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DOCUMENTOS SST\90 TOTAL FACILITY MANAGEMENT S.A.C\06 IPER\Nuevo\"/>
    </mc:Choice>
  </mc:AlternateContent>
  <xr:revisionPtr revIDLastSave="0" documentId="13_ncr:1_{B5D76775-FA92-4A5B-A9E2-24A1B7C3F43F}" xr6:coauthVersionLast="47" xr6:coauthVersionMax="47" xr10:uidLastSave="{00000000-0000-0000-0000-000000000000}"/>
  <bookViews>
    <workbookView xWindow="20370" yWindow="-120" windowWidth="29040" windowHeight="15840" tabRatio="742" activeTab="5" xr2:uid="{F41869FA-DD45-4CFD-A407-EA4866C51141}"/>
  </bookViews>
  <sheets>
    <sheet name="Indice" sheetId="21" r:id="rId1"/>
    <sheet name="GG" sheetId="7" r:id="rId2"/>
    <sheet name="Asist Adm" sheetId="5" r:id="rId3"/>
    <sheet name="Jefe de área" sheetId="3" r:id="rId4"/>
    <sheet name="Prevencionista" sheetId="20" r:id="rId5"/>
    <sheet name="Op Saneamiento" sheetId="13" r:id="rId6"/>
    <sheet name="Op Eléctrico" sheetId="9" r:id="rId7"/>
    <sheet name="Op Pintura" sheetId="1" r:id="rId8"/>
    <sheet name="Op Altura" sheetId="14" r:id="rId9"/>
    <sheet name="Op Extintores" sheetId="22" r:id="rId10"/>
    <sheet name="Op SCI" sheetId="23" r:id="rId11"/>
    <sheet name="Op BADS" sheetId="24" r:id="rId12"/>
    <sheet name="Op IMC" sheetId="26" r:id="rId13"/>
    <sheet name="Op Ptag" sheetId="27" r:id="rId14"/>
    <sheet name="DATOS" sheetId="8" r:id="rId15"/>
  </sheets>
  <definedNames>
    <definedName name="_xlnm._FilterDatabase" localSheetId="2" hidden="1">'Asist Adm'!$A$10:$AH$52</definedName>
    <definedName name="_xlnm._FilterDatabase" localSheetId="1" hidden="1">GG!$A$2:$AH$41</definedName>
    <definedName name="_xlnm._FilterDatabase" localSheetId="3" hidden="1">'Jefe de área'!$A$2:$AH$9</definedName>
    <definedName name="_xlnm._FilterDatabase" localSheetId="8" hidden="1">'Op Altura'!$A$10:$AH$68</definedName>
    <definedName name="_xlnm._FilterDatabase" localSheetId="6" hidden="1">'Op Eléctrico'!$A$10:$AH$87</definedName>
    <definedName name="_xlnm._FilterDatabase" localSheetId="9" hidden="1">'Op Extintores'!$A$10:$AH$103</definedName>
    <definedName name="_xlnm._FilterDatabase" localSheetId="7" hidden="1">'Op Pintura'!$A$10:$AH$63</definedName>
    <definedName name="_xlnm._FilterDatabase" localSheetId="5" hidden="1">'Op Saneamiento'!$A$10:$AH$91</definedName>
    <definedName name="_xlnm._FilterDatabase" localSheetId="4" hidden="1">Prevencionista!$A$10:$AH$59</definedName>
    <definedName name="_xlnm.Print_Area" localSheetId="2">'Asist Adm'!$B$10:$AH$52</definedName>
    <definedName name="_xlnm.Print_Area" localSheetId="1">GG!$B$2:$AJ$52</definedName>
    <definedName name="_xlnm.Print_Area" localSheetId="3">'Jefe de área'!$B$2:$AH$47</definedName>
    <definedName name="_xlnm.Print_Area" localSheetId="8">'Op Altura'!$B$10:$AH$68</definedName>
    <definedName name="_xlnm.Print_Area" localSheetId="6">'Op Eléctrico'!$B$10:$AH$87</definedName>
    <definedName name="_xlnm.Print_Area" localSheetId="9">'Op Extintores'!$B$10:$AH$103</definedName>
    <definedName name="_xlnm.Print_Area" localSheetId="7">'Op Pintura'!$B$10:$AH$63</definedName>
    <definedName name="_xlnm.Print_Area" localSheetId="5">'Op Saneamiento'!$B$10:$AH$111</definedName>
    <definedName name="_xlnm.Print_Area" localSheetId="4">Prevencionista!$B$10:$AH$59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4" i="13" l="1"/>
  <c r="AJ34" i="13" s="1"/>
  <c r="AA34" i="13"/>
  <c r="Z34" i="13"/>
  <c r="AB34" i="13" s="1"/>
  <c r="R34" i="13"/>
  <c r="P34" i="13"/>
  <c r="AJ33" i="13"/>
  <c r="AI33" i="13"/>
  <c r="AA33" i="13"/>
  <c r="Z33" i="13"/>
  <c r="AB33" i="13" s="1"/>
  <c r="P33" i="13"/>
  <c r="R33" i="13" s="1"/>
  <c r="AI32" i="13"/>
  <c r="AJ32" i="13" s="1"/>
  <c r="AA32" i="13"/>
  <c r="AB32" i="13" s="1"/>
  <c r="Z32" i="13"/>
  <c r="R32" i="13"/>
  <c r="P32" i="13"/>
  <c r="Z46" i="7"/>
  <c r="AB46" i="7" s="1"/>
  <c r="AC46" i="7" s="1"/>
  <c r="P46" i="7"/>
  <c r="R46" i="7" s="1"/>
  <c r="S46" i="7" s="1"/>
  <c r="AB45" i="7"/>
  <c r="AC45" i="7" s="1"/>
  <c r="Z45" i="7"/>
  <c r="P45" i="7"/>
  <c r="R45" i="7" s="1"/>
  <c r="S45" i="7" s="1"/>
  <c r="Z44" i="7"/>
  <c r="AB44" i="7" s="1"/>
  <c r="AC44" i="7" s="1"/>
  <c r="P44" i="7"/>
  <c r="R44" i="7" s="1"/>
  <c r="S44" i="7" s="1"/>
  <c r="AB43" i="7"/>
  <c r="AC43" i="7" s="1"/>
  <c r="Z43" i="7"/>
  <c r="P43" i="7"/>
  <c r="R43" i="7" s="1"/>
  <c r="S43" i="7" s="1"/>
  <c r="Z57" i="5"/>
  <c r="AB57" i="5" s="1"/>
  <c r="AC57" i="5" s="1"/>
  <c r="P57" i="5"/>
  <c r="R57" i="5" s="1"/>
  <c r="S57" i="5" s="1"/>
  <c r="AB56" i="5"/>
  <c r="AC56" i="5" s="1"/>
  <c r="Z56" i="5"/>
  <c r="P56" i="5"/>
  <c r="R56" i="5" s="1"/>
  <c r="S56" i="5" s="1"/>
  <c r="AB55" i="5"/>
  <c r="AC55" i="5" s="1"/>
  <c r="Z55" i="5"/>
  <c r="P55" i="5"/>
  <c r="R55" i="5" s="1"/>
  <c r="S55" i="5" s="1"/>
  <c r="AB54" i="5"/>
  <c r="AC54" i="5" s="1"/>
  <c r="Z54" i="5"/>
  <c r="P54" i="5"/>
  <c r="R54" i="5" s="1"/>
  <c r="S54" i="5" s="1"/>
  <c r="Z51" i="3"/>
  <c r="AB51" i="3" s="1"/>
  <c r="AC51" i="3" s="1"/>
  <c r="P51" i="3"/>
  <c r="R51" i="3" s="1"/>
  <c r="S51" i="3" s="1"/>
  <c r="AB50" i="3"/>
  <c r="AC50" i="3" s="1"/>
  <c r="Z50" i="3"/>
  <c r="P50" i="3"/>
  <c r="R50" i="3" s="1"/>
  <c r="S50" i="3" s="1"/>
  <c r="Z49" i="3"/>
  <c r="AB49" i="3" s="1"/>
  <c r="AC49" i="3" s="1"/>
  <c r="P49" i="3"/>
  <c r="R49" i="3" s="1"/>
  <c r="S49" i="3" s="1"/>
  <c r="AB48" i="3"/>
  <c r="AC48" i="3" s="1"/>
  <c r="Z48" i="3"/>
  <c r="P48" i="3"/>
  <c r="R48" i="3" s="1"/>
  <c r="S48" i="3" s="1"/>
  <c r="AB63" i="20"/>
  <c r="AC63" i="20" s="1"/>
  <c r="Z63" i="20"/>
  <c r="P63" i="20"/>
  <c r="R63" i="20" s="1"/>
  <c r="S63" i="20" s="1"/>
  <c r="AB62" i="20"/>
  <c r="AC62" i="20" s="1"/>
  <c r="Z62" i="20"/>
  <c r="P62" i="20"/>
  <c r="R62" i="20" s="1"/>
  <c r="S62" i="20" s="1"/>
  <c r="AB61" i="20"/>
  <c r="AC61" i="20" s="1"/>
  <c r="Z61" i="20"/>
  <c r="P61" i="20"/>
  <c r="R61" i="20" s="1"/>
  <c r="S61" i="20" s="1"/>
  <c r="AB60" i="20"/>
  <c r="AC60" i="20" s="1"/>
  <c r="Z60" i="20"/>
  <c r="P60" i="20"/>
  <c r="R60" i="20" s="1"/>
  <c r="S60" i="20" s="1"/>
  <c r="Z105" i="13"/>
  <c r="AB105" i="13" s="1"/>
  <c r="AC105" i="13" s="1"/>
  <c r="P105" i="13"/>
  <c r="R105" i="13" s="1"/>
  <c r="S105" i="13" s="1"/>
  <c r="Z104" i="13"/>
  <c r="AB104" i="13" s="1"/>
  <c r="AC104" i="13" s="1"/>
  <c r="P104" i="13"/>
  <c r="R104" i="13" s="1"/>
  <c r="S104" i="13" s="1"/>
  <c r="Z103" i="13"/>
  <c r="AB103" i="13" s="1"/>
  <c r="AC103" i="13" s="1"/>
  <c r="P103" i="13"/>
  <c r="R103" i="13" s="1"/>
  <c r="S103" i="13" s="1"/>
  <c r="Z102" i="13"/>
  <c r="AB102" i="13" s="1"/>
  <c r="AC102" i="13" s="1"/>
  <c r="P102" i="13"/>
  <c r="R102" i="13" s="1"/>
  <c r="S102" i="13" s="1"/>
  <c r="Z91" i="9"/>
  <c r="AB91" i="9" s="1"/>
  <c r="AC91" i="9" s="1"/>
  <c r="P91" i="9"/>
  <c r="R91" i="9" s="1"/>
  <c r="S91" i="9" s="1"/>
  <c r="AB90" i="9"/>
  <c r="AC90" i="9" s="1"/>
  <c r="Z90" i="9"/>
  <c r="P90" i="9"/>
  <c r="R90" i="9" s="1"/>
  <c r="S90" i="9" s="1"/>
  <c r="Z89" i="9"/>
  <c r="AB89" i="9" s="1"/>
  <c r="AC89" i="9" s="1"/>
  <c r="P89" i="9"/>
  <c r="R89" i="9" s="1"/>
  <c r="S89" i="9" s="1"/>
  <c r="AB88" i="9"/>
  <c r="AC88" i="9" s="1"/>
  <c r="Z88" i="9"/>
  <c r="P88" i="9"/>
  <c r="R88" i="9" s="1"/>
  <c r="S88" i="9" s="1"/>
  <c r="Z77" i="1"/>
  <c r="AB77" i="1" s="1"/>
  <c r="AC77" i="1" s="1"/>
  <c r="P77" i="1"/>
  <c r="R77" i="1" s="1"/>
  <c r="S77" i="1" s="1"/>
  <c r="AB76" i="1"/>
  <c r="AC76" i="1" s="1"/>
  <c r="Z76" i="1"/>
  <c r="P76" i="1"/>
  <c r="R76" i="1" s="1"/>
  <c r="S76" i="1" s="1"/>
  <c r="Z75" i="1"/>
  <c r="AB75" i="1" s="1"/>
  <c r="AC75" i="1" s="1"/>
  <c r="P75" i="1"/>
  <c r="R75" i="1" s="1"/>
  <c r="S75" i="1" s="1"/>
  <c r="AB74" i="1"/>
  <c r="AC74" i="1" s="1"/>
  <c r="Z74" i="1"/>
  <c r="P74" i="1"/>
  <c r="R74" i="1" s="1"/>
  <c r="S74" i="1" s="1"/>
  <c r="Z82" i="14"/>
  <c r="AB82" i="14" s="1"/>
  <c r="AC82" i="14" s="1"/>
  <c r="P82" i="14"/>
  <c r="R82" i="14" s="1"/>
  <c r="S82" i="14" s="1"/>
  <c r="AB81" i="14"/>
  <c r="AC81" i="14" s="1"/>
  <c r="Z81" i="14"/>
  <c r="P81" i="14"/>
  <c r="R81" i="14" s="1"/>
  <c r="S81" i="14" s="1"/>
  <c r="AB80" i="14"/>
  <c r="AC80" i="14" s="1"/>
  <c r="Z80" i="14"/>
  <c r="P80" i="14"/>
  <c r="R80" i="14" s="1"/>
  <c r="S80" i="14" s="1"/>
  <c r="AB79" i="14"/>
  <c r="AC79" i="14" s="1"/>
  <c r="Z79" i="14"/>
  <c r="P79" i="14"/>
  <c r="R79" i="14" s="1"/>
  <c r="S79" i="14" s="1"/>
  <c r="AB117" i="22"/>
  <c r="AC117" i="22" s="1"/>
  <c r="Z117" i="22"/>
  <c r="P117" i="22"/>
  <c r="R117" i="22" s="1"/>
  <c r="S117" i="22" s="1"/>
  <c r="Z116" i="22"/>
  <c r="AB116" i="22" s="1"/>
  <c r="AC116" i="22" s="1"/>
  <c r="P116" i="22"/>
  <c r="R116" i="22" s="1"/>
  <c r="S116" i="22" s="1"/>
  <c r="AB115" i="22"/>
  <c r="AC115" i="22" s="1"/>
  <c r="Z115" i="22"/>
  <c r="P115" i="22"/>
  <c r="R115" i="22" s="1"/>
  <c r="S115" i="22" s="1"/>
  <c r="Z114" i="22"/>
  <c r="AB114" i="22" s="1"/>
  <c r="AC114" i="22" s="1"/>
  <c r="P114" i="22"/>
  <c r="R114" i="22" s="1"/>
  <c r="S114" i="22" s="1"/>
  <c r="Z78" i="23"/>
  <c r="AB78" i="23" s="1"/>
  <c r="AC78" i="23" s="1"/>
  <c r="P78" i="23"/>
  <c r="R78" i="23" s="1"/>
  <c r="S78" i="23" s="1"/>
  <c r="AB77" i="23"/>
  <c r="AC77" i="23" s="1"/>
  <c r="Z77" i="23"/>
  <c r="P77" i="23"/>
  <c r="R77" i="23" s="1"/>
  <c r="S77" i="23" s="1"/>
  <c r="Z76" i="23"/>
  <c r="AB76" i="23" s="1"/>
  <c r="AC76" i="23" s="1"/>
  <c r="P76" i="23"/>
  <c r="R76" i="23" s="1"/>
  <c r="S76" i="23" s="1"/>
  <c r="Z75" i="23"/>
  <c r="AB75" i="23" s="1"/>
  <c r="AC75" i="23" s="1"/>
  <c r="P75" i="23"/>
  <c r="R75" i="23" s="1"/>
  <c r="S75" i="23" s="1"/>
  <c r="Z76" i="27"/>
  <c r="AB76" i="27" s="1"/>
  <c r="AC76" i="27" s="1"/>
  <c r="P76" i="27"/>
  <c r="R76" i="27" s="1"/>
  <c r="S76" i="27" s="1"/>
  <c r="AB75" i="27"/>
  <c r="AC75" i="27" s="1"/>
  <c r="Z75" i="27"/>
  <c r="P75" i="27"/>
  <c r="R75" i="27" s="1"/>
  <c r="S75" i="27" s="1"/>
  <c r="Z74" i="27"/>
  <c r="AB74" i="27" s="1"/>
  <c r="AC74" i="27" s="1"/>
  <c r="P74" i="27"/>
  <c r="R74" i="27" s="1"/>
  <c r="S74" i="27" s="1"/>
  <c r="AB73" i="27"/>
  <c r="AC73" i="27" s="1"/>
  <c r="Z73" i="27"/>
  <c r="P73" i="27"/>
  <c r="R73" i="27" s="1"/>
  <c r="S73" i="27" s="1"/>
  <c r="Z71" i="24"/>
  <c r="AB71" i="24" s="1"/>
  <c r="AC71" i="24" s="1"/>
  <c r="R71" i="24"/>
  <c r="S71" i="24" s="1"/>
  <c r="P71" i="24"/>
  <c r="Z70" i="24"/>
  <c r="AB70" i="24" s="1"/>
  <c r="AC70" i="24" s="1"/>
  <c r="R70" i="24"/>
  <c r="S70" i="24" s="1"/>
  <c r="P70" i="24"/>
  <c r="Z69" i="24"/>
  <c r="AB69" i="24" s="1"/>
  <c r="AC69" i="24" s="1"/>
  <c r="R69" i="24"/>
  <c r="S69" i="24" s="1"/>
  <c r="P69" i="24"/>
  <c r="Z68" i="24"/>
  <c r="AB68" i="24" s="1"/>
  <c r="AC68" i="24" s="1"/>
  <c r="R68" i="24"/>
  <c r="S68" i="24" s="1"/>
  <c r="P68" i="24"/>
  <c r="AB51" i="26"/>
  <c r="AC51" i="26" s="1"/>
  <c r="Z51" i="26"/>
  <c r="P51" i="26"/>
  <c r="R51" i="26" s="1"/>
  <c r="S51" i="26" s="1"/>
  <c r="Z50" i="26"/>
  <c r="AB50" i="26" s="1"/>
  <c r="AC50" i="26" s="1"/>
  <c r="P50" i="26"/>
  <c r="R50" i="26" s="1"/>
  <c r="S50" i="26" s="1"/>
  <c r="AB49" i="26"/>
  <c r="AC49" i="26" s="1"/>
  <c r="Z49" i="26"/>
  <c r="P49" i="26"/>
  <c r="R49" i="26" s="1"/>
  <c r="S49" i="26" s="1"/>
  <c r="Z48" i="26"/>
  <c r="AB48" i="26" s="1"/>
  <c r="AC48" i="26" s="1"/>
  <c r="P48" i="26"/>
  <c r="R48" i="26" s="1"/>
  <c r="S48" i="26" s="1"/>
  <c r="Z72" i="27" l="1"/>
  <c r="AB72" i="27" s="1"/>
  <c r="AC72" i="27" s="1"/>
  <c r="P72" i="27"/>
  <c r="R72" i="27" s="1"/>
  <c r="S72" i="27" s="1"/>
  <c r="Z71" i="27"/>
  <c r="AB71" i="27" s="1"/>
  <c r="AC71" i="27" s="1"/>
  <c r="P71" i="27"/>
  <c r="R71" i="27" s="1"/>
  <c r="S71" i="27" s="1"/>
  <c r="Z70" i="27"/>
  <c r="AB70" i="27" s="1"/>
  <c r="AC70" i="27" s="1"/>
  <c r="P70" i="27"/>
  <c r="R70" i="27" s="1"/>
  <c r="S70" i="27" s="1"/>
  <c r="Z69" i="27"/>
  <c r="AB69" i="27" s="1"/>
  <c r="AC69" i="27" s="1"/>
  <c r="P69" i="27"/>
  <c r="R69" i="27" s="1"/>
  <c r="S69" i="27" s="1"/>
  <c r="Z68" i="27"/>
  <c r="AB68" i="27" s="1"/>
  <c r="AC68" i="27" s="1"/>
  <c r="P68" i="27"/>
  <c r="R68" i="27" s="1"/>
  <c r="S68" i="27" s="1"/>
  <c r="Z67" i="27"/>
  <c r="AB67" i="27" s="1"/>
  <c r="AC67" i="27" s="1"/>
  <c r="P67" i="27"/>
  <c r="R67" i="27" s="1"/>
  <c r="S67" i="27" s="1"/>
  <c r="P66" i="27"/>
  <c r="R66" i="27" s="1"/>
  <c r="S66" i="27" s="1"/>
  <c r="AI66" i="27" s="1"/>
  <c r="AJ66" i="27" s="1"/>
  <c r="P65" i="27"/>
  <c r="R65" i="27" s="1"/>
  <c r="S65" i="27" s="1"/>
  <c r="AI65" i="27" s="1"/>
  <c r="AJ65" i="27" s="1"/>
  <c r="Z64" i="27"/>
  <c r="AB64" i="27" s="1"/>
  <c r="AC64" i="27" s="1"/>
  <c r="P64" i="27"/>
  <c r="R64" i="27" s="1"/>
  <c r="S64" i="27" s="1"/>
  <c r="Z63" i="27"/>
  <c r="AB63" i="27" s="1"/>
  <c r="AC63" i="27" s="1"/>
  <c r="P63" i="27"/>
  <c r="R63" i="27" s="1"/>
  <c r="S63" i="27" s="1"/>
  <c r="P62" i="27"/>
  <c r="R62" i="27" s="1"/>
  <c r="S62" i="27" s="1"/>
  <c r="AI62" i="27" s="1"/>
  <c r="AJ62" i="27" s="1"/>
  <c r="Z61" i="27"/>
  <c r="AB61" i="27" s="1"/>
  <c r="AC61" i="27" s="1"/>
  <c r="P61" i="27"/>
  <c r="R61" i="27" s="1"/>
  <c r="S61" i="27" s="1"/>
  <c r="Z60" i="27"/>
  <c r="AB60" i="27" s="1"/>
  <c r="AC60" i="27" s="1"/>
  <c r="P60" i="27"/>
  <c r="R60" i="27" s="1"/>
  <c r="S60" i="27" s="1"/>
  <c r="P59" i="27"/>
  <c r="R59" i="27" s="1"/>
  <c r="S59" i="27" s="1"/>
  <c r="AI59" i="27" s="1"/>
  <c r="AJ59" i="27" s="1"/>
  <c r="Z58" i="27"/>
  <c r="AB58" i="27" s="1"/>
  <c r="P58" i="27"/>
  <c r="R58" i="27" s="1"/>
  <c r="S58" i="27" s="1"/>
  <c r="AI58" i="27" s="1"/>
  <c r="AJ58" i="27" s="1"/>
  <c r="P57" i="27"/>
  <c r="R57" i="27" s="1"/>
  <c r="S57" i="27" s="1"/>
  <c r="AI57" i="27" s="1"/>
  <c r="AJ57" i="27" s="1"/>
  <c r="P56" i="27"/>
  <c r="R56" i="27" s="1"/>
  <c r="S56" i="27" s="1"/>
  <c r="AI56" i="27" s="1"/>
  <c r="AJ56" i="27" s="1"/>
  <c r="P55" i="27"/>
  <c r="R55" i="27" s="1"/>
  <c r="S55" i="27" s="1"/>
  <c r="AI55" i="27" s="1"/>
  <c r="AJ55" i="27" s="1"/>
  <c r="P54" i="27"/>
  <c r="R54" i="27" s="1"/>
  <c r="S54" i="27" s="1"/>
  <c r="AI54" i="27" s="1"/>
  <c r="AJ54" i="27" s="1"/>
  <c r="P53" i="27"/>
  <c r="R53" i="27" s="1"/>
  <c r="S53" i="27" s="1"/>
  <c r="AI53" i="27" s="1"/>
  <c r="AJ53" i="27" s="1"/>
  <c r="P52" i="27"/>
  <c r="R52" i="27" s="1"/>
  <c r="S52" i="27" s="1"/>
  <c r="AI52" i="27" s="1"/>
  <c r="AJ52" i="27" s="1"/>
  <c r="P51" i="27"/>
  <c r="R51" i="27" s="1"/>
  <c r="S51" i="27" s="1"/>
  <c r="AI51" i="27" s="1"/>
  <c r="AJ51" i="27" s="1"/>
  <c r="P50" i="27"/>
  <c r="R50" i="27" s="1"/>
  <c r="S50" i="27" s="1"/>
  <c r="AI50" i="27" s="1"/>
  <c r="AJ50" i="27" s="1"/>
  <c r="P49" i="27"/>
  <c r="R49" i="27" s="1"/>
  <c r="S49" i="27" s="1"/>
  <c r="AI49" i="27" s="1"/>
  <c r="AJ49" i="27" s="1"/>
  <c r="P48" i="27"/>
  <c r="R48" i="27" s="1"/>
  <c r="S48" i="27" s="1"/>
  <c r="AI48" i="27" s="1"/>
  <c r="AJ48" i="27" s="1"/>
  <c r="P47" i="27"/>
  <c r="R47" i="27" s="1"/>
  <c r="S47" i="27" s="1"/>
  <c r="AI47" i="27" s="1"/>
  <c r="AJ47" i="27" s="1"/>
  <c r="P46" i="27"/>
  <c r="R46" i="27" s="1"/>
  <c r="S46" i="27" s="1"/>
  <c r="AI46" i="27" s="1"/>
  <c r="AJ46" i="27" s="1"/>
  <c r="AI45" i="27"/>
  <c r="AJ45" i="27" s="1"/>
  <c r="AI44" i="27"/>
  <c r="AJ44" i="27" s="1"/>
  <c r="AI43" i="27"/>
  <c r="AJ43" i="27" s="1"/>
  <c r="AI42" i="27"/>
  <c r="AJ42" i="27" s="1"/>
  <c r="AI41" i="27"/>
  <c r="AJ41" i="27" s="1"/>
  <c r="AI40" i="27"/>
  <c r="AJ40" i="27" s="1"/>
  <c r="AI39" i="27"/>
  <c r="AJ39" i="27" s="1"/>
  <c r="AI38" i="27"/>
  <c r="AJ38" i="27" s="1"/>
  <c r="AI37" i="27"/>
  <c r="AJ37" i="27" s="1"/>
  <c r="AI36" i="27"/>
  <c r="AJ36" i="27" s="1"/>
  <c r="AI35" i="27"/>
  <c r="AJ35" i="27" s="1"/>
  <c r="AI34" i="27"/>
  <c r="AJ34" i="27" s="1"/>
  <c r="AI33" i="27"/>
  <c r="AJ33" i="27" s="1"/>
  <c r="AI32" i="27"/>
  <c r="AJ32" i="27" s="1"/>
  <c r="AA31" i="27"/>
  <c r="AB31" i="27" s="1"/>
  <c r="AC31" i="27" s="1"/>
  <c r="Z31" i="27"/>
  <c r="P31" i="27"/>
  <c r="R31" i="27" s="1"/>
  <c r="S31" i="27" s="1"/>
  <c r="P30" i="27"/>
  <c r="R30" i="27" s="1"/>
  <c r="S30" i="27" s="1"/>
  <c r="AI30" i="27" s="1"/>
  <c r="AJ30" i="27" s="1"/>
  <c r="AA29" i="27"/>
  <c r="AB29" i="27" s="1"/>
  <c r="AC29" i="27" s="1"/>
  <c r="Z29" i="27"/>
  <c r="P29" i="27"/>
  <c r="R29" i="27" s="1"/>
  <c r="S29" i="27" s="1"/>
  <c r="Z28" i="27"/>
  <c r="AB28" i="27" s="1"/>
  <c r="AC28" i="27" s="1"/>
  <c r="P28" i="27"/>
  <c r="R28" i="27" s="1"/>
  <c r="S28" i="27" s="1"/>
  <c r="Z27" i="27"/>
  <c r="AB27" i="27" s="1"/>
  <c r="AC27" i="27" s="1"/>
  <c r="P27" i="27"/>
  <c r="R27" i="27" s="1"/>
  <c r="S27" i="27" s="1"/>
  <c r="AI26" i="27"/>
  <c r="AJ26" i="27" s="1"/>
  <c r="AA26" i="27"/>
  <c r="Z26" i="27"/>
  <c r="P26" i="27"/>
  <c r="R26" i="27" s="1"/>
  <c r="AI25" i="27"/>
  <c r="AJ25" i="27" s="1"/>
  <c r="AA25" i="27"/>
  <c r="Z25" i="27"/>
  <c r="P25" i="27"/>
  <c r="R25" i="27" s="1"/>
  <c r="AI24" i="27"/>
  <c r="AJ24" i="27" s="1"/>
  <c r="AA24" i="27"/>
  <c r="Z24" i="27"/>
  <c r="P24" i="27"/>
  <c r="R24" i="27" s="1"/>
  <c r="AI23" i="27"/>
  <c r="AJ23" i="27" s="1"/>
  <c r="AA23" i="27"/>
  <c r="Z23" i="27"/>
  <c r="P23" i="27"/>
  <c r="R23" i="27" s="1"/>
  <c r="AA22" i="27"/>
  <c r="Z22" i="27"/>
  <c r="P22" i="27"/>
  <c r="R22" i="27" s="1"/>
  <c r="S22" i="27" s="1"/>
  <c r="AI21" i="27"/>
  <c r="AJ21" i="27" s="1"/>
  <c r="AA21" i="27"/>
  <c r="Z21" i="27"/>
  <c r="P21" i="27"/>
  <c r="R21" i="27" s="1"/>
  <c r="P20" i="27"/>
  <c r="R20" i="27" s="1"/>
  <c r="S20" i="27" s="1"/>
  <c r="AI20" i="27" s="1"/>
  <c r="AJ20" i="27" s="1"/>
  <c r="P19" i="27"/>
  <c r="R19" i="27" s="1"/>
  <c r="S19" i="27" s="1"/>
  <c r="AI19" i="27" s="1"/>
  <c r="AJ19" i="27" s="1"/>
  <c r="AI18" i="27"/>
  <c r="AJ18" i="27" s="1"/>
  <c r="AA18" i="27"/>
  <c r="Z18" i="27"/>
  <c r="P18" i="27"/>
  <c r="R18" i="27" s="1"/>
  <c r="R36" i="26"/>
  <c r="S36" i="26" s="1"/>
  <c r="AI36" i="26" s="1"/>
  <c r="AJ36" i="26" s="1"/>
  <c r="P36" i="26"/>
  <c r="Z33" i="26"/>
  <c r="AB33" i="26" s="1"/>
  <c r="AC33" i="26" s="1"/>
  <c r="P33" i="26"/>
  <c r="R33" i="26" s="1"/>
  <c r="S33" i="26" s="1"/>
  <c r="AB35" i="26"/>
  <c r="AC35" i="26" s="1"/>
  <c r="Z35" i="26"/>
  <c r="P35" i="26"/>
  <c r="R35" i="26" s="1"/>
  <c r="S35" i="26" s="1"/>
  <c r="AB47" i="26"/>
  <c r="AC47" i="26" s="1"/>
  <c r="Z47" i="26"/>
  <c r="P47" i="26"/>
  <c r="R47" i="26" s="1"/>
  <c r="S47" i="26" s="1"/>
  <c r="AI47" i="26" s="1"/>
  <c r="AJ47" i="26" s="1"/>
  <c r="AB46" i="26"/>
  <c r="AC46" i="26" s="1"/>
  <c r="Z46" i="26"/>
  <c r="P46" i="26"/>
  <c r="R46" i="26" s="1"/>
  <c r="S46" i="26" s="1"/>
  <c r="AB45" i="26"/>
  <c r="AC45" i="26" s="1"/>
  <c r="Z45" i="26"/>
  <c r="P45" i="26"/>
  <c r="R45" i="26" s="1"/>
  <c r="S45" i="26" s="1"/>
  <c r="AB44" i="26"/>
  <c r="AC44" i="26" s="1"/>
  <c r="Z44" i="26"/>
  <c r="P44" i="26"/>
  <c r="R44" i="26" s="1"/>
  <c r="S44" i="26" s="1"/>
  <c r="AI44" i="26" s="1"/>
  <c r="AJ44" i="26" s="1"/>
  <c r="AB43" i="26"/>
  <c r="AC43" i="26" s="1"/>
  <c r="Z43" i="26"/>
  <c r="P43" i="26"/>
  <c r="R43" i="26" s="1"/>
  <c r="S43" i="26" s="1"/>
  <c r="AI43" i="26" s="1"/>
  <c r="AJ43" i="26" s="1"/>
  <c r="AB42" i="26"/>
  <c r="AC42" i="26" s="1"/>
  <c r="Z42" i="26"/>
  <c r="P42" i="26"/>
  <c r="R42" i="26" s="1"/>
  <c r="S42" i="26" s="1"/>
  <c r="R41" i="26"/>
  <c r="S41" i="26" s="1"/>
  <c r="AI41" i="26" s="1"/>
  <c r="AJ41" i="26" s="1"/>
  <c r="P41" i="26"/>
  <c r="S40" i="26"/>
  <c r="AI40" i="26" s="1"/>
  <c r="AJ40" i="26" s="1"/>
  <c r="R40" i="26"/>
  <c r="P40" i="26"/>
  <c r="Z39" i="26"/>
  <c r="AB39" i="26" s="1"/>
  <c r="AC39" i="26" s="1"/>
  <c r="S39" i="26"/>
  <c r="R39" i="26"/>
  <c r="P39" i="26"/>
  <c r="Z38" i="26"/>
  <c r="AB38" i="26" s="1"/>
  <c r="AC38" i="26" s="1"/>
  <c r="S38" i="26"/>
  <c r="R38" i="26"/>
  <c r="P38" i="26"/>
  <c r="AI37" i="26"/>
  <c r="AJ37" i="26" s="1"/>
  <c r="AA37" i="26"/>
  <c r="Z37" i="26"/>
  <c r="AB37" i="26" s="1"/>
  <c r="R37" i="26"/>
  <c r="P37" i="26"/>
  <c r="AI34" i="26"/>
  <c r="AJ34" i="26" s="1"/>
  <c r="AA34" i="26"/>
  <c r="AB34" i="26" s="1"/>
  <c r="Z34" i="26"/>
  <c r="P34" i="26"/>
  <c r="R34" i="26" s="1"/>
  <c r="P32" i="26"/>
  <c r="R32" i="26" s="1"/>
  <c r="S32" i="26" s="1"/>
  <c r="AI32" i="26" s="1"/>
  <c r="AJ32" i="26" s="1"/>
  <c r="Z31" i="26"/>
  <c r="AB31" i="26" s="1"/>
  <c r="AC31" i="26" s="1"/>
  <c r="P31" i="26"/>
  <c r="R31" i="26" s="1"/>
  <c r="S31" i="26" s="1"/>
  <c r="AI31" i="26" s="1"/>
  <c r="AJ31" i="26" s="1"/>
  <c r="Z30" i="26"/>
  <c r="AB30" i="26" s="1"/>
  <c r="AC30" i="26" s="1"/>
  <c r="P30" i="26"/>
  <c r="R30" i="26" s="1"/>
  <c r="S30" i="26" s="1"/>
  <c r="P29" i="26"/>
  <c r="R29" i="26" s="1"/>
  <c r="S29" i="26" s="1"/>
  <c r="AI29" i="26" s="1"/>
  <c r="AJ29" i="26" s="1"/>
  <c r="Z28" i="26"/>
  <c r="AB28" i="26" s="1"/>
  <c r="P28" i="26"/>
  <c r="R28" i="26" s="1"/>
  <c r="S28" i="26" s="1"/>
  <c r="AI28" i="26" s="1"/>
  <c r="AJ28" i="26" s="1"/>
  <c r="P27" i="26"/>
  <c r="R27" i="26" s="1"/>
  <c r="S27" i="26" s="1"/>
  <c r="AI27" i="26" s="1"/>
  <c r="AJ27" i="26" s="1"/>
  <c r="R26" i="26"/>
  <c r="S26" i="26" s="1"/>
  <c r="AI26" i="26" s="1"/>
  <c r="AJ26" i="26" s="1"/>
  <c r="P26" i="26"/>
  <c r="Z25" i="26"/>
  <c r="AB25" i="26" s="1"/>
  <c r="AC25" i="26" s="1"/>
  <c r="R25" i="26"/>
  <c r="S25" i="26" s="1"/>
  <c r="P25" i="26"/>
  <c r="S24" i="26"/>
  <c r="AI24" i="26" s="1"/>
  <c r="AJ24" i="26" s="1"/>
  <c r="R24" i="26"/>
  <c r="P24" i="26"/>
  <c r="Z23" i="26"/>
  <c r="AB23" i="26" s="1"/>
  <c r="AC23" i="26" s="1"/>
  <c r="S23" i="26"/>
  <c r="AI23" i="26" s="1"/>
  <c r="AJ23" i="26" s="1"/>
  <c r="R23" i="26"/>
  <c r="P23" i="26"/>
  <c r="R22" i="26"/>
  <c r="S22" i="26" s="1"/>
  <c r="AI22" i="26" s="1"/>
  <c r="AJ22" i="26" s="1"/>
  <c r="P22" i="26"/>
  <c r="Z21" i="26"/>
  <c r="AB21" i="26" s="1"/>
  <c r="AC21" i="26" s="1"/>
  <c r="R21" i="26"/>
  <c r="S21" i="26" s="1"/>
  <c r="P21" i="26"/>
  <c r="Z20" i="26"/>
  <c r="AB20" i="26" s="1"/>
  <c r="AC20" i="26" s="1"/>
  <c r="R20" i="26"/>
  <c r="S20" i="26" s="1"/>
  <c r="P20" i="26"/>
  <c r="AC19" i="26"/>
  <c r="R19" i="26"/>
  <c r="S19" i="26" s="1"/>
  <c r="AI19" i="26" s="1"/>
  <c r="AJ19" i="26" s="1"/>
  <c r="P19" i="26"/>
  <c r="Z18" i="26"/>
  <c r="AB18" i="26" s="1"/>
  <c r="AC18" i="26" s="1"/>
  <c r="R18" i="26"/>
  <c r="S18" i="26" s="1"/>
  <c r="AI18" i="26" s="1"/>
  <c r="AJ18" i="26" s="1"/>
  <c r="P18" i="26"/>
  <c r="Z17" i="26"/>
  <c r="AB17" i="26" s="1"/>
  <c r="AC17" i="26" s="1"/>
  <c r="R17" i="26"/>
  <c r="S17" i="26" s="1"/>
  <c r="P17" i="26"/>
  <c r="Z16" i="26"/>
  <c r="AB16" i="26" s="1"/>
  <c r="AC16" i="26" s="1"/>
  <c r="R16" i="26"/>
  <c r="S16" i="26" s="1"/>
  <c r="P16" i="26"/>
  <c r="Z15" i="26"/>
  <c r="AB15" i="26" s="1"/>
  <c r="AC15" i="26" s="1"/>
  <c r="R15" i="26"/>
  <c r="S15" i="26" s="1"/>
  <c r="AI15" i="26" s="1"/>
  <c r="AJ15" i="26" s="1"/>
  <c r="P15" i="26"/>
  <c r="P14" i="26"/>
  <c r="R14" i="26" s="1"/>
  <c r="S14" i="26" s="1"/>
  <c r="AI14" i="26" s="1"/>
  <c r="AJ14" i="26" s="1"/>
  <c r="AB13" i="26"/>
  <c r="AC13" i="26" s="1"/>
  <c r="Z13" i="26"/>
  <c r="P13" i="26"/>
  <c r="R13" i="26" s="1"/>
  <c r="S13" i="26" s="1"/>
  <c r="AB12" i="26"/>
  <c r="AC12" i="26" s="1"/>
  <c r="Z12" i="26"/>
  <c r="P12" i="26"/>
  <c r="R12" i="26" s="1"/>
  <c r="S12" i="26" s="1"/>
  <c r="AI12" i="26" s="1"/>
  <c r="AJ12" i="26" s="1"/>
  <c r="AB11" i="26"/>
  <c r="AC11" i="26" s="1"/>
  <c r="Z11" i="26"/>
  <c r="P11" i="26"/>
  <c r="R11" i="26" s="1"/>
  <c r="S11" i="26" s="1"/>
  <c r="AI11" i="26" s="1"/>
  <c r="AJ11" i="26" s="1"/>
  <c r="R10" i="26"/>
  <c r="S10" i="26" s="1"/>
  <c r="P10" i="26"/>
  <c r="AA40" i="24"/>
  <c r="Z40" i="24"/>
  <c r="AB40" i="24" s="1"/>
  <c r="AC40" i="24" s="1"/>
  <c r="AD40" i="24" s="1"/>
  <c r="P40" i="24"/>
  <c r="R40" i="24" s="1"/>
  <c r="S40" i="24" s="1"/>
  <c r="AI39" i="24"/>
  <c r="AJ39" i="24" s="1"/>
  <c r="AA39" i="24"/>
  <c r="Z39" i="24"/>
  <c r="AB39" i="24" s="1"/>
  <c r="P39" i="24"/>
  <c r="R39" i="24" s="1"/>
  <c r="AI38" i="24"/>
  <c r="AJ38" i="24" s="1"/>
  <c r="AA38" i="24"/>
  <c r="Z38" i="24"/>
  <c r="AB38" i="24" s="1"/>
  <c r="P38" i="24"/>
  <c r="R38" i="24" s="1"/>
  <c r="AA37" i="24"/>
  <c r="Z37" i="24"/>
  <c r="P37" i="24"/>
  <c r="R37" i="24" s="1"/>
  <c r="S37" i="24" s="1"/>
  <c r="AI36" i="24"/>
  <c r="AJ36" i="24" s="1"/>
  <c r="AA36" i="24"/>
  <c r="Z36" i="24"/>
  <c r="P36" i="24"/>
  <c r="R36" i="24" s="1"/>
  <c r="AI35" i="24"/>
  <c r="AJ35" i="24" s="1"/>
  <c r="AA35" i="24"/>
  <c r="Z35" i="24"/>
  <c r="P35" i="24"/>
  <c r="R35" i="24" s="1"/>
  <c r="AI34" i="24"/>
  <c r="AJ34" i="24" s="1"/>
  <c r="AA34" i="24"/>
  <c r="Z34" i="24"/>
  <c r="P34" i="24"/>
  <c r="R34" i="24" s="1"/>
  <c r="AI33" i="24"/>
  <c r="AJ33" i="24" s="1"/>
  <c r="AA33" i="24"/>
  <c r="Z33" i="24"/>
  <c r="AB33" i="24" s="1"/>
  <c r="P33" i="24"/>
  <c r="R33" i="24" s="1"/>
  <c r="AA29" i="24"/>
  <c r="Z29" i="24"/>
  <c r="P29" i="24"/>
  <c r="R29" i="24" s="1"/>
  <c r="S29" i="24" s="1"/>
  <c r="AA32" i="24"/>
  <c r="Z32" i="24"/>
  <c r="P32" i="24"/>
  <c r="R32" i="24" s="1"/>
  <c r="S32" i="24" s="1"/>
  <c r="Z67" i="24"/>
  <c r="AB67" i="24" s="1"/>
  <c r="AC67" i="24" s="1"/>
  <c r="P67" i="24"/>
  <c r="R67" i="24" s="1"/>
  <c r="S67" i="24" s="1"/>
  <c r="Z66" i="24"/>
  <c r="AB66" i="24" s="1"/>
  <c r="AC66" i="24" s="1"/>
  <c r="P66" i="24"/>
  <c r="R66" i="24" s="1"/>
  <c r="S66" i="24" s="1"/>
  <c r="Z65" i="24"/>
  <c r="AB65" i="24" s="1"/>
  <c r="AC65" i="24" s="1"/>
  <c r="P65" i="24"/>
  <c r="R65" i="24" s="1"/>
  <c r="S65" i="24" s="1"/>
  <c r="Z64" i="24"/>
  <c r="AB64" i="24" s="1"/>
  <c r="AC64" i="24" s="1"/>
  <c r="P64" i="24"/>
  <c r="R64" i="24" s="1"/>
  <c r="S64" i="24" s="1"/>
  <c r="Z63" i="24"/>
  <c r="AB63" i="24" s="1"/>
  <c r="AC63" i="24" s="1"/>
  <c r="P63" i="24"/>
  <c r="R63" i="24" s="1"/>
  <c r="S63" i="24" s="1"/>
  <c r="Z62" i="24"/>
  <c r="AB62" i="24" s="1"/>
  <c r="AC62" i="24" s="1"/>
  <c r="P62" i="24"/>
  <c r="R62" i="24" s="1"/>
  <c r="S62" i="24" s="1"/>
  <c r="P61" i="24"/>
  <c r="R61" i="24" s="1"/>
  <c r="S61" i="24" s="1"/>
  <c r="AI61" i="24" s="1"/>
  <c r="AJ61" i="24" s="1"/>
  <c r="P60" i="24"/>
  <c r="R60" i="24" s="1"/>
  <c r="S60" i="24" s="1"/>
  <c r="AI60" i="24" s="1"/>
  <c r="AJ60" i="24" s="1"/>
  <c r="Z59" i="24"/>
  <c r="AB59" i="24" s="1"/>
  <c r="AC59" i="24" s="1"/>
  <c r="P59" i="24"/>
  <c r="R59" i="24" s="1"/>
  <c r="S59" i="24" s="1"/>
  <c r="Z58" i="24"/>
  <c r="AB58" i="24" s="1"/>
  <c r="AC58" i="24" s="1"/>
  <c r="P58" i="24"/>
  <c r="R58" i="24" s="1"/>
  <c r="S58" i="24" s="1"/>
  <c r="AI57" i="24"/>
  <c r="AJ57" i="24" s="1"/>
  <c r="P57" i="24"/>
  <c r="R57" i="24" s="1"/>
  <c r="S57" i="24" s="1"/>
  <c r="Z56" i="24"/>
  <c r="AB56" i="24" s="1"/>
  <c r="AC56" i="24" s="1"/>
  <c r="P56" i="24"/>
  <c r="R56" i="24" s="1"/>
  <c r="S56" i="24" s="1"/>
  <c r="Z55" i="24"/>
  <c r="AB55" i="24" s="1"/>
  <c r="AC55" i="24" s="1"/>
  <c r="P55" i="24"/>
  <c r="R55" i="24" s="1"/>
  <c r="S55" i="24" s="1"/>
  <c r="P54" i="24"/>
  <c r="R54" i="24" s="1"/>
  <c r="S54" i="24" s="1"/>
  <c r="AI54" i="24" s="1"/>
  <c r="AJ54" i="24" s="1"/>
  <c r="Z53" i="24"/>
  <c r="AB53" i="24" s="1"/>
  <c r="P53" i="24"/>
  <c r="R53" i="24" s="1"/>
  <c r="S53" i="24" s="1"/>
  <c r="AI53" i="24" s="1"/>
  <c r="AJ53" i="24" s="1"/>
  <c r="P52" i="24"/>
  <c r="R52" i="24" s="1"/>
  <c r="S52" i="24" s="1"/>
  <c r="AI52" i="24" s="1"/>
  <c r="AJ52" i="24" s="1"/>
  <c r="P51" i="24"/>
  <c r="R51" i="24" s="1"/>
  <c r="S51" i="24" s="1"/>
  <c r="AI51" i="24" s="1"/>
  <c r="AJ51" i="24" s="1"/>
  <c r="P50" i="24"/>
  <c r="R50" i="24" s="1"/>
  <c r="S50" i="24" s="1"/>
  <c r="AI50" i="24" s="1"/>
  <c r="AJ50" i="24" s="1"/>
  <c r="P49" i="24"/>
  <c r="R49" i="24" s="1"/>
  <c r="S49" i="24" s="1"/>
  <c r="AI49" i="24" s="1"/>
  <c r="AJ49" i="24" s="1"/>
  <c r="P48" i="24"/>
  <c r="R48" i="24" s="1"/>
  <c r="S48" i="24" s="1"/>
  <c r="AI48" i="24" s="1"/>
  <c r="AJ48" i="24" s="1"/>
  <c r="P47" i="24"/>
  <c r="R47" i="24" s="1"/>
  <c r="S47" i="24" s="1"/>
  <c r="AI47" i="24" s="1"/>
  <c r="AJ47" i="24" s="1"/>
  <c r="P46" i="24"/>
  <c r="R46" i="24" s="1"/>
  <c r="S46" i="24" s="1"/>
  <c r="AI46" i="24" s="1"/>
  <c r="AJ46" i="24" s="1"/>
  <c r="P45" i="24"/>
  <c r="R45" i="24" s="1"/>
  <c r="S45" i="24" s="1"/>
  <c r="AI45" i="24" s="1"/>
  <c r="AJ45" i="24" s="1"/>
  <c r="P44" i="24"/>
  <c r="R44" i="24" s="1"/>
  <c r="S44" i="24" s="1"/>
  <c r="AI44" i="24" s="1"/>
  <c r="AJ44" i="24" s="1"/>
  <c r="P43" i="24"/>
  <c r="R43" i="24" s="1"/>
  <c r="S43" i="24" s="1"/>
  <c r="AI43" i="24" s="1"/>
  <c r="AJ43" i="24" s="1"/>
  <c r="P42" i="24"/>
  <c r="R42" i="24" s="1"/>
  <c r="S42" i="24" s="1"/>
  <c r="AI42" i="24" s="1"/>
  <c r="AJ42" i="24" s="1"/>
  <c r="P41" i="24"/>
  <c r="R41" i="24" s="1"/>
  <c r="S41" i="24" s="1"/>
  <c r="AI41" i="24" s="1"/>
  <c r="AJ41" i="24" s="1"/>
  <c r="AI31" i="24"/>
  <c r="AJ31" i="24" s="1"/>
  <c r="AA31" i="24"/>
  <c r="Z31" i="24"/>
  <c r="P31" i="24"/>
  <c r="R31" i="24" s="1"/>
  <c r="AI30" i="24"/>
  <c r="AJ30" i="24" s="1"/>
  <c r="AA30" i="24"/>
  <c r="Z30" i="24"/>
  <c r="AB30" i="24" s="1"/>
  <c r="P30" i="24"/>
  <c r="R30" i="24" s="1"/>
  <c r="AI28" i="24"/>
  <c r="AJ28" i="24" s="1"/>
  <c r="AA28" i="24"/>
  <c r="Z28" i="24"/>
  <c r="P28" i="24"/>
  <c r="R28" i="24" s="1"/>
  <c r="AI27" i="24"/>
  <c r="AJ27" i="24" s="1"/>
  <c r="AA27" i="24"/>
  <c r="Z27" i="24"/>
  <c r="AB27" i="24" s="1"/>
  <c r="P27" i="24"/>
  <c r="R27" i="24" s="1"/>
  <c r="AI26" i="24"/>
  <c r="AJ26" i="24" s="1"/>
  <c r="AA26" i="24"/>
  <c r="Z26" i="24"/>
  <c r="P26" i="24"/>
  <c r="R26" i="24" s="1"/>
  <c r="AI25" i="24"/>
  <c r="AJ25" i="24" s="1"/>
  <c r="AA25" i="24"/>
  <c r="Z25" i="24"/>
  <c r="P25" i="24"/>
  <c r="R25" i="24" s="1"/>
  <c r="AI24" i="24"/>
  <c r="AJ24" i="24" s="1"/>
  <c r="AA24" i="24"/>
  <c r="Z24" i="24"/>
  <c r="P24" i="24"/>
  <c r="R24" i="24" s="1"/>
  <c r="P23" i="24"/>
  <c r="R23" i="24" s="1"/>
  <c r="S23" i="24" s="1"/>
  <c r="AI22" i="24"/>
  <c r="AJ22" i="24" s="1"/>
  <c r="AA22" i="24"/>
  <c r="Z22" i="24"/>
  <c r="P22" i="24"/>
  <c r="R22" i="24" s="1"/>
  <c r="AI21" i="24"/>
  <c r="AJ21" i="24" s="1"/>
  <c r="AB21" i="24"/>
  <c r="AA21" i="24"/>
  <c r="Z21" i="24"/>
  <c r="P21" i="24"/>
  <c r="R21" i="24" s="1"/>
  <c r="AI20" i="24"/>
  <c r="AJ20" i="24" s="1"/>
  <c r="AA20" i="24"/>
  <c r="Z20" i="24"/>
  <c r="P20" i="24"/>
  <c r="R20" i="24" s="1"/>
  <c r="AJ19" i="24"/>
  <c r="AI19" i="24"/>
  <c r="P19" i="24"/>
  <c r="R19" i="24" s="1"/>
  <c r="AI18" i="24"/>
  <c r="AJ18" i="24" s="1"/>
  <c r="AA18" i="24"/>
  <c r="Z18" i="24"/>
  <c r="P18" i="24"/>
  <c r="R18" i="24" s="1"/>
  <c r="G118" i="22"/>
  <c r="F83" i="23"/>
  <c r="E83" i="23"/>
  <c r="F82" i="23"/>
  <c r="E82" i="23"/>
  <c r="F81" i="23"/>
  <c r="E81" i="23"/>
  <c r="F80" i="23"/>
  <c r="E80" i="23"/>
  <c r="F79" i="23"/>
  <c r="E79" i="23"/>
  <c r="AI42" i="23"/>
  <c r="AJ42" i="23" s="1"/>
  <c r="AA42" i="23"/>
  <c r="Z42" i="23"/>
  <c r="AB42" i="23" s="1"/>
  <c r="P42" i="23"/>
  <c r="R42" i="23" s="1"/>
  <c r="AA47" i="23"/>
  <c r="Z47" i="23"/>
  <c r="AB47" i="23" s="1"/>
  <c r="AC47" i="23" s="1"/>
  <c r="R47" i="23"/>
  <c r="S47" i="23" s="1"/>
  <c r="P47" i="23"/>
  <c r="AA46" i="23"/>
  <c r="Z46" i="23"/>
  <c r="P46" i="23"/>
  <c r="R46" i="23" s="1"/>
  <c r="S46" i="23" s="1"/>
  <c r="R45" i="23"/>
  <c r="S45" i="23" s="1"/>
  <c r="AI45" i="23" s="1"/>
  <c r="AJ45" i="23" s="1"/>
  <c r="P45" i="23"/>
  <c r="P44" i="23"/>
  <c r="R44" i="23" s="1"/>
  <c r="S44" i="23" s="1"/>
  <c r="AI44" i="23" s="1"/>
  <c r="AJ44" i="23" s="1"/>
  <c r="AA43" i="23"/>
  <c r="Z43" i="23"/>
  <c r="AB43" i="23" s="1"/>
  <c r="P43" i="23"/>
  <c r="R43" i="23" s="1"/>
  <c r="AI41" i="23"/>
  <c r="AJ41" i="23" s="1"/>
  <c r="AA41" i="23"/>
  <c r="Z41" i="23"/>
  <c r="R41" i="23"/>
  <c r="P41" i="23"/>
  <c r="AA40" i="23"/>
  <c r="Z40" i="23"/>
  <c r="AB40" i="23" s="1"/>
  <c r="AC40" i="23" s="1"/>
  <c r="AD40" i="23" s="1"/>
  <c r="P40" i="23"/>
  <c r="R40" i="23" s="1"/>
  <c r="S40" i="23" s="1"/>
  <c r="AI39" i="23"/>
  <c r="AJ39" i="23" s="1"/>
  <c r="AA39" i="23"/>
  <c r="AB39" i="23" s="1"/>
  <c r="Z39" i="23"/>
  <c r="P39" i="23"/>
  <c r="R39" i="23" s="1"/>
  <c r="AI38" i="23"/>
  <c r="AJ38" i="23" s="1"/>
  <c r="AA38" i="23"/>
  <c r="Z38" i="23"/>
  <c r="R38" i="23"/>
  <c r="P38" i="23"/>
  <c r="AA37" i="23"/>
  <c r="Z37" i="23"/>
  <c r="P37" i="23"/>
  <c r="R37" i="23" s="1"/>
  <c r="AA36" i="23"/>
  <c r="Z36" i="23"/>
  <c r="P36" i="23"/>
  <c r="R36" i="23" s="1"/>
  <c r="S36" i="23" s="1"/>
  <c r="AA35" i="23"/>
  <c r="Z35" i="23"/>
  <c r="P35" i="23"/>
  <c r="R35" i="23" s="1"/>
  <c r="AI35" i="23"/>
  <c r="AJ35" i="23" s="1"/>
  <c r="AI29" i="23"/>
  <c r="AJ29" i="23" s="1"/>
  <c r="AA29" i="23"/>
  <c r="Z29" i="23"/>
  <c r="P29" i="23"/>
  <c r="R29" i="23" s="1"/>
  <c r="Z74" i="23"/>
  <c r="AB74" i="23" s="1"/>
  <c r="AC74" i="23" s="1"/>
  <c r="P74" i="23"/>
  <c r="R74" i="23" s="1"/>
  <c r="S74" i="23" s="1"/>
  <c r="Z73" i="23"/>
  <c r="AB73" i="23" s="1"/>
  <c r="AC73" i="23" s="1"/>
  <c r="P73" i="23"/>
  <c r="R73" i="23" s="1"/>
  <c r="S73" i="23" s="1"/>
  <c r="Z72" i="23"/>
  <c r="AB72" i="23" s="1"/>
  <c r="AC72" i="23" s="1"/>
  <c r="P72" i="23"/>
  <c r="R72" i="23" s="1"/>
  <c r="S72" i="23" s="1"/>
  <c r="Z71" i="23"/>
  <c r="AB71" i="23" s="1"/>
  <c r="AC71" i="23" s="1"/>
  <c r="P71" i="23"/>
  <c r="R71" i="23" s="1"/>
  <c r="S71" i="23" s="1"/>
  <c r="Z70" i="23"/>
  <c r="AB70" i="23" s="1"/>
  <c r="AC70" i="23" s="1"/>
  <c r="P70" i="23"/>
  <c r="R70" i="23" s="1"/>
  <c r="S70" i="23" s="1"/>
  <c r="Z69" i="23"/>
  <c r="AB69" i="23" s="1"/>
  <c r="AC69" i="23" s="1"/>
  <c r="P69" i="23"/>
  <c r="R69" i="23" s="1"/>
  <c r="S69" i="23" s="1"/>
  <c r="P68" i="23"/>
  <c r="R68" i="23" s="1"/>
  <c r="S68" i="23" s="1"/>
  <c r="AI68" i="23" s="1"/>
  <c r="AJ68" i="23" s="1"/>
  <c r="P67" i="23"/>
  <c r="R67" i="23" s="1"/>
  <c r="S67" i="23" s="1"/>
  <c r="AI67" i="23" s="1"/>
  <c r="AJ67" i="23" s="1"/>
  <c r="Z66" i="23"/>
  <c r="AB66" i="23" s="1"/>
  <c r="AC66" i="23" s="1"/>
  <c r="P66" i="23"/>
  <c r="R66" i="23" s="1"/>
  <c r="S66" i="23" s="1"/>
  <c r="Z65" i="23"/>
  <c r="AB65" i="23" s="1"/>
  <c r="AC65" i="23" s="1"/>
  <c r="P65" i="23"/>
  <c r="R65" i="23" s="1"/>
  <c r="S65" i="23" s="1"/>
  <c r="P64" i="23"/>
  <c r="R64" i="23" s="1"/>
  <c r="S64" i="23" s="1"/>
  <c r="AI64" i="23" s="1"/>
  <c r="AJ64" i="23" s="1"/>
  <c r="Z63" i="23"/>
  <c r="AB63" i="23" s="1"/>
  <c r="AC63" i="23" s="1"/>
  <c r="P63" i="23"/>
  <c r="R63" i="23" s="1"/>
  <c r="S63" i="23" s="1"/>
  <c r="Z62" i="23"/>
  <c r="AB62" i="23" s="1"/>
  <c r="AC62" i="23" s="1"/>
  <c r="P62" i="23"/>
  <c r="R62" i="23" s="1"/>
  <c r="S62" i="23" s="1"/>
  <c r="P61" i="23"/>
  <c r="R61" i="23" s="1"/>
  <c r="S61" i="23" s="1"/>
  <c r="AI61" i="23" s="1"/>
  <c r="AJ61" i="23" s="1"/>
  <c r="Z60" i="23"/>
  <c r="AB60" i="23" s="1"/>
  <c r="P60" i="23"/>
  <c r="R60" i="23" s="1"/>
  <c r="S60" i="23" s="1"/>
  <c r="AI60" i="23" s="1"/>
  <c r="AJ60" i="23" s="1"/>
  <c r="P59" i="23"/>
  <c r="R59" i="23" s="1"/>
  <c r="S59" i="23" s="1"/>
  <c r="AI59" i="23" s="1"/>
  <c r="AJ59" i="23" s="1"/>
  <c r="P58" i="23"/>
  <c r="R58" i="23" s="1"/>
  <c r="S58" i="23" s="1"/>
  <c r="AI58" i="23" s="1"/>
  <c r="AJ58" i="23" s="1"/>
  <c r="P57" i="23"/>
  <c r="R57" i="23" s="1"/>
  <c r="S57" i="23" s="1"/>
  <c r="AI57" i="23" s="1"/>
  <c r="AJ57" i="23" s="1"/>
  <c r="P56" i="23"/>
  <c r="R56" i="23" s="1"/>
  <c r="S56" i="23" s="1"/>
  <c r="AI56" i="23" s="1"/>
  <c r="AJ56" i="23" s="1"/>
  <c r="P55" i="23"/>
  <c r="R55" i="23" s="1"/>
  <c r="S55" i="23" s="1"/>
  <c r="AI55" i="23" s="1"/>
  <c r="AJ55" i="23" s="1"/>
  <c r="P54" i="23"/>
  <c r="R54" i="23" s="1"/>
  <c r="S54" i="23" s="1"/>
  <c r="AI54" i="23" s="1"/>
  <c r="AJ54" i="23" s="1"/>
  <c r="P53" i="23"/>
  <c r="R53" i="23" s="1"/>
  <c r="S53" i="23" s="1"/>
  <c r="AI53" i="23" s="1"/>
  <c r="AJ53" i="23" s="1"/>
  <c r="P52" i="23"/>
  <c r="R52" i="23" s="1"/>
  <c r="S52" i="23" s="1"/>
  <c r="AI52" i="23" s="1"/>
  <c r="AJ52" i="23" s="1"/>
  <c r="P51" i="23"/>
  <c r="R51" i="23" s="1"/>
  <c r="S51" i="23" s="1"/>
  <c r="AI51" i="23" s="1"/>
  <c r="AJ51" i="23" s="1"/>
  <c r="P50" i="23"/>
  <c r="R50" i="23" s="1"/>
  <c r="S50" i="23" s="1"/>
  <c r="AI50" i="23" s="1"/>
  <c r="AJ50" i="23" s="1"/>
  <c r="P49" i="23"/>
  <c r="R49" i="23" s="1"/>
  <c r="S49" i="23" s="1"/>
  <c r="AI49" i="23" s="1"/>
  <c r="AJ49" i="23" s="1"/>
  <c r="P48" i="23"/>
  <c r="R48" i="23" s="1"/>
  <c r="S48" i="23" s="1"/>
  <c r="AI48" i="23" s="1"/>
  <c r="AJ48" i="23" s="1"/>
  <c r="AI43" i="23"/>
  <c r="AJ43" i="23" s="1"/>
  <c r="AI37" i="23"/>
  <c r="AJ37" i="23" s="1"/>
  <c r="AI34" i="23"/>
  <c r="AJ34" i="23" s="1"/>
  <c r="AA34" i="23"/>
  <c r="Z34" i="23"/>
  <c r="P34" i="23"/>
  <c r="R34" i="23" s="1"/>
  <c r="AI33" i="23"/>
  <c r="AJ33" i="23" s="1"/>
  <c r="AA33" i="23"/>
  <c r="Z33" i="23"/>
  <c r="P33" i="23"/>
  <c r="R33" i="23" s="1"/>
  <c r="AI32" i="23"/>
  <c r="AJ32" i="23" s="1"/>
  <c r="AA32" i="23"/>
  <c r="Z32" i="23"/>
  <c r="P32" i="23"/>
  <c r="R32" i="23" s="1"/>
  <c r="AI31" i="23"/>
  <c r="AJ31" i="23" s="1"/>
  <c r="AA31" i="23"/>
  <c r="Z31" i="23"/>
  <c r="P31" i="23"/>
  <c r="R31" i="23" s="1"/>
  <c r="AI30" i="23"/>
  <c r="AJ30" i="23" s="1"/>
  <c r="AA30" i="23"/>
  <c r="Z30" i="23"/>
  <c r="P30" i="23"/>
  <c r="R30" i="23" s="1"/>
  <c r="AI28" i="23"/>
  <c r="AJ28" i="23" s="1"/>
  <c r="AA28" i="23"/>
  <c r="Z28" i="23"/>
  <c r="P28" i="23"/>
  <c r="R28" i="23" s="1"/>
  <c r="AI27" i="23"/>
  <c r="AJ27" i="23" s="1"/>
  <c r="AA27" i="23"/>
  <c r="Z27" i="23"/>
  <c r="AB27" i="23" s="1"/>
  <c r="P27" i="23"/>
  <c r="R27" i="23" s="1"/>
  <c r="AI26" i="23"/>
  <c r="AJ26" i="23" s="1"/>
  <c r="AA26" i="23"/>
  <c r="Z26" i="23"/>
  <c r="P26" i="23"/>
  <c r="R26" i="23" s="1"/>
  <c r="AI25" i="23"/>
  <c r="AJ25" i="23" s="1"/>
  <c r="AA25" i="23"/>
  <c r="Z25" i="23"/>
  <c r="P25" i="23"/>
  <c r="R25" i="23" s="1"/>
  <c r="AI24" i="23"/>
  <c r="AJ24" i="23" s="1"/>
  <c r="AA24" i="23"/>
  <c r="Z24" i="23"/>
  <c r="P24" i="23"/>
  <c r="R24" i="23" s="1"/>
  <c r="P23" i="23"/>
  <c r="R23" i="23" s="1"/>
  <c r="S23" i="23" s="1"/>
  <c r="AI23" i="23" s="1"/>
  <c r="AJ23" i="23" s="1"/>
  <c r="AI22" i="23"/>
  <c r="AJ22" i="23" s="1"/>
  <c r="AA22" i="23"/>
  <c r="Z22" i="23"/>
  <c r="P22" i="23"/>
  <c r="R22" i="23" s="1"/>
  <c r="AI21" i="23"/>
  <c r="AJ21" i="23" s="1"/>
  <c r="AA21" i="23"/>
  <c r="Z21" i="23"/>
  <c r="P21" i="23"/>
  <c r="R21" i="23" s="1"/>
  <c r="AI20" i="23"/>
  <c r="AJ20" i="23" s="1"/>
  <c r="AA20" i="23"/>
  <c r="Z20" i="23"/>
  <c r="P20" i="23"/>
  <c r="R20" i="23" s="1"/>
  <c r="AI19" i="23"/>
  <c r="AJ19" i="23" s="1"/>
  <c r="P19" i="23"/>
  <c r="R19" i="23" s="1"/>
  <c r="AI18" i="23"/>
  <c r="AJ18" i="23" s="1"/>
  <c r="AA18" i="23"/>
  <c r="AB18" i="23" s="1"/>
  <c r="Z18" i="23"/>
  <c r="P18" i="23"/>
  <c r="R18" i="23" s="1"/>
  <c r="G123" i="22"/>
  <c r="H123" i="22"/>
  <c r="E119" i="22"/>
  <c r="F119" i="22"/>
  <c r="E120" i="22"/>
  <c r="F120" i="22"/>
  <c r="E121" i="22"/>
  <c r="F121" i="22"/>
  <c r="E122" i="22"/>
  <c r="F122" i="22"/>
  <c r="E118" i="22"/>
  <c r="F118" i="22"/>
  <c r="E83" i="14"/>
  <c r="F83" i="14"/>
  <c r="E84" i="14"/>
  <c r="F84" i="14"/>
  <c r="E85" i="14"/>
  <c r="F85" i="14"/>
  <c r="E86" i="14"/>
  <c r="F86" i="14"/>
  <c r="E78" i="1"/>
  <c r="F78" i="1"/>
  <c r="E79" i="1"/>
  <c r="F79" i="1"/>
  <c r="E80" i="1"/>
  <c r="F80" i="1"/>
  <c r="E81" i="1"/>
  <c r="F81" i="1"/>
  <c r="G97" i="9"/>
  <c r="H97" i="9"/>
  <c r="E93" i="9"/>
  <c r="F93" i="9"/>
  <c r="E94" i="9"/>
  <c r="F94" i="9"/>
  <c r="E95" i="9"/>
  <c r="F95" i="9"/>
  <c r="E96" i="9"/>
  <c r="F96" i="9"/>
  <c r="E92" i="9"/>
  <c r="F92" i="9"/>
  <c r="H65" i="20"/>
  <c r="H66" i="20"/>
  <c r="H67" i="20"/>
  <c r="H68" i="20"/>
  <c r="H69" i="20"/>
  <c r="H64" i="20"/>
  <c r="G65" i="20"/>
  <c r="G66" i="20"/>
  <c r="G67" i="20"/>
  <c r="G68" i="20"/>
  <c r="G69" i="20"/>
  <c r="G64" i="20"/>
  <c r="F65" i="20"/>
  <c r="F66" i="20"/>
  <c r="F67" i="20"/>
  <c r="F68" i="20"/>
  <c r="F64" i="20"/>
  <c r="E65" i="20"/>
  <c r="E66" i="20"/>
  <c r="E67" i="20"/>
  <c r="E68" i="20"/>
  <c r="E64" i="20"/>
  <c r="E53" i="3"/>
  <c r="F53" i="3"/>
  <c r="E54" i="3"/>
  <c r="F54" i="3"/>
  <c r="E55" i="3"/>
  <c r="F55" i="3"/>
  <c r="E56" i="3"/>
  <c r="F56" i="3"/>
  <c r="F52" i="3"/>
  <c r="F59" i="5"/>
  <c r="F58" i="5"/>
  <c r="F60" i="5"/>
  <c r="F61" i="5"/>
  <c r="F62" i="5"/>
  <c r="AI11" i="7"/>
  <c r="AJ11" i="7" s="1"/>
  <c r="AI12" i="7"/>
  <c r="AJ12" i="7"/>
  <c r="AI13" i="7"/>
  <c r="AJ13" i="7" s="1"/>
  <c r="AI14" i="7"/>
  <c r="AJ14" i="7"/>
  <c r="AI15" i="7"/>
  <c r="AJ15" i="7" s="1"/>
  <c r="AI16" i="7"/>
  <c r="AJ16" i="7"/>
  <c r="AI17" i="7"/>
  <c r="AJ17" i="7" s="1"/>
  <c r="AI18" i="7"/>
  <c r="AJ18" i="7"/>
  <c r="AI19" i="7"/>
  <c r="AJ19" i="7" s="1"/>
  <c r="AI20" i="7"/>
  <c r="AJ20" i="7"/>
  <c r="AI21" i="7"/>
  <c r="AJ21" i="7" s="1"/>
  <c r="AI22" i="7"/>
  <c r="AJ22" i="7"/>
  <c r="AI23" i="7"/>
  <c r="AJ23" i="7" s="1"/>
  <c r="AI24" i="7"/>
  <c r="AJ24" i="7"/>
  <c r="AI25" i="7"/>
  <c r="AJ25" i="7" s="1"/>
  <c r="AI26" i="7"/>
  <c r="AJ26" i="7"/>
  <c r="AI27" i="7"/>
  <c r="AJ27" i="7" s="1"/>
  <c r="AI28" i="7"/>
  <c r="AJ28" i="7"/>
  <c r="AI29" i="7"/>
  <c r="AJ29" i="7" s="1"/>
  <c r="AI30" i="7"/>
  <c r="AJ30" i="7"/>
  <c r="AI31" i="7"/>
  <c r="AJ31" i="7" s="1"/>
  <c r="AI32" i="7"/>
  <c r="AJ32" i="7"/>
  <c r="AI33" i="7"/>
  <c r="AJ33" i="7" s="1"/>
  <c r="AI34" i="7"/>
  <c r="AJ34" i="7"/>
  <c r="AI35" i="7"/>
  <c r="AJ35" i="7" s="1"/>
  <c r="AI36" i="7"/>
  <c r="AJ36" i="7"/>
  <c r="AI37" i="7"/>
  <c r="AJ37" i="7" s="1"/>
  <c r="AI38" i="7"/>
  <c r="AJ38" i="7"/>
  <c r="AI39" i="7"/>
  <c r="AJ39" i="7" s="1"/>
  <c r="AI40" i="7"/>
  <c r="AJ40" i="7"/>
  <c r="AI41" i="7"/>
  <c r="AJ41" i="7" s="1"/>
  <c r="AI42" i="7"/>
  <c r="AJ42" i="7"/>
  <c r="AJ10" i="7"/>
  <c r="AI10" i="7"/>
  <c r="AI19" i="5"/>
  <c r="AJ19" i="5" s="1"/>
  <c r="AI20" i="5"/>
  <c r="AJ20" i="5"/>
  <c r="AI21" i="5"/>
  <c r="AJ21" i="5" s="1"/>
  <c r="AI22" i="5"/>
  <c r="AJ22" i="5"/>
  <c r="AI23" i="5"/>
  <c r="AJ23" i="5" s="1"/>
  <c r="AI24" i="5"/>
  <c r="AJ24" i="5"/>
  <c r="AI25" i="5"/>
  <c r="AJ25" i="5" s="1"/>
  <c r="AI26" i="5"/>
  <c r="AJ26" i="5"/>
  <c r="AI27" i="5"/>
  <c r="AJ27" i="5" s="1"/>
  <c r="AI28" i="5"/>
  <c r="AJ28" i="5"/>
  <c r="AI29" i="5"/>
  <c r="AJ29" i="5" s="1"/>
  <c r="AI30" i="5"/>
  <c r="AJ30" i="5"/>
  <c r="AI31" i="5"/>
  <c r="AJ31" i="5" s="1"/>
  <c r="AI32" i="5"/>
  <c r="AJ32" i="5"/>
  <c r="AI33" i="5"/>
  <c r="AJ33" i="5" s="1"/>
  <c r="AI34" i="5"/>
  <c r="AJ34" i="5"/>
  <c r="AI35" i="5"/>
  <c r="AJ35" i="5" s="1"/>
  <c r="AI36" i="5"/>
  <c r="AJ36" i="5"/>
  <c r="AI37" i="5"/>
  <c r="AJ37" i="5" s="1"/>
  <c r="AI38" i="5"/>
  <c r="AJ38" i="5"/>
  <c r="AI39" i="5"/>
  <c r="AJ39" i="5" s="1"/>
  <c r="AI40" i="5"/>
  <c r="AJ40" i="5"/>
  <c r="AI41" i="5"/>
  <c r="AJ41" i="5" s="1"/>
  <c r="AI42" i="5"/>
  <c r="AJ42" i="5"/>
  <c r="AI43" i="5"/>
  <c r="AJ43" i="5" s="1"/>
  <c r="AI44" i="5"/>
  <c r="AJ44" i="5"/>
  <c r="AI45" i="5"/>
  <c r="AJ45" i="5" s="1"/>
  <c r="AI46" i="5"/>
  <c r="AJ46" i="5"/>
  <c r="AI47" i="5"/>
  <c r="AJ47" i="5" s="1"/>
  <c r="AI48" i="5"/>
  <c r="AJ48" i="5"/>
  <c r="AI49" i="5"/>
  <c r="AJ49" i="5" s="1"/>
  <c r="AI50" i="5"/>
  <c r="AJ50" i="5"/>
  <c r="AI51" i="5"/>
  <c r="AJ51" i="5" s="1"/>
  <c r="AI52" i="5"/>
  <c r="AJ52" i="5"/>
  <c r="AI53" i="5"/>
  <c r="AJ53" i="5" s="1"/>
  <c r="AI18" i="5"/>
  <c r="AJ18" i="5" s="1"/>
  <c r="AI10" i="3"/>
  <c r="AJ10" i="3" s="1"/>
  <c r="AI11" i="3"/>
  <c r="AJ11" i="3"/>
  <c r="AI12" i="3"/>
  <c r="AJ12" i="3" s="1"/>
  <c r="AI13" i="3"/>
  <c r="AJ13" i="3"/>
  <c r="AI14" i="3"/>
  <c r="AJ14" i="3" s="1"/>
  <c r="AI15" i="3"/>
  <c r="AJ15" i="3"/>
  <c r="AI16" i="3"/>
  <c r="AJ16" i="3" s="1"/>
  <c r="AI17" i="3"/>
  <c r="AJ17" i="3"/>
  <c r="AI18" i="3"/>
  <c r="AJ18" i="3" s="1"/>
  <c r="AI19" i="3"/>
  <c r="AJ19" i="3"/>
  <c r="AI20" i="3"/>
  <c r="AJ20" i="3" s="1"/>
  <c r="AI21" i="3"/>
  <c r="AJ21" i="3"/>
  <c r="E51" i="7"/>
  <c r="E50" i="7"/>
  <c r="Z23" i="3"/>
  <c r="AB23" i="3" s="1"/>
  <c r="AC23" i="3" s="1"/>
  <c r="AI23" i="3" s="1"/>
  <c r="AJ23" i="3" s="1"/>
  <c r="AJ24" i="3"/>
  <c r="AJ22" i="3"/>
  <c r="AI40" i="3"/>
  <c r="AI41" i="3"/>
  <c r="AJ41" i="3" s="1"/>
  <c r="AI22" i="3"/>
  <c r="AI24" i="3"/>
  <c r="AI25" i="3"/>
  <c r="AJ25" i="3" s="1"/>
  <c r="AI26" i="3"/>
  <c r="AJ26" i="3"/>
  <c r="AI27" i="3"/>
  <c r="AJ27" i="3" s="1"/>
  <c r="AI28" i="3"/>
  <c r="AJ28" i="3"/>
  <c r="AI29" i="3"/>
  <c r="AJ29" i="3" s="1"/>
  <c r="AI30" i="3"/>
  <c r="AJ30" i="3"/>
  <c r="AI31" i="3"/>
  <c r="AJ31" i="3" s="1"/>
  <c r="AI32" i="3"/>
  <c r="AJ32" i="3"/>
  <c r="AI33" i="3"/>
  <c r="AJ33" i="3" s="1"/>
  <c r="AI34" i="3"/>
  <c r="AJ34" i="3"/>
  <c r="AI35" i="3"/>
  <c r="AJ35" i="3" s="1"/>
  <c r="AI36" i="3"/>
  <c r="AJ36" i="3"/>
  <c r="AI37" i="3"/>
  <c r="AJ37" i="3" s="1"/>
  <c r="AI38" i="3"/>
  <c r="AJ38" i="3"/>
  <c r="AI39" i="3"/>
  <c r="AJ39" i="3" s="1"/>
  <c r="AI42" i="3"/>
  <c r="AJ42" i="3"/>
  <c r="AI43" i="3"/>
  <c r="AJ43" i="3" s="1"/>
  <c r="AI44" i="3"/>
  <c r="AJ44" i="3"/>
  <c r="AI45" i="3"/>
  <c r="AJ45" i="3" s="1"/>
  <c r="AI46" i="3"/>
  <c r="AJ46" i="3"/>
  <c r="AI47" i="3"/>
  <c r="AJ47" i="3" s="1"/>
  <c r="AI19" i="20"/>
  <c r="AJ19" i="20" s="1"/>
  <c r="AI20" i="20"/>
  <c r="AJ20" i="20"/>
  <c r="AI21" i="20"/>
  <c r="AJ21" i="20" s="1"/>
  <c r="AI22" i="20"/>
  <c r="AJ22" i="20"/>
  <c r="AI23" i="20"/>
  <c r="AJ23" i="20" s="1"/>
  <c r="AI24" i="20"/>
  <c r="AJ24" i="20"/>
  <c r="AI25" i="20"/>
  <c r="AJ25" i="20" s="1"/>
  <c r="AI26" i="20"/>
  <c r="AJ26" i="20"/>
  <c r="AI27" i="20"/>
  <c r="AJ27" i="20" s="1"/>
  <c r="AI28" i="20"/>
  <c r="AJ28" i="20"/>
  <c r="AI29" i="20"/>
  <c r="AJ29" i="20" s="1"/>
  <c r="AI30" i="20"/>
  <c r="AJ30" i="20"/>
  <c r="AI31" i="20"/>
  <c r="AJ31" i="20" s="1"/>
  <c r="AI32" i="20"/>
  <c r="AJ32" i="20"/>
  <c r="AI33" i="20"/>
  <c r="AJ33" i="20" s="1"/>
  <c r="AI34" i="20"/>
  <c r="AJ34" i="20"/>
  <c r="AI35" i="20"/>
  <c r="AJ35" i="20" s="1"/>
  <c r="AI36" i="20"/>
  <c r="AJ36" i="20"/>
  <c r="AI37" i="20"/>
  <c r="AJ37" i="20" s="1"/>
  <c r="AI38" i="20"/>
  <c r="AJ38" i="20"/>
  <c r="AI39" i="20"/>
  <c r="AJ39" i="20" s="1"/>
  <c r="AI40" i="20"/>
  <c r="AJ40" i="20"/>
  <c r="AI41" i="20"/>
  <c r="AJ41" i="20" s="1"/>
  <c r="AI42" i="20"/>
  <c r="AJ42" i="20"/>
  <c r="AI43" i="20"/>
  <c r="AJ43" i="20" s="1"/>
  <c r="AI44" i="20"/>
  <c r="AJ44" i="20"/>
  <c r="AI45" i="20"/>
  <c r="AJ45" i="20" s="1"/>
  <c r="AI46" i="20"/>
  <c r="AJ46" i="20"/>
  <c r="AI47" i="20"/>
  <c r="AJ47" i="20" s="1"/>
  <c r="AI48" i="20"/>
  <c r="AJ48" i="20"/>
  <c r="AI49" i="20"/>
  <c r="AJ49" i="20" s="1"/>
  <c r="AI50" i="20"/>
  <c r="AJ50" i="20"/>
  <c r="AI51" i="20"/>
  <c r="AJ51" i="20" s="1"/>
  <c r="AI52" i="20"/>
  <c r="AJ52" i="20"/>
  <c r="AI53" i="20"/>
  <c r="AJ53" i="20" s="1"/>
  <c r="AI54" i="20"/>
  <c r="AJ54" i="20"/>
  <c r="AI55" i="20"/>
  <c r="AJ55" i="20" s="1"/>
  <c r="AI56" i="20"/>
  <c r="AJ56" i="20"/>
  <c r="AI57" i="20"/>
  <c r="AJ57" i="20" s="1"/>
  <c r="AI58" i="20"/>
  <c r="AJ58" i="20"/>
  <c r="AI59" i="20"/>
  <c r="AJ59" i="20" s="1"/>
  <c r="AI18" i="20"/>
  <c r="AJ18" i="20" s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 s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19" i="14"/>
  <c r="AJ19" i="14" s="1"/>
  <c r="AI20" i="14"/>
  <c r="AJ20" i="14"/>
  <c r="AI21" i="14"/>
  <c r="AJ21" i="14" s="1"/>
  <c r="AI22" i="14"/>
  <c r="AJ22" i="14"/>
  <c r="AI23" i="14"/>
  <c r="AJ23" i="14" s="1"/>
  <c r="AI24" i="14"/>
  <c r="AJ24" i="14"/>
  <c r="AI25" i="14"/>
  <c r="AJ25" i="14" s="1"/>
  <c r="AI26" i="14"/>
  <c r="AJ26" i="14"/>
  <c r="AI27" i="14"/>
  <c r="AJ27" i="14" s="1"/>
  <c r="AI28" i="14"/>
  <c r="AJ28" i="14"/>
  <c r="AI29" i="14"/>
  <c r="AJ29" i="14" s="1"/>
  <c r="AI30" i="14"/>
  <c r="AJ30" i="14"/>
  <c r="AI31" i="14"/>
  <c r="AJ31" i="14" s="1"/>
  <c r="AI32" i="14"/>
  <c r="AJ32" i="14"/>
  <c r="AI33" i="14"/>
  <c r="AJ33" i="14" s="1"/>
  <c r="AI34" i="14"/>
  <c r="AJ34" i="14"/>
  <c r="AI35" i="14"/>
  <c r="AJ35" i="14" s="1"/>
  <c r="AI36" i="14"/>
  <c r="AJ36" i="14"/>
  <c r="AI37" i="14"/>
  <c r="AJ37" i="14" s="1"/>
  <c r="AI38" i="14"/>
  <c r="AJ38" i="14"/>
  <c r="AI39" i="14"/>
  <c r="AJ39" i="14" s="1"/>
  <c r="AI40" i="14"/>
  <c r="AJ40" i="14"/>
  <c r="AI41" i="14"/>
  <c r="AJ41" i="14" s="1"/>
  <c r="AI42" i="14"/>
  <c r="AJ42" i="14"/>
  <c r="AI43" i="14"/>
  <c r="AJ43" i="14" s="1"/>
  <c r="AI44" i="14"/>
  <c r="AJ44" i="14"/>
  <c r="AI45" i="14"/>
  <c r="AJ45" i="14" s="1"/>
  <c r="AI46" i="14"/>
  <c r="AJ46" i="14"/>
  <c r="AI47" i="14"/>
  <c r="AJ47" i="14" s="1"/>
  <c r="AI48" i="14"/>
  <c r="AJ48" i="14"/>
  <c r="AI49" i="14"/>
  <c r="AJ49" i="14" s="1"/>
  <c r="AI50" i="14"/>
  <c r="AJ50" i="14"/>
  <c r="AI51" i="14"/>
  <c r="AJ51" i="14" s="1"/>
  <c r="AI52" i="14"/>
  <c r="AJ52" i="14"/>
  <c r="AI53" i="14"/>
  <c r="AJ53" i="14" s="1"/>
  <c r="AI54" i="14"/>
  <c r="AJ54" i="14"/>
  <c r="AI55" i="14"/>
  <c r="AJ55" i="14" s="1"/>
  <c r="AI56" i="14"/>
  <c r="AJ56" i="14"/>
  <c r="AI57" i="14"/>
  <c r="AJ57" i="14" s="1"/>
  <c r="AI58" i="14"/>
  <c r="AJ58" i="14"/>
  <c r="AI59" i="14"/>
  <c r="AJ59" i="14" s="1"/>
  <c r="AI60" i="14"/>
  <c r="AJ60" i="14"/>
  <c r="AI61" i="14"/>
  <c r="AJ61" i="14" s="1"/>
  <c r="AI62" i="14"/>
  <c r="AJ62" i="14"/>
  <c r="AI63" i="14"/>
  <c r="AJ63" i="14" s="1"/>
  <c r="AI64" i="14"/>
  <c r="AJ64" i="14"/>
  <c r="AI65" i="14"/>
  <c r="AJ65" i="14" s="1"/>
  <c r="AI66" i="14"/>
  <c r="AJ66" i="14"/>
  <c r="AI67" i="14"/>
  <c r="AJ67" i="14" s="1"/>
  <c r="AI68" i="14"/>
  <c r="AJ68" i="14"/>
  <c r="AI69" i="14"/>
  <c r="AJ69" i="14" s="1"/>
  <c r="AI70" i="14"/>
  <c r="AJ70" i="14"/>
  <c r="AI71" i="14"/>
  <c r="AJ71" i="14" s="1"/>
  <c r="AI72" i="14"/>
  <c r="AJ72" i="14" s="1"/>
  <c r="AI73" i="14"/>
  <c r="AJ73" i="14" s="1"/>
  <c r="AI74" i="14"/>
  <c r="AJ74" i="14"/>
  <c r="AI75" i="14"/>
  <c r="AJ75" i="14" s="1"/>
  <c r="AI76" i="14"/>
  <c r="AJ76" i="14"/>
  <c r="AI77" i="14"/>
  <c r="AJ77" i="14" s="1"/>
  <c r="AI78" i="14"/>
  <c r="AJ78" i="14"/>
  <c r="AI19" i="22"/>
  <c r="AJ19" i="22" s="1"/>
  <c r="AI20" i="22"/>
  <c r="AJ20" i="22"/>
  <c r="AI21" i="22"/>
  <c r="AJ21" i="22" s="1"/>
  <c r="AI22" i="22"/>
  <c r="AJ22" i="22"/>
  <c r="AI23" i="22"/>
  <c r="AJ23" i="22" s="1"/>
  <c r="AI24" i="22"/>
  <c r="AJ24" i="22"/>
  <c r="AI25" i="22"/>
  <c r="AJ25" i="22" s="1"/>
  <c r="AI26" i="22"/>
  <c r="AJ26" i="22"/>
  <c r="AI27" i="22"/>
  <c r="AJ27" i="22" s="1"/>
  <c r="AI28" i="22"/>
  <c r="AJ28" i="22"/>
  <c r="AI29" i="22"/>
  <c r="AJ29" i="22" s="1"/>
  <c r="AI30" i="22"/>
  <c r="AJ30" i="22"/>
  <c r="AI31" i="22"/>
  <c r="AJ31" i="22" s="1"/>
  <c r="AI32" i="22"/>
  <c r="AJ32" i="22"/>
  <c r="AI33" i="22"/>
  <c r="AJ33" i="22" s="1"/>
  <c r="AI34" i="22"/>
  <c r="AJ34" i="22"/>
  <c r="AI35" i="22"/>
  <c r="AJ35" i="22" s="1"/>
  <c r="AI36" i="22"/>
  <c r="AJ36" i="22"/>
  <c r="AI37" i="22"/>
  <c r="AJ37" i="22" s="1"/>
  <c r="AI38" i="22"/>
  <c r="AJ38" i="22"/>
  <c r="AI39" i="22"/>
  <c r="AJ39" i="22" s="1"/>
  <c r="AI40" i="22"/>
  <c r="AJ40" i="22"/>
  <c r="AI41" i="22"/>
  <c r="AJ41" i="22" s="1"/>
  <c r="AI42" i="22"/>
  <c r="AJ42" i="22"/>
  <c r="AI43" i="22"/>
  <c r="AJ43" i="22" s="1"/>
  <c r="AI44" i="22"/>
  <c r="AJ44" i="22"/>
  <c r="AI45" i="22"/>
  <c r="AJ45" i="22" s="1"/>
  <c r="AI46" i="22"/>
  <c r="AJ46" i="22"/>
  <c r="AI47" i="22"/>
  <c r="AJ47" i="22" s="1"/>
  <c r="AI48" i="22"/>
  <c r="AJ48" i="22"/>
  <c r="AI49" i="22"/>
  <c r="AJ49" i="22" s="1"/>
  <c r="AI50" i="22"/>
  <c r="AJ50" i="22"/>
  <c r="AI51" i="22"/>
  <c r="AJ51" i="22" s="1"/>
  <c r="AI52" i="22"/>
  <c r="AJ52" i="22"/>
  <c r="AI53" i="22"/>
  <c r="AJ53" i="22" s="1"/>
  <c r="AI54" i="22"/>
  <c r="AJ54" i="22"/>
  <c r="AI55" i="22"/>
  <c r="AJ55" i="22" s="1"/>
  <c r="AI56" i="22"/>
  <c r="AJ56" i="22"/>
  <c r="AI57" i="22"/>
  <c r="AJ57" i="22" s="1"/>
  <c r="AI58" i="22"/>
  <c r="AJ58" i="22"/>
  <c r="AI59" i="22"/>
  <c r="AJ59" i="22" s="1"/>
  <c r="AI60" i="22"/>
  <c r="AJ60" i="22"/>
  <c r="AI61" i="22"/>
  <c r="AJ61" i="22" s="1"/>
  <c r="AI62" i="22"/>
  <c r="AJ62" i="22"/>
  <c r="AI63" i="22"/>
  <c r="AJ63" i="22" s="1"/>
  <c r="AI64" i="22"/>
  <c r="AJ64" i="22"/>
  <c r="AI65" i="22"/>
  <c r="AJ65" i="22" s="1"/>
  <c r="AI66" i="22"/>
  <c r="AJ66" i="22"/>
  <c r="AI67" i="22"/>
  <c r="AJ67" i="22" s="1"/>
  <c r="AI68" i="22"/>
  <c r="AJ68" i="22"/>
  <c r="AI69" i="22"/>
  <c r="AJ69" i="22" s="1"/>
  <c r="AI70" i="22"/>
  <c r="AJ70" i="22"/>
  <c r="AI71" i="22"/>
  <c r="AJ71" i="22" s="1"/>
  <c r="AI72" i="22"/>
  <c r="AJ72" i="22"/>
  <c r="AI73" i="22"/>
  <c r="AJ73" i="22" s="1"/>
  <c r="AI74" i="22"/>
  <c r="AJ74" i="22"/>
  <c r="AI75" i="22"/>
  <c r="AJ75" i="22" s="1"/>
  <c r="AI76" i="22"/>
  <c r="AJ76" i="22"/>
  <c r="AI77" i="22"/>
  <c r="AJ77" i="22" s="1"/>
  <c r="AI78" i="22"/>
  <c r="AJ78" i="22"/>
  <c r="AI79" i="22"/>
  <c r="AJ79" i="22" s="1"/>
  <c r="AI80" i="22"/>
  <c r="AJ80" i="22"/>
  <c r="AI81" i="22"/>
  <c r="AJ81" i="22" s="1"/>
  <c r="AI82" i="22"/>
  <c r="AJ82" i="22"/>
  <c r="AI83" i="22"/>
  <c r="AJ83" i="22" s="1"/>
  <c r="AI84" i="22"/>
  <c r="AJ84" i="22"/>
  <c r="AI85" i="22"/>
  <c r="AJ85" i="22" s="1"/>
  <c r="AI86" i="22"/>
  <c r="AJ86" i="22"/>
  <c r="AI87" i="22"/>
  <c r="AJ87" i="22" s="1"/>
  <c r="AI88" i="22"/>
  <c r="AJ88" i="22"/>
  <c r="AI89" i="22"/>
  <c r="AJ89" i="22" s="1"/>
  <c r="AI90" i="22"/>
  <c r="AJ90" i="22"/>
  <c r="AI91" i="22"/>
  <c r="AJ91" i="22" s="1"/>
  <c r="AI92" i="22"/>
  <c r="AJ92" i="22"/>
  <c r="AI93" i="22"/>
  <c r="AJ93" i="22" s="1"/>
  <c r="AI94" i="22"/>
  <c r="AJ94" i="22"/>
  <c r="AI95" i="22"/>
  <c r="AJ95" i="22" s="1"/>
  <c r="AI96" i="22"/>
  <c r="AJ96" i="22"/>
  <c r="AI97" i="22"/>
  <c r="AJ97" i="22" s="1"/>
  <c r="AI98" i="22"/>
  <c r="AJ98" i="22"/>
  <c r="AI99" i="22"/>
  <c r="AJ99" i="22" s="1"/>
  <c r="AI100" i="22"/>
  <c r="AJ100" i="22"/>
  <c r="AI101" i="22"/>
  <c r="AJ101" i="22" s="1"/>
  <c r="AI102" i="22"/>
  <c r="AJ102" i="22"/>
  <c r="AI103" i="22"/>
  <c r="AJ103" i="22" s="1"/>
  <c r="AI104" i="22"/>
  <c r="AJ104" i="22"/>
  <c r="AI105" i="22"/>
  <c r="AJ105" i="22" s="1"/>
  <c r="AI106" i="22"/>
  <c r="AJ106" i="22"/>
  <c r="AI107" i="22"/>
  <c r="AJ107" i="22" s="1"/>
  <c r="AI108" i="22"/>
  <c r="AJ108" i="22"/>
  <c r="AI109" i="22"/>
  <c r="AJ109" i="22" s="1"/>
  <c r="AI110" i="22"/>
  <c r="AJ110" i="22"/>
  <c r="AI111" i="22"/>
  <c r="AJ111" i="22" s="1"/>
  <c r="AI112" i="22"/>
  <c r="AJ112" i="22"/>
  <c r="AI113" i="22"/>
  <c r="AJ113" i="22" s="1"/>
  <c r="AI18" i="14"/>
  <c r="AJ18" i="14" s="1"/>
  <c r="AI18" i="1"/>
  <c r="AJ18" i="1" s="1"/>
  <c r="AI18" i="9"/>
  <c r="AJ18" i="9" s="1"/>
  <c r="AI18" i="22"/>
  <c r="AJ18" i="22" s="1"/>
  <c r="AI19" i="13"/>
  <c r="AJ19" i="13" s="1"/>
  <c r="AI20" i="13"/>
  <c r="AJ20" i="13" s="1"/>
  <c r="AI22" i="13"/>
  <c r="AJ22" i="13" s="1"/>
  <c r="AI24" i="13"/>
  <c r="AJ24" i="13" s="1"/>
  <c r="AI25" i="13"/>
  <c r="AJ25" i="13" s="1"/>
  <c r="AI26" i="13"/>
  <c r="AJ26" i="13" s="1"/>
  <c r="AI27" i="13"/>
  <c r="AJ27" i="13" s="1"/>
  <c r="AI28" i="13"/>
  <c r="AJ28" i="13" s="1"/>
  <c r="AI30" i="13"/>
  <c r="AJ30" i="13" s="1"/>
  <c r="AI31" i="13"/>
  <c r="AJ31" i="13" s="1"/>
  <c r="AI47" i="13"/>
  <c r="AJ47" i="13" s="1"/>
  <c r="AI49" i="13"/>
  <c r="AJ49" i="13" s="1"/>
  <c r="AI50" i="13"/>
  <c r="AJ50" i="13" s="1"/>
  <c r="AI51" i="13"/>
  <c r="AJ51" i="13" s="1"/>
  <c r="AI52" i="13"/>
  <c r="AJ52" i="13" s="1"/>
  <c r="AI53" i="13"/>
  <c r="AJ53" i="13" s="1"/>
  <c r="AI58" i="13"/>
  <c r="AJ58" i="13" s="1"/>
  <c r="AI59" i="13"/>
  <c r="AJ59" i="13" s="1"/>
  <c r="AI61" i="13"/>
  <c r="AJ61" i="13" s="1"/>
  <c r="AI62" i="13"/>
  <c r="AJ62" i="13" s="1"/>
  <c r="AI63" i="13"/>
  <c r="AJ63" i="13" s="1"/>
  <c r="AI64" i="13"/>
  <c r="AJ64" i="13" s="1"/>
  <c r="AI65" i="13"/>
  <c r="AJ65" i="13" s="1"/>
  <c r="AI66" i="13"/>
  <c r="AJ66" i="13" s="1"/>
  <c r="AI67" i="13"/>
  <c r="AJ67" i="13" s="1"/>
  <c r="AI68" i="13"/>
  <c r="AJ68" i="13" s="1"/>
  <c r="AI69" i="13"/>
  <c r="AJ69" i="13" s="1"/>
  <c r="AI70" i="13"/>
  <c r="AJ70" i="13" s="1"/>
  <c r="AI71" i="13"/>
  <c r="AJ71" i="13" s="1"/>
  <c r="AI72" i="13"/>
  <c r="AJ72" i="13" s="1"/>
  <c r="AI73" i="13"/>
  <c r="AJ73" i="13" s="1"/>
  <c r="AI74" i="13"/>
  <c r="AJ74" i="13" s="1"/>
  <c r="AI18" i="13"/>
  <c r="AJ18" i="13" s="1"/>
  <c r="AI19" i="9"/>
  <c r="AJ19" i="9"/>
  <c r="AI20" i="9"/>
  <c r="AJ20" i="9" s="1"/>
  <c r="AI21" i="9"/>
  <c r="AJ21" i="9"/>
  <c r="AI22" i="9"/>
  <c r="AJ22" i="9" s="1"/>
  <c r="AI23" i="9"/>
  <c r="AJ23" i="9"/>
  <c r="AI24" i="9"/>
  <c r="AJ24" i="9" s="1"/>
  <c r="AI25" i="9"/>
  <c r="AJ25" i="9"/>
  <c r="AI26" i="9"/>
  <c r="AJ26" i="9" s="1"/>
  <c r="AI27" i="9"/>
  <c r="AJ27" i="9"/>
  <c r="AI28" i="9"/>
  <c r="AJ28" i="9" s="1"/>
  <c r="AI29" i="9"/>
  <c r="AJ29" i="9" s="1"/>
  <c r="AI30" i="9"/>
  <c r="AJ30" i="9" s="1"/>
  <c r="AI31" i="9"/>
  <c r="AJ31" i="9"/>
  <c r="AI32" i="9"/>
  <c r="AJ32" i="9" s="1"/>
  <c r="AI33" i="9"/>
  <c r="AJ33" i="9"/>
  <c r="AI34" i="9"/>
  <c r="AJ34" i="9" s="1"/>
  <c r="AI35" i="9"/>
  <c r="AJ35" i="9"/>
  <c r="AI36" i="9"/>
  <c r="AJ36" i="9" s="1"/>
  <c r="AI37" i="9"/>
  <c r="AJ37" i="9"/>
  <c r="AI38" i="9"/>
  <c r="AJ38" i="9" s="1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39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61" i="9"/>
  <c r="AI62" i="9"/>
  <c r="AI63" i="9"/>
  <c r="AI64" i="9"/>
  <c r="AI56" i="9"/>
  <c r="AI57" i="9"/>
  <c r="AI58" i="9"/>
  <c r="AI59" i="9"/>
  <c r="AI60" i="9"/>
  <c r="AI52" i="9"/>
  <c r="AI53" i="9"/>
  <c r="AI54" i="9"/>
  <c r="AI55" i="9"/>
  <c r="AI45" i="9"/>
  <c r="AI46" i="9"/>
  <c r="AI47" i="9"/>
  <c r="AI48" i="9"/>
  <c r="AI49" i="9"/>
  <c r="AI50" i="9"/>
  <c r="AI51" i="9"/>
  <c r="AI39" i="9"/>
  <c r="AI40" i="9"/>
  <c r="AI41" i="9"/>
  <c r="AI42" i="9"/>
  <c r="AI43" i="9"/>
  <c r="AI44" i="9"/>
  <c r="AC19" i="5"/>
  <c r="S19" i="5"/>
  <c r="E52" i="3"/>
  <c r="E60" i="5"/>
  <c r="E58" i="5"/>
  <c r="E59" i="5"/>
  <c r="E61" i="5"/>
  <c r="E62" i="5"/>
  <c r="E47" i="7"/>
  <c r="Z23" i="7"/>
  <c r="AB23" i="7" s="1"/>
  <c r="AC23" i="7" s="1"/>
  <c r="H79" i="23" l="1"/>
  <c r="H81" i="23"/>
  <c r="AB18" i="27"/>
  <c r="AB24" i="27"/>
  <c r="AB21" i="27"/>
  <c r="AB25" i="27"/>
  <c r="AI63" i="27"/>
  <c r="AJ63" i="27" s="1"/>
  <c r="AI69" i="27"/>
  <c r="AJ69" i="27" s="1"/>
  <c r="AI31" i="27"/>
  <c r="AJ31" i="27" s="1"/>
  <c r="AI64" i="27"/>
  <c r="AJ64" i="27" s="1"/>
  <c r="AI71" i="27"/>
  <c r="AJ71" i="27" s="1"/>
  <c r="AI67" i="27"/>
  <c r="AJ67" i="27" s="1"/>
  <c r="AB22" i="27"/>
  <c r="AC22" i="27" s="1"/>
  <c r="AB23" i="27"/>
  <c r="E81" i="27"/>
  <c r="E79" i="27"/>
  <c r="E82" i="27"/>
  <c r="E80" i="27"/>
  <c r="E78" i="27"/>
  <c r="AI22" i="27"/>
  <c r="AJ22" i="27" s="1"/>
  <c r="AI29" i="27"/>
  <c r="AJ29" i="27" s="1"/>
  <c r="AI28" i="27"/>
  <c r="AJ28" i="27" s="1"/>
  <c r="AI60" i="27"/>
  <c r="AJ60" i="27" s="1"/>
  <c r="AI61" i="27"/>
  <c r="AJ61" i="27" s="1"/>
  <c r="AI68" i="27"/>
  <c r="AJ68" i="27" s="1"/>
  <c r="AI72" i="27"/>
  <c r="AJ72" i="27" s="1"/>
  <c r="AI27" i="27"/>
  <c r="AJ27" i="27" s="1"/>
  <c r="AI70" i="27"/>
  <c r="AJ70" i="27" s="1"/>
  <c r="AB26" i="27"/>
  <c r="AI33" i="26"/>
  <c r="AJ33" i="26" s="1"/>
  <c r="AI35" i="26"/>
  <c r="AJ35" i="26" s="1"/>
  <c r="AI10" i="26"/>
  <c r="AJ10" i="26" s="1"/>
  <c r="E56" i="26"/>
  <c r="E55" i="26"/>
  <c r="E54" i="26"/>
  <c r="E53" i="26"/>
  <c r="E52" i="26"/>
  <c r="AI17" i="26"/>
  <c r="AJ17" i="26" s="1"/>
  <c r="AI21" i="26"/>
  <c r="AJ21" i="26" s="1"/>
  <c r="AI25" i="26"/>
  <c r="AJ25" i="26" s="1"/>
  <c r="AI30" i="26"/>
  <c r="AJ30" i="26" s="1"/>
  <c r="AI42" i="26"/>
  <c r="AJ42" i="26" s="1"/>
  <c r="AI46" i="26"/>
  <c r="AJ46" i="26" s="1"/>
  <c r="AI13" i="26"/>
  <c r="AJ13" i="26" s="1"/>
  <c r="AI16" i="26"/>
  <c r="AJ16" i="26" s="1"/>
  <c r="AI20" i="26"/>
  <c r="AJ20" i="26" s="1"/>
  <c r="AI38" i="26"/>
  <c r="AJ38" i="26" s="1"/>
  <c r="AI39" i="26"/>
  <c r="AJ39" i="26" s="1"/>
  <c r="AI45" i="26"/>
  <c r="AJ45" i="26" s="1"/>
  <c r="AB34" i="24"/>
  <c r="AB35" i="24"/>
  <c r="AB36" i="24"/>
  <c r="AB37" i="24"/>
  <c r="AC37" i="24" s="1"/>
  <c r="AD37" i="24" s="1"/>
  <c r="AB22" i="24"/>
  <c r="AI58" i="24"/>
  <c r="AJ58" i="24" s="1"/>
  <c r="AB20" i="24"/>
  <c r="AB31" i="24"/>
  <c r="AB32" i="24"/>
  <c r="AC32" i="24" s="1"/>
  <c r="AD32" i="24" s="1"/>
  <c r="AB29" i="24"/>
  <c r="AC29" i="24" s="1"/>
  <c r="AD29" i="24" s="1"/>
  <c r="AI40" i="24"/>
  <c r="AJ40" i="24" s="1"/>
  <c r="AB26" i="24"/>
  <c r="AB18" i="24"/>
  <c r="AB28" i="24"/>
  <c r="AI62" i="24"/>
  <c r="AJ62" i="24" s="1"/>
  <c r="AI66" i="24"/>
  <c r="AJ66" i="24" s="1"/>
  <c r="AB24" i="24"/>
  <c r="AI55" i="24"/>
  <c r="AJ55" i="24" s="1"/>
  <c r="AI59" i="24"/>
  <c r="AJ59" i="24" s="1"/>
  <c r="AI63" i="24"/>
  <c r="AJ63" i="24" s="1"/>
  <c r="AI67" i="24"/>
  <c r="AJ67" i="24" s="1"/>
  <c r="E73" i="24"/>
  <c r="AI23" i="24"/>
  <c r="AJ23" i="24" s="1"/>
  <c r="E76" i="24"/>
  <c r="E72" i="24"/>
  <c r="E74" i="24"/>
  <c r="E75" i="24"/>
  <c r="AI65" i="24"/>
  <c r="AJ65" i="24" s="1"/>
  <c r="AI64" i="24"/>
  <c r="AJ64" i="24" s="1"/>
  <c r="AB25" i="24"/>
  <c r="AI56" i="24"/>
  <c r="AJ56" i="24" s="1"/>
  <c r="E84" i="23"/>
  <c r="G84" i="23" s="1"/>
  <c r="F84" i="23"/>
  <c r="H82" i="23" s="1"/>
  <c r="AI40" i="23"/>
  <c r="AJ40" i="23" s="1"/>
  <c r="AB46" i="23"/>
  <c r="AC46" i="23" s="1"/>
  <c r="AB37" i="23"/>
  <c r="AB38" i="23"/>
  <c r="AB41" i="23"/>
  <c r="AI46" i="23"/>
  <c r="AJ46" i="23" s="1"/>
  <c r="AI47" i="23"/>
  <c r="AJ47" i="23" s="1"/>
  <c r="AB20" i="23"/>
  <c r="AB32" i="23"/>
  <c r="AI63" i="23"/>
  <c r="AJ63" i="23" s="1"/>
  <c r="AI65" i="23"/>
  <c r="AJ65" i="23" s="1"/>
  <c r="AB35" i="23"/>
  <c r="AB36" i="23"/>
  <c r="AC36" i="23" s="1"/>
  <c r="AD36" i="23" s="1"/>
  <c r="AB29" i="23"/>
  <c r="AB25" i="23"/>
  <c r="AB26" i="23"/>
  <c r="AB33" i="23"/>
  <c r="AI66" i="23"/>
  <c r="AJ66" i="23" s="1"/>
  <c r="AB21" i="23"/>
  <c r="AB24" i="23"/>
  <c r="AB28" i="23"/>
  <c r="AI71" i="23"/>
  <c r="AJ71" i="23" s="1"/>
  <c r="AB22" i="23"/>
  <c r="AB34" i="23"/>
  <c r="AI70" i="23"/>
  <c r="AJ70" i="23" s="1"/>
  <c r="AI74" i="23"/>
  <c r="AJ74" i="23" s="1"/>
  <c r="AB31" i="23"/>
  <c r="AI69" i="23"/>
  <c r="AJ69" i="23" s="1"/>
  <c r="AI73" i="23"/>
  <c r="AJ73" i="23" s="1"/>
  <c r="AB30" i="23"/>
  <c r="AI62" i="23"/>
  <c r="AJ62" i="23" s="1"/>
  <c r="AI72" i="23"/>
  <c r="AJ72" i="23" s="1"/>
  <c r="H122" i="22"/>
  <c r="G119" i="22"/>
  <c r="E123" i="22"/>
  <c r="G122" i="22" s="1"/>
  <c r="F123" i="22"/>
  <c r="H86" i="14"/>
  <c r="G83" i="14"/>
  <c r="E87" i="14"/>
  <c r="F87" i="14"/>
  <c r="H87" i="14" s="1"/>
  <c r="G79" i="1"/>
  <c r="E82" i="1"/>
  <c r="G82" i="1" s="1"/>
  <c r="F82" i="1"/>
  <c r="H82" i="1" s="1"/>
  <c r="H96" i="9"/>
  <c r="E97" i="9"/>
  <c r="G94" i="9" s="1"/>
  <c r="F97" i="9"/>
  <c r="F69" i="20"/>
  <c r="E69" i="20"/>
  <c r="E57" i="3"/>
  <c r="F50" i="7"/>
  <c r="F49" i="7"/>
  <c r="F48" i="7"/>
  <c r="F47" i="7"/>
  <c r="F51" i="7" s="1"/>
  <c r="AJ40" i="3"/>
  <c r="E63" i="5"/>
  <c r="G63" i="5" s="1"/>
  <c r="P82" i="22"/>
  <c r="R82" i="22" s="1"/>
  <c r="S82" i="22" s="1"/>
  <c r="P81" i="22"/>
  <c r="R81" i="22" s="1"/>
  <c r="S81" i="22" s="1"/>
  <c r="P77" i="22"/>
  <c r="R77" i="22" s="1"/>
  <c r="S77" i="22" s="1"/>
  <c r="P76" i="22"/>
  <c r="R76" i="22" s="1"/>
  <c r="S76" i="22" s="1"/>
  <c r="Z40" i="22"/>
  <c r="AB40" i="22" s="1"/>
  <c r="AC40" i="22" s="1"/>
  <c r="P40" i="22"/>
  <c r="R40" i="22" s="1"/>
  <c r="Z50" i="22"/>
  <c r="AB50" i="22" s="1"/>
  <c r="AC50" i="22" s="1"/>
  <c r="P50" i="22"/>
  <c r="R50" i="22" s="1"/>
  <c r="Z60" i="22"/>
  <c r="AB60" i="22" s="1"/>
  <c r="AC60" i="22" s="1"/>
  <c r="P60" i="22"/>
  <c r="R60" i="22" s="1"/>
  <c r="Z31" i="22"/>
  <c r="AB31" i="22" s="1"/>
  <c r="AC31" i="22" s="1"/>
  <c r="P31" i="22"/>
  <c r="R31" i="22" s="1"/>
  <c r="Z51" i="22"/>
  <c r="AB51" i="22" s="1"/>
  <c r="AC51" i="22" s="1"/>
  <c r="P51" i="22"/>
  <c r="R51" i="22" s="1"/>
  <c r="Z71" i="22"/>
  <c r="AB71" i="22" s="1"/>
  <c r="AC71" i="22" s="1"/>
  <c r="P71" i="22"/>
  <c r="R71" i="22" s="1"/>
  <c r="AA84" i="22"/>
  <c r="Z84" i="22"/>
  <c r="P84" i="22"/>
  <c r="R84" i="22" s="1"/>
  <c r="S84" i="22" s="1"/>
  <c r="AA79" i="22"/>
  <c r="Z79" i="22"/>
  <c r="P79" i="22"/>
  <c r="R79" i="22" s="1"/>
  <c r="AA85" i="22"/>
  <c r="Z85" i="22"/>
  <c r="AB85" i="22" s="1"/>
  <c r="AC85" i="22" s="1"/>
  <c r="P85" i="22"/>
  <c r="R85" i="22" s="1"/>
  <c r="S85" i="22" s="1"/>
  <c r="AA83" i="22"/>
  <c r="Z83" i="22"/>
  <c r="AB83" i="22" s="1"/>
  <c r="AC83" i="22" s="1"/>
  <c r="P83" i="22"/>
  <c r="R83" i="22" s="1"/>
  <c r="S83" i="22" s="1"/>
  <c r="AA86" i="22"/>
  <c r="Z86" i="22"/>
  <c r="AB86" i="22" s="1"/>
  <c r="R86" i="22"/>
  <c r="P86" i="22"/>
  <c r="AA78" i="22"/>
  <c r="Z78" i="22"/>
  <c r="P78" i="22"/>
  <c r="R78" i="22" s="1"/>
  <c r="AA80" i="22"/>
  <c r="Z80" i="22"/>
  <c r="AB80" i="22" s="1"/>
  <c r="P80" i="22"/>
  <c r="R80" i="22" s="1"/>
  <c r="H78" i="1" l="1"/>
  <c r="G78" i="1"/>
  <c r="H80" i="1"/>
  <c r="G80" i="1"/>
  <c r="G81" i="1"/>
  <c r="G86" i="14"/>
  <c r="G87" i="14"/>
  <c r="G81" i="23"/>
  <c r="G79" i="23"/>
  <c r="G83" i="23"/>
  <c r="H80" i="23"/>
  <c r="H84" i="23"/>
  <c r="H83" i="23"/>
  <c r="G80" i="23"/>
  <c r="G82" i="23"/>
  <c r="F78" i="27"/>
  <c r="F81" i="27"/>
  <c r="F79" i="27"/>
  <c r="F82" i="27"/>
  <c r="F80" i="27"/>
  <c r="E83" i="27"/>
  <c r="G83" i="27" s="1"/>
  <c r="E57" i="26"/>
  <c r="G57" i="26" s="1"/>
  <c r="F56" i="26"/>
  <c r="F55" i="26"/>
  <c r="F54" i="26"/>
  <c r="F53" i="26"/>
  <c r="F52" i="26"/>
  <c r="AI37" i="24"/>
  <c r="AJ37" i="24" s="1"/>
  <c r="AI32" i="24"/>
  <c r="AJ32" i="24" s="1"/>
  <c r="AI29" i="24"/>
  <c r="AJ29" i="24" s="1"/>
  <c r="F76" i="24" s="1"/>
  <c r="F72" i="24"/>
  <c r="E77" i="24"/>
  <c r="G77" i="24" s="1"/>
  <c r="AI36" i="23"/>
  <c r="AJ36" i="23" s="1"/>
  <c r="G121" i="22"/>
  <c r="G120" i="22"/>
  <c r="H118" i="22"/>
  <c r="H119" i="22"/>
  <c r="H121" i="22"/>
  <c r="H120" i="22"/>
  <c r="G85" i="14"/>
  <c r="G84" i="14"/>
  <c r="H83" i="14"/>
  <c r="H85" i="14"/>
  <c r="H84" i="14"/>
  <c r="H79" i="1"/>
  <c r="H81" i="1"/>
  <c r="G93" i="9"/>
  <c r="G92" i="9"/>
  <c r="G95" i="9"/>
  <c r="G96" i="9"/>
  <c r="H92" i="9"/>
  <c r="H93" i="9"/>
  <c r="H95" i="9"/>
  <c r="H94" i="9"/>
  <c r="G57" i="3"/>
  <c r="G52" i="3"/>
  <c r="G53" i="3"/>
  <c r="G55" i="3"/>
  <c r="G54" i="3"/>
  <c r="G56" i="3"/>
  <c r="F57" i="3"/>
  <c r="H57" i="3" s="1"/>
  <c r="F63" i="5"/>
  <c r="H63" i="5" s="1"/>
  <c r="G62" i="5"/>
  <c r="G58" i="5"/>
  <c r="G60" i="5"/>
  <c r="G61" i="5"/>
  <c r="G59" i="5"/>
  <c r="H52" i="3"/>
  <c r="H56" i="3"/>
  <c r="AB78" i="22"/>
  <c r="AB79" i="22"/>
  <c r="AB84" i="22"/>
  <c r="AC84" i="22" s="1"/>
  <c r="AA59" i="22"/>
  <c r="Z59" i="22"/>
  <c r="P59" i="22"/>
  <c r="R59" i="22" s="1"/>
  <c r="AA58" i="22"/>
  <c r="Z58" i="22"/>
  <c r="P58" i="22"/>
  <c r="R58" i="22" s="1"/>
  <c r="AA57" i="22"/>
  <c r="Z57" i="22"/>
  <c r="P57" i="22"/>
  <c r="R57" i="22" s="1"/>
  <c r="AA61" i="22"/>
  <c r="Z61" i="22"/>
  <c r="P61" i="22"/>
  <c r="R61" i="22" s="1"/>
  <c r="AA75" i="22"/>
  <c r="Z75" i="22"/>
  <c r="P75" i="22"/>
  <c r="R75" i="22" s="1"/>
  <c r="AA74" i="22"/>
  <c r="Z74" i="22"/>
  <c r="AB74" i="22" s="1"/>
  <c r="P74" i="22"/>
  <c r="R74" i="22" s="1"/>
  <c r="AA73" i="22"/>
  <c r="Z73" i="22"/>
  <c r="AB73" i="22" s="1"/>
  <c r="AC73" i="22" s="1"/>
  <c r="P73" i="22"/>
  <c r="R73" i="22" s="1"/>
  <c r="S73" i="22" s="1"/>
  <c r="AA72" i="22"/>
  <c r="Z72" i="22"/>
  <c r="AB72" i="22" s="1"/>
  <c r="P72" i="22"/>
  <c r="R72" i="22" s="1"/>
  <c r="AA70" i="22"/>
  <c r="Z70" i="22"/>
  <c r="P70" i="22"/>
  <c r="R70" i="22" s="1"/>
  <c r="AA69" i="22"/>
  <c r="Z69" i="22"/>
  <c r="P69" i="22"/>
  <c r="R69" i="22" s="1"/>
  <c r="S69" i="22" s="1"/>
  <c r="AA68" i="22"/>
  <c r="Z68" i="22"/>
  <c r="P68" i="22"/>
  <c r="R68" i="22" s="1"/>
  <c r="P48" i="22"/>
  <c r="R48" i="22" s="1"/>
  <c r="S48" i="22" s="1"/>
  <c r="AA47" i="22"/>
  <c r="Z47" i="22"/>
  <c r="P47" i="22"/>
  <c r="R47" i="22" s="1"/>
  <c r="AA55" i="22"/>
  <c r="Z55" i="22"/>
  <c r="P55" i="22"/>
  <c r="R55" i="22" s="1"/>
  <c r="AA46" i="22"/>
  <c r="Z46" i="22"/>
  <c r="P46" i="22"/>
  <c r="R46" i="22" s="1"/>
  <c r="AA36" i="22"/>
  <c r="Z36" i="22"/>
  <c r="P36" i="22"/>
  <c r="R36" i="22" s="1"/>
  <c r="AA32" i="22"/>
  <c r="Z32" i="22"/>
  <c r="P32" i="22"/>
  <c r="R32" i="22" s="1"/>
  <c r="AA33" i="22"/>
  <c r="Z33" i="22"/>
  <c r="P33" i="22"/>
  <c r="R33" i="22" s="1"/>
  <c r="S33" i="22" s="1"/>
  <c r="AA34" i="22"/>
  <c r="Z34" i="22"/>
  <c r="P34" i="22"/>
  <c r="R34" i="22" s="1"/>
  <c r="AA39" i="22"/>
  <c r="Z39" i="22"/>
  <c r="P39" i="22"/>
  <c r="R39" i="22" s="1"/>
  <c r="P38" i="22"/>
  <c r="R38" i="22" s="1"/>
  <c r="S38" i="22" s="1"/>
  <c r="AA45" i="22"/>
  <c r="Z45" i="22"/>
  <c r="P45" i="22"/>
  <c r="R45" i="22" s="1"/>
  <c r="AA49" i="22"/>
  <c r="Z49" i="22"/>
  <c r="P49" i="22"/>
  <c r="R49" i="22" s="1"/>
  <c r="AA35" i="22"/>
  <c r="Z35" i="22"/>
  <c r="P35" i="22"/>
  <c r="R35" i="22" s="1"/>
  <c r="AA30" i="22"/>
  <c r="Z30" i="22"/>
  <c r="P30" i="22"/>
  <c r="R30" i="22" s="1"/>
  <c r="AA64" i="22"/>
  <c r="Z64" i="22"/>
  <c r="P64" i="22"/>
  <c r="R64" i="22" s="1"/>
  <c r="P63" i="22"/>
  <c r="R63" i="22" s="1"/>
  <c r="S63" i="22" s="1"/>
  <c r="AA62" i="22"/>
  <c r="Z62" i="22"/>
  <c r="P62" i="22"/>
  <c r="R62" i="22" s="1"/>
  <c r="AA67" i="22"/>
  <c r="Z67" i="22"/>
  <c r="P67" i="22"/>
  <c r="R67" i="22" s="1"/>
  <c r="AA66" i="22"/>
  <c r="Z66" i="22"/>
  <c r="P66" i="22"/>
  <c r="R66" i="22" s="1"/>
  <c r="AA65" i="22"/>
  <c r="Z65" i="22"/>
  <c r="P65" i="22"/>
  <c r="R65" i="22" s="1"/>
  <c r="AA37" i="22"/>
  <c r="Z37" i="22"/>
  <c r="P37" i="22"/>
  <c r="R37" i="22" s="1"/>
  <c r="F83" i="27" l="1"/>
  <c r="H83" i="27" s="1"/>
  <c r="H79" i="27"/>
  <c r="G78" i="27"/>
  <c r="G80" i="27"/>
  <c r="G79" i="27"/>
  <c r="G81" i="27"/>
  <c r="H82" i="27"/>
  <c r="G82" i="27"/>
  <c r="H81" i="27"/>
  <c r="F57" i="26"/>
  <c r="H57" i="26" s="1"/>
  <c r="H56" i="26"/>
  <c r="G52" i="26"/>
  <c r="G53" i="26"/>
  <c r="G55" i="26"/>
  <c r="G56" i="26"/>
  <c r="G54" i="26"/>
  <c r="F75" i="24"/>
  <c r="F74" i="24"/>
  <c r="G75" i="24"/>
  <c r="F73" i="24"/>
  <c r="F77" i="24" s="1"/>
  <c r="G73" i="24"/>
  <c r="G74" i="24"/>
  <c r="G72" i="24"/>
  <c r="G76" i="24"/>
  <c r="H55" i="3"/>
  <c r="H54" i="3"/>
  <c r="H61" i="5"/>
  <c r="H58" i="5"/>
  <c r="H59" i="5"/>
  <c r="H53" i="3"/>
  <c r="H62" i="5"/>
  <c r="H60" i="5"/>
  <c r="AB75" i="22"/>
  <c r="AB61" i="22"/>
  <c r="AB34" i="22"/>
  <c r="AB33" i="22"/>
  <c r="AC33" i="22" s="1"/>
  <c r="AB32" i="22"/>
  <c r="AB36" i="22"/>
  <c r="AB35" i="22"/>
  <c r="AB49" i="22"/>
  <c r="AB45" i="22"/>
  <c r="AB39" i="22"/>
  <c r="AB57" i="22"/>
  <c r="AB62" i="22"/>
  <c r="AB64" i="22"/>
  <c r="AB68" i="22"/>
  <c r="AB30" i="22"/>
  <c r="AB47" i="22"/>
  <c r="AB69" i="22"/>
  <c r="AC69" i="22" s="1"/>
  <c r="AB70" i="22"/>
  <c r="AB46" i="22"/>
  <c r="AB55" i="22"/>
  <c r="AB58" i="22"/>
  <c r="AB59" i="22"/>
  <c r="AB65" i="22"/>
  <c r="AB66" i="22"/>
  <c r="AB67" i="22"/>
  <c r="AB37" i="22"/>
  <c r="H80" i="27" l="1"/>
  <c r="H78" i="27"/>
  <c r="H53" i="26"/>
  <c r="H54" i="26"/>
  <c r="H55" i="26"/>
  <c r="H52" i="26"/>
  <c r="H77" i="24"/>
  <c r="H73" i="24"/>
  <c r="H72" i="24"/>
  <c r="H76" i="24"/>
  <c r="H74" i="24"/>
  <c r="H75" i="24"/>
  <c r="AA44" i="22"/>
  <c r="Z44" i="22"/>
  <c r="P44" i="22"/>
  <c r="R44" i="22" s="1"/>
  <c r="AB44" i="22" l="1"/>
  <c r="AA56" i="22"/>
  <c r="Z56" i="22"/>
  <c r="P56" i="22"/>
  <c r="R56" i="22" s="1"/>
  <c r="P54" i="22"/>
  <c r="R54" i="22" s="1"/>
  <c r="S54" i="22" s="1"/>
  <c r="P53" i="22"/>
  <c r="R53" i="22" s="1"/>
  <c r="S53" i="22" s="1"/>
  <c r="AA29" i="22"/>
  <c r="Z29" i="22"/>
  <c r="P29" i="22"/>
  <c r="R29" i="22" s="1"/>
  <c r="S29" i="22" s="1"/>
  <c r="AA41" i="22"/>
  <c r="Z41" i="22"/>
  <c r="P41" i="22"/>
  <c r="R41" i="22" s="1"/>
  <c r="AA28" i="22"/>
  <c r="Z28" i="22"/>
  <c r="P28" i="22"/>
  <c r="R28" i="22" s="1"/>
  <c r="P23" i="22"/>
  <c r="R23" i="22" s="1"/>
  <c r="S23" i="22" s="1"/>
  <c r="AA22" i="22"/>
  <c r="Z22" i="22"/>
  <c r="P22" i="22"/>
  <c r="R22" i="22" s="1"/>
  <c r="AA24" i="22"/>
  <c r="Z24" i="22"/>
  <c r="P24" i="22"/>
  <c r="R24" i="22" s="1"/>
  <c r="AA43" i="22"/>
  <c r="Z43" i="22"/>
  <c r="P43" i="22"/>
  <c r="R43" i="22" s="1"/>
  <c r="AA42" i="22"/>
  <c r="Z42" i="22"/>
  <c r="P42" i="22"/>
  <c r="R42" i="22" s="1"/>
  <c r="P52" i="22"/>
  <c r="R52" i="22" s="1"/>
  <c r="S52" i="22" s="1"/>
  <c r="AA27" i="22"/>
  <c r="Z27" i="22"/>
  <c r="P27" i="22"/>
  <c r="R27" i="22" s="1"/>
  <c r="AA26" i="22"/>
  <c r="Z26" i="22"/>
  <c r="P26" i="22"/>
  <c r="R26" i="22" s="1"/>
  <c r="AA25" i="22"/>
  <c r="Z25" i="22"/>
  <c r="P25" i="22"/>
  <c r="R25" i="22" s="1"/>
  <c r="AA21" i="22"/>
  <c r="Z21" i="22"/>
  <c r="P21" i="22"/>
  <c r="R21" i="22" s="1"/>
  <c r="AA20" i="22"/>
  <c r="Z20" i="22"/>
  <c r="P20" i="22"/>
  <c r="R20" i="22" s="1"/>
  <c r="P19" i="22"/>
  <c r="R19" i="22" s="1"/>
  <c r="AA18" i="22"/>
  <c r="Z18" i="22"/>
  <c r="P18" i="22"/>
  <c r="R18" i="22" s="1"/>
  <c r="AB56" i="22" l="1"/>
  <c r="AB29" i="22"/>
  <c r="AC29" i="22" s="1"/>
  <c r="AB20" i="22"/>
  <c r="AB27" i="22"/>
  <c r="AB42" i="22"/>
  <c r="AB21" i="22"/>
  <c r="AB41" i="22"/>
  <c r="AB22" i="22"/>
  <c r="AB28" i="22"/>
  <c r="AB25" i="22"/>
  <c r="AB24" i="22"/>
  <c r="AB18" i="22"/>
  <c r="AB26" i="22"/>
  <c r="AB43" i="22"/>
  <c r="Z113" i="22"/>
  <c r="AB113" i="22" s="1"/>
  <c r="AC113" i="22" s="1"/>
  <c r="P113" i="22"/>
  <c r="R113" i="22" s="1"/>
  <c r="S113" i="22" s="1"/>
  <c r="Z112" i="22"/>
  <c r="AB112" i="22" s="1"/>
  <c r="AC112" i="22" s="1"/>
  <c r="P112" i="22"/>
  <c r="R112" i="22" s="1"/>
  <c r="S112" i="22" s="1"/>
  <c r="Z111" i="22"/>
  <c r="AB111" i="22" s="1"/>
  <c r="AC111" i="22" s="1"/>
  <c r="P111" i="22"/>
  <c r="R111" i="22" s="1"/>
  <c r="S111" i="22" s="1"/>
  <c r="Z110" i="22"/>
  <c r="AB110" i="22" s="1"/>
  <c r="AC110" i="22" s="1"/>
  <c r="P110" i="22"/>
  <c r="R110" i="22" s="1"/>
  <c r="S110" i="22" s="1"/>
  <c r="Z109" i="22"/>
  <c r="AB109" i="22" s="1"/>
  <c r="AC109" i="22" s="1"/>
  <c r="P109" i="22"/>
  <c r="R109" i="22" s="1"/>
  <c r="S109" i="22" s="1"/>
  <c r="Z108" i="22"/>
  <c r="AB108" i="22" s="1"/>
  <c r="AC108" i="22" s="1"/>
  <c r="P108" i="22"/>
  <c r="R108" i="22" s="1"/>
  <c r="S108" i="22" s="1"/>
  <c r="P107" i="22"/>
  <c r="R107" i="22" s="1"/>
  <c r="S107" i="22" s="1"/>
  <c r="P106" i="22"/>
  <c r="R106" i="22" s="1"/>
  <c r="S106" i="22" s="1"/>
  <c r="Z105" i="22"/>
  <c r="AB105" i="22" s="1"/>
  <c r="AC105" i="22" s="1"/>
  <c r="P105" i="22"/>
  <c r="R105" i="22" s="1"/>
  <c r="S105" i="22" s="1"/>
  <c r="Z104" i="22"/>
  <c r="AB104" i="22" s="1"/>
  <c r="AC104" i="22" s="1"/>
  <c r="P104" i="22"/>
  <c r="R104" i="22" s="1"/>
  <c r="S104" i="22" s="1"/>
  <c r="P103" i="22"/>
  <c r="R103" i="22" s="1"/>
  <c r="S103" i="22" s="1"/>
  <c r="Z102" i="22"/>
  <c r="AB102" i="22" s="1"/>
  <c r="AC102" i="22" s="1"/>
  <c r="P102" i="22"/>
  <c r="R102" i="22" s="1"/>
  <c r="S102" i="22" s="1"/>
  <c r="Z101" i="22"/>
  <c r="AB101" i="22" s="1"/>
  <c r="AC101" i="22" s="1"/>
  <c r="P101" i="22"/>
  <c r="R101" i="22" s="1"/>
  <c r="S101" i="22" s="1"/>
  <c r="P100" i="22"/>
  <c r="R100" i="22" s="1"/>
  <c r="S100" i="22" s="1"/>
  <c r="Z99" i="22"/>
  <c r="AB99" i="22" s="1"/>
  <c r="P99" i="22"/>
  <c r="R99" i="22" s="1"/>
  <c r="S99" i="22" s="1"/>
  <c r="P98" i="22"/>
  <c r="R98" i="22" s="1"/>
  <c r="S98" i="22" s="1"/>
  <c r="P97" i="22"/>
  <c r="R97" i="22" s="1"/>
  <c r="S97" i="22" s="1"/>
  <c r="P96" i="22"/>
  <c r="R96" i="22" s="1"/>
  <c r="S96" i="22" s="1"/>
  <c r="P95" i="22"/>
  <c r="R95" i="22" s="1"/>
  <c r="S95" i="22" s="1"/>
  <c r="P94" i="22"/>
  <c r="R94" i="22" s="1"/>
  <c r="S94" i="22" s="1"/>
  <c r="P93" i="22"/>
  <c r="R93" i="22" s="1"/>
  <c r="S93" i="22" s="1"/>
  <c r="P92" i="22"/>
  <c r="R92" i="22" s="1"/>
  <c r="S92" i="22" s="1"/>
  <c r="P91" i="22"/>
  <c r="R91" i="22" s="1"/>
  <c r="S91" i="22" s="1"/>
  <c r="P90" i="22"/>
  <c r="R90" i="22" s="1"/>
  <c r="S90" i="22" s="1"/>
  <c r="P89" i="22"/>
  <c r="R89" i="22" s="1"/>
  <c r="S89" i="22" s="1"/>
  <c r="P88" i="22"/>
  <c r="R88" i="22" s="1"/>
  <c r="S88" i="22" s="1"/>
  <c r="P87" i="22"/>
  <c r="R87" i="22" s="1"/>
  <c r="S87" i="22" s="1"/>
  <c r="AA33" i="20"/>
  <c r="Z33" i="20"/>
  <c r="P33" i="20"/>
  <c r="R33" i="20" s="1"/>
  <c r="AA32" i="20"/>
  <c r="Z32" i="20"/>
  <c r="P32" i="20"/>
  <c r="R32" i="20" s="1"/>
  <c r="AA31" i="20"/>
  <c r="AB31" i="20" s="1"/>
  <c r="Z31" i="20"/>
  <c r="P31" i="20"/>
  <c r="R31" i="20" s="1"/>
  <c r="AA30" i="20"/>
  <c r="Z30" i="20"/>
  <c r="AB30" i="20" s="1"/>
  <c r="P30" i="20"/>
  <c r="R30" i="20" s="1"/>
  <c r="AA38" i="20"/>
  <c r="Z38" i="20"/>
  <c r="AB38" i="20" s="1"/>
  <c r="AC38" i="20" s="1"/>
  <c r="P38" i="20"/>
  <c r="R38" i="20" s="1"/>
  <c r="S38" i="20" s="1"/>
  <c r="AB32" i="20" l="1"/>
  <c r="AB33" i="20"/>
  <c r="AA49" i="14"/>
  <c r="Z49" i="14"/>
  <c r="AB49" i="14" s="1"/>
  <c r="P49" i="14"/>
  <c r="R49" i="14" s="1"/>
  <c r="AA26" i="14"/>
  <c r="Z26" i="14"/>
  <c r="AB26" i="14" s="1"/>
  <c r="P26" i="14"/>
  <c r="R26" i="14" s="1"/>
  <c r="AA48" i="14"/>
  <c r="Z48" i="14"/>
  <c r="P48" i="14"/>
  <c r="R48" i="14" s="1"/>
  <c r="AA31" i="14"/>
  <c r="Z31" i="14"/>
  <c r="P31" i="14"/>
  <c r="R31" i="14" s="1"/>
  <c r="AA30" i="14"/>
  <c r="Z30" i="14"/>
  <c r="P30" i="14"/>
  <c r="R30" i="14" s="1"/>
  <c r="AA62" i="14"/>
  <c r="Z62" i="14"/>
  <c r="P62" i="14"/>
  <c r="R62" i="14" s="1"/>
  <c r="AA47" i="14"/>
  <c r="Z47" i="14"/>
  <c r="P47" i="14"/>
  <c r="R47" i="14" s="1"/>
  <c r="AA46" i="14"/>
  <c r="Z46" i="14"/>
  <c r="P46" i="14"/>
  <c r="R46" i="14" s="1"/>
  <c r="AA37" i="14"/>
  <c r="Z37" i="14"/>
  <c r="P37" i="14"/>
  <c r="R37" i="14" s="1"/>
  <c r="AA45" i="14"/>
  <c r="Z45" i="14"/>
  <c r="P45" i="14"/>
  <c r="R45" i="14" s="1"/>
  <c r="AA42" i="14"/>
  <c r="Z42" i="14"/>
  <c r="P42" i="14"/>
  <c r="R42" i="14" s="1"/>
  <c r="AA41" i="14"/>
  <c r="Z41" i="14"/>
  <c r="P41" i="14"/>
  <c r="R41" i="14" s="1"/>
  <c r="AA39" i="14"/>
  <c r="Z39" i="14"/>
  <c r="P39" i="14"/>
  <c r="R39" i="14" s="1"/>
  <c r="AA44" i="14"/>
  <c r="Z44" i="14"/>
  <c r="P44" i="14"/>
  <c r="R44" i="14" s="1"/>
  <c r="AA36" i="14"/>
  <c r="Z36" i="14"/>
  <c r="P36" i="14"/>
  <c r="R36" i="14" s="1"/>
  <c r="P50" i="14"/>
  <c r="R50" i="14" s="1"/>
  <c r="S50" i="14" s="1"/>
  <c r="AA40" i="14"/>
  <c r="Z40" i="14"/>
  <c r="P40" i="14"/>
  <c r="R40" i="14" s="1"/>
  <c r="AA43" i="14"/>
  <c r="Z43" i="14"/>
  <c r="P43" i="14"/>
  <c r="R43" i="14" s="1"/>
  <c r="AA38" i="14"/>
  <c r="Z38" i="14"/>
  <c r="P38" i="14"/>
  <c r="R38" i="14" s="1"/>
  <c r="AA35" i="14"/>
  <c r="Z35" i="14"/>
  <c r="P35" i="14"/>
  <c r="R35" i="14" s="1"/>
  <c r="AA34" i="14"/>
  <c r="Z34" i="14"/>
  <c r="P34" i="14"/>
  <c r="R34" i="14" s="1"/>
  <c r="S34" i="14" s="1"/>
  <c r="AA33" i="14"/>
  <c r="Z33" i="14"/>
  <c r="P33" i="14"/>
  <c r="R33" i="14" s="1"/>
  <c r="AA32" i="14"/>
  <c r="Z32" i="14"/>
  <c r="P32" i="14"/>
  <c r="R32" i="14" s="1"/>
  <c r="AA25" i="14"/>
  <c r="Z25" i="14"/>
  <c r="P25" i="14"/>
  <c r="R25" i="14" s="1"/>
  <c r="AA24" i="14"/>
  <c r="Z24" i="14"/>
  <c r="P24" i="14"/>
  <c r="R24" i="14" s="1"/>
  <c r="AA23" i="14"/>
  <c r="Z23" i="14"/>
  <c r="P23" i="14"/>
  <c r="R23" i="14" s="1"/>
  <c r="AA22" i="14"/>
  <c r="Z22" i="14"/>
  <c r="P22" i="14"/>
  <c r="R22" i="14" s="1"/>
  <c r="AB45" i="14" l="1"/>
  <c r="AB40" i="14"/>
  <c r="AB36" i="14"/>
  <c r="AB42" i="14"/>
  <c r="AB48" i="14"/>
  <c r="AB31" i="14"/>
  <c r="AB46" i="14"/>
  <c r="AB47" i="14"/>
  <c r="AB62" i="14"/>
  <c r="AB30" i="14"/>
  <c r="AB32" i="14"/>
  <c r="AB37" i="14"/>
  <c r="AB43" i="14"/>
  <c r="AB41" i="14"/>
  <c r="AB25" i="14"/>
  <c r="AB44" i="14"/>
  <c r="AB39" i="14"/>
  <c r="AB38" i="14"/>
  <c r="AB35" i="14"/>
  <c r="AB23" i="14"/>
  <c r="AB34" i="14"/>
  <c r="AB33" i="14"/>
  <c r="AB24" i="14"/>
  <c r="AB22" i="14"/>
  <c r="AA39" i="20"/>
  <c r="Z39" i="20"/>
  <c r="P39" i="20"/>
  <c r="R39" i="20" s="1"/>
  <c r="AA37" i="20"/>
  <c r="Z37" i="20"/>
  <c r="P37" i="20"/>
  <c r="R37" i="20" s="1"/>
  <c r="Z36" i="20"/>
  <c r="AB36" i="20" s="1"/>
  <c r="AC36" i="20" s="1"/>
  <c r="P36" i="20"/>
  <c r="R36" i="20" s="1"/>
  <c r="S36" i="20" s="1"/>
  <c r="AA35" i="20"/>
  <c r="Z35" i="20"/>
  <c r="AB35" i="20" s="1"/>
  <c r="P35" i="20"/>
  <c r="R35" i="20" s="1"/>
  <c r="AA34" i="20"/>
  <c r="Z34" i="20"/>
  <c r="P34" i="20"/>
  <c r="R34" i="20" s="1"/>
  <c r="Z59" i="20"/>
  <c r="AB59" i="20" s="1"/>
  <c r="AC59" i="20" s="1"/>
  <c r="P59" i="20"/>
  <c r="R59" i="20" s="1"/>
  <c r="S59" i="20" s="1"/>
  <c r="Z58" i="20"/>
  <c r="AB58" i="20" s="1"/>
  <c r="AC58" i="20" s="1"/>
  <c r="P58" i="20"/>
  <c r="R58" i="20" s="1"/>
  <c r="S58" i="20" s="1"/>
  <c r="Z57" i="20"/>
  <c r="AB57" i="20" s="1"/>
  <c r="AC57" i="20" s="1"/>
  <c r="P57" i="20"/>
  <c r="R57" i="20" s="1"/>
  <c r="S57" i="20" s="1"/>
  <c r="AC56" i="20"/>
  <c r="P56" i="20"/>
  <c r="R56" i="20" s="1"/>
  <c r="S56" i="20" s="1"/>
  <c r="Z55" i="20"/>
  <c r="AB55" i="20" s="1"/>
  <c r="AC55" i="20" s="1"/>
  <c r="P55" i="20"/>
  <c r="R55" i="20" s="1"/>
  <c r="S55" i="20" s="1"/>
  <c r="Z54" i="20"/>
  <c r="AB54" i="20" s="1"/>
  <c r="AC54" i="20" s="1"/>
  <c r="P54" i="20"/>
  <c r="R54" i="20" s="1"/>
  <c r="S54" i="20" s="1"/>
  <c r="AC53" i="20"/>
  <c r="P53" i="20"/>
  <c r="R53" i="20" s="1"/>
  <c r="S53" i="20" s="1"/>
  <c r="Z52" i="20"/>
  <c r="AB52" i="20" s="1"/>
  <c r="AC52" i="20" s="1"/>
  <c r="P52" i="20"/>
  <c r="R52" i="20" s="1"/>
  <c r="S52" i="20" s="1"/>
  <c r="AC51" i="20"/>
  <c r="P51" i="20"/>
  <c r="R51" i="20" s="1"/>
  <c r="S51" i="20" s="1"/>
  <c r="AC50" i="20"/>
  <c r="P50" i="20"/>
  <c r="R50" i="20" s="1"/>
  <c r="S50" i="20" s="1"/>
  <c r="AC49" i="20"/>
  <c r="P49" i="20"/>
  <c r="R49" i="20" s="1"/>
  <c r="S49" i="20" s="1"/>
  <c r="AC48" i="20"/>
  <c r="P48" i="20"/>
  <c r="R48" i="20" s="1"/>
  <c r="S48" i="20" s="1"/>
  <c r="AC47" i="20"/>
  <c r="P47" i="20"/>
  <c r="R47" i="20" s="1"/>
  <c r="S47" i="20" s="1"/>
  <c r="AC46" i="20"/>
  <c r="P46" i="20"/>
  <c r="R46" i="20" s="1"/>
  <c r="S46" i="20" s="1"/>
  <c r="AC45" i="20"/>
  <c r="P45" i="20"/>
  <c r="R45" i="20" s="1"/>
  <c r="S45" i="20" s="1"/>
  <c r="AC44" i="20"/>
  <c r="P44" i="20"/>
  <c r="R44" i="20" s="1"/>
  <c r="S44" i="20" s="1"/>
  <c r="AC43" i="20"/>
  <c r="P43" i="20"/>
  <c r="R43" i="20" s="1"/>
  <c r="S43" i="20" s="1"/>
  <c r="AC42" i="20"/>
  <c r="P42" i="20"/>
  <c r="R42" i="20" s="1"/>
  <c r="S42" i="20" s="1"/>
  <c r="AC41" i="20"/>
  <c r="P41" i="20"/>
  <c r="R41" i="20" s="1"/>
  <c r="S41" i="20" s="1"/>
  <c r="AC40" i="20"/>
  <c r="P40" i="20"/>
  <c r="R40" i="20" s="1"/>
  <c r="S40" i="20" s="1"/>
  <c r="Z29" i="20"/>
  <c r="AB29" i="20" s="1"/>
  <c r="AC29" i="20" s="1"/>
  <c r="P29" i="20"/>
  <c r="R29" i="20" s="1"/>
  <c r="S29" i="20" s="1"/>
  <c r="Z28" i="20"/>
  <c r="AB28" i="20" s="1"/>
  <c r="AC28" i="20" s="1"/>
  <c r="P28" i="20"/>
  <c r="R28" i="20" s="1"/>
  <c r="S28" i="20" s="1"/>
  <c r="AC27" i="20"/>
  <c r="P27" i="20"/>
  <c r="R27" i="20" s="1"/>
  <c r="S27" i="20" s="1"/>
  <c r="Z26" i="20"/>
  <c r="AB26" i="20" s="1"/>
  <c r="AC26" i="20" s="1"/>
  <c r="P26" i="20"/>
  <c r="R26" i="20" s="1"/>
  <c r="S26" i="20" s="1"/>
  <c r="Z25" i="20"/>
  <c r="AB25" i="20" s="1"/>
  <c r="AC25" i="20" s="1"/>
  <c r="P25" i="20"/>
  <c r="R25" i="20" s="1"/>
  <c r="S25" i="20" s="1"/>
  <c r="Z24" i="20"/>
  <c r="AB24" i="20" s="1"/>
  <c r="AC24" i="20" s="1"/>
  <c r="P24" i="20"/>
  <c r="R24" i="20" s="1"/>
  <c r="S24" i="20" s="1"/>
  <c r="Z23" i="20"/>
  <c r="AB23" i="20" s="1"/>
  <c r="AC23" i="20" s="1"/>
  <c r="P23" i="20"/>
  <c r="R23" i="20" s="1"/>
  <c r="S23" i="20" s="1"/>
  <c r="AC22" i="20"/>
  <c r="P22" i="20"/>
  <c r="R22" i="20" s="1"/>
  <c r="S22" i="20" s="1"/>
  <c r="Z21" i="20"/>
  <c r="AB21" i="20" s="1"/>
  <c r="AC21" i="20" s="1"/>
  <c r="P21" i="20"/>
  <c r="R21" i="20" s="1"/>
  <c r="S21" i="20" s="1"/>
  <c r="Z20" i="20"/>
  <c r="AB20" i="20" s="1"/>
  <c r="AC20" i="20" s="1"/>
  <c r="P20" i="20"/>
  <c r="R20" i="20" s="1"/>
  <c r="S20" i="20" s="1"/>
  <c r="Z19" i="20"/>
  <c r="AB19" i="20" s="1"/>
  <c r="AC19" i="20" s="1"/>
  <c r="P19" i="20"/>
  <c r="R19" i="20" s="1"/>
  <c r="S19" i="20" s="1"/>
  <c r="P18" i="20"/>
  <c r="R18" i="20" s="1"/>
  <c r="S18" i="20" s="1"/>
  <c r="AA21" i="14"/>
  <c r="Z21" i="14"/>
  <c r="P21" i="14"/>
  <c r="R21" i="14" s="1"/>
  <c r="AA19" i="14"/>
  <c r="Z19" i="14"/>
  <c r="P19" i="14"/>
  <c r="R19" i="14" s="1"/>
  <c r="AA20" i="14"/>
  <c r="Z20" i="14"/>
  <c r="P20" i="14"/>
  <c r="R20" i="14" s="1"/>
  <c r="Z78" i="14"/>
  <c r="AB78" i="14" s="1"/>
  <c r="AC78" i="14" s="1"/>
  <c r="P78" i="14"/>
  <c r="R78" i="14" s="1"/>
  <c r="S78" i="14" s="1"/>
  <c r="Z77" i="14"/>
  <c r="AB77" i="14" s="1"/>
  <c r="AC77" i="14" s="1"/>
  <c r="P77" i="14"/>
  <c r="R77" i="14" s="1"/>
  <c r="S77" i="14" s="1"/>
  <c r="Z76" i="14"/>
  <c r="AB76" i="14" s="1"/>
  <c r="AC76" i="14" s="1"/>
  <c r="P76" i="14"/>
  <c r="R76" i="14" s="1"/>
  <c r="S76" i="14" s="1"/>
  <c r="Z75" i="14"/>
  <c r="AB75" i="14" s="1"/>
  <c r="AC75" i="14" s="1"/>
  <c r="P75" i="14"/>
  <c r="R75" i="14" s="1"/>
  <c r="S75" i="14" s="1"/>
  <c r="Z74" i="14"/>
  <c r="AB74" i="14" s="1"/>
  <c r="AC74" i="14" s="1"/>
  <c r="P74" i="14"/>
  <c r="R74" i="14" s="1"/>
  <c r="S74" i="14" s="1"/>
  <c r="Z73" i="14"/>
  <c r="AB73" i="14" s="1"/>
  <c r="AC73" i="14" s="1"/>
  <c r="P73" i="14"/>
  <c r="R73" i="14" s="1"/>
  <c r="S73" i="14" s="1"/>
  <c r="P72" i="14"/>
  <c r="R72" i="14" s="1"/>
  <c r="S72" i="14" s="1"/>
  <c r="P71" i="14"/>
  <c r="R71" i="14" s="1"/>
  <c r="S71" i="14" s="1"/>
  <c r="Z70" i="14"/>
  <c r="AB70" i="14" s="1"/>
  <c r="AC70" i="14" s="1"/>
  <c r="P70" i="14"/>
  <c r="R70" i="14" s="1"/>
  <c r="S70" i="14" s="1"/>
  <c r="Z69" i="14"/>
  <c r="AB69" i="14" s="1"/>
  <c r="AC69" i="14" s="1"/>
  <c r="P69" i="14"/>
  <c r="R69" i="14" s="1"/>
  <c r="S69" i="14" s="1"/>
  <c r="P68" i="14"/>
  <c r="R68" i="14" s="1"/>
  <c r="S68" i="14" s="1"/>
  <c r="Z67" i="14"/>
  <c r="AB67" i="14" s="1"/>
  <c r="AC67" i="14" s="1"/>
  <c r="P67" i="14"/>
  <c r="R67" i="14" s="1"/>
  <c r="S67" i="14" s="1"/>
  <c r="Z66" i="14"/>
  <c r="AB66" i="14" s="1"/>
  <c r="AC66" i="14" s="1"/>
  <c r="P66" i="14"/>
  <c r="R66" i="14" s="1"/>
  <c r="S66" i="14" s="1"/>
  <c r="P65" i="14"/>
  <c r="R65" i="14" s="1"/>
  <c r="S65" i="14" s="1"/>
  <c r="Z64" i="14"/>
  <c r="AB64" i="14" s="1"/>
  <c r="P64" i="14"/>
  <c r="R64" i="14" s="1"/>
  <c r="S64" i="14" s="1"/>
  <c r="P63" i="14"/>
  <c r="R63" i="14" s="1"/>
  <c r="S63" i="14" s="1"/>
  <c r="P61" i="14"/>
  <c r="R61" i="14" s="1"/>
  <c r="S61" i="14" s="1"/>
  <c r="P60" i="14"/>
  <c r="R60" i="14" s="1"/>
  <c r="S60" i="14" s="1"/>
  <c r="P59" i="14"/>
  <c r="R59" i="14" s="1"/>
  <c r="S59" i="14" s="1"/>
  <c r="P58" i="14"/>
  <c r="R58" i="14" s="1"/>
  <c r="S58" i="14" s="1"/>
  <c r="P57" i="14"/>
  <c r="R57" i="14" s="1"/>
  <c r="S57" i="14" s="1"/>
  <c r="P56" i="14"/>
  <c r="R56" i="14" s="1"/>
  <c r="S56" i="14" s="1"/>
  <c r="P55" i="14"/>
  <c r="R55" i="14" s="1"/>
  <c r="S55" i="14" s="1"/>
  <c r="P54" i="14"/>
  <c r="R54" i="14" s="1"/>
  <c r="S54" i="14" s="1"/>
  <c r="P53" i="14"/>
  <c r="R53" i="14" s="1"/>
  <c r="S53" i="14" s="1"/>
  <c r="P52" i="14"/>
  <c r="R52" i="14" s="1"/>
  <c r="S52" i="14" s="1"/>
  <c r="P51" i="14"/>
  <c r="R51" i="14" s="1"/>
  <c r="S51" i="14" s="1"/>
  <c r="AA29" i="14"/>
  <c r="Z29" i="14"/>
  <c r="P29" i="14"/>
  <c r="R29" i="14" s="1"/>
  <c r="AA28" i="14"/>
  <c r="Z28" i="14"/>
  <c r="P28" i="14"/>
  <c r="R28" i="14" s="1"/>
  <c r="AA27" i="14"/>
  <c r="Z27" i="14"/>
  <c r="P27" i="14"/>
  <c r="R27" i="14" s="1"/>
  <c r="AA18" i="14"/>
  <c r="Z18" i="14"/>
  <c r="P18" i="14"/>
  <c r="R18" i="14" s="1"/>
  <c r="AB34" i="20" l="1"/>
  <c r="AB37" i="20"/>
  <c r="AB39" i="20"/>
  <c r="AB28" i="14"/>
  <c r="AB29" i="14"/>
  <c r="AB21" i="14"/>
  <c r="AB20" i="14"/>
  <c r="AB19" i="14"/>
  <c r="AB18" i="14"/>
  <c r="AB27" i="14"/>
  <c r="AA60" i="13"/>
  <c r="Z60" i="13"/>
  <c r="P60" i="13"/>
  <c r="R60" i="13" s="1"/>
  <c r="S60" i="13" s="1"/>
  <c r="AA48" i="13"/>
  <c r="Z48" i="13"/>
  <c r="AB48" i="13" s="1"/>
  <c r="AC48" i="13" s="1"/>
  <c r="P48" i="13"/>
  <c r="R48" i="13" s="1"/>
  <c r="S48" i="13" s="1"/>
  <c r="AA59" i="13"/>
  <c r="Z59" i="13"/>
  <c r="P59" i="13"/>
  <c r="R59" i="13" s="1"/>
  <c r="AA58" i="13"/>
  <c r="Z58" i="13"/>
  <c r="P58" i="13"/>
  <c r="R58" i="13" s="1"/>
  <c r="AA56" i="13"/>
  <c r="Z56" i="13"/>
  <c r="P56" i="13"/>
  <c r="R56" i="13" s="1"/>
  <c r="S56" i="13" s="1"/>
  <c r="Z55" i="13"/>
  <c r="AB55" i="13" s="1"/>
  <c r="AC55" i="13" s="1"/>
  <c r="P55" i="13"/>
  <c r="R55" i="13" s="1"/>
  <c r="S55" i="13" s="1"/>
  <c r="AI55" i="13" s="1"/>
  <c r="AJ55" i="13" s="1"/>
  <c r="Z54" i="13"/>
  <c r="AB54" i="13" s="1"/>
  <c r="AC54" i="13" s="1"/>
  <c r="P54" i="13"/>
  <c r="R54" i="13" s="1"/>
  <c r="S54" i="13" s="1"/>
  <c r="P57" i="13"/>
  <c r="R57" i="13" s="1"/>
  <c r="S57" i="13" s="1"/>
  <c r="AI57" i="13" s="1"/>
  <c r="AJ57" i="13" s="1"/>
  <c r="AA49" i="13"/>
  <c r="Z49" i="13"/>
  <c r="P49" i="13"/>
  <c r="R49" i="13" s="1"/>
  <c r="P46" i="13"/>
  <c r="R46" i="13" s="1"/>
  <c r="S46" i="13" s="1"/>
  <c r="AI46" i="13" s="1"/>
  <c r="AJ46" i="13" s="1"/>
  <c r="AA53" i="13"/>
  <c r="Z53" i="13"/>
  <c r="P53" i="13"/>
  <c r="R53" i="13" s="1"/>
  <c r="AA52" i="13"/>
  <c r="Z52" i="13"/>
  <c r="P52" i="13"/>
  <c r="R52" i="13" s="1"/>
  <c r="AA51" i="13"/>
  <c r="Z51" i="13"/>
  <c r="P51" i="13"/>
  <c r="R51" i="13" s="1"/>
  <c r="AA50" i="13"/>
  <c r="Z50" i="13"/>
  <c r="P50" i="13"/>
  <c r="R50" i="13" s="1"/>
  <c r="AA47" i="13"/>
  <c r="Z47" i="13"/>
  <c r="P47" i="13"/>
  <c r="R47" i="13" s="1"/>
  <c r="P45" i="13"/>
  <c r="R45" i="13" s="1"/>
  <c r="S45" i="13" s="1"/>
  <c r="AI45" i="13" s="1"/>
  <c r="AJ45" i="13" s="1"/>
  <c r="P44" i="13"/>
  <c r="R44" i="13" s="1"/>
  <c r="S44" i="13" s="1"/>
  <c r="AI44" i="13" s="1"/>
  <c r="AJ44" i="13" s="1"/>
  <c r="AA31" i="13"/>
  <c r="Z31" i="13"/>
  <c r="P31" i="13"/>
  <c r="R31" i="13" s="1"/>
  <c r="AA30" i="13"/>
  <c r="Z30" i="13"/>
  <c r="P30" i="13"/>
  <c r="R30" i="13" s="1"/>
  <c r="Z29" i="13"/>
  <c r="AB29" i="13" s="1"/>
  <c r="AC29" i="13" s="1"/>
  <c r="P29" i="13"/>
  <c r="R29" i="13" s="1"/>
  <c r="S29" i="13" s="1"/>
  <c r="P43" i="13"/>
  <c r="R43" i="13" s="1"/>
  <c r="S43" i="13" s="1"/>
  <c r="AI43" i="13" s="1"/>
  <c r="AJ43" i="13" s="1"/>
  <c r="P42" i="13"/>
  <c r="R42" i="13" s="1"/>
  <c r="S42" i="13" s="1"/>
  <c r="AI42" i="13" s="1"/>
  <c r="AJ42" i="13" s="1"/>
  <c r="P41" i="13"/>
  <c r="R41" i="13" s="1"/>
  <c r="S41" i="13" s="1"/>
  <c r="AI41" i="13" s="1"/>
  <c r="AJ41" i="13" s="1"/>
  <c r="P40" i="13"/>
  <c r="R40" i="13" s="1"/>
  <c r="S40" i="13" s="1"/>
  <c r="AI40" i="13" s="1"/>
  <c r="AJ40" i="13" s="1"/>
  <c r="P39" i="13"/>
  <c r="R39" i="13" s="1"/>
  <c r="S39" i="13" s="1"/>
  <c r="AI39" i="13" s="1"/>
  <c r="AJ39" i="13" s="1"/>
  <c r="P38" i="13"/>
  <c r="R38" i="13" s="1"/>
  <c r="S38" i="13" s="1"/>
  <c r="AI38" i="13" s="1"/>
  <c r="AJ38" i="13" s="1"/>
  <c r="P37" i="13"/>
  <c r="R37" i="13" s="1"/>
  <c r="S37" i="13" s="1"/>
  <c r="AI37" i="13" s="1"/>
  <c r="AJ37" i="13" s="1"/>
  <c r="P36" i="13"/>
  <c r="R36" i="13" s="1"/>
  <c r="S36" i="13" s="1"/>
  <c r="AI36" i="13" s="1"/>
  <c r="AJ36" i="13" s="1"/>
  <c r="P35" i="13"/>
  <c r="R35" i="13" s="1"/>
  <c r="S35" i="13" s="1"/>
  <c r="AI35" i="13" s="1"/>
  <c r="AJ35" i="13" s="1"/>
  <c r="AA27" i="13"/>
  <c r="Z27" i="13"/>
  <c r="P27" i="13"/>
  <c r="R27" i="13" s="1"/>
  <c r="AA26" i="13"/>
  <c r="Z26" i="13"/>
  <c r="P26" i="13"/>
  <c r="R26" i="13" s="1"/>
  <c r="AA25" i="13"/>
  <c r="Z25" i="13"/>
  <c r="P25" i="13"/>
  <c r="R25" i="13" s="1"/>
  <c r="AA28" i="13"/>
  <c r="Z28" i="13"/>
  <c r="P28" i="13"/>
  <c r="R28" i="13" s="1"/>
  <c r="AC23" i="13"/>
  <c r="P23" i="13"/>
  <c r="R23" i="13" s="1"/>
  <c r="S23" i="13" s="1"/>
  <c r="Z21" i="13"/>
  <c r="AB21" i="13" s="1"/>
  <c r="AC21" i="13" s="1"/>
  <c r="P21" i="13"/>
  <c r="R21" i="13" s="1"/>
  <c r="S21" i="13" s="1"/>
  <c r="AI29" i="13" l="1"/>
  <c r="AJ29" i="13" s="1"/>
  <c r="AI21" i="13"/>
  <c r="AJ21" i="13" s="1"/>
  <c r="AI48" i="13"/>
  <c r="AJ48" i="13" s="1"/>
  <c r="AB60" i="13"/>
  <c r="AC60" i="13" s="1"/>
  <c r="AI60" i="13" s="1"/>
  <c r="AJ60" i="13" s="1"/>
  <c r="AI23" i="13"/>
  <c r="AJ23" i="13" s="1"/>
  <c r="AI54" i="13"/>
  <c r="AJ54" i="13" s="1"/>
  <c r="AB56" i="13"/>
  <c r="AC56" i="13" s="1"/>
  <c r="AI56" i="13" s="1"/>
  <c r="AJ56" i="13" s="1"/>
  <c r="AB58" i="13"/>
  <c r="AB59" i="13"/>
  <c r="AB49" i="13"/>
  <c r="AB50" i="13"/>
  <c r="AB53" i="13"/>
  <c r="AB52" i="13"/>
  <c r="AB51" i="13"/>
  <c r="AB47" i="13"/>
  <c r="AB31" i="13"/>
  <c r="AB25" i="13"/>
  <c r="AB27" i="13"/>
  <c r="AB26" i="13"/>
  <c r="AB30" i="13"/>
  <c r="AB28" i="13"/>
  <c r="AA20" i="13"/>
  <c r="Z20" i="13"/>
  <c r="P20" i="13"/>
  <c r="R20" i="13" s="1"/>
  <c r="P19" i="13"/>
  <c r="R19" i="13" s="1"/>
  <c r="Z19" i="13"/>
  <c r="AA19" i="13"/>
  <c r="Z101" i="13"/>
  <c r="AB101" i="13" s="1"/>
  <c r="AC101" i="13" s="1"/>
  <c r="P101" i="13"/>
  <c r="R101" i="13" s="1"/>
  <c r="S101" i="13" s="1"/>
  <c r="Z100" i="13"/>
  <c r="AB100" i="13" s="1"/>
  <c r="AC100" i="13" s="1"/>
  <c r="P100" i="13"/>
  <c r="R100" i="13" s="1"/>
  <c r="S100" i="13" s="1"/>
  <c r="Z99" i="13"/>
  <c r="AB99" i="13" s="1"/>
  <c r="AC99" i="13" s="1"/>
  <c r="P99" i="13"/>
  <c r="R99" i="13" s="1"/>
  <c r="S99" i="13" s="1"/>
  <c r="Z98" i="13"/>
  <c r="AB98" i="13" s="1"/>
  <c r="AC98" i="13" s="1"/>
  <c r="P98" i="13"/>
  <c r="R98" i="13" s="1"/>
  <c r="S98" i="13" s="1"/>
  <c r="Z97" i="13"/>
  <c r="AB97" i="13" s="1"/>
  <c r="AC97" i="13" s="1"/>
  <c r="P97" i="13"/>
  <c r="R97" i="13" s="1"/>
  <c r="S97" i="13" s="1"/>
  <c r="Z96" i="13"/>
  <c r="AB96" i="13" s="1"/>
  <c r="AC96" i="13" s="1"/>
  <c r="P96" i="13"/>
  <c r="R96" i="13" s="1"/>
  <c r="S96" i="13" s="1"/>
  <c r="P95" i="13"/>
  <c r="R95" i="13" s="1"/>
  <c r="S95" i="13" s="1"/>
  <c r="AI95" i="13" s="1"/>
  <c r="AJ95" i="13" s="1"/>
  <c r="P94" i="13"/>
  <c r="R94" i="13" s="1"/>
  <c r="S94" i="13" s="1"/>
  <c r="AI94" i="13" s="1"/>
  <c r="AJ94" i="13" s="1"/>
  <c r="Z93" i="13"/>
  <c r="AB93" i="13" s="1"/>
  <c r="AC93" i="13" s="1"/>
  <c r="P93" i="13"/>
  <c r="R93" i="13" s="1"/>
  <c r="S93" i="13" s="1"/>
  <c r="AI93" i="13" s="1"/>
  <c r="AJ93" i="13" s="1"/>
  <c r="Z92" i="13"/>
  <c r="AB92" i="13" s="1"/>
  <c r="AC92" i="13" s="1"/>
  <c r="P92" i="13"/>
  <c r="R92" i="13" s="1"/>
  <c r="S92" i="13" s="1"/>
  <c r="P91" i="13"/>
  <c r="R91" i="13" s="1"/>
  <c r="S91" i="13" s="1"/>
  <c r="AI91" i="13" s="1"/>
  <c r="AJ91" i="13" s="1"/>
  <c r="Z90" i="13"/>
  <c r="AB90" i="13" s="1"/>
  <c r="AC90" i="13" s="1"/>
  <c r="P90" i="13"/>
  <c r="R90" i="13" s="1"/>
  <c r="S90" i="13" s="1"/>
  <c r="Z89" i="13"/>
  <c r="AB89" i="13" s="1"/>
  <c r="AC89" i="13" s="1"/>
  <c r="P89" i="13"/>
  <c r="R89" i="13" s="1"/>
  <c r="S89" i="13" s="1"/>
  <c r="P88" i="13"/>
  <c r="R88" i="13" s="1"/>
  <c r="S88" i="13" s="1"/>
  <c r="AI88" i="13" s="1"/>
  <c r="AJ88" i="13" s="1"/>
  <c r="Z87" i="13"/>
  <c r="AB87" i="13" s="1"/>
  <c r="P87" i="13"/>
  <c r="R87" i="13" s="1"/>
  <c r="S87" i="13" s="1"/>
  <c r="AI87" i="13" s="1"/>
  <c r="AJ87" i="13" s="1"/>
  <c r="P86" i="13"/>
  <c r="R86" i="13" s="1"/>
  <c r="S86" i="13" s="1"/>
  <c r="AI86" i="13" s="1"/>
  <c r="AJ86" i="13" s="1"/>
  <c r="P85" i="13"/>
  <c r="R85" i="13" s="1"/>
  <c r="S85" i="13" s="1"/>
  <c r="AI85" i="13" s="1"/>
  <c r="AJ85" i="13" s="1"/>
  <c r="P84" i="13"/>
  <c r="R84" i="13" s="1"/>
  <c r="S84" i="13" s="1"/>
  <c r="AI84" i="13" s="1"/>
  <c r="AJ84" i="13" s="1"/>
  <c r="P83" i="13"/>
  <c r="R83" i="13" s="1"/>
  <c r="S83" i="13" s="1"/>
  <c r="AI83" i="13" s="1"/>
  <c r="AJ83" i="13" s="1"/>
  <c r="P82" i="13"/>
  <c r="R82" i="13" s="1"/>
  <c r="S82" i="13" s="1"/>
  <c r="AI82" i="13" s="1"/>
  <c r="AJ82" i="13" s="1"/>
  <c r="P81" i="13"/>
  <c r="R81" i="13" s="1"/>
  <c r="S81" i="13" s="1"/>
  <c r="AI81" i="13" s="1"/>
  <c r="AJ81" i="13" s="1"/>
  <c r="P80" i="13"/>
  <c r="R80" i="13" s="1"/>
  <c r="S80" i="13" s="1"/>
  <c r="AI80" i="13" s="1"/>
  <c r="AJ80" i="13" s="1"/>
  <c r="P79" i="13"/>
  <c r="R79" i="13" s="1"/>
  <c r="S79" i="13" s="1"/>
  <c r="AI79" i="13" s="1"/>
  <c r="AJ79" i="13" s="1"/>
  <c r="P78" i="13"/>
  <c r="R78" i="13" s="1"/>
  <c r="S78" i="13" s="1"/>
  <c r="AI78" i="13" s="1"/>
  <c r="AJ78" i="13" s="1"/>
  <c r="P77" i="13"/>
  <c r="R77" i="13" s="1"/>
  <c r="S77" i="13" s="1"/>
  <c r="AI77" i="13" s="1"/>
  <c r="AJ77" i="13" s="1"/>
  <c r="P76" i="13"/>
  <c r="R76" i="13" s="1"/>
  <c r="S76" i="13" s="1"/>
  <c r="AI76" i="13" s="1"/>
  <c r="AJ76" i="13" s="1"/>
  <c r="P75" i="13"/>
  <c r="R75" i="13" s="1"/>
  <c r="S75" i="13" s="1"/>
  <c r="AI75" i="13" s="1"/>
  <c r="AJ75" i="13" s="1"/>
  <c r="AA24" i="13"/>
  <c r="Z24" i="13"/>
  <c r="P24" i="13"/>
  <c r="R24" i="13" s="1"/>
  <c r="AA22" i="13"/>
  <c r="Z22" i="13"/>
  <c r="P22" i="13"/>
  <c r="R22" i="13" s="1"/>
  <c r="AA18" i="13"/>
  <c r="Z18" i="13"/>
  <c r="P18" i="13"/>
  <c r="R18" i="13" s="1"/>
  <c r="AI90" i="13" l="1"/>
  <c r="AJ90" i="13" s="1"/>
  <c r="AI96" i="13"/>
  <c r="AJ96" i="13" s="1"/>
  <c r="AI98" i="13"/>
  <c r="AJ98" i="13" s="1"/>
  <c r="AI100" i="13"/>
  <c r="AJ100" i="13" s="1"/>
  <c r="AI89" i="13"/>
  <c r="AJ89" i="13" s="1"/>
  <c r="AI92" i="13"/>
  <c r="AJ92" i="13" s="1"/>
  <c r="AI97" i="13"/>
  <c r="AJ97" i="13" s="1"/>
  <c r="AI99" i="13"/>
  <c r="AJ99" i="13" s="1"/>
  <c r="AI101" i="13"/>
  <c r="AJ101" i="13" s="1"/>
  <c r="E107" i="13"/>
  <c r="E108" i="13"/>
  <c r="E106" i="13"/>
  <c r="E109" i="13"/>
  <c r="E110" i="13"/>
  <c r="AB19" i="13"/>
  <c r="AB20" i="13"/>
  <c r="AB18" i="13"/>
  <c r="AB22" i="13"/>
  <c r="AB24" i="13"/>
  <c r="AC32" i="9"/>
  <c r="AC44" i="9"/>
  <c r="AC55" i="9"/>
  <c r="AC65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1" i="9"/>
  <c r="AC84" i="9"/>
  <c r="AC22" i="9"/>
  <c r="AC27" i="9"/>
  <c r="S57" i="9"/>
  <c r="S60" i="9"/>
  <c r="S61" i="9"/>
  <c r="AA54" i="9"/>
  <c r="Z54" i="9"/>
  <c r="P54" i="9"/>
  <c r="R54" i="9" s="1"/>
  <c r="S54" i="9" s="1"/>
  <c r="Z55" i="9"/>
  <c r="AB55" i="9" s="1"/>
  <c r="P55" i="9"/>
  <c r="R55" i="9" s="1"/>
  <c r="S55" i="9" s="1"/>
  <c r="AB56" i="9"/>
  <c r="AC56" i="9" s="1"/>
  <c r="AA56" i="9"/>
  <c r="Z56" i="9"/>
  <c r="P56" i="9"/>
  <c r="R56" i="9" s="1"/>
  <c r="S56" i="9" s="1"/>
  <c r="Z57" i="9"/>
  <c r="AB57" i="9" s="1"/>
  <c r="AC57" i="9" s="1"/>
  <c r="P57" i="9"/>
  <c r="R57" i="9" s="1"/>
  <c r="AA64" i="9"/>
  <c r="Z64" i="9"/>
  <c r="AB64" i="9" s="1"/>
  <c r="AC64" i="9" s="1"/>
  <c r="P64" i="9"/>
  <c r="R64" i="9" s="1"/>
  <c r="S64" i="9" s="1"/>
  <c r="AA58" i="9"/>
  <c r="Z58" i="9"/>
  <c r="P58" i="9"/>
  <c r="R58" i="9" s="1"/>
  <c r="S58" i="9" s="1"/>
  <c r="AA63" i="9"/>
  <c r="Z63" i="9"/>
  <c r="P63" i="9"/>
  <c r="R63" i="9" s="1"/>
  <c r="S63" i="9" s="1"/>
  <c r="Z62" i="9"/>
  <c r="AB62" i="9" s="1"/>
  <c r="AC62" i="9" s="1"/>
  <c r="P62" i="9"/>
  <c r="R62" i="9" s="1"/>
  <c r="S62" i="9" s="1"/>
  <c r="P61" i="9"/>
  <c r="R61" i="9" s="1"/>
  <c r="Z61" i="9"/>
  <c r="AA61" i="9"/>
  <c r="AB61" i="9" s="1"/>
  <c r="AC61" i="9" s="1"/>
  <c r="P59" i="9"/>
  <c r="R59" i="9"/>
  <c r="S59" i="9" s="1"/>
  <c r="Z59" i="9"/>
  <c r="AA59" i="9"/>
  <c r="Z60" i="9"/>
  <c r="AB60" i="9" s="1"/>
  <c r="AC60" i="9" s="1"/>
  <c r="P60" i="9"/>
  <c r="R60" i="9" s="1"/>
  <c r="F107" i="13" l="1"/>
  <c r="F109" i="13"/>
  <c r="F106" i="13"/>
  <c r="F108" i="13"/>
  <c r="F110" i="13"/>
  <c r="E111" i="13"/>
  <c r="G109" i="13" s="1"/>
  <c r="AB59" i="9"/>
  <c r="AC59" i="9" s="1"/>
  <c r="AB54" i="9"/>
  <c r="AC54" i="9" s="1"/>
  <c r="AB63" i="9"/>
  <c r="AC63" i="9" s="1"/>
  <c r="AB58" i="9"/>
  <c r="AC58" i="9" s="1"/>
  <c r="P20" i="9"/>
  <c r="R20" i="9" s="1"/>
  <c r="S20" i="9" s="1"/>
  <c r="Z20" i="9"/>
  <c r="AB20" i="9"/>
  <c r="AC20" i="9" s="1"/>
  <c r="P21" i="9"/>
  <c r="R21" i="9" s="1"/>
  <c r="S21" i="9" s="1"/>
  <c r="Z21" i="9"/>
  <c r="AB21" i="9" s="1"/>
  <c r="AC21" i="9" s="1"/>
  <c r="P22" i="9"/>
  <c r="R22" i="9" s="1"/>
  <c r="S22" i="9" s="1"/>
  <c r="P23" i="9"/>
  <c r="R23" i="9" s="1"/>
  <c r="S23" i="9" s="1"/>
  <c r="Z23" i="9"/>
  <c r="AB23" i="9" s="1"/>
  <c r="AC23" i="9" s="1"/>
  <c r="P24" i="9"/>
  <c r="R24" i="9" s="1"/>
  <c r="S24" i="9" s="1"/>
  <c r="Z24" i="9"/>
  <c r="AB24" i="9" s="1"/>
  <c r="AC24" i="9" s="1"/>
  <c r="P25" i="9"/>
  <c r="R25" i="9" s="1"/>
  <c r="S25" i="9" s="1"/>
  <c r="Z25" i="9"/>
  <c r="AB25" i="9" s="1"/>
  <c r="AC25" i="9" s="1"/>
  <c r="P26" i="9"/>
  <c r="R26" i="9" s="1"/>
  <c r="S26" i="9" s="1"/>
  <c r="Z26" i="9"/>
  <c r="AB26" i="9" s="1"/>
  <c r="AC26" i="9" s="1"/>
  <c r="P27" i="9"/>
  <c r="R27" i="9" s="1"/>
  <c r="S27" i="9" s="1"/>
  <c r="P28" i="9"/>
  <c r="R28" i="9" s="1"/>
  <c r="S28" i="9" s="1"/>
  <c r="Z28" i="9"/>
  <c r="AB28" i="9"/>
  <c r="AC28" i="9" s="1"/>
  <c r="P29" i="9"/>
  <c r="R29" i="9" s="1"/>
  <c r="S29" i="9" s="1"/>
  <c r="Z29" i="9"/>
  <c r="AB29" i="9" s="1"/>
  <c r="AC29" i="9" s="1"/>
  <c r="P18" i="9"/>
  <c r="R18" i="9" s="1"/>
  <c r="S18" i="9" s="1"/>
  <c r="P19" i="9"/>
  <c r="R19" i="9" s="1"/>
  <c r="S19" i="9" s="1"/>
  <c r="Z19" i="9"/>
  <c r="AB19" i="9" s="1"/>
  <c r="AC19" i="9" s="1"/>
  <c r="AA53" i="9"/>
  <c r="Z53" i="9"/>
  <c r="P53" i="9"/>
  <c r="R53" i="9" s="1"/>
  <c r="S53" i="9" s="1"/>
  <c r="AA52" i="9"/>
  <c r="Z52" i="9"/>
  <c r="P52" i="9"/>
  <c r="R52" i="9" s="1"/>
  <c r="S52" i="9" s="1"/>
  <c r="AA51" i="9"/>
  <c r="Z51" i="9"/>
  <c r="P51" i="9"/>
  <c r="R51" i="9" s="1"/>
  <c r="S51" i="9" s="1"/>
  <c r="AA49" i="9"/>
  <c r="Z49" i="9"/>
  <c r="P49" i="9"/>
  <c r="R49" i="9" s="1"/>
  <c r="S49" i="9" s="1"/>
  <c r="AC27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4" i="5"/>
  <c r="AC46" i="5"/>
  <c r="AC49" i="5"/>
  <c r="Z43" i="5"/>
  <c r="AB43" i="5" s="1"/>
  <c r="AC43" i="5" s="1"/>
  <c r="P43" i="5"/>
  <c r="R43" i="5" s="1"/>
  <c r="S43" i="5" s="1"/>
  <c r="Z45" i="9"/>
  <c r="AB45" i="9" s="1"/>
  <c r="AC45" i="9" s="1"/>
  <c r="P45" i="9"/>
  <c r="R45" i="9" s="1"/>
  <c r="S45" i="9" s="1"/>
  <c r="P44" i="9"/>
  <c r="R44" i="9" s="1"/>
  <c r="S44" i="9" s="1"/>
  <c r="AA48" i="9"/>
  <c r="Z48" i="9"/>
  <c r="P48" i="9"/>
  <c r="R48" i="9" s="1"/>
  <c r="S48" i="9" s="1"/>
  <c r="AA47" i="9"/>
  <c r="Z47" i="9"/>
  <c r="P47" i="9"/>
  <c r="R47" i="9" s="1"/>
  <c r="S47" i="9" s="1"/>
  <c r="F111" i="13" l="1"/>
  <c r="H111" i="13" s="1"/>
  <c r="G106" i="13"/>
  <c r="G108" i="13"/>
  <c r="H108" i="13"/>
  <c r="H110" i="13"/>
  <c r="H106" i="13"/>
  <c r="G111" i="13"/>
  <c r="G107" i="13"/>
  <c r="G110" i="13"/>
  <c r="H109" i="13"/>
  <c r="AB48" i="9"/>
  <c r="AC48" i="9" s="1"/>
  <c r="AB51" i="9"/>
  <c r="AC51" i="9" s="1"/>
  <c r="AB53" i="9"/>
  <c r="AC53" i="9" s="1"/>
  <c r="AB52" i="9"/>
  <c r="AC52" i="9" s="1"/>
  <c r="AB49" i="9"/>
  <c r="AC49" i="9" s="1"/>
  <c r="AB47" i="9"/>
  <c r="AC47" i="9" s="1"/>
  <c r="AA43" i="9"/>
  <c r="Z43" i="9"/>
  <c r="P43" i="9"/>
  <c r="R43" i="9" s="1"/>
  <c r="S43" i="9" s="1"/>
  <c r="AA38" i="9"/>
  <c r="Z38" i="9"/>
  <c r="P38" i="9"/>
  <c r="R38" i="9" s="1"/>
  <c r="S38" i="9" s="1"/>
  <c r="AA39" i="9"/>
  <c r="Z39" i="9"/>
  <c r="AB39" i="9" s="1"/>
  <c r="AC39" i="9" s="1"/>
  <c r="P39" i="9"/>
  <c r="R39" i="9" s="1"/>
  <c r="S39" i="9" s="1"/>
  <c r="AA37" i="9"/>
  <c r="Z37" i="9"/>
  <c r="P37" i="9"/>
  <c r="R37" i="9" s="1"/>
  <c r="S37" i="9" s="1"/>
  <c r="H107" i="13" l="1"/>
  <c r="AB38" i="9"/>
  <c r="AC38" i="9" s="1"/>
  <c r="AB43" i="9"/>
  <c r="AC43" i="9" s="1"/>
  <c r="AB37" i="9"/>
  <c r="AC37" i="9" s="1"/>
  <c r="AA41" i="9"/>
  <c r="Z41" i="9"/>
  <c r="P41" i="9"/>
  <c r="R41" i="9" s="1"/>
  <c r="S41" i="9" s="1"/>
  <c r="AA36" i="9"/>
  <c r="Z36" i="9"/>
  <c r="AB36" i="9" s="1"/>
  <c r="AC36" i="9" s="1"/>
  <c r="P36" i="9"/>
  <c r="R36" i="9" s="1"/>
  <c r="S36" i="9" s="1"/>
  <c r="AA35" i="9"/>
  <c r="Z35" i="9"/>
  <c r="P35" i="9"/>
  <c r="R35" i="9" s="1"/>
  <c r="S35" i="9" s="1"/>
  <c r="AA34" i="9"/>
  <c r="Z34" i="9"/>
  <c r="P34" i="9"/>
  <c r="R34" i="9" s="1"/>
  <c r="S34" i="9" s="1"/>
  <c r="AA33" i="9"/>
  <c r="Z33" i="9"/>
  <c r="P33" i="9"/>
  <c r="R33" i="9" s="1"/>
  <c r="S33" i="9" s="1"/>
  <c r="AA40" i="9"/>
  <c r="Z40" i="9"/>
  <c r="AB40" i="9" s="1"/>
  <c r="AC40" i="9" s="1"/>
  <c r="P40" i="9"/>
  <c r="R40" i="9" s="1"/>
  <c r="S40" i="9" s="1"/>
  <c r="AA42" i="9"/>
  <c r="Z42" i="9"/>
  <c r="P42" i="9"/>
  <c r="R42" i="9" s="1"/>
  <c r="S42" i="9" s="1"/>
  <c r="P32" i="9"/>
  <c r="R32" i="9" s="1"/>
  <c r="S32" i="9" s="1"/>
  <c r="AA50" i="9"/>
  <c r="Z50" i="9"/>
  <c r="P50" i="9"/>
  <c r="R50" i="9" s="1"/>
  <c r="S50" i="9" s="1"/>
  <c r="AB33" i="9" l="1"/>
  <c r="AC33" i="9" s="1"/>
  <c r="AB34" i="9"/>
  <c r="AC34" i="9" s="1"/>
  <c r="AB50" i="9"/>
  <c r="AC50" i="9" s="1"/>
  <c r="AB42" i="9"/>
  <c r="AC42" i="9" s="1"/>
  <c r="AB35" i="9"/>
  <c r="AC35" i="9" s="1"/>
  <c r="AB41" i="9"/>
  <c r="AC41" i="9" s="1"/>
  <c r="Z46" i="9"/>
  <c r="AB46" i="9" s="1"/>
  <c r="AC46" i="9" s="1"/>
  <c r="P46" i="9"/>
  <c r="R46" i="9" s="1"/>
  <c r="S46" i="9" s="1"/>
  <c r="AA31" i="9"/>
  <c r="Z31" i="9"/>
  <c r="P31" i="9"/>
  <c r="R31" i="9" s="1"/>
  <c r="S31" i="9" s="1"/>
  <c r="P65" i="9"/>
  <c r="R65" i="9" s="1"/>
  <c r="S65" i="9" s="1"/>
  <c r="P63" i="1"/>
  <c r="R63" i="1" s="1"/>
  <c r="S63" i="1" s="1"/>
  <c r="Z62" i="1"/>
  <c r="AB62" i="1" s="1"/>
  <c r="AC62" i="1" s="1"/>
  <c r="P62" i="1"/>
  <c r="R62" i="1" s="1"/>
  <c r="S62" i="1" s="1"/>
  <c r="Z61" i="1"/>
  <c r="AB61" i="1" s="1"/>
  <c r="AC61" i="1" s="1"/>
  <c r="P61" i="1"/>
  <c r="R61" i="1" s="1"/>
  <c r="S61" i="1" s="1"/>
  <c r="P60" i="1"/>
  <c r="R60" i="1" s="1"/>
  <c r="S60" i="1" s="1"/>
  <c r="Z59" i="1"/>
  <c r="AB59" i="1" s="1"/>
  <c r="P59" i="1"/>
  <c r="R59" i="1" s="1"/>
  <c r="S59" i="1" s="1"/>
  <c r="Z73" i="1"/>
  <c r="AB73" i="1" s="1"/>
  <c r="AC73" i="1" s="1"/>
  <c r="P73" i="1"/>
  <c r="R73" i="1" s="1"/>
  <c r="S73" i="1" s="1"/>
  <c r="Z72" i="1"/>
  <c r="AB72" i="1" s="1"/>
  <c r="AC72" i="1" s="1"/>
  <c r="P72" i="1"/>
  <c r="R72" i="1" s="1"/>
  <c r="S72" i="1" s="1"/>
  <c r="Z71" i="1"/>
  <c r="AB71" i="1" s="1"/>
  <c r="AC71" i="1" s="1"/>
  <c r="P71" i="1"/>
  <c r="R71" i="1" s="1"/>
  <c r="S71" i="1" s="1"/>
  <c r="Z70" i="1"/>
  <c r="AB70" i="1" s="1"/>
  <c r="AC70" i="1" s="1"/>
  <c r="P70" i="1"/>
  <c r="R70" i="1" s="1"/>
  <c r="S70" i="1" s="1"/>
  <c r="Z69" i="1"/>
  <c r="AB69" i="1" s="1"/>
  <c r="AC69" i="1" s="1"/>
  <c r="P69" i="1"/>
  <c r="R69" i="1" s="1"/>
  <c r="S69" i="1" s="1"/>
  <c r="Z68" i="1"/>
  <c r="AB68" i="1" s="1"/>
  <c r="AC68" i="1" s="1"/>
  <c r="P68" i="1"/>
  <c r="R68" i="1" s="1"/>
  <c r="S68" i="1" s="1"/>
  <c r="P67" i="1"/>
  <c r="R67" i="1" s="1"/>
  <c r="S67" i="1" s="1"/>
  <c r="P66" i="1"/>
  <c r="R66" i="1" s="1"/>
  <c r="S66" i="1" s="1"/>
  <c r="Z65" i="1"/>
  <c r="AB65" i="1" s="1"/>
  <c r="AC65" i="1" s="1"/>
  <c r="P65" i="1"/>
  <c r="R65" i="1" s="1"/>
  <c r="S65" i="1" s="1"/>
  <c r="Z64" i="1"/>
  <c r="AB64" i="1" s="1"/>
  <c r="AC64" i="1" s="1"/>
  <c r="P64" i="1"/>
  <c r="R64" i="1" s="1"/>
  <c r="S64" i="1" s="1"/>
  <c r="Z47" i="3"/>
  <c r="AB47" i="3" s="1"/>
  <c r="AC47" i="3" s="1"/>
  <c r="P47" i="3"/>
  <c r="R47" i="3" s="1"/>
  <c r="S47" i="3" s="1"/>
  <c r="Z46" i="3"/>
  <c r="AB46" i="3" s="1"/>
  <c r="AC46" i="3" s="1"/>
  <c r="P46" i="3"/>
  <c r="R46" i="3" s="1"/>
  <c r="S46" i="3" s="1"/>
  <c r="Z45" i="3"/>
  <c r="AB45" i="3" s="1"/>
  <c r="AC45" i="3" s="1"/>
  <c r="P45" i="3"/>
  <c r="R45" i="3" s="1"/>
  <c r="S45" i="3" s="1"/>
  <c r="Z44" i="3"/>
  <c r="AB44" i="3" s="1"/>
  <c r="AC44" i="3" s="1"/>
  <c r="P44" i="3"/>
  <c r="R44" i="3" s="1"/>
  <c r="S44" i="3" s="1"/>
  <c r="Z43" i="3"/>
  <c r="AB43" i="3" s="1"/>
  <c r="AC43" i="3" s="1"/>
  <c r="P43" i="3"/>
  <c r="R43" i="3" s="1"/>
  <c r="S43" i="3" s="1"/>
  <c r="Z42" i="3"/>
  <c r="AB42" i="3" s="1"/>
  <c r="AC42" i="3" s="1"/>
  <c r="P42" i="3"/>
  <c r="R42" i="3" s="1"/>
  <c r="S42" i="3" s="1"/>
  <c r="P41" i="3"/>
  <c r="R41" i="3" s="1"/>
  <c r="S41" i="3" s="1"/>
  <c r="P40" i="3"/>
  <c r="R40" i="3" s="1"/>
  <c r="S40" i="3" s="1"/>
  <c r="Z39" i="3"/>
  <c r="AB39" i="3" s="1"/>
  <c r="AC39" i="3" s="1"/>
  <c r="P39" i="3"/>
  <c r="R39" i="3" s="1"/>
  <c r="S39" i="3" s="1"/>
  <c r="Z38" i="3"/>
  <c r="AB38" i="3" s="1"/>
  <c r="AC38" i="3" s="1"/>
  <c r="P38" i="3"/>
  <c r="R38" i="3" s="1"/>
  <c r="S38" i="3" s="1"/>
  <c r="P32" i="3"/>
  <c r="R32" i="3" s="1"/>
  <c r="S32" i="3" s="1"/>
  <c r="Z31" i="3"/>
  <c r="AB31" i="3" s="1"/>
  <c r="AC31" i="3" s="1"/>
  <c r="P31" i="3"/>
  <c r="R31" i="3" s="1"/>
  <c r="S31" i="3" s="1"/>
  <c r="Z30" i="3"/>
  <c r="AB30" i="3" s="1"/>
  <c r="AC30" i="3" s="1"/>
  <c r="P30" i="3"/>
  <c r="R30" i="3" s="1"/>
  <c r="S30" i="3" s="1"/>
  <c r="P29" i="3"/>
  <c r="R29" i="3" s="1"/>
  <c r="S29" i="3" s="1"/>
  <c r="Z28" i="3"/>
  <c r="AB28" i="3" s="1"/>
  <c r="P28" i="3"/>
  <c r="R28" i="3" s="1"/>
  <c r="S28" i="3" s="1"/>
  <c r="P27" i="3"/>
  <c r="R27" i="3" s="1"/>
  <c r="S27" i="3" s="1"/>
  <c r="P26" i="3"/>
  <c r="R26" i="3" s="1"/>
  <c r="S26" i="3" s="1"/>
  <c r="Z25" i="3"/>
  <c r="AB25" i="3" s="1"/>
  <c r="AC25" i="3" s="1"/>
  <c r="P25" i="3"/>
  <c r="R25" i="3" s="1"/>
  <c r="S25" i="3" s="1"/>
  <c r="P24" i="3"/>
  <c r="R24" i="3" s="1"/>
  <c r="S24" i="3" s="1"/>
  <c r="P23" i="3"/>
  <c r="R23" i="3" s="1"/>
  <c r="S23" i="3" s="1"/>
  <c r="P22" i="3"/>
  <c r="R22" i="3" s="1"/>
  <c r="S22" i="3" s="1"/>
  <c r="Z21" i="3"/>
  <c r="AB21" i="3" s="1"/>
  <c r="AC21" i="3" s="1"/>
  <c r="P21" i="3"/>
  <c r="R21" i="3" s="1"/>
  <c r="S21" i="3" s="1"/>
  <c r="Z20" i="3"/>
  <c r="AB20" i="3" s="1"/>
  <c r="AC20" i="3" s="1"/>
  <c r="P20" i="3"/>
  <c r="R20" i="3" s="1"/>
  <c r="S20" i="3" s="1"/>
  <c r="AC19" i="3"/>
  <c r="P19" i="3"/>
  <c r="R19" i="3" s="1"/>
  <c r="S19" i="3" s="1"/>
  <c r="Z18" i="3"/>
  <c r="AB18" i="3" s="1"/>
  <c r="AC18" i="3" s="1"/>
  <c r="P18" i="3"/>
  <c r="R18" i="3" s="1"/>
  <c r="S18" i="3" s="1"/>
  <c r="Z17" i="3"/>
  <c r="AB17" i="3" s="1"/>
  <c r="AC17" i="3" s="1"/>
  <c r="P17" i="3"/>
  <c r="R17" i="3" s="1"/>
  <c r="S17" i="3" s="1"/>
  <c r="Z16" i="3"/>
  <c r="AB16" i="3" s="1"/>
  <c r="AC16" i="3" s="1"/>
  <c r="P16" i="3"/>
  <c r="R16" i="3" s="1"/>
  <c r="S16" i="3" s="1"/>
  <c r="Z15" i="3"/>
  <c r="AB15" i="3" s="1"/>
  <c r="AC15" i="3" s="1"/>
  <c r="P15" i="3"/>
  <c r="R15" i="3" s="1"/>
  <c r="S15" i="3" s="1"/>
  <c r="P14" i="3"/>
  <c r="R14" i="3" s="1"/>
  <c r="S14" i="3" s="1"/>
  <c r="Z13" i="3"/>
  <c r="AB13" i="3" s="1"/>
  <c r="AC13" i="3" s="1"/>
  <c r="P13" i="3"/>
  <c r="R13" i="3" s="1"/>
  <c r="S13" i="3" s="1"/>
  <c r="Z12" i="3"/>
  <c r="AB12" i="3" s="1"/>
  <c r="AC12" i="3" s="1"/>
  <c r="P12" i="3"/>
  <c r="R12" i="3" s="1"/>
  <c r="S12" i="3" s="1"/>
  <c r="Z11" i="3"/>
  <c r="AB11" i="3" s="1"/>
  <c r="AC11" i="3" s="1"/>
  <c r="R11" i="3"/>
  <c r="S11" i="3" s="1"/>
  <c r="P11" i="3"/>
  <c r="P10" i="3"/>
  <c r="R10" i="3" s="1"/>
  <c r="S10" i="3" s="1"/>
  <c r="Z39" i="7"/>
  <c r="AB39" i="7" s="1"/>
  <c r="AC39" i="7" s="1"/>
  <c r="Z38" i="7"/>
  <c r="AB38" i="7" s="1"/>
  <c r="AC38" i="7" s="1"/>
  <c r="Z37" i="7"/>
  <c r="AB37" i="7" s="1"/>
  <c r="AC37" i="7" s="1"/>
  <c r="Z34" i="7"/>
  <c r="AB34" i="7" s="1"/>
  <c r="AC34" i="7" s="1"/>
  <c r="Z33" i="7"/>
  <c r="AB33" i="7" s="1"/>
  <c r="AC33" i="7" s="1"/>
  <c r="Z25" i="7"/>
  <c r="AB25" i="7" s="1"/>
  <c r="AC25" i="7" s="1"/>
  <c r="P19" i="7"/>
  <c r="R19" i="7" s="1"/>
  <c r="S19" i="7" s="1"/>
  <c r="P20" i="7"/>
  <c r="R20" i="7" s="1"/>
  <c r="S20" i="7" s="1"/>
  <c r="P21" i="7"/>
  <c r="R21" i="7" s="1"/>
  <c r="S21" i="7" s="1"/>
  <c r="P23" i="7"/>
  <c r="R23" i="7" s="1"/>
  <c r="P24" i="7"/>
  <c r="R24" i="7" s="1"/>
  <c r="S24" i="7" s="1"/>
  <c r="P22" i="7"/>
  <c r="R22" i="7" s="1"/>
  <c r="S22" i="7" s="1"/>
  <c r="Z11" i="7"/>
  <c r="AB31" i="9" l="1"/>
  <c r="AC31" i="9" s="1"/>
  <c r="Z87" i="9"/>
  <c r="AB87" i="9" s="1"/>
  <c r="AC87" i="9" s="1"/>
  <c r="P87" i="9"/>
  <c r="R87" i="9" s="1"/>
  <c r="S87" i="9" s="1"/>
  <c r="Z86" i="9"/>
  <c r="AB86" i="9" s="1"/>
  <c r="AC86" i="9" s="1"/>
  <c r="P86" i="9"/>
  <c r="R86" i="9" s="1"/>
  <c r="S86" i="9" s="1"/>
  <c r="Z85" i="9"/>
  <c r="AB85" i="9" s="1"/>
  <c r="AC85" i="9" s="1"/>
  <c r="P85" i="9"/>
  <c r="R85" i="9" s="1"/>
  <c r="S85" i="9" s="1"/>
  <c r="P84" i="9"/>
  <c r="R84" i="9" s="1"/>
  <c r="S84" i="9" s="1"/>
  <c r="Z83" i="9"/>
  <c r="AB83" i="9" s="1"/>
  <c r="AC83" i="9" s="1"/>
  <c r="P83" i="9"/>
  <c r="R83" i="9" s="1"/>
  <c r="S83" i="9" s="1"/>
  <c r="Z82" i="9"/>
  <c r="AB82" i="9" s="1"/>
  <c r="AC82" i="9" s="1"/>
  <c r="P82" i="9"/>
  <c r="R82" i="9" s="1"/>
  <c r="S82" i="9" s="1"/>
  <c r="P81" i="9"/>
  <c r="R81" i="9" s="1"/>
  <c r="S81" i="9" s="1"/>
  <c r="Z80" i="9"/>
  <c r="AB80" i="9" s="1"/>
  <c r="AC80" i="9" s="1"/>
  <c r="P80" i="9"/>
  <c r="R80" i="9" s="1"/>
  <c r="S80" i="9" s="1"/>
  <c r="P79" i="9"/>
  <c r="R79" i="9" s="1"/>
  <c r="S79" i="9" s="1"/>
  <c r="P78" i="9"/>
  <c r="R78" i="9" s="1"/>
  <c r="S78" i="9" s="1"/>
  <c r="P77" i="9"/>
  <c r="R77" i="9" s="1"/>
  <c r="S77" i="9" s="1"/>
  <c r="P76" i="9"/>
  <c r="R76" i="9" s="1"/>
  <c r="S76" i="9" s="1"/>
  <c r="P75" i="9"/>
  <c r="R75" i="9" s="1"/>
  <c r="S75" i="9" s="1"/>
  <c r="P74" i="9"/>
  <c r="R74" i="9" s="1"/>
  <c r="S74" i="9" s="1"/>
  <c r="P73" i="9"/>
  <c r="R73" i="9" s="1"/>
  <c r="S73" i="9" s="1"/>
  <c r="P72" i="9"/>
  <c r="R72" i="9" s="1"/>
  <c r="S72" i="9" s="1"/>
  <c r="P71" i="9"/>
  <c r="R71" i="9" s="1"/>
  <c r="S71" i="9" s="1"/>
  <c r="P70" i="9"/>
  <c r="R70" i="9" s="1"/>
  <c r="S70" i="9" s="1"/>
  <c r="P69" i="9"/>
  <c r="R69" i="9" s="1"/>
  <c r="S69" i="9" s="1"/>
  <c r="P68" i="9"/>
  <c r="R68" i="9" s="1"/>
  <c r="S68" i="9" s="1"/>
  <c r="AA67" i="9"/>
  <c r="Z67" i="9"/>
  <c r="P67" i="9"/>
  <c r="R67" i="9" s="1"/>
  <c r="S67" i="9" s="1"/>
  <c r="AA66" i="9"/>
  <c r="Z66" i="9"/>
  <c r="P66" i="9"/>
  <c r="R66" i="9" s="1"/>
  <c r="S66" i="9" s="1"/>
  <c r="AA30" i="9"/>
  <c r="Z30" i="9"/>
  <c r="P30" i="9"/>
  <c r="R30" i="9" s="1"/>
  <c r="S30" i="9" s="1"/>
  <c r="AB66" i="9" l="1"/>
  <c r="AC66" i="9" s="1"/>
  <c r="AB30" i="9"/>
  <c r="AC30" i="9" s="1"/>
  <c r="AB67" i="9"/>
  <c r="AC67" i="9" s="1"/>
  <c r="Z42" i="7"/>
  <c r="AB42" i="7" s="1"/>
  <c r="AC42" i="7" s="1"/>
  <c r="P42" i="7"/>
  <c r="R42" i="7" s="1"/>
  <c r="S42" i="7" s="1"/>
  <c r="Z41" i="7"/>
  <c r="AB41" i="7" s="1"/>
  <c r="AC41" i="7" s="1"/>
  <c r="P41" i="7"/>
  <c r="R41" i="7" s="1"/>
  <c r="S41" i="7" s="1"/>
  <c r="Z40" i="7"/>
  <c r="AB40" i="7" s="1"/>
  <c r="AC40" i="7" s="1"/>
  <c r="P40" i="7"/>
  <c r="R40" i="7" s="1"/>
  <c r="S40" i="7" s="1"/>
  <c r="P32" i="7"/>
  <c r="R32" i="7" s="1"/>
  <c r="S32" i="7" s="1"/>
  <c r="Z31" i="7"/>
  <c r="AB31" i="7" s="1"/>
  <c r="AC31" i="7" s="1"/>
  <c r="P31" i="7"/>
  <c r="R31" i="7" s="1"/>
  <c r="S31" i="7" s="1"/>
  <c r="Z30" i="7"/>
  <c r="AB30" i="7" s="1"/>
  <c r="AC30" i="7" s="1"/>
  <c r="P30" i="7"/>
  <c r="R30" i="7" s="1"/>
  <c r="S30" i="7" s="1"/>
  <c r="P29" i="7"/>
  <c r="R29" i="7" s="1"/>
  <c r="S29" i="7" s="1"/>
  <c r="Z28" i="7"/>
  <c r="AB28" i="7" s="1"/>
  <c r="P28" i="7"/>
  <c r="R28" i="7" s="1"/>
  <c r="S28" i="7" s="1"/>
  <c r="P39" i="7"/>
  <c r="R39" i="7" s="1"/>
  <c r="S39" i="7" s="1"/>
  <c r="P38" i="7"/>
  <c r="R38" i="7" s="1"/>
  <c r="S38" i="7" s="1"/>
  <c r="P37" i="7"/>
  <c r="R37" i="7" s="1"/>
  <c r="S37" i="7" s="1"/>
  <c r="P27" i="7"/>
  <c r="R27" i="7" s="1"/>
  <c r="S27" i="7" s="1"/>
  <c r="P26" i="7"/>
  <c r="R26" i="7" s="1"/>
  <c r="S26" i="7" s="1"/>
  <c r="P25" i="7"/>
  <c r="R25" i="7" s="1"/>
  <c r="S25" i="7" s="1"/>
  <c r="P36" i="7"/>
  <c r="R36" i="7" s="1"/>
  <c r="S36" i="7" s="1"/>
  <c r="P35" i="7"/>
  <c r="R35" i="7" s="1"/>
  <c r="S35" i="7" s="1"/>
  <c r="P34" i="7"/>
  <c r="R34" i="7" s="1"/>
  <c r="S34" i="7" s="1"/>
  <c r="P33" i="7"/>
  <c r="R33" i="7" s="1"/>
  <c r="S33" i="7" s="1"/>
  <c r="S23" i="7"/>
  <c r="Z21" i="7"/>
  <c r="AB21" i="7" s="1"/>
  <c r="AC21" i="7" s="1"/>
  <c r="Z20" i="7"/>
  <c r="AB20" i="7" s="1"/>
  <c r="AC20" i="7" s="1"/>
  <c r="AC19" i="7"/>
  <c r="Z18" i="7"/>
  <c r="AB18" i="7" s="1"/>
  <c r="AC18" i="7" s="1"/>
  <c r="P18" i="7"/>
  <c r="R18" i="7" s="1"/>
  <c r="S18" i="7" s="1"/>
  <c r="Z17" i="7"/>
  <c r="AB17" i="7" s="1"/>
  <c r="AC17" i="7" s="1"/>
  <c r="P17" i="7"/>
  <c r="R17" i="7" s="1"/>
  <c r="S17" i="7" s="1"/>
  <c r="Z16" i="7"/>
  <c r="AB16" i="7" s="1"/>
  <c r="AC16" i="7" s="1"/>
  <c r="P16" i="7"/>
  <c r="R16" i="7" s="1"/>
  <c r="S16" i="7" s="1"/>
  <c r="Z15" i="7"/>
  <c r="AB15" i="7" s="1"/>
  <c r="AC15" i="7" s="1"/>
  <c r="P15" i="7"/>
  <c r="R15" i="7" s="1"/>
  <c r="S15" i="7" s="1"/>
  <c r="P14" i="7"/>
  <c r="R14" i="7" s="1"/>
  <c r="S14" i="7" s="1"/>
  <c r="Z13" i="7"/>
  <c r="AB13" i="7" s="1"/>
  <c r="AC13" i="7" s="1"/>
  <c r="P13" i="7"/>
  <c r="R13" i="7" s="1"/>
  <c r="S13" i="7" s="1"/>
  <c r="Z12" i="7"/>
  <c r="AB12" i="7" s="1"/>
  <c r="AC12" i="7" s="1"/>
  <c r="P12" i="7"/>
  <c r="R12" i="7" s="1"/>
  <c r="S12" i="7" s="1"/>
  <c r="AB11" i="7"/>
  <c r="AC11" i="7" s="1"/>
  <c r="P11" i="7"/>
  <c r="R11" i="7" s="1"/>
  <c r="S11" i="7" s="1"/>
  <c r="P10" i="7"/>
  <c r="R10" i="7" s="1"/>
  <c r="S10" i="7" s="1"/>
  <c r="E49" i="7" l="1"/>
  <c r="E48" i="7"/>
  <c r="Z53" i="5"/>
  <c r="AB53" i="5" s="1"/>
  <c r="AC53" i="5" s="1"/>
  <c r="P53" i="5"/>
  <c r="R53" i="5" s="1"/>
  <c r="S53" i="5" s="1"/>
  <c r="P31" i="5"/>
  <c r="R31" i="5" s="1"/>
  <c r="S31" i="5" s="1"/>
  <c r="Z30" i="5"/>
  <c r="AB30" i="5" s="1"/>
  <c r="AC30" i="5" s="1"/>
  <c r="P30" i="5"/>
  <c r="R30" i="5" s="1"/>
  <c r="S30" i="5" s="1"/>
  <c r="Z52" i="5"/>
  <c r="AB52" i="5" s="1"/>
  <c r="AC52" i="5" s="1"/>
  <c r="P52" i="5"/>
  <c r="R52" i="5" s="1"/>
  <c r="S52" i="5" s="1"/>
  <c r="Z51" i="5"/>
  <c r="AB51" i="5" s="1"/>
  <c r="AC51" i="5" s="1"/>
  <c r="P51" i="5"/>
  <c r="R51" i="5" s="1"/>
  <c r="S51" i="5" s="1"/>
  <c r="Z50" i="5"/>
  <c r="AB50" i="5" s="1"/>
  <c r="AC50" i="5" s="1"/>
  <c r="P50" i="5"/>
  <c r="R50" i="5" s="1"/>
  <c r="S50" i="5" s="1"/>
  <c r="P49" i="5"/>
  <c r="R49" i="5" s="1"/>
  <c r="S49" i="5" s="1"/>
  <c r="Z48" i="5"/>
  <c r="AB48" i="5" s="1"/>
  <c r="AC48" i="5" s="1"/>
  <c r="P48" i="5"/>
  <c r="R48" i="5" s="1"/>
  <c r="S48" i="5" s="1"/>
  <c r="Z47" i="5"/>
  <c r="AB47" i="5" s="1"/>
  <c r="AC47" i="5" s="1"/>
  <c r="P47" i="5"/>
  <c r="R47" i="5" s="1"/>
  <c r="S47" i="5" s="1"/>
  <c r="P46" i="5"/>
  <c r="R46" i="5" s="1"/>
  <c r="S46" i="5" s="1"/>
  <c r="Z45" i="5"/>
  <c r="AB45" i="5" s="1"/>
  <c r="AC45" i="5" s="1"/>
  <c r="P45" i="5"/>
  <c r="R45" i="5" s="1"/>
  <c r="S45" i="5" s="1"/>
  <c r="P44" i="5"/>
  <c r="R44" i="5" s="1"/>
  <c r="S44" i="5" s="1"/>
  <c r="P42" i="5"/>
  <c r="R42" i="5" s="1"/>
  <c r="S42" i="5" s="1"/>
  <c r="P41" i="5"/>
  <c r="R41" i="5" s="1"/>
  <c r="S41" i="5" s="1"/>
  <c r="P40" i="5"/>
  <c r="R40" i="5" s="1"/>
  <c r="S40" i="5" s="1"/>
  <c r="P39" i="5"/>
  <c r="R39" i="5" s="1"/>
  <c r="S39" i="5" s="1"/>
  <c r="P38" i="5"/>
  <c r="R38" i="5" s="1"/>
  <c r="S38" i="5" s="1"/>
  <c r="P37" i="5"/>
  <c r="R37" i="5" s="1"/>
  <c r="S37" i="5" s="1"/>
  <c r="P36" i="5"/>
  <c r="R36" i="5" s="1"/>
  <c r="S36" i="5" s="1"/>
  <c r="P35" i="5"/>
  <c r="R35" i="5" s="1"/>
  <c r="S35" i="5" s="1"/>
  <c r="P34" i="5"/>
  <c r="R34" i="5" s="1"/>
  <c r="S34" i="5" s="1"/>
  <c r="P33" i="5"/>
  <c r="R33" i="5" s="1"/>
  <c r="S33" i="5" s="1"/>
  <c r="P32" i="5"/>
  <c r="R32" i="5" s="1"/>
  <c r="S32" i="5" s="1"/>
  <c r="Z29" i="5"/>
  <c r="AB29" i="5" s="1"/>
  <c r="AC29" i="5" s="1"/>
  <c r="P29" i="5"/>
  <c r="R29" i="5" s="1"/>
  <c r="S29" i="5" s="1"/>
  <c r="Z28" i="5"/>
  <c r="AB28" i="5" s="1"/>
  <c r="AC28" i="5" s="1"/>
  <c r="P28" i="5"/>
  <c r="R28" i="5" s="1"/>
  <c r="S28" i="5" s="1"/>
  <c r="P27" i="5"/>
  <c r="R27" i="5" s="1"/>
  <c r="S27" i="5" s="1"/>
  <c r="Z26" i="5"/>
  <c r="AB26" i="5" s="1"/>
  <c r="AC26" i="5" s="1"/>
  <c r="P26" i="5"/>
  <c r="R26" i="5" s="1"/>
  <c r="S26" i="5" s="1"/>
  <c r="Z25" i="5"/>
  <c r="AB25" i="5" s="1"/>
  <c r="AC25" i="5" s="1"/>
  <c r="P25" i="5"/>
  <c r="R25" i="5" s="1"/>
  <c r="S25" i="5" s="1"/>
  <c r="Z24" i="5"/>
  <c r="AB24" i="5" s="1"/>
  <c r="AC24" i="5" s="1"/>
  <c r="P24" i="5"/>
  <c r="R24" i="5" s="1"/>
  <c r="S24" i="5" s="1"/>
  <c r="Z23" i="5"/>
  <c r="AB23" i="5" s="1"/>
  <c r="AC23" i="5" s="1"/>
  <c r="P23" i="5"/>
  <c r="R23" i="5" s="1"/>
  <c r="S23" i="5" s="1"/>
  <c r="P22" i="5"/>
  <c r="R22" i="5" s="1"/>
  <c r="S22" i="5" s="1"/>
  <c r="Z21" i="5"/>
  <c r="AB21" i="5" s="1"/>
  <c r="AC21" i="5" s="1"/>
  <c r="P21" i="5"/>
  <c r="R21" i="5" s="1"/>
  <c r="S21" i="5" s="1"/>
  <c r="Z20" i="5"/>
  <c r="AB20" i="5" s="1"/>
  <c r="AC20" i="5" s="1"/>
  <c r="P20" i="5"/>
  <c r="R20" i="5" s="1"/>
  <c r="S20" i="5" s="1"/>
  <c r="Z19" i="5"/>
  <c r="AB19" i="5" s="1"/>
  <c r="P19" i="5"/>
  <c r="R19" i="5" s="1"/>
  <c r="P18" i="5"/>
  <c r="R18" i="5" s="1"/>
  <c r="S18" i="5" s="1"/>
  <c r="AA36" i="3"/>
  <c r="Z36" i="3"/>
  <c r="P36" i="3"/>
  <c r="R36" i="3" s="1"/>
  <c r="Z35" i="3"/>
  <c r="AB35" i="3" s="1"/>
  <c r="AC35" i="3" s="1"/>
  <c r="P35" i="3"/>
  <c r="R35" i="3" s="1"/>
  <c r="S35" i="3" s="1"/>
  <c r="AA37" i="3"/>
  <c r="Z37" i="3"/>
  <c r="P37" i="3"/>
  <c r="R37" i="3" s="1"/>
  <c r="AA34" i="3"/>
  <c r="Z34" i="3"/>
  <c r="P34" i="3"/>
  <c r="R34" i="3" s="1"/>
  <c r="AA33" i="3"/>
  <c r="Z33" i="3"/>
  <c r="P33" i="3"/>
  <c r="R33" i="3" s="1"/>
  <c r="P58" i="1"/>
  <c r="R58" i="1" s="1"/>
  <c r="S58" i="1" s="1"/>
  <c r="P57" i="1"/>
  <c r="R57" i="1" s="1"/>
  <c r="S57" i="1" s="1"/>
  <c r="P56" i="1"/>
  <c r="R56" i="1" s="1"/>
  <c r="S56" i="1" s="1"/>
  <c r="P55" i="1"/>
  <c r="R55" i="1" s="1"/>
  <c r="S55" i="1" s="1"/>
  <c r="P54" i="1"/>
  <c r="R54" i="1" s="1"/>
  <c r="S54" i="1" s="1"/>
  <c r="P53" i="1"/>
  <c r="R53" i="1" s="1"/>
  <c r="S53" i="1" s="1"/>
  <c r="P52" i="1"/>
  <c r="R52" i="1" s="1"/>
  <c r="S52" i="1" s="1"/>
  <c r="P51" i="1"/>
  <c r="R51" i="1" s="1"/>
  <c r="S51" i="1" s="1"/>
  <c r="P50" i="1"/>
  <c r="R50" i="1" s="1"/>
  <c r="S50" i="1" s="1"/>
  <c r="P49" i="1"/>
  <c r="R49" i="1" s="1"/>
  <c r="S49" i="1" s="1"/>
  <c r="P48" i="1"/>
  <c r="R48" i="1" s="1"/>
  <c r="S48" i="1" s="1"/>
  <c r="P47" i="1"/>
  <c r="R47" i="1" s="1"/>
  <c r="S47" i="1" s="1"/>
  <c r="AA24" i="1"/>
  <c r="Z24" i="1"/>
  <c r="P24" i="1"/>
  <c r="R24" i="1" s="1"/>
  <c r="S24" i="1" s="1"/>
  <c r="AB34" i="3" l="1"/>
  <c r="AB36" i="3"/>
  <c r="AB37" i="3"/>
  <c r="AB33" i="3"/>
  <c r="AB24" i="1"/>
  <c r="G47" i="7" l="1"/>
  <c r="G49" i="7"/>
  <c r="G50" i="7"/>
  <c r="G48" i="7"/>
  <c r="G51" i="7"/>
  <c r="H49" i="7"/>
  <c r="H48" i="7"/>
  <c r="H50" i="7"/>
  <c r="H51" i="7"/>
  <c r="H47" i="7"/>
  <c r="AA23" i="1"/>
  <c r="Z23" i="1"/>
  <c r="P23" i="1"/>
  <c r="R23" i="1" s="1"/>
  <c r="AA38" i="1"/>
  <c r="Z38" i="1"/>
  <c r="P38" i="1"/>
  <c r="R38" i="1" s="1"/>
  <c r="AA36" i="1"/>
  <c r="Z36" i="1"/>
  <c r="P36" i="1"/>
  <c r="R36" i="1" s="1"/>
  <c r="AA46" i="1"/>
  <c r="Z46" i="1"/>
  <c r="P46" i="1"/>
  <c r="R46" i="1" s="1"/>
  <c r="AA45" i="1"/>
  <c r="Z45" i="1"/>
  <c r="P45" i="1"/>
  <c r="R45" i="1" s="1"/>
  <c r="P41" i="1"/>
  <c r="R41" i="1" s="1"/>
  <c r="Z41" i="1"/>
  <c r="AA41" i="1"/>
  <c r="AA43" i="1"/>
  <c r="Z43" i="1"/>
  <c r="P43" i="1"/>
  <c r="R43" i="1" s="1"/>
  <c r="AA42" i="1"/>
  <c r="Z42" i="1"/>
  <c r="P42" i="1"/>
  <c r="R42" i="1" s="1"/>
  <c r="AA40" i="1"/>
  <c r="Z40" i="1"/>
  <c r="P40" i="1"/>
  <c r="R40" i="1" s="1"/>
  <c r="AA39" i="1"/>
  <c r="Z39" i="1"/>
  <c r="P39" i="1"/>
  <c r="R39" i="1" s="1"/>
  <c r="AA34" i="1"/>
  <c r="Z34" i="1"/>
  <c r="AB34" i="1" s="1"/>
  <c r="P34" i="1"/>
  <c r="R34" i="1" s="1"/>
  <c r="AA33" i="1"/>
  <c r="Z33" i="1"/>
  <c r="P33" i="1"/>
  <c r="R33" i="1" s="1"/>
  <c r="AA44" i="1"/>
  <c r="Z44" i="1"/>
  <c r="P44" i="1"/>
  <c r="R44" i="1" s="1"/>
  <c r="AA37" i="1"/>
  <c r="Z37" i="1"/>
  <c r="P37" i="1"/>
  <c r="R37" i="1" s="1"/>
  <c r="AA35" i="1"/>
  <c r="Z35" i="1"/>
  <c r="P35" i="1"/>
  <c r="R35" i="1" s="1"/>
  <c r="AA32" i="1"/>
  <c r="Z32" i="1"/>
  <c r="P32" i="1"/>
  <c r="R32" i="1" s="1"/>
  <c r="AA31" i="1"/>
  <c r="Z31" i="1"/>
  <c r="P31" i="1"/>
  <c r="R31" i="1" s="1"/>
  <c r="AA28" i="1"/>
  <c r="Z28" i="1"/>
  <c r="P28" i="1"/>
  <c r="R28" i="1" s="1"/>
  <c r="AA27" i="1"/>
  <c r="Z27" i="1"/>
  <c r="P27" i="1"/>
  <c r="R27" i="1" s="1"/>
  <c r="Z20" i="1"/>
  <c r="Z21" i="1"/>
  <c r="Z22" i="1"/>
  <c r="Z25" i="1"/>
  <c r="Z26" i="1"/>
  <c r="Z29" i="1"/>
  <c r="Z30" i="1"/>
  <c r="AA20" i="1"/>
  <c r="AA19" i="1"/>
  <c r="AA18" i="1"/>
  <c r="Z19" i="1"/>
  <c r="AA21" i="1"/>
  <c r="AA22" i="1"/>
  <c r="AA25" i="1"/>
  <c r="AA26" i="1"/>
  <c r="AA29" i="1"/>
  <c r="AA30" i="1"/>
  <c r="P29" i="1"/>
  <c r="R29" i="1" s="1"/>
  <c r="P30" i="1"/>
  <c r="R30" i="1" s="1"/>
  <c r="P21" i="1"/>
  <c r="R21" i="1" s="1"/>
  <c r="P22" i="1"/>
  <c r="R22" i="1" s="1"/>
  <c r="P25" i="1"/>
  <c r="R25" i="1" s="1"/>
  <c r="P26" i="1"/>
  <c r="R26" i="1" s="1"/>
  <c r="P19" i="1"/>
  <c r="R19" i="1" s="1"/>
  <c r="P20" i="1"/>
  <c r="R20" i="1" s="1"/>
  <c r="Z18" i="1"/>
  <c r="P18" i="1"/>
  <c r="R18" i="1" s="1"/>
  <c r="AB39" i="1" l="1"/>
  <c r="AB31" i="1"/>
  <c r="AB40" i="1"/>
  <c r="AB33" i="1"/>
  <c r="AB32" i="1"/>
  <c r="AB18" i="1"/>
  <c r="AB42" i="1"/>
  <c r="AB43" i="1"/>
  <c r="AB20" i="1"/>
  <c r="AB30" i="1"/>
  <c r="AB22" i="1"/>
  <c r="AB27" i="1"/>
  <c r="AB28" i="1"/>
  <c r="AB35" i="1"/>
  <c r="AB37" i="1"/>
  <c r="AB44" i="1"/>
  <c r="AB45" i="1"/>
  <c r="AB46" i="1"/>
  <c r="AB36" i="1"/>
  <c r="AB38" i="1"/>
  <c r="AB23" i="1"/>
  <c r="AB26" i="1"/>
  <c r="AB41" i="1"/>
  <c r="AB29" i="1"/>
  <c r="AB21" i="1"/>
  <c r="AB25" i="1"/>
  <c r="A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7" authorId="0" shapeId="0" xr:uid="{C16777FB-493D-408A-B068-86D241E5ED92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7" authorId="0" shapeId="0" xr:uid="{8DEFBDA2-585B-403E-9861-DCF82AB436FE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5C5C5DE2-38E7-4805-90A4-47F36C1FC13F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D0FBF29A-D21D-4BBE-86EE-BAA0F1771F5A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8" authorId="0" shapeId="0" xr:uid="{33B9CDC5-7154-47CA-857A-65A190D1BE17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8" authorId="1" shapeId="0" xr:uid="{1EB841F2-3C8E-4371-BFD3-5B16140DF7EB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8" authorId="1" shapeId="0" xr:uid="{7C6E1939-958D-4C02-A7A0-9F31ED5C1C86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0724A6A6-BAAD-4820-8454-918E060652DD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BF1DF7C0-C72B-4D8F-A5CE-06B7DF752486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F8A184F2-E1FC-4449-A554-7E3C49FF1587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87F90F21-4AF6-46C1-951E-67717DA1EA72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7E54815F-6E95-4A80-B0F7-0BE6839F5A8D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61252297-580E-42DF-8E88-BD6FF31787B1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A7F2B7F7-EC2B-4623-9B46-6AF67E1F93F7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641ECA51-6259-45D2-B714-00129019525C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7F7FC903-9FED-4412-AAD4-B032BA9D3B46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21E58614-535F-48B6-A4DE-E669E765FAB9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C1CBDB5D-BE7F-4ACA-A699-0803B914C813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8E2910F0-4889-4E18-8FE2-80F23D531141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C3090C8A-0C2C-40F9-A1B1-EFEBE1A1CD2E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A17E1DB0-B1B4-4C30-88A9-A5146779557F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7" authorId="0" shapeId="0" xr:uid="{4AA52CAA-8694-41C9-82B3-FE2015517B69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7" authorId="0" shapeId="0" xr:uid="{E32F2A30-77EA-4B0A-8341-2EE9A13C9E47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5AA979EE-23D2-4CED-A931-ECB4DDC64878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66FCD00F-F5CC-474A-8AC0-331F51FDE90F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8" authorId="0" shapeId="0" xr:uid="{278E532F-7D52-4761-9F63-6901402ACE53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8" authorId="1" shapeId="0" xr:uid="{F916744F-D0CE-4FD8-8D5E-C6F21F16E959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8" authorId="1" shapeId="0" xr:uid="{3C70FAD8-7274-4A4B-B142-57E605AFA274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3067CB6A-E060-4B06-ABA9-FDF41E6FC88A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0319D849-70CE-4A90-8154-7B6105991B25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C12B9B61-DF1C-400D-A002-FD9B8855F946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86AA4FD8-5E53-4FDF-AC0F-F2F225BC4A57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73D959A8-D77D-486B-9DEF-A70999DF5DA4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097CD663-C310-4A49-83DD-E001F1492571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5FDBFE29-F73F-43C1-9DFB-C3A818184A07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7DC2FC89-77FA-4060-833E-B291D97B3BBB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00196906-D166-4EF6-92AD-E9D313ADB64B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466C713D-7EAD-42C8-8260-774B3E9569B4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6F2CD08C-96C8-479E-A5DA-BD850499A79B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9967059F-66B7-4B15-9CE1-FC8FCFB374E8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742912BD-5937-4F6C-8A52-4092146518BE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FAE96A65-3C51-49A7-AA6F-13864C752209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7" authorId="0" shapeId="0" xr:uid="{79C2E0AD-8146-47E7-9F3F-1B07A11EE7A1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7" authorId="0" shapeId="0" xr:uid="{A2C8415C-C15B-4F00-9366-C7F22E2256F2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1454D126-1747-4EB4-AC04-BE0BD5ABB46F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057A71E3-437E-4FEC-B6E3-E6CB8337B0B5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8" authorId="0" shapeId="0" xr:uid="{9E061501-8AB4-4F77-ADE1-CA919F300A65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8" authorId="1" shapeId="0" xr:uid="{1B74492E-69A4-4250-B8FA-568A6D828610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8" authorId="1" shapeId="0" xr:uid="{40426574-99E1-4A4B-BDFA-6472779F6B8D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70BABC2F-BDD5-4733-B659-ACBC8C27D71B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1E6AE4FF-6CDB-4AE2-A6DD-EFDA3ACD158A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72952B0B-14DE-42E2-8525-DEC81973839E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D06501B9-700A-469F-935D-79D337257E42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BE068272-CCCD-40DD-832D-8FDA3F9C3E47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252DE014-3016-4E4F-A88E-DE2FF76B9408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DE8A1C6F-B131-4CE2-BA16-DDD947DD2824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  <author>Diana Ochoa</author>
  </authors>
  <commentList>
    <comment ref="C15" authorId="0" shapeId="0" xr:uid="{D32C4C12-140C-4904-BAA8-42AF193F7736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A340F537-6212-484B-96BC-FDB81B068C84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C963AAEC-FE86-4D33-BD62-268EFF152E7C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FFBEBDB6-8E0C-429E-BE80-ECDA5C2DA93C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9705948C-10E5-42F8-B460-77BF589AE8E2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FEA32D76-7100-40C3-BADF-303EC4D7CB4E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3FA08F46-2703-44F0-91BC-A550E14C2C47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  <comment ref="D19" authorId="2" shapeId="0" xr:uid="{707B3056-C613-4AE8-B51F-90A81E29EAA0}">
      <text>
        <r>
          <rPr>
            <b/>
            <sz val="9"/>
            <color indexed="81"/>
            <rFont val="Tahoma"/>
            <charset val="1"/>
          </rPr>
          <t>Diana Ochoa:</t>
        </r>
        <r>
          <rPr>
            <sz val="9"/>
            <color indexed="81"/>
            <rFont val="Tahoma"/>
            <charset val="1"/>
          </rPr>
          <t xml:space="preserve">
iluminacion
incendio
gases toxicos
objetos en vía de trasito
tropiecos golpes
verbales con clientes de oficinas
</t>
        </r>
      </text>
    </comment>
    <comment ref="D23" authorId="2" shapeId="0" xr:uid="{60E43A72-6B89-4D23-A7E9-F59F6F5161BC}">
      <text>
        <r>
          <rPr>
            <b/>
            <sz val="9"/>
            <color indexed="81"/>
            <rFont val="Tahoma"/>
            <charset val="1"/>
          </rPr>
          <t>Diana Ochoa:</t>
        </r>
        <r>
          <rPr>
            <sz val="9"/>
            <color indexed="81"/>
            <rFont val="Tahoma"/>
            <charset val="1"/>
          </rPr>
          <t xml:space="preserve">
cerramiento…. 4 a 6 horas sin poder ingresar cortes con papel
señalizan con papel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5D93B8B5-A342-4108-8FDD-3AF1D1F1F331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255FFA92-184B-47B6-B167-0AD59C70A012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1A9B4A1D-6302-4B20-921C-63E2FC7674F8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BB7C08BB-69A8-4D6E-9E6F-714C93324E1C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7868BD81-A12B-4AF3-AF3E-5305BE8CD9DC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8ADC3F0E-73EA-433B-9E85-D1774AC7ED52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BB046485-894C-439B-AD39-F2A707C97CE4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DC165D41-A6C6-4B84-A89D-BA47A3ECF2AF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9BA96C70-1F79-4269-92ED-17CD1C4C27C1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0998EEC6-8D11-4B3B-8993-6E3A77E22F4B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8B9D833A-AB69-46F2-911E-3AA4C213C496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6E9796C3-3875-477E-A546-252B1334BC92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19ACC3A3-6D72-409A-BA82-F6538677740F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B781DC98-A516-4697-B402-B5A79916D9A7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F16D0EAF-632F-46B0-BCB2-5776AEA178DC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3992A8BB-E0D3-473B-B980-EFA4ED7A849C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DDF7965E-2A6F-48A0-B76F-B2116AC8FE39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899E8AE0-F746-4D6D-B22F-B0404374294F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9C213FE4-DA1B-4E5A-B54D-D0413454F5E4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6C7B2427-A106-43AA-B548-C6755B820233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3E675091-E73C-4A0B-AA2E-106E5D60182F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Atunca</author>
    <author>Cecilia Sierra</author>
  </authors>
  <commentList>
    <comment ref="C15" authorId="0" shapeId="0" xr:uid="{B6A0E8D8-BCDD-4E79-B133-3BE0852D9A03}">
      <text>
        <r>
          <rPr>
            <sz val="9"/>
            <color indexed="81"/>
            <rFont val="Tahoma"/>
            <family val="2"/>
          </rPr>
          <t xml:space="preserve">Indicar las actividades que conforman un proceso
Ejemplo.                                                                    
</t>
        </r>
        <r>
          <rPr>
            <b/>
            <sz val="9"/>
            <color indexed="81"/>
            <rFont val="Tahoma"/>
            <family val="2"/>
          </rPr>
          <t>Actividad:</t>
        </r>
        <r>
          <rPr>
            <sz val="9"/>
            <color indexed="81"/>
            <rFont val="Tahoma"/>
            <family val="2"/>
          </rPr>
          <t xml:space="preserve"> Carga y descarga de equipos
</t>
        </r>
      </text>
    </comment>
    <comment ref="E15" authorId="0" shapeId="0" xr:uid="{B8FC2C5D-4492-4284-A348-C36209267E12}">
      <text>
        <r>
          <rPr>
            <sz val="9"/>
            <color indexed="81"/>
            <rFont val="Tahoma"/>
            <family val="2"/>
          </rPr>
          <t xml:space="preserve">Escriba la condición en la que se evalúa la actividad analizada
 * </t>
        </r>
        <r>
          <rPr>
            <b/>
            <sz val="9"/>
            <color indexed="81"/>
            <rFont val="Tahoma"/>
            <family val="2"/>
          </rPr>
          <t>Normal</t>
        </r>
        <r>
          <rPr>
            <sz val="9"/>
            <color indexed="81"/>
            <rFont val="Tahoma"/>
            <family val="2"/>
          </rPr>
          <t xml:space="preserve"> = Rutinaria 
 * </t>
        </r>
        <r>
          <rPr>
            <b/>
            <sz val="9"/>
            <color indexed="81"/>
            <rFont val="Tahoma"/>
            <family val="2"/>
          </rPr>
          <t>Anormal</t>
        </r>
        <r>
          <rPr>
            <sz val="9"/>
            <color indexed="81"/>
            <rFont val="Tahoma"/>
            <family val="2"/>
          </rPr>
          <t xml:space="preserve"> = No Rutinaria, 
 * </t>
        </r>
        <r>
          <rPr>
            <b/>
            <sz val="9"/>
            <color indexed="81"/>
            <rFont val="Tahoma"/>
            <family val="2"/>
          </rPr>
          <t>Emergencia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7FD90996-A735-4F01-87B1-36417C8FE852}">
      <text>
        <r>
          <rPr>
            <sz val="9"/>
            <color indexed="81"/>
            <rFont val="Tahoma"/>
            <family val="2"/>
          </rPr>
          <t>Describa los posibles riesgos (efectos o manifestaciones del peligro)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D9D5D25F-BD31-4798-8DC5-556B83E95560}">
      <text>
        <r>
          <rPr>
            <sz val="9"/>
            <color indexed="81"/>
            <rFont val="Tahoma"/>
            <family val="2"/>
          </rPr>
          <t>Biológico
Físico
Químico
Psicosocial
Ergonómico
Locativo
Eléctrico
Mecánico</t>
        </r>
      </text>
    </comment>
    <comment ref="G16" authorId="0" shapeId="0" xr:uid="{3B2B8379-C734-4FBF-8CF1-DE54437E5C49}">
      <text>
        <r>
          <rPr>
            <sz val="9"/>
            <color indexed="81"/>
            <rFont val="Tahoma"/>
            <family val="2"/>
          </rPr>
          <t xml:space="preserve">Describa el origen del Peligro,  especificando en detalle la fuente que lo puede estar generando
</t>
        </r>
      </text>
    </comment>
    <comment ref="T16" authorId="1" shapeId="0" xr:uid="{6B8207F5-6F44-445A-8B5D-3425779FE066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Eliminación.
- Sustitución.
- Controles de ingeniería y R.T.
- Controles administrativos.
- Equipos de protección personal.</t>
        </r>
      </text>
    </comment>
    <comment ref="AH16" authorId="1" shapeId="0" xr:uid="{A33E5706-7FC5-4690-BFBD-2414C324503B}">
      <text>
        <r>
          <rPr>
            <b/>
            <sz val="9"/>
            <color indexed="81"/>
            <rFont val="Tahoma"/>
            <family val="2"/>
          </rPr>
          <t>Opciones:</t>
        </r>
        <r>
          <rPr>
            <sz val="9"/>
            <color indexed="81"/>
            <rFont val="Tahoma"/>
            <family val="2"/>
          </rPr>
          <t xml:space="preserve">
- Realizado.
- Pendiente.
- En proceso.</t>
        </r>
      </text>
    </comment>
  </commentList>
</comments>
</file>

<file path=xl/sharedStrings.xml><?xml version="1.0" encoding="utf-8"?>
<sst xmlns="http://schemas.openxmlformats.org/spreadsheetml/2006/main" count="8604" uniqueCount="617">
  <si>
    <t>Si</t>
  </si>
  <si>
    <t>Controles administrativos</t>
  </si>
  <si>
    <t>Ninguno</t>
  </si>
  <si>
    <t>Golpes, traumas, estrés</t>
  </si>
  <si>
    <t>Atropello por vehículo externo</t>
  </si>
  <si>
    <t xml:space="preserve">Traslado peatonal por calles y avenidas </t>
  </si>
  <si>
    <t>Locativo</t>
  </si>
  <si>
    <t>Normal</t>
  </si>
  <si>
    <t>Implementar procedimiento de trabajo
Uso de transporte particular formal
Implementar SCTR de Pensión y Salud
Capacitación de Recomendaciones en caso de Robos y asaltos</t>
  </si>
  <si>
    <t>Robo, asalto</t>
  </si>
  <si>
    <t>Traumas, aplastamiento, contusiones, fracturas</t>
  </si>
  <si>
    <t>Uso de cartel de peligro piso mojado</t>
  </si>
  <si>
    <t>Golpes, contusiones</t>
  </si>
  <si>
    <t>Caída, resbalo</t>
  </si>
  <si>
    <t>Piso mojado o resbaladizo</t>
  </si>
  <si>
    <t>Implementar cartilla de seguridad para uso del comedor</t>
  </si>
  <si>
    <t>Cortes, amputaciones</t>
  </si>
  <si>
    <t>Exposición accesorios punzo cortantes</t>
  </si>
  <si>
    <t>Uso de utensilios y accesorios de cocina</t>
  </si>
  <si>
    <t>Físico</t>
  </si>
  <si>
    <t>Quemaduras</t>
  </si>
  <si>
    <t>Exposición a alta temperatura</t>
  </si>
  <si>
    <t>Alimentos y/o bebidas calientes</t>
  </si>
  <si>
    <t>Mecánico</t>
  </si>
  <si>
    <t>Cartel de  recomendaciones para el uso de microondas</t>
  </si>
  <si>
    <t>Quemaduras, irritaciones</t>
  </si>
  <si>
    <t xml:space="preserve">Radiación, alta temperatura </t>
  </si>
  <si>
    <t>Uso de microondas</t>
  </si>
  <si>
    <t>Implementar normas de convivencia en el trabajo</t>
  </si>
  <si>
    <t>Golpes, estrés</t>
  </si>
  <si>
    <t>Agresión, trato inadecuado</t>
  </si>
  <si>
    <t>Interacción con usuarios del edificio y compañeros de trabajo</t>
  </si>
  <si>
    <t>Psicosocial</t>
  </si>
  <si>
    <t>Uso de comedor</t>
  </si>
  <si>
    <t>Tecnología de Información</t>
  </si>
  <si>
    <t>Equipos de protección personal</t>
  </si>
  <si>
    <t>Químico</t>
  </si>
  <si>
    <t xml:space="preserve">Reglamento Interno de Trabajo </t>
  </si>
  <si>
    <t>Realización de exámenes médicos - audiometría</t>
  </si>
  <si>
    <t>Alteración de agudeza auditiva</t>
  </si>
  <si>
    <t>Alto volumen en equipo móvil</t>
  </si>
  <si>
    <t>Uso de teléfono, celular y/o radio de comunicaciones</t>
  </si>
  <si>
    <t>Limpieza y desinfección de los SSHH</t>
  </si>
  <si>
    <t>Infecciones, enfermedades</t>
  </si>
  <si>
    <t>Contacto con agentes biológicos</t>
  </si>
  <si>
    <t>Uso de los SSHH</t>
  </si>
  <si>
    <t>Biológico</t>
  </si>
  <si>
    <t>Implementar lamina de seguridad en espejos de baño</t>
  </si>
  <si>
    <t>Controles de ingeniería y R.T.</t>
  </si>
  <si>
    <t>Rotura de espejo</t>
  </si>
  <si>
    <t>Equipos conectados con puesta a tierra</t>
  </si>
  <si>
    <t>Shock eléctrico</t>
  </si>
  <si>
    <t>Contacto con energía eléctrica.</t>
  </si>
  <si>
    <t>Eléctrico</t>
  </si>
  <si>
    <t>Simulacros de evacuación en caso de sismo</t>
  </si>
  <si>
    <t>Golpes, cortes, caídas al mismo nivel</t>
  </si>
  <si>
    <t>Exposición al movimiento sísmico</t>
  </si>
  <si>
    <t>Evento sísmico</t>
  </si>
  <si>
    <t>Emergencia</t>
  </si>
  <si>
    <t>Traslado por vía peatonal señalizada</t>
  </si>
  <si>
    <t>Caídas al mismo nivel, atropellos</t>
  </si>
  <si>
    <t>Traslado por cuartos de maquinas y equipos, azotea</t>
  </si>
  <si>
    <t>Golpes, cortes</t>
  </si>
  <si>
    <t>Traslado por sótanos</t>
  </si>
  <si>
    <t>Coordinaciones con usuarios y/o propietarios del edificio</t>
  </si>
  <si>
    <t>Realización de monitoreo de agentes psicosociales</t>
  </si>
  <si>
    <t>Irritabilidad, estrés, fatiga mental.</t>
  </si>
  <si>
    <t>Trastornos psicológicos</t>
  </si>
  <si>
    <t>Carga mental de trabajo.</t>
  </si>
  <si>
    <t>Realización de monitoreo de iluminación</t>
  </si>
  <si>
    <t>Fatiga visual, visión deficiente</t>
  </si>
  <si>
    <t>Exposición a iluminación inadecuada</t>
  </si>
  <si>
    <t>Iluminación del área de trabajo</t>
  </si>
  <si>
    <t>Gabinetes anclados
Puertas de gabinetes con seguro</t>
  </si>
  <si>
    <t>Golpes, aplastamientos</t>
  </si>
  <si>
    <t>Caída de objetos y/o files</t>
  </si>
  <si>
    <t>Guardar o sacar documentos de gabinete de pared</t>
  </si>
  <si>
    <t>Implementar cartilla de recomendaciones de seguridad en oficina</t>
  </si>
  <si>
    <t>Dejar cajones abiertos</t>
  </si>
  <si>
    <t xml:space="preserve">Guardar o sacar documentos de gabinete de escritorio </t>
  </si>
  <si>
    <t>Implementar normas de convivencia en oficina
Inducción de seguridad y salud en el trabajo</t>
  </si>
  <si>
    <t>Contacto de bebidas con equipos energizados</t>
  </si>
  <si>
    <t>Alimentos y/o bebidas en el escritorio de trabajo</t>
  </si>
  <si>
    <t>Implementar canaletas o cintillos debajo de los escritorios 
Implementar cartilla de recomendaciones de seguridad en oficina</t>
  </si>
  <si>
    <t>Caídas, tropiezos</t>
  </si>
  <si>
    <t>Cables eléctricos desordenados</t>
  </si>
  <si>
    <t xml:space="preserve">Cableado de equipos y accesorios </t>
  </si>
  <si>
    <t>Exposición a accesorios punzo cortantes</t>
  </si>
  <si>
    <t>Uso de útiles de escritorio, tijeras, reglas, etc.</t>
  </si>
  <si>
    <t>Medico ocupacional</t>
  </si>
  <si>
    <t>Implementar programa de ergonomía
Uso de mouse y teclado ergonómico
Pausas activas</t>
  </si>
  <si>
    <t>Tendinitis, síndrome de Quervain</t>
  </si>
  <si>
    <t>Exposición a posturas inadecuadas</t>
  </si>
  <si>
    <t>Movimientos repetitivos en teclado y mouse</t>
  </si>
  <si>
    <t>Ergonómico</t>
  </si>
  <si>
    <t>Implementar programa de ergonomía
Pausas activas</t>
  </si>
  <si>
    <t>Dolores lumbares</t>
  </si>
  <si>
    <t>Posturas incómodas o
forzadas</t>
  </si>
  <si>
    <t>Implementar pausas activas 
Incluir en las inspecciones SST el control de brillo de computadora y/o laptop
Pausas activas</t>
  </si>
  <si>
    <t>Visión borrosa, dolor de cabeza</t>
  </si>
  <si>
    <t>Exposición a brillo de pantalla</t>
  </si>
  <si>
    <t>Visualización de pantalla de computadora</t>
  </si>
  <si>
    <t>Uso de computadora</t>
  </si>
  <si>
    <t>Uso de vidrio templado y láminas de seguridad</t>
  </si>
  <si>
    <t xml:space="preserve">Rotura de mamparas </t>
  </si>
  <si>
    <t>Mamparas de vidrio en   puerta de ingreso, oficinas y ventanas</t>
  </si>
  <si>
    <t>Uso de tarjeta de proximidad personal</t>
  </si>
  <si>
    <t>Cierre intempestivo</t>
  </si>
  <si>
    <t>Traspaso por molinetes y/o tranqueras de acceso</t>
  </si>
  <si>
    <t>Uso de barandas, cintas reflectivas y antideslizantes</t>
  </si>
  <si>
    <t>Golpes, caídas, cortes</t>
  </si>
  <si>
    <t>Pérdida de equilibrio</t>
  </si>
  <si>
    <t xml:space="preserve">Traslado por escaleras fijas </t>
  </si>
  <si>
    <t>Mantenimiento preventivo de ascensores</t>
  </si>
  <si>
    <t>Desesperación, desmayo</t>
  </si>
  <si>
    <t>Atrapamiento</t>
  </si>
  <si>
    <t>Uso de ascensores</t>
  </si>
  <si>
    <t>Cartel de peligro, Piso Mojado</t>
  </si>
  <si>
    <t>Áreas restringidas señalizadas 
Acceso no autorizado</t>
  </si>
  <si>
    <t>Contacto con energía eléctrica</t>
  </si>
  <si>
    <t>Ingreso a áreas no autorizadas</t>
  </si>
  <si>
    <t>Traslado hacia oficina de trabajo</t>
  </si>
  <si>
    <t>Gestión de Desarrollo Humano</t>
  </si>
  <si>
    <t>SEGUIMIENTO</t>
  </si>
  <si>
    <t>Responsable</t>
  </si>
  <si>
    <t>INDICE DE PROBABILIDAD (A+B+C+D)</t>
  </si>
  <si>
    <t>Índice de Exposición (D)</t>
  </si>
  <si>
    <t>Índice de Capacitación (C)</t>
  </si>
  <si>
    <t>Índice de Controles Existentes (B)</t>
  </si>
  <si>
    <t>Índice de Personas Expuestas (A)</t>
  </si>
  <si>
    <t>Gestión Técnica</t>
  </si>
  <si>
    <t>ESTATUS</t>
  </si>
  <si>
    <t>PLAZO</t>
  </si>
  <si>
    <t>RESPONSABLE</t>
  </si>
  <si>
    <t>¿PROCEDE?</t>
  </si>
  <si>
    <t>Magnitud de Riesgo para la SST
(Probabilidad x Severidad)</t>
  </si>
  <si>
    <t>INDICE DE SEVERIDAD</t>
  </si>
  <si>
    <t>PROBABILIDAD</t>
  </si>
  <si>
    <t>DESCRIPCIÓN DEL CONTROL POR IMPLEMENTAR</t>
  </si>
  <si>
    <t>JERARQUÍA</t>
  </si>
  <si>
    <t>DESCRIPCIÓN DEL CONTROL EXISTENTE</t>
  </si>
  <si>
    <t>TIPO DE PELIGRO</t>
  </si>
  <si>
    <t>Auditoria Operativa</t>
  </si>
  <si>
    <t>PLAN Y SEGUIMIENTO DE EJECUCIÓN DE LOS CONTROLES POR IMPLEMENTAR 
(OPORTUNIDADES PARA LA SST)</t>
  </si>
  <si>
    <t>CONTROLES EXISTENTES</t>
  </si>
  <si>
    <t>PELIGRO</t>
  </si>
  <si>
    <t>CONDICION DE LA ACTIVIDAD</t>
  </si>
  <si>
    <t>ACTIVIDAD</t>
  </si>
  <si>
    <t>N°</t>
  </si>
  <si>
    <t>Hand Over</t>
  </si>
  <si>
    <t>Gestión Administrativo, Operativa</t>
  </si>
  <si>
    <t>Fecha elaboración:</t>
  </si>
  <si>
    <t>Código:</t>
  </si>
  <si>
    <t>Versión:</t>
  </si>
  <si>
    <t>RUC:</t>
  </si>
  <si>
    <t>Privado</t>
  </si>
  <si>
    <t>Sector:</t>
  </si>
  <si>
    <t>Puesto de trabajo:</t>
  </si>
  <si>
    <t>Sistemas de Gestión</t>
  </si>
  <si>
    <t>Revisión por la Dirección</t>
  </si>
  <si>
    <t>Aprobado por:</t>
  </si>
  <si>
    <t>Elaborado por:</t>
  </si>
  <si>
    <t>Logo</t>
  </si>
  <si>
    <t>Planeamiento Estratégico</t>
  </si>
  <si>
    <t>MATRIZ DE IDENTIFICACIÓN DE PELIGROS, EVALUACIÓN DE RIESGOS Y DETERMINACIÓN DE CONTROLES (IPER)</t>
  </si>
  <si>
    <t>Revisado por:</t>
  </si>
  <si>
    <t>RIESGO</t>
  </si>
  <si>
    <t>CONSECUENCIA</t>
  </si>
  <si>
    <t>Grado de riesgo</t>
  </si>
  <si>
    <t>EVALUACIÓN DE RIESGO</t>
  </si>
  <si>
    <t>EVALUACIÓN DE RIESGO RESIDUAL</t>
  </si>
  <si>
    <r>
      <t>Razón Social:</t>
    </r>
    <r>
      <rPr>
        <b/>
        <sz val="10"/>
        <color theme="1"/>
        <rFont val="Arial"/>
        <family val="2"/>
      </rPr>
      <t xml:space="preserve"> TOTAL FACILITY MANAGEMENT S.A.C.</t>
    </r>
  </si>
  <si>
    <t>SST-REG-09</t>
  </si>
  <si>
    <t>Supervisor SSOMA</t>
  </si>
  <si>
    <t xml:space="preserve">Carlos Gustavo Arguelles Robles </t>
  </si>
  <si>
    <t>Acarreo y acopio de materiales</t>
  </si>
  <si>
    <t>Sobre-esfuerso por cargar</t>
  </si>
  <si>
    <t>Posturas disergonómicos</t>
  </si>
  <si>
    <t>Análisis de  trabajo seguro.
Capacitación de levantamiento manual de cargas.
Cargar a 25 Kg.</t>
  </si>
  <si>
    <t>Uso de EPP</t>
  </si>
  <si>
    <t xml:space="preserve">Dolores lumbres, hernias </t>
  </si>
  <si>
    <t>Uso de andamio</t>
  </si>
  <si>
    <t>Piezas de andamio</t>
  </si>
  <si>
    <t>Trabajos en altura</t>
  </si>
  <si>
    <t>Ruido</t>
  </si>
  <si>
    <t>Herramientas manuales</t>
  </si>
  <si>
    <t>Cortes, golpes</t>
  </si>
  <si>
    <t>Traumatismo y transtornos musculoesqueletico: contusiones, excoriaciones, heridas contusas, cortantes y penetrantes.</t>
  </si>
  <si>
    <t>Caidas a nivel, lesiones en el cuerpo,atrapamientos,caida de objetos y/o herramientas</t>
  </si>
  <si>
    <t>Cortes, golpes desesperación, desmayo</t>
  </si>
  <si>
    <t>Redactar informes, actualización de data interna</t>
  </si>
  <si>
    <t>Limpieza de  paredes, vigas y columnas</t>
  </si>
  <si>
    <t xml:space="preserve">Generación de polvo </t>
  </si>
  <si>
    <t>Exposición a la piel y vías respiratorias</t>
  </si>
  <si>
    <t>Superficies filosas</t>
  </si>
  <si>
    <t>Cortes / Golpes</t>
  </si>
  <si>
    <t>Escalera / andamio</t>
  </si>
  <si>
    <t>Caidas a desnivel / Resbalones / Golpes</t>
  </si>
  <si>
    <t xml:space="preserve">Blanqueado de  paredes, vigas y columnas   </t>
  </si>
  <si>
    <t>Manipulación de sustancias químicas (sellador y temple)</t>
  </si>
  <si>
    <t>Alergias de piel y dermatitis por contacto directo</t>
  </si>
  <si>
    <t>Irritación, lesión y conjuntivitis por proyección de partículas a los ojos</t>
  </si>
  <si>
    <t>Trabajo en borde de fachada (menor 1.8 m)</t>
  </si>
  <si>
    <t xml:space="preserve">Empaste  de  paredes, vigas y columnas </t>
  </si>
  <si>
    <t>Manipulación de sustancias químicas (sellador, temple y yeso)</t>
  </si>
  <si>
    <t>Lijado de  paredes, vigas y columnas</t>
  </si>
  <si>
    <t>Caída a desnivel</t>
  </si>
  <si>
    <t>Fijar el sellador al agua</t>
  </si>
  <si>
    <t>Manipulación de sustancia química (pintura)</t>
  </si>
  <si>
    <t>Inhalación de vapores y gases</t>
  </si>
  <si>
    <t>Pintura de  paredes, vigas y columnas</t>
  </si>
  <si>
    <t>Orden y limpieza</t>
  </si>
  <si>
    <t>Residuos sólidos</t>
  </si>
  <si>
    <t>Exposición al polvo</t>
  </si>
  <si>
    <t>Golpes/Lesiones</t>
  </si>
  <si>
    <t>Exposición a ruidos</t>
  </si>
  <si>
    <t>Alteración de audición</t>
  </si>
  <si>
    <t>Uso de Herramientas y materiales</t>
  </si>
  <si>
    <t>Radiación UV</t>
  </si>
  <si>
    <t>Exposición a radiación UV</t>
  </si>
  <si>
    <t xml:space="preserve">Lesiones oculares
Exposición a la piel </t>
  </si>
  <si>
    <t xml:space="preserve">Controles administrativos </t>
  </si>
  <si>
    <t>Análisis de  trabajo seguro.
Inspección pre uso de andamio.
Uso de EPP</t>
  </si>
  <si>
    <t>Inhalación de polvo (material particulado)</t>
  </si>
  <si>
    <t>Neumoconiosis, irritación, intoxicación y problemas alérgicos</t>
  </si>
  <si>
    <t>Heridas</t>
  </si>
  <si>
    <t>Fracturas, Heridas, Contusiones</t>
  </si>
  <si>
    <t>Exposición  a la piel</t>
  </si>
  <si>
    <t>Exposición a la vista</t>
  </si>
  <si>
    <t>Alergias de piel y dermatitis por contacto directo, irritación, lesión y conjuntivitis por proyección de partículas a los ojos</t>
  </si>
  <si>
    <t xml:space="preserve">Trasladarse fuera de las instaciones </t>
  </si>
  <si>
    <t>Moderado</t>
  </si>
  <si>
    <t>Tolerable</t>
  </si>
  <si>
    <t>Procedimiento de Trabajo Seguro
Capacitación del PTS</t>
  </si>
  <si>
    <t>Inspección de herramientas manuales</t>
  </si>
  <si>
    <t>Capacitación de Hipoacusia</t>
  </si>
  <si>
    <t>Uso de EPP (tapones auditivos)</t>
  </si>
  <si>
    <t xml:space="preserve">Uso de EPP </t>
  </si>
  <si>
    <t>Importante</t>
  </si>
  <si>
    <t>Capacitación de Radiación solar
Uso de lentes lunas oscuras
Uso bloqueador</t>
  </si>
  <si>
    <t>Capacitación sobre uso de respirador antipolvo</t>
  </si>
  <si>
    <t>Uso de EPP (respirador con doble filtro)</t>
  </si>
  <si>
    <t>Inspección del área de trabajo</t>
  </si>
  <si>
    <t>Uso de EPP
árnes y linea de vida</t>
  </si>
  <si>
    <t>Capacitación sobre Trabajos en Altura y andamio
Procedimiento de Trabajo Seguro</t>
  </si>
  <si>
    <t>Capacitación sobre Trabajos en Altura y armado del andamio
Procedimiento de Trabajo Seguro</t>
  </si>
  <si>
    <t>Capacitación sobre Trabajos en Altura
Procedimiento de Trabajo Seguro</t>
  </si>
  <si>
    <t>Capacitación sobre cuido de la piel, Hojas de seguridad 
Uso Traje Tyvek</t>
  </si>
  <si>
    <t>Capacitación sobre cuido de los ojos y Hojas de seguridad 
Uso de Traje Tyvek</t>
  </si>
  <si>
    <t>Malestar, dolor de cabeza y vómitos, problemas respiratorios</t>
  </si>
  <si>
    <t>Uso de EPP (repsirador con doble filtro)</t>
  </si>
  <si>
    <t>Capacitación sobre vías respiratorias, hojas de seguridad</t>
  </si>
  <si>
    <t>TAREAS</t>
  </si>
  <si>
    <t>Pintado de paredes, vigas y  columnas</t>
  </si>
  <si>
    <t>Habilitación de materiales</t>
  </si>
  <si>
    <t xml:space="preserve">Trabajo en altura </t>
  </si>
  <si>
    <t xml:space="preserve">Caída de materiales </t>
  </si>
  <si>
    <t>Armado de andamio</t>
  </si>
  <si>
    <t xml:space="preserve">Uso de driza para herramientas </t>
  </si>
  <si>
    <t>Jefe de área</t>
  </si>
  <si>
    <r>
      <t xml:space="preserve">Sede: </t>
    </r>
    <r>
      <rPr>
        <b/>
        <sz val="10"/>
        <color theme="1"/>
        <rFont val="Arial"/>
        <family val="2"/>
      </rPr>
      <t>Oficina</t>
    </r>
  </si>
  <si>
    <t>Uso del motor</t>
  </si>
  <si>
    <t>Conexión a puesta a tierra</t>
  </si>
  <si>
    <t>Colisión, accidente vehicular</t>
  </si>
  <si>
    <t xml:space="preserve">Implementar procedimiento de trabajo
Uso de transporte particular formal
Implementar SCTR de Pensión
Respetar las señales de tránsito </t>
  </si>
  <si>
    <t>Uso de EPP
Inspección pre uso de andamio</t>
  </si>
  <si>
    <t xml:space="preserve">Eléctrico </t>
  </si>
  <si>
    <t>Anormal</t>
  </si>
  <si>
    <t>Traslado en vehículo hacia la oficina, taller, servicios.</t>
  </si>
  <si>
    <t>Trasladarse  a oficina, taller, servicios.</t>
  </si>
  <si>
    <t>Inspección del vehículo 
Implementar procedimiento de trabajo
Uso de transporte particular autorizado
Implementar SCTR de Pensión y Salud
Uso de cinturon de seguridad</t>
  </si>
  <si>
    <t>Transitar en las áreas comunes de los edificios</t>
  </si>
  <si>
    <t>Transitar en las instalaciones del edificio</t>
  </si>
  <si>
    <t>Trabajo en gabinete</t>
  </si>
  <si>
    <t xml:space="preserve">Supervisión de trabajos </t>
  </si>
  <si>
    <t xml:space="preserve">Caída de herramientas </t>
  </si>
  <si>
    <t>Vehículos en movimiento</t>
  </si>
  <si>
    <t>Limpieza diaria de los SSHH</t>
  </si>
  <si>
    <t>Administrador</t>
  </si>
  <si>
    <t>Espejo con lamina de seguridad</t>
  </si>
  <si>
    <t>Trasladarse  a oficina, taller, clientes.</t>
  </si>
  <si>
    <t>Delincuentes</t>
  </si>
  <si>
    <t>SCTR (Salud y Pensión)</t>
  </si>
  <si>
    <t>Uso de transporte particular formal</t>
  </si>
  <si>
    <t>Admministrador</t>
  </si>
  <si>
    <t>Jefe de Operaciones / Asistente Administrativo</t>
  </si>
  <si>
    <t>Benjamin Calderon Mitma</t>
  </si>
  <si>
    <t xml:space="preserve">Diana Ochoa Balbacea/ 
Milton Ordoñez Campos </t>
  </si>
  <si>
    <t>Diana Ochoa Balbacea / 
Benjamin Calderon Mitma</t>
  </si>
  <si>
    <t>Gerente General</t>
  </si>
  <si>
    <t>Diana Ochoa Balbacea/ Juan Carlos  Gonzalez Mantilla / 
Erika Diez Canseco Palma</t>
  </si>
  <si>
    <t xml:space="preserve">Diana Ochoa Balbacea/ 
Carlos Gustavo Arguelles Robles </t>
  </si>
  <si>
    <t>Actividades administrativas de oficina (informes, revisión de documentos y correos, digitación de documentos, análisis de documentos, verificación de requisitos legales, etc.).</t>
  </si>
  <si>
    <t>Áreas de circulación interna con obstáculos</t>
  </si>
  <si>
    <t>Caída, tropiezos</t>
  </si>
  <si>
    <t>Señalética</t>
  </si>
  <si>
    <t>Evaluar desempeño del personal</t>
  </si>
  <si>
    <t>Psicológico</t>
  </si>
  <si>
    <t>Clima laboral tenso</t>
  </si>
  <si>
    <t>Desmotivación</t>
  </si>
  <si>
    <t>Transitar en las instalaciones de la oficina</t>
  </si>
  <si>
    <t>Trabajos de representación a clientes, autoridades, entidades y otros</t>
  </si>
  <si>
    <t>Transitar en las áreas comunes de las edificaciones</t>
  </si>
  <si>
    <t xml:space="preserve">Traslado por transporte privado y/o público. 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</si>
  <si>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Gerencial</t>
    </r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</si>
  <si>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Administrativo</t>
    </r>
  </si>
  <si>
    <t>Cortes</t>
  </si>
  <si>
    <t>Implementar normas de convivencia en oficina</t>
  </si>
  <si>
    <t>Ansiedad, Irritabilidad, Trastorno del sueño</t>
  </si>
  <si>
    <t>Reglamento Interno de Trabajo SST</t>
  </si>
  <si>
    <t>Recomendaciones de seguridad</t>
  </si>
  <si>
    <t>Recomendaciones de seguridad
Tres puntos de apoyo</t>
  </si>
  <si>
    <t>Golpes, cortes, muerte</t>
  </si>
  <si>
    <t xml:space="preserve">Traslado en vehículo </t>
  </si>
  <si>
    <t>Uso de transporte particular formal autorizado
Recomendaciones de SST</t>
  </si>
  <si>
    <t xml:space="preserve">Material disperso 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</si>
  <si>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Jefatura</t>
    </r>
  </si>
  <si>
    <t>Movilización hacia los servicios</t>
  </si>
  <si>
    <t>Reemplazo del tablero eléctrico antiguo por gabinete nuevo.</t>
  </si>
  <si>
    <t>Levantamiento de carga (tanque de equipo difusor)</t>
  </si>
  <si>
    <t>Lumbalgia / Sobresfuerzo</t>
  </si>
  <si>
    <t>Daños musculares , dolores musculares (cuello , espalda)</t>
  </si>
  <si>
    <t>Mantenimiento preventivo y/o correctivo  de tableros eléctricos</t>
  </si>
  <si>
    <t>Corte de energía eléctrica</t>
  </si>
  <si>
    <t>Retiro de tapas de protección de los tableros eléctricos</t>
  </si>
  <si>
    <t>Ajuste de terminales de sujeción de barras y cables</t>
  </si>
  <si>
    <t>Pruebas del tablero energizado</t>
  </si>
  <si>
    <t>Mantenimiento preventivo y/o correctivo  de pozos tierra</t>
  </si>
  <si>
    <t>Destapar cada uno de los pozos a tierra</t>
  </si>
  <si>
    <t>Medición de la resistencia con telurómetro.</t>
  </si>
  <si>
    <t>Mantenimiento preventivo y/o correctivo de luces de emergencia</t>
  </si>
  <si>
    <t>Desconexión de la luminaria de su fuente</t>
  </si>
  <si>
    <t>Identificación y registro de datos de la luminaria</t>
  </si>
  <si>
    <t>Tapa de protección los tableros electricos</t>
  </si>
  <si>
    <t>Pruebas mecánicas y/o electricas de los interrutores termomagnéticos y  diferenciales y de los tablero energizado</t>
  </si>
  <si>
    <t>Manipulación de llave térmicas</t>
  </si>
  <si>
    <t>Golpes, contusiones, cortes</t>
  </si>
  <si>
    <t>Limpieza de interruptores, barras de conexión, soportes y tablero eléctrico</t>
  </si>
  <si>
    <t>Manipulación de sustancia química (solvente dieléctrico, limpiador de contactos)</t>
  </si>
  <si>
    <t>Uso de EPP (guantes de jebe)</t>
  </si>
  <si>
    <t>Uso de EPP (guantes dieléctricos)</t>
  </si>
  <si>
    <t>Análisis de  trabajo seguro.
Capacitación de levantamiento manual de cargas.
Cargar a 25 Kg.
Verificación de desernegización con multimetro</t>
  </si>
  <si>
    <t>Herramientas electricas (soplete)</t>
  </si>
  <si>
    <t>Herramientas manuales (llaves heagonales, llaves dados y  destornillador)</t>
  </si>
  <si>
    <t xml:space="preserve">Uso de multimetro </t>
  </si>
  <si>
    <t>Uso de la camara termográfica</t>
  </si>
  <si>
    <t>Inspección visual e identificación de los pozos.</t>
  </si>
  <si>
    <t>Manipulación de la Tapa de protección</t>
  </si>
  <si>
    <t>Herramientas manuales (llave hexagonal, llave allen)</t>
  </si>
  <si>
    <t>Uso de telurómetro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</si>
  <si>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Eléctrico</t>
    </r>
  </si>
  <si>
    <t>Operario de Pintura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</si>
  <si>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Pintura</t>
    </r>
  </si>
  <si>
    <t>Operario Eléctrico</t>
  </si>
  <si>
    <t>Herramientas manuales (alicate, destornillador)</t>
  </si>
  <si>
    <t>Golpes</t>
  </si>
  <si>
    <t>Contusiones</t>
  </si>
  <si>
    <t>Contusiones, excoriaciones, heridas contusas, cortantes y penetrantes.</t>
  </si>
  <si>
    <r>
      <t>Sede:</t>
    </r>
    <r>
      <rPr>
        <b/>
        <sz val="10"/>
        <color theme="1"/>
        <rFont val="Arial"/>
        <family val="2"/>
      </rPr>
      <t xml:space="preserve"> Edificios</t>
    </r>
  </si>
  <si>
    <r>
      <t xml:space="preserve">Sede: </t>
    </r>
    <r>
      <rPr>
        <b/>
        <sz val="10"/>
        <color theme="1"/>
        <rFont val="Arial"/>
        <family val="2"/>
      </rPr>
      <t>Oficina / Edificios</t>
    </r>
  </si>
  <si>
    <t>Atrapamiento de manos y/o dedos</t>
  </si>
  <si>
    <t>Traumatismo y transtornos musculoesqueletico: contusiones, heridas contusas, cortantes y penetrantes.</t>
  </si>
  <si>
    <t xml:space="preserve">Caída de tapa de protección </t>
  </si>
  <si>
    <t>contusiones</t>
  </si>
  <si>
    <t>Piso desnivelado</t>
  </si>
  <si>
    <t>Caídas al mismo nivel</t>
  </si>
  <si>
    <t xml:space="preserve">Atropello por vehículo </t>
  </si>
  <si>
    <t>Golpes, traumas</t>
  </si>
  <si>
    <t>contusiones, excoriaciones, heridas contusas, cortantes</t>
  </si>
  <si>
    <t>Manipulación de herramientas manuales ( llaves hexagonal)</t>
  </si>
  <si>
    <t>Manipulación del conductor eléctrico</t>
  </si>
  <si>
    <t>Desactivar los conectores terminales tipo ab de cada pozo.</t>
  </si>
  <si>
    <t xml:space="preserve">Manipulación de lija y cepillo de alambre acero inoxidable </t>
  </si>
  <si>
    <t>Revisión y limpieza de los conectores:  Cambio de conectores de cobre</t>
  </si>
  <si>
    <t xml:space="preserve">Revisión y limpieza de los conectores: Uso de lija </t>
  </si>
  <si>
    <t>Contusiones, raspones, heridas</t>
  </si>
  <si>
    <t>Trabajos de Gabinete</t>
  </si>
  <si>
    <t xml:space="preserve">Desernegización del tablero existente y acometida eléctrica </t>
  </si>
  <si>
    <t>Desmontaje de Tablero eléctrico</t>
  </si>
  <si>
    <t>Montaje del tablero electrico nuevo</t>
  </si>
  <si>
    <t>Puesta en marcha del tablero electrico</t>
  </si>
  <si>
    <t>Medición de parámetros electricos (intensidad de corriente, tensión eléctrica)</t>
  </si>
  <si>
    <t>Uso de herramientas  (alicates destornillador, llave francesa)</t>
  </si>
  <si>
    <t>Uso de instrumentos de medición (pinza amperimétrica, voltímetro)</t>
  </si>
  <si>
    <t>Manipulación de interuptores termomagnéticos</t>
  </si>
  <si>
    <t>Escalera</t>
  </si>
  <si>
    <t>Uso de linterna</t>
  </si>
  <si>
    <t>Iluminación deficiente del área de trabajo</t>
  </si>
  <si>
    <t xml:space="preserve">Diana Ochoa Balbacea/ 
Jorge Luis Quijano Rengifo/
Luis Gerardo Diaz Fernandez </t>
  </si>
  <si>
    <t>Operario de Saneamiento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</si>
  <si>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Saneamiento</t>
    </r>
  </si>
  <si>
    <t>Fumigación</t>
  </si>
  <si>
    <t>Aplicación del insumo según la técnica requerida en base a la necesidad de la zona a trabajar</t>
  </si>
  <si>
    <t>Verificación visual del funcionamiento de las bombas de desagüe operadas por el técnico de turno y/o administrador</t>
  </si>
  <si>
    <t>Enjuague de las paredes con agua presurizada para facilitar el desprendimiento y eliminacion de los residuos adheridos</t>
  </si>
  <si>
    <t>Enciende las bombas para la verificación visual de su funcionamiento</t>
  </si>
  <si>
    <t>Verificación visual de los productos químicos que se van a aplicar por parte del técnico de turno y/o administrador</t>
  </si>
  <si>
    <t>Aplicación de productos químicos (hipoclorito de sodio granulado)</t>
  </si>
  <si>
    <t>Cerrado de compuerta por emisión de olores fuertes</t>
  </si>
  <si>
    <t xml:space="preserve">Limpieza de reservorios de agua: cisternas en general o tanques elevados </t>
  </si>
  <si>
    <t>Verificación y registro fotografico del estado de conservación de materiales de manera preventiva e informativa</t>
  </si>
  <si>
    <t>Limpieza general de compuertas de acceso, tapas de registro, válvulas de ingreso de agua</t>
  </si>
  <si>
    <t>Ingreso al reservorio para el retiro de sedimentos, elementos extraños y materiales sólidos</t>
  </si>
  <si>
    <t>Desinfección de las paredes del reservorio con insumo químico de limpieza inocuo</t>
  </si>
  <si>
    <t>Escobillado o rasqueteo de las paredes y el fondo del reservorio</t>
  </si>
  <si>
    <t>Eliminación del agua con insumos de limpieza</t>
  </si>
  <si>
    <t>Enjuague con agua presurizada de las paredes y el fondo del reservorio</t>
  </si>
  <si>
    <t>Inspección visual, identificación de grietas y registro fotográfico final</t>
  </si>
  <si>
    <t>Mobiliario</t>
  </si>
  <si>
    <t xml:space="preserve">Piso desnivelado </t>
  </si>
  <si>
    <t>Verificación de la liberación de la zona: ausencia de personas y equipos y mobiliario con riesgo de daño</t>
  </si>
  <si>
    <t>Manipulación de sustancia química (gasolina, veneno)</t>
  </si>
  <si>
    <t>Verificación del equipo y preparación del insumo (dosificación en base al reconocimiento de la zona)</t>
  </si>
  <si>
    <t xml:space="preserve">Tránsito en áreas comunes </t>
  </si>
  <si>
    <t>Caídas al mismo nivel, tropiezos</t>
  </si>
  <si>
    <t xml:space="preserve">Señalización de seguridad de la zona de trabajo </t>
  </si>
  <si>
    <t xml:space="preserve">Verificación visual del funcionamiento de las bombas sumergibles de pozos sumideros  / Apagado de bombas de succión de la cisterna de consumo </t>
  </si>
  <si>
    <t>Manipulación del producto químico (detergente industrial)</t>
  </si>
  <si>
    <t>Traslado por cuarto de maquinas y pozo sumidero</t>
  </si>
  <si>
    <t>Contusiones, fracturas, heridas</t>
  </si>
  <si>
    <t>Golpes , cortes</t>
  </si>
  <si>
    <t>Contusiones,  heridas</t>
  </si>
  <si>
    <t xml:space="preserve">Tuberias, llaves </t>
  </si>
  <si>
    <t>Caidas a nivel</t>
  </si>
  <si>
    <t>Contusiones, fracturas, heridas, ahogameinto</t>
  </si>
  <si>
    <t>Contusiones, fracturas, heridas, ahogamiento</t>
  </si>
  <si>
    <t>Aplicación del producto químico y escobillado del pozo sumidero</t>
  </si>
  <si>
    <t>Manipulación de bombas</t>
  </si>
  <si>
    <t>Contacto con energía eléctrica residual</t>
  </si>
  <si>
    <t>Exposición a residuos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</si>
  <si>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Altura</t>
    </r>
  </si>
  <si>
    <t>Operario de Altura</t>
  </si>
  <si>
    <t xml:space="preserve">Diana Ochoa Balbacea/ 
</t>
  </si>
  <si>
    <t xml:space="preserve">Acarreo y acopio de materiales, equipos y accesorios </t>
  </si>
  <si>
    <t xml:space="preserve">Descarga de materiales, equipos y accesorios </t>
  </si>
  <si>
    <t>Cargar sobre peso</t>
  </si>
  <si>
    <t>Cargar sobrepeso (mayor a 25Kg)</t>
  </si>
  <si>
    <t>Análisis de  trabajo seguro.
Capacitación de levantamiento manual de cargas.
Cargar menor a 25 Kg.</t>
  </si>
  <si>
    <t>Descenso del personal: Por cuerda, andamios colgantes, andamios de torre móviles</t>
  </si>
  <si>
    <t>Inspección visual de vidrios, sellos y estructuras</t>
  </si>
  <si>
    <t>Limpieza de vidrios</t>
  </si>
  <si>
    <t>Supervisión de trabajos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</si>
  <si>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Supervición</t>
    </r>
  </si>
  <si>
    <t>Prevencionista</t>
  </si>
  <si>
    <t>Colocación de conos y barras retráctiles en área superiores</t>
  </si>
  <si>
    <t>Colocación de mallas y cachacos en el lugar de descenso del personal</t>
  </si>
  <si>
    <t>Señalización del área trabajo</t>
  </si>
  <si>
    <t>Manipulación de mallas y cachacos</t>
  </si>
  <si>
    <t>Traumatismo y transtornos musculoesqueletico: contusiones,  heridas contusas, cortantes y penetrantes.</t>
  </si>
  <si>
    <t>Trabajo en altura</t>
  </si>
  <si>
    <t>Armado / Desarmado de andamio y/o sistema de anclaje</t>
  </si>
  <si>
    <t>Trabajo en altura (mayor a 1.8)</t>
  </si>
  <si>
    <t>Manipulación de cuerdas</t>
  </si>
  <si>
    <t>Cortes / Laceraciones</t>
  </si>
  <si>
    <t>Caidas a desnivel</t>
  </si>
  <si>
    <t>Material particulado</t>
  </si>
  <si>
    <t>Caída al mismo nivel</t>
  </si>
  <si>
    <t>Piezas de andamio y/o anclajes</t>
  </si>
  <si>
    <t>Manipulación de pesas</t>
  </si>
  <si>
    <t xml:space="preserve">Manipulación de agua </t>
  </si>
  <si>
    <t>Exposición a la humedad</t>
  </si>
  <si>
    <t>Dermatitis, hongos</t>
  </si>
  <si>
    <t>Capacitación de EPP
Uso EPP</t>
  </si>
  <si>
    <t>Desorden en área de trabajo y tránsito</t>
  </si>
  <si>
    <t>Caída a nivel</t>
  </si>
  <si>
    <t>Salpicadura a la vista</t>
  </si>
  <si>
    <t xml:space="preserve">Polvo </t>
  </si>
  <si>
    <t>Polvo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</si>
  <si>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Extintores</t>
    </r>
  </si>
  <si>
    <t>Operario de Extintores</t>
  </si>
  <si>
    <t>Descarga del agente químico</t>
  </si>
  <si>
    <t>Coordinación de recojo de equipos</t>
  </si>
  <si>
    <t>Prueba de estanquedad</t>
  </si>
  <si>
    <t>Limpieza y etiquetado</t>
  </si>
  <si>
    <t>Mantenimiento de extintores de PQS, Agua, Acetato de potasio, Espuma química, Alotron</t>
  </si>
  <si>
    <t>Manipulación del agente químico</t>
  </si>
  <si>
    <t>Caída del extintor</t>
  </si>
  <si>
    <t>Manipulación de extintores a nivel del piso</t>
  </si>
  <si>
    <t>Tropiezo, caída</t>
  </si>
  <si>
    <t xml:space="preserve">Extintores apilados </t>
  </si>
  <si>
    <t>Registro de datos e Inspección visual</t>
  </si>
  <si>
    <t>Descarga y/o Recarga del agente químico</t>
  </si>
  <si>
    <t>Traumatismo y transtornos musculoesqueletico: contusiones, excoriaciones, heridas contusas, cortantes</t>
  </si>
  <si>
    <t>Herramientas manuales (llaves, alicates de presión)</t>
  </si>
  <si>
    <t>Etiquetado del tubo sifón y Colocación del collar de verificación</t>
  </si>
  <si>
    <t>Manipulación del extintor</t>
  </si>
  <si>
    <t>Escape de gas</t>
  </si>
  <si>
    <t>Manipulación máquina trasvazadora (CO2)</t>
  </si>
  <si>
    <t>Manipulación máquina trasvazadora (PQS)</t>
  </si>
  <si>
    <t>Explosión</t>
  </si>
  <si>
    <t>Desomontaje, Verificación y/o reemplazo del manómetro</t>
  </si>
  <si>
    <t>Herramientas manuales (llaves de boca, alicates de presión)</t>
  </si>
  <si>
    <t>Manipulación Balanza (regarca de CO2 y del agente extintor)</t>
  </si>
  <si>
    <t>Manipulación de cilindros  Co2 para la maquina trasvazadora</t>
  </si>
  <si>
    <t xml:space="preserve">Manipulación de cilindros  de nitrógeno </t>
  </si>
  <si>
    <t>Manipulación de Pinza de nitrógeno (PQS, acetato, agua, espuma, alotrón)</t>
  </si>
  <si>
    <t>Sobrepresurización de extintor</t>
  </si>
  <si>
    <t xml:space="preserve">Prueba hidrostática </t>
  </si>
  <si>
    <t xml:space="preserve">Manipulación de la maquina de prueba hidrostática de baja presión </t>
  </si>
  <si>
    <t>Llenado de agua del cilidro del extintor hasta el cuello</t>
  </si>
  <si>
    <t>Manipulación de llaves de expación (lave francesa y stilson)</t>
  </si>
  <si>
    <t xml:space="preserve">Uso de maquina de prensa </t>
  </si>
  <si>
    <t xml:space="preserve">rajamiento del cilindro pro sobrepresión </t>
  </si>
  <si>
    <t xml:space="preserve">Manipulación del compresor </t>
  </si>
  <si>
    <t>Manipulación de la máquina de secado de extintores</t>
  </si>
  <si>
    <t>calor</t>
  </si>
  <si>
    <t xml:space="preserve">Uso de petroleo </t>
  </si>
  <si>
    <t>Incendio</t>
  </si>
  <si>
    <t>Levantamiento manual de carga</t>
  </si>
  <si>
    <t>Capacitación de uso de maquina
Procedimiento de Trabajo Seguro</t>
  </si>
  <si>
    <t>Quemadura, heridas, proyección de partículas, muerte.</t>
  </si>
  <si>
    <t>Intolerable</t>
  </si>
  <si>
    <t>Análisis de  trabajo seguro.
Capacitación de uso de maquina trasvazadora
Procedimiento de Trabajo Seguro</t>
  </si>
  <si>
    <t>Quemadura, heridas,  muerte.</t>
  </si>
  <si>
    <t>Capacitación Hoja de seguridad MSDS
Capacitación de almacenamiento</t>
  </si>
  <si>
    <t>Incendio,asfixia</t>
  </si>
  <si>
    <t>Tratamiento de agua de cisterna BCI con productos químicos</t>
  </si>
  <si>
    <t>PENDIENTE. CISTERNA CONSUMO, BCI, POZO SEPTICO</t>
  </si>
  <si>
    <t>Análisis de  trabajo seguro.
Capacitación de levantamiento manual de cargas.
Cargar menor a  25 Kg.</t>
  </si>
  <si>
    <t>Cargar sobre peso  (mayor a 25Kg)</t>
  </si>
  <si>
    <t>Capacitacion de apilamiento</t>
  </si>
  <si>
    <t xml:space="preserve">Capacitación sobre cuido de la piel, Hojas de seguridad 
Uso Traje Tyvek
Uso de extractor </t>
  </si>
  <si>
    <t xml:space="preserve">Capacitación sobre cuido de los ojos y Hojas de seguridad 
Uso de Traje Tyvek
Uso de extractor </t>
  </si>
  <si>
    <t xml:space="preserve">Uso de EPP
Anclaje a un potro o pared </t>
  </si>
  <si>
    <t>Procedimiento de Trabajo Seguro</t>
  </si>
  <si>
    <t>Ensamble de componentes y presurización</t>
  </si>
  <si>
    <t>Análisis de  trabajo seguro.
Capacitación de uso de maquina trasvazadora
Procedimiento de Trabajo Seguro
Regulador de Presión</t>
  </si>
  <si>
    <t xml:space="preserve">Capacitación Hoja de seguridad MSDS
Capacitación de almacenamiento
Mecanismo de traslado y aseguramiento </t>
  </si>
  <si>
    <t>Análisis de  trabajo seguro.
Capacitación del uso de producto químico
Hojas de seguridad
Extintor</t>
  </si>
  <si>
    <t>Inspección de herramientas manuales
Procedimiento de Trabajo Seguro</t>
  </si>
  <si>
    <t>Conexión a puesta a tierra
Procedimiento de Trabajo Seguro</t>
  </si>
  <si>
    <t>Capacitación de Hipoacusia
Procedimiento de Trabajo Seguro</t>
  </si>
  <si>
    <t xml:space="preserve">Capacitación sobre vías respiratorias, hojas de seguridad
Uso Traje Tyvek
Uso de extractor </t>
  </si>
  <si>
    <t>Conexión a puesta a tierra
Instructivo</t>
  </si>
  <si>
    <t>Transitar en las áreas comunes de los edificios y/o taller</t>
  </si>
  <si>
    <t>Transitar en las instalaciones del edificio y/o taller</t>
  </si>
  <si>
    <t>Diana Ochoa Balbacea/ 
Cristian Torres Neyra/
Juan Carlos Rivera Inga</t>
  </si>
  <si>
    <t>Diana Ochoa Balbacea/ 
Adrian Urbina Rodriguez</t>
  </si>
  <si>
    <t>Capacitación sobre cuido de la piel</t>
  </si>
  <si>
    <t>Señalización
Uso EPP</t>
  </si>
  <si>
    <t xml:space="preserve">Diana Ochoa Balbacea/ 
Ulises Terrones Chuquilin </t>
  </si>
  <si>
    <t xml:space="preserve">INDICE </t>
  </si>
  <si>
    <t>Operario de  Saneamiento</t>
  </si>
  <si>
    <t>Trivial</t>
  </si>
  <si>
    <t>TOTAL</t>
  </si>
  <si>
    <t>Recomendaciones de seguridad
Reglamento Interno SST</t>
  </si>
  <si>
    <t>Asistente Administrativo</t>
  </si>
  <si>
    <t>Mantenimiento de pozos sumideros / reservorios de agua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</si>
  <si>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Sistema contra incendios</t>
    </r>
  </si>
  <si>
    <t>Operario de sistemas contra incendio</t>
  </si>
  <si>
    <t>Raphael Valeriano Yupanqui/
Benjamin Calderon</t>
  </si>
  <si>
    <t>Traslado de materiales al lugar</t>
  </si>
  <si>
    <t>Mantenimiento de sistemas contra incendio red humeda</t>
  </si>
  <si>
    <t>insumos a utilizar en mantenimiento</t>
  </si>
  <si>
    <t xml:space="preserve">verificar red dentro de cielos razo </t>
  </si>
  <si>
    <t>Manipulación del agente químico ( siliconas, solventes, desengrasantes, acohol) para la limpieza externa</t>
  </si>
  <si>
    <t>Manipulación de mangueras contra incendio</t>
  </si>
  <si>
    <t>mantenimiento a red de rociadores y gabinetes</t>
  </si>
  <si>
    <t>Etiquetado de gabinetes</t>
  </si>
  <si>
    <t>Manipulación del gabinete y manguera</t>
  </si>
  <si>
    <t>Levantamiento de accesorios dentro del gabinete</t>
  </si>
  <si>
    <t>mantenimeinto de electrobomba jockey</t>
  </si>
  <si>
    <t>Pruebas de mantenimiento</t>
  </si>
  <si>
    <t>mantenimeinto de electrobomba principal</t>
  </si>
  <si>
    <t>mantenimeinto de motobomba principal</t>
  </si>
  <si>
    <t>prubas de mantenimiento a motobomba</t>
  </si>
  <si>
    <t>Pruebas de mantenimiento a electrobomba</t>
  </si>
  <si>
    <t>Mantenimiento a tablero electrico de contrl</t>
  </si>
  <si>
    <t>rajamiento de tuberias dañadas</t>
  </si>
  <si>
    <t>Mantenimiento de bombas de agua y desague</t>
  </si>
  <si>
    <t>mantenimiento a bombas de agua</t>
  </si>
  <si>
    <t>Operario de bombas de agua y desague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</si>
  <si>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Bombas de agua y desague</t>
    </r>
  </si>
  <si>
    <t>Juan Carlos Gonzalez</t>
  </si>
  <si>
    <t>Manipulación de electrobomba</t>
  </si>
  <si>
    <t xml:space="preserve">megado de motor,tableros de control, llaves termicas </t>
  </si>
  <si>
    <t>mantenimiento a bombas de desague</t>
  </si>
  <si>
    <t>Manipulación de bombas sumergibles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</si>
  <si>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Inspeccion de muro cortina</t>
    </r>
  </si>
  <si>
    <t>Inspeccion de muro cortina</t>
  </si>
  <si>
    <t>inspeccion visual de muro cortina o estructuras flotantes</t>
  </si>
  <si>
    <t>Ruido (azotea)</t>
  </si>
  <si>
    <t>Benjamin Calderon Mitma / Diana Huertas</t>
  </si>
  <si>
    <t>Operario de Inspeccion de muro cortina</t>
  </si>
  <si>
    <t>Operario de Planta de tratamiento de aguas grises</t>
  </si>
  <si>
    <r>
      <rPr>
        <sz val="10"/>
        <color theme="1"/>
        <rFont val="Arial"/>
        <family val="2"/>
      </rPr>
      <t>Proceso:</t>
    </r>
    <r>
      <rPr>
        <b/>
        <sz val="10"/>
        <color theme="1"/>
        <rFont val="Arial"/>
        <family val="2"/>
      </rPr>
      <t xml:space="preserve"> Planta de tratamiento de aguas grises</t>
    </r>
  </si>
  <si>
    <t>Monitoreo de funcionamiento de PTAG</t>
  </si>
  <si>
    <t>Aplicación del producto químico a tanques dosificadores de clloro y antiespumante</t>
  </si>
  <si>
    <t>Verificación visual del funcionamiento de las bombas, filtros, caja de pase, cisternas, dosificadores, tableros de control y tuberias.</t>
  </si>
  <si>
    <t>Enciende la planta  para la verificación visual de su funcionamiento</t>
  </si>
  <si>
    <t>Manipulación del producto químico (cloro granulado y antiespumante)</t>
  </si>
  <si>
    <t>Potencialidad de contagio y generar la enfermedad COVID-19</t>
  </si>
  <si>
    <t xml:space="preserve">Infección respiratoria (leve a grave), enfermedad pulmonar, neumonía o muerte. </t>
  </si>
  <si>
    <t>Boletines de salud ocupacional</t>
  </si>
  <si>
    <t>Octubre</t>
  </si>
  <si>
    <t xml:space="preserve">Uso de productos químicos para desinfectar </t>
  </si>
  <si>
    <t>Exposición agente químico</t>
  </si>
  <si>
    <t>Quemaduras por productos químicos</t>
  </si>
  <si>
    <t>Capacitar en uso adecuado de productos de limpieza.
Hoja de seguridad del producto.</t>
  </si>
  <si>
    <t xml:space="preserve">Realizar teletrabajo </t>
  </si>
  <si>
    <t>Adaptación a nuevos estilos de trabajo (cambio en los horarios de trabajo, medios comunicación, áreas de trabajo)</t>
  </si>
  <si>
    <t>Exposición a carga mental</t>
  </si>
  <si>
    <t>Estrés, ansiedad</t>
  </si>
  <si>
    <t>Boletines de teletrabajo 
Capacitación de riesgos psicosociales
Pausas activas</t>
  </si>
  <si>
    <t>Uso de áreas de trabajo mal diseñado</t>
  </si>
  <si>
    <t>Exposición a tiempos prolongados de postura incorrecto</t>
  </si>
  <si>
    <t>Dolor dorsal, lumbar, adormecimiento de piernas</t>
  </si>
  <si>
    <t>Capacitación de riesgos ergonómicos. 
Pausas activas</t>
  </si>
  <si>
    <t>covid 19</t>
  </si>
  <si>
    <t>Exposición al virus Covid 19 por :
Contacto directo con personas infectadas en casa, transporte, ingreso, lugar de trabajo, salida.
Contacto con infraestructura del lugar de trabajo contaminado.
Contacto con equipos, materiales, objetos contaminados.</t>
  </si>
  <si>
    <t>Desinfección de superficies, zapatos, artefactos eléctricos, etc. con legía, alcohol y otros</t>
  </si>
  <si>
    <t>1. Uso de mascarillas.
2. Mantener distanciamiento social .
3. áreas de desinfección.
4. Señalizar áreas de lavado de manos.
5. Reducir visitantes.
6. Monitoreo de temperatura previo al ingreso de trabajadores.
7. Identificar grupos de riesgo y restringir su acceso a las instalaciones.
8.limpieza de oficina.</t>
  </si>
  <si>
    <t>Inspección de herramientas manuales
No uso de herramientas hechizas, solose utilizara herramientas dielectricas</t>
  </si>
  <si>
    <t>Conexión a puesta a tierra, procedimiento de bloqueo y señalización (Lock and Tag).</t>
  </si>
  <si>
    <t>Inspección de herramientas manuales
No uso de herramientas hechizas, solo se utilizara herramientas dielectricas</t>
  </si>
  <si>
    <t>Inspección de herramientas manuales
No uso de herramientas hechizas, solo se utilizara herramientas dielectricas.</t>
  </si>
  <si>
    <t>Conexión a puesta a tierra, procedimiento de bloqueo y señalización (Lock and Tag). Se verificara el corte de energia con un piloto revelador de tensioin.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</si>
</sst>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i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u/>
      <sz val="8"/>
      <color theme="1"/>
      <name val="Arial"/>
      <family val="2"/>
    </font>
    <font>
      <b/>
      <sz val="9"/>
      <color theme="1"/>
      <name val="Arial"/>
      <family val="2"/>
    </font>
    <font>
      <sz val="8.5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rgb="FF002060"/>
      </left>
      <right style="hair">
        <color rgb="FF002060"/>
      </right>
      <top/>
      <bottom/>
      <diagonal/>
    </border>
    <border>
      <left style="hair">
        <color rgb="FF002060"/>
      </left>
      <right style="hair">
        <color rgb="FF002060"/>
      </right>
      <top style="hair">
        <color rgb="FF002060"/>
      </top>
      <bottom/>
      <diagonal/>
    </border>
    <border>
      <left/>
      <right style="hair">
        <color rgb="FF002060"/>
      </right>
      <top style="hair">
        <color rgb="FF002060"/>
      </top>
      <bottom/>
      <diagonal/>
    </border>
    <border>
      <left style="hair">
        <color rgb="FF002060"/>
      </left>
      <right/>
      <top style="hair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206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00206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10" fillId="0" borderId="0" applyNumberFormat="0" applyFill="0" applyBorder="0" applyAlignment="0" applyProtection="0"/>
    <xf numFmtId="0" fontId="15" fillId="0" borderId="0"/>
  </cellStyleXfs>
  <cellXfs count="28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10" fillId="0" borderId="0" xfId="2"/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17" fillId="3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textRotation="90" wrapText="1"/>
    </xf>
    <xf numFmtId="0" fontId="5" fillId="4" borderId="6" xfId="1" applyFont="1" applyFill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justify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 indent="1"/>
    </xf>
    <xf numFmtId="0" fontId="3" fillId="0" borderId="6" xfId="0" applyFont="1" applyBorder="1"/>
    <xf numFmtId="0" fontId="16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3" fillId="0" borderId="6" xfId="0" applyFont="1" applyBorder="1" applyAlignment="1"/>
    <xf numFmtId="0" fontId="8" fillId="4" borderId="14" xfId="0" applyFont="1" applyFill="1" applyBorder="1" applyAlignment="1">
      <alignment horizontal="right" vertical="center"/>
    </xf>
    <xf numFmtId="0" fontId="8" fillId="4" borderId="14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4" fontId="9" fillId="4" borderId="13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right" vertical="center"/>
    </xf>
    <xf numFmtId="0" fontId="9" fillId="4" borderId="1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 inden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justify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textRotation="90" wrapText="1"/>
    </xf>
    <xf numFmtId="0" fontId="9" fillId="4" borderId="13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justify" vertical="center" wrapText="1"/>
    </xf>
    <xf numFmtId="0" fontId="4" fillId="0" borderId="6" xfId="0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14" fontId="3" fillId="6" borderId="6" xfId="0" applyNumberFormat="1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left" vertical="center"/>
    </xf>
    <xf numFmtId="0" fontId="5" fillId="4" borderId="6" xfId="1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 textRotation="90" wrapText="1"/>
    </xf>
    <xf numFmtId="0" fontId="9" fillId="4" borderId="13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22" fillId="0" borderId="0" xfId="0" applyFont="1"/>
    <xf numFmtId="0" fontId="5" fillId="0" borderId="6" xfId="0" applyFont="1" applyBorder="1" applyAlignment="1">
      <alignment horizontal="center" vertical="center"/>
    </xf>
    <xf numFmtId="0" fontId="3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9" fillId="0" borderId="0" xfId="0" applyFont="1" applyBorder="1" applyAlignment="1">
      <alignment horizontal="left" vertical="center" wrapText="1"/>
    </xf>
    <xf numFmtId="14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Border="1"/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 textRotation="90" wrapText="1"/>
    </xf>
    <xf numFmtId="0" fontId="9" fillId="4" borderId="13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164" fontId="3" fillId="0" borderId="10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8" fillId="4" borderId="12" xfId="0" applyFont="1" applyFill="1" applyBorder="1" applyAlignment="1">
      <alignment horizontal="right" vertical="center" wrapText="1"/>
    </xf>
    <xf numFmtId="0" fontId="8" fillId="4" borderId="14" xfId="0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textRotation="90" wrapText="1"/>
    </xf>
    <xf numFmtId="0" fontId="5" fillId="4" borderId="6" xfId="1" applyFont="1" applyFill="1" applyBorder="1" applyAlignment="1">
      <alignment horizontal="center" vertical="center" textRotation="90"/>
    </xf>
    <xf numFmtId="0" fontId="6" fillId="4" borderId="6" xfId="1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</cellXfs>
  <cellStyles count="4">
    <cellStyle name="Entrada" xfId="1" builtinId="20"/>
    <cellStyle name="Hipervínculo" xfId="2" builtinId="8"/>
    <cellStyle name="Normal" xfId="0" builtinId="0"/>
    <cellStyle name="Normal 2" xfId="3" xr:uid="{EB52689F-8F1C-4375-9849-B9108A2BD4BA}"/>
  </cellStyles>
  <dxfs count="11251"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1</xdr:row>
      <xdr:rowOff>95251</xdr:rowOff>
    </xdr:from>
    <xdr:to>
      <xdr:col>3</xdr:col>
      <xdr:colOff>677334</xdr:colOff>
      <xdr:row>2</xdr:row>
      <xdr:rowOff>444500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6DD58249-AF14-4CF9-9245-2F7C5A986B0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95252</xdr:rowOff>
    </xdr:from>
    <xdr:to>
      <xdr:col>3</xdr:col>
      <xdr:colOff>677334</xdr:colOff>
      <xdr:row>10</xdr:row>
      <xdr:rowOff>466726</xdr:rowOff>
    </xdr:to>
    <xdr:pic>
      <xdr:nvPicPr>
        <xdr:cNvPr id="4" name="Imagen 3" descr="TFM | Total Facility Management Logo">
          <a:extLst>
            <a:ext uri="{FF2B5EF4-FFF2-40B4-BE49-F238E27FC236}">
              <a16:creationId xmlns:a16="http://schemas.microsoft.com/office/drawing/2014/main" id="{D64556E0-BB77-443E-A62B-48A110B5592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2"/>
          <a:ext cx="1795992" cy="92392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457200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B1BA94F1-8C11-4008-8C73-3FAA2C888AE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143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243417</xdr:colOff>
      <xdr:row>9</xdr:row>
      <xdr:rowOff>95252</xdr:rowOff>
    </xdr:from>
    <xdr:to>
      <xdr:col>3</xdr:col>
      <xdr:colOff>677334</xdr:colOff>
      <xdr:row>10</xdr:row>
      <xdr:rowOff>466726</xdr:rowOff>
    </xdr:to>
    <xdr:pic>
      <xdr:nvPicPr>
        <xdr:cNvPr id="3" name="Imagen 2" descr="TFM | Total Facility Management Logo">
          <a:extLst>
            <a:ext uri="{FF2B5EF4-FFF2-40B4-BE49-F238E27FC236}">
              <a16:creationId xmlns:a16="http://schemas.microsoft.com/office/drawing/2014/main" id="{2C8EB0C0-DB0D-4059-A96A-17D5524ADC3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2"/>
          <a:ext cx="1795992" cy="92392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1</xdr:row>
      <xdr:rowOff>95251</xdr:rowOff>
    </xdr:from>
    <xdr:to>
      <xdr:col>3</xdr:col>
      <xdr:colOff>677334</xdr:colOff>
      <xdr:row>2</xdr:row>
      <xdr:rowOff>409575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186B23C1-EEBA-4ADB-85FE-7CAB7152E59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152401"/>
          <a:ext cx="1795992" cy="86677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409575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CE39C109-37AD-4CC8-8C3B-92D8D3C6E15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86677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6</xdr:col>
      <xdr:colOff>600075</xdr:colOff>
      <xdr:row>18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D04180-787C-41A0-88E5-5D07EBE729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864" t="23441" r="43624" b="28897"/>
        <a:stretch/>
      </xdr:blipFill>
      <xdr:spPr>
        <a:xfrm>
          <a:off x="161925" y="85725"/>
          <a:ext cx="5010150" cy="3486150"/>
        </a:xfrm>
        <a:prstGeom prst="rect">
          <a:avLst/>
        </a:prstGeom>
      </xdr:spPr>
    </xdr:pic>
    <xdr:clientData/>
  </xdr:twoCellAnchor>
  <xdr:twoCellAnchor editAs="oneCell">
    <xdr:from>
      <xdr:col>7</xdr:col>
      <xdr:colOff>109190</xdr:colOff>
      <xdr:row>0</xdr:row>
      <xdr:rowOff>0</xdr:rowOff>
    </xdr:from>
    <xdr:to>
      <xdr:col>13</xdr:col>
      <xdr:colOff>673720</xdr:colOff>
      <xdr:row>20</xdr:row>
      <xdr:rowOff>183532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77721F4-AF69-4B79-BE6A-F9BE036EDC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158" t="25133" r="42387" b="20193"/>
        <a:stretch/>
      </xdr:blipFill>
      <xdr:spPr>
        <a:xfrm>
          <a:off x="5475714" y="0"/>
          <a:ext cx="5164408" cy="3900605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190501</xdr:colOff>
      <xdr:row>0</xdr:row>
      <xdr:rowOff>0</xdr:rowOff>
    </xdr:from>
    <xdr:to>
      <xdr:col>21</xdr:col>
      <xdr:colOff>477075</xdr:colOff>
      <xdr:row>21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DC4CD99-C5E6-402E-98C6-159EA47C47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8588" t="28812" r="41804" b="19851"/>
        <a:stretch/>
      </xdr:blipFill>
      <xdr:spPr>
        <a:xfrm>
          <a:off x="10858501" y="0"/>
          <a:ext cx="5620574" cy="409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444500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8B5DABB9-9B23-42A7-87BD-9CB5F11694E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1</xdr:row>
      <xdr:rowOff>95251</xdr:rowOff>
    </xdr:from>
    <xdr:to>
      <xdr:col>3</xdr:col>
      <xdr:colOff>677334</xdr:colOff>
      <xdr:row>2</xdr:row>
      <xdr:rowOff>444500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68A3D906-01DA-4A19-842E-F5B1562C1FE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444500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FC2380B4-A6DE-4ED3-8B1A-A9183258B27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444500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4729C167-C549-49B7-A79A-8575AB6E0C1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444500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3F305872-3610-43AA-A8B4-643ACCBC5C9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444500</xdr:rowOff>
    </xdr:to>
    <xdr:pic>
      <xdr:nvPicPr>
        <xdr:cNvPr id="3" name="Imagen 2" descr="TFM | Total Facility Management Logo">
          <a:extLst>
            <a:ext uri="{FF2B5EF4-FFF2-40B4-BE49-F238E27FC236}">
              <a16:creationId xmlns:a16="http://schemas.microsoft.com/office/drawing/2014/main" id="{676281F8-0761-40AC-9882-E169944BAEB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3750" y="571501"/>
          <a:ext cx="1799167" cy="89958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444500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94B4E1AA-11C4-468F-B1FF-9B4B1E4C84D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243417</xdr:colOff>
      <xdr:row>9</xdr:row>
      <xdr:rowOff>95251</xdr:rowOff>
    </xdr:from>
    <xdr:to>
      <xdr:col>3</xdr:col>
      <xdr:colOff>677334</xdr:colOff>
      <xdr:row>10</xdr:row>
      <xdr:rowOff>444500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06EBD33C-5303-4319-AF01-B5CD084F4CC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795867" y="609601"/>
          <a:ext cx="1795992" cy="901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0BEF-E4D6-499F-BC47-C96087BE6B32}">
  <dimension ref="A1:B11"/>
  <sheetViews>
    <sheetView workbookViewId="0">
      <selection activeCell="B5" sqref="B5"/>
    </sheetView>
  </sheetViews>
  <sheetFormatPr baseColWidth="10" defaultRowHeight="15" x14ac:dyDescent="0.25"/>
  <cols>
    <col min="1" max="1" width="5.7109375" customWidth="1"/>
    <col min="2" max="2" width="31.140625" customWidth="1"/>
  </cols>
  <sheetData>
    <row r="1" spans="1:2" x14ac:dyDescent="0.25">
      <c r="B1" s="159" t="s">
        <v>541</v>
      </c>
    </row>
    <row r="3" spans="1:2" x14ac:dyDescent="0.25">
      <c r="A3" s="171">
        <v>1</v>
      </c>
      <c r="B3" s="171" t="s">
        <v>289</v>
      </c>
    </row>
    <row r="4" spans="1:2" x14ac:dyDescent="0.25">
      <c r="A4" s="171">
        <v>2</v>
      </c>
      <c r="B4" s="171" t="s">
        <v>546</v>
      </c>
    </row>
    <row r="5" spans="1:2" x14ac:dyDescent="0.25">
      <c r="A5" s="171">
        <v>3</v>
      </c>
      <c r="B5" s="171" t="s">
        <v>259</v>
      </c>
    </row>
    <row r="6" spans="1:2" x14ac:dyDescent="0.25">
      <c r="A6" s="171">
        <v>4</v>
      </c>
      <c r="B6" s="171" t="s">
        <v>353</v>
      </c>
    </row>
    <row r="7" spans="1:2" x14ac:dyDescent="0.25">
      <c r="A7" s="171">
        <v>5</v>
      </c>
      <c r="B7" s="171" t="s">
        <v>351</v>
      </c>
    </row>
    <row r="8" spans="1:2" x14ac:dyDescent="0.25">
      <c r="A8" s="171">
        <v>6</v>
      </c>
      <c r="B8" s="171" t="s">
        <v>542</v>
      </c>
    </row>
    <row r="9" spans="1:2" x14ac:dyDescent="0.25">
      <c r="A9" s="171">
        <v>7</v>
      </c>
      <c r="B9" s="171" t="s">
        <v>431</v>
      </c>
    </row>
    <row r="10" spans="1:2" x14ac:dyDescent="0.25">
      <c r="A10" s="171">
        <v>8</v>
      </c>
      <c r="B10" s="171" t="s">
        <v>469</v>
      </c>
    </row>
    <row r="11" spans="1:2" x14ac:dyDescent="0.25">
      <c r="A11" s="171">
        <v>9</v>
      </c>
      <c r="B11" s="171" t="s">
        <v>443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47AF-7766-4573-B454-F7C779A338C1}">
  <sheetPr>
    <pageSetUpPr fitToPage="1"/>
  </sheetPr>
  <dimension ref="A1:AJ194"/>
  <sheetViews>
    <sheetView showGridLines="0" topLeftCell="A49" zoomScale="90" zoomScaleNormal="90" workbookViewId="0">
      <selection activeCell="B110" sqref="B110:B117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0.7109375" style="4" customWidth="1"/>
    <col min="6" max="6" width="12.710937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16384" width="11.42578125" style="1"/>
  </cols>
  <sheetData>
    <row r="1" spans="1:34" ht="5.0999999999999996" customHeight="1" x14ac:dyDescent="0.25">
      <c r="A1" s="11"/>
    </row>
    <row r="2" spans="1:34" ht="5.0999999999999996" customHeight="1" x14ac:dyDescent="0.25">
      <c r="A2" s="11"/>
    </row>
    <row r="3" spans="1:34" ht="5.0999999999999996" customHeight="1" x14ac:dyDescent="0.25">
      <c r="A3" s="11"/>
    </row>
    <row r="4" spans="1:34" ht="5.0999999999999996" customHeight="1" x14ac:dyDescent="0.25">
      <c r="A4" s="11"/>
    </row>
    <row r="5" spans="1:34" ht="5.0999999999999996" customHeight="1" x14ac:dyDescent="0.25">
      <c r="A5" s="11"/>
    </row>
    <row r="6" spans="1:34" ht="5.0999999999999996" customHeight="1" x14ac:dyDescent="0.25">
      <c r="A6" s="11"/>
    </row>
    <row r="7" spans="1:34" ht="5.0999999999999996" customHeight="1" x14ac:dyDescent="0.25">
      <c r="A7" s="11"/>
    </row>
    <row r="8" spans="1:34" ht="5.0999999999999996" customHeight="1" x14ac:dyDescent="0.25">
      <c r="A8" s="11"/>
    </row>
    <row r="9" spans="1:34" ht="5.0999999999999996" customHeight="1" x14ac:dyDescent="0.25">
      <c r="A9" s="11"/>
    </row>
    <row r="10" spans="1:34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28" t="s">
        <v>536</v>
      </c>
      <c r="W10" s="228"/>
      <c r="X10" s="228"/>
      <c r="Y10" s="228"/>
      <c r="Z10" s="219" t="s">
        <v>165</v>
      </c>
      <c r="AA10" s="220"/>
      <c r="AB10" s="220"/>
      <c r="AC10" s="220"/>
      <c r="AD10" s="228" t="s">
        <v>286</v>
      </c>
      <c r="AE10" s="230"/>
      <c r="AF10" s="219" t="s">
        <v>160</v>
      </c>
      <c r="AG10" s="220"/>
      <c r="AH10" s="230" t="s">
        <v>174</v>
      </c>
    </row>
    <row r="11" spans="1:34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29"/>
      <c r="W11" s="229"/>
      <c r="X11" s="229"/>
      <c r="Y11" s="229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ht="5.0999999999999996" customHeight="1" x14ac:dyDescent="0.2">
      <c r="A12" s="10" t="s">
        <v>158</v>
      </c>
    </row>
    <row r="13" spans="1:34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468</v>
      </c>
      <c r="G13" s="226"/>
      <c r="H13" s="227"/>
      <c r="I13" s="48" t="s">
        <v>157</v>
      </c>
      <c r="J13" s="226" t="s">
        <v>469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126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126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4" spans="1:34" ht="12.75" customHeight="1" x14ac:dyDescent="0.2">
      <c r="A14" s="10"/>
    </row>
    <row r="15" spans="1:34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125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125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s="13" customFormat="1" ht="51.75" customHeight="1" x14ac:dyDescent="0.2">
      <c r="A18" s="12"/>
      <c r="B18" s="130">
        <v>1</v>
      </c>
      <c r="C18" s="247" t="s">
        <v>471</v>
      </c>
      <c r="D18" s="247" t="s">
        <v>434</v>
      </c>
      <c r="E18" s="136" t="s">
        <v>7</v>
      </c>
      <c r="F18" s="136" t="s">
        <v>23</v>
      </c>
      <c r="G18" s="146" t="s">
        <v>176</v>
      </c>
      <c r="H18" s="146" t="s">
        <v>177</v>
      </c>
      <c r="I18" s="146" t="s">
        <v>180</v>
      </c>
      <c r="J18" s="143" t="s">
        <v>35</v>
      </c>
      <c r="K18" s="35" t="s">
        <v>179</v>
      </c>
      <c r="L18" s="36">
        <v>1</v>
      </c>
      <c r="M18" s="36">
        <v>2</v>
      </c>
      <c r="N18" s="36">
        <v>1</v>
      </c>
      <c r="O18" s="36">
        <v>3</v>
      </c>
      <c r="P18" s="135">
        <f>SUM(L18:O18)</f>
        <v>7</v>
      </c>
      <c r="Q18" s="135">
        <v>2</v>
      </c>
      <c r="R18" s="135">
        <f>P18*Q18</f>
        <v>14</v>
      </c>
      <c r="S18" s="135" t="s">
        <v>231</v>
      </c>
      <c r="T18" s="143" t="s">
        <v>1</v>
      </c>
      <c r="U18" s="24" t="s">
        <v>518</v>
      </c>
      <c r="V18" s="136">
        <v>1</v>
      </c>
      <c r="W18" s="136">
        <v>1</v>
      </c>
      <c r="X18" s="136">
        <v>1</v>
      </c>
      <c r="Y18" s="136">
        <v>1</v>
      </c>
      <c r="Z18" s="136">
        <f>SUM(V18:Y18)</f>
        <v>4</v>
      </c>
      <c r="AA18" s="136">
        <f t="shared" ref="AA18:AA21" si="0">Q18</f>
        <v>2</v>
      </c>
      <c r="AB18" s="136">
        <f>Z18*AA18</f>
        <v>8</v>
      </c>
      <c r="AC18" s="25" t="s">
        <v>232</v>
      </c>
      <c r="AD18" s="36"/>
      <c r="AE18" s="36" t="s">
        <v>259</v>
      </c>
      <c r="AF18" s="28">
        <v>43936</v>
      </c>
      <c r="AG18" s="136" t="s">
        <v>173</v>
      </c>
      <c r="AH18" s="36"/>
      <c r="AI18" s="170" t="str">
        <f>CONCATENATE(S18,AC18)</f>
        <v>ModeradoTolerable</v>
      </c>
      <c r="AJ18" s="14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s="13" customFormat="1" ht="78" customHeight="1" x14ac:dyDescent="0.2">
      <c r="A19" s="12"/>
      <c r="B19" s="142">
        <v>2</v>
      </c>
      <c r="C19" s="248"/>
      <c r="D19" s="249"/>
      <c r="E19" s="136" t="s">
        <v>7</v>
      </c>
      <c r="F19" s="142" t="s">
        <v>19</v>
      </c>
      <c r="G19" s="146" t="s">
        <v>256</v>
      </c>
      <c r="H19" s="146" t="s">
        <v>186</v>
      </c>
      <c r="I19" s="146" t="s">
        <v>187</v>
      </c>
      <c r="J19" s="143" t="s">
        <v>35</v>
      </c>
      <c r="K19" s="35" t="s">
        <v>179</v>
      </c>
      <c r="L19" s="36">
        <v>1</v>
      </c>
      <c r="M19" s="36">
        <v>2</v>
      </c>
      <c r="N19" s="36">
        <v>1</v>
      </c>
      <c r="O19" s="36">
        <v>3</v>
      </c>
      <c r="P19" s="135">
        <f t="shared" ref="P19" si="1">SUM(L19:O19)</f>
        <v>7</v>
      </c>
      <c r="Q19" s="135">
        <v>1</v>
      </c>
      <c r="R19" s="135">
        <f t="shared" ref="R19" si="2">P19*Q19</f>
        <v>7</v>
      </c>
      <c r="S19" s="135" t="s">
        <v>232</v>
      </c>
      <c r="T19" s="143" t="s">
        <v>1</v>
      </c>
      <c r="U19" s="24"/>
      <c r="V19" s="136"/>
      <c r="W19" s="136"/>
      <c r="X19" s="136"/>
      <c r="Y19" s="136"/>
      <c r="Z19" s="136"/>
      <c r="AA19" s="136"/>
      <c r="AB19" s="136"/>
      <c r="AC19" s="25"/>
      <c r="AD19" s="39"/>
      <c r="AE19" s="36"/>
      <c r="AF19" s="28"/>
      <c r="AG19" s="136"/>
      <c r="AH19" s="39"/>
      <c r="AI19" s="170" t="str">
        <f t="shared" ref="AI19:AI82" si="3">CONCATENATE(S19,AC19)</f>
        <v>Tolerable</v>
      </c>
      <c r="AJ19" s="148" t="str">
        <f t="shared" ref="AJ19:AJ82" si="4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s="13" customFormat="1" ht="50.25" customHeight="1" x14ac:dyDescent="0.2">
      <c r="A20" s="12"/>
      <c r="B20" s="142">
        <v>3</v>
      </c>
      <c r="C20" s="248"/>
      <c r="D20" s="247" t="s">
        <v>433</v>
      </c>
      <c r="E20" s="136" t="s">
        <v>7</v>
      </c>
      <c r="F20" s="136" t="s">
        <v>23</v>
      </c>
      <c r="G20" s="153" t="s">
        <v>176</v>
      </c>
      <c r="H20" s="146" t="s">
        <v>177</v>
      </c>
      <c r="I20" s="146" t="s">
        <v>180</v>
      </c>
      <c r="J20" s="143" t="s">
        <v>35</v>
      </c>
      <c r="K20" s="35" t="s">
        <v>179</v>
      </c>
      <c r="L20" s="36">
        <v>1</v>
      </c>
      <c r="M20" s="36">
        <v>2</v>
      </c>
      <c r="N20" s="36">
        <v>1</v>
      </c>
      <c r="O20" s="36">
        <v>3</v>
      </c>
      <c r="P20" s="135">
        <f>SUM(L20:O20)</f>
        <v>7</v>
      </c>
      <c r="Q20" s="135">
        <v>2</v>
      </c>
      <c r="R20" s="135">
        <f>P20*Q20</f>
        <v>14</v>
      </c>
      <c r="S20" s="135" t="s">
        <v>231</v>
      </c>
      <c r="T20" s="143" t="s">
        <v>1</v>
      </c>
      <c r="U20" s="24" t="s">
        <v>437</v>
      </c>
      <c r="V20" s="136">
        <v>1</v>
      </c>
      <c r="W20" s="136">
        <v>1</v>
      </c>
      <c r="X20" s="136">
        <v>1</v>
      </c>
      <c r="Y20" s="136">
        <v>1</v>
      </c>
      <c r="Z20" s="136">
        <f>SUM(V20:Y20)</f>
        <v>4</v>
      </c>
      <c r="AA20" s="136">
        <f t="shared" si="0"/>
        <v>2</v>
      </c>
      <c r="AB20" s="136">
        <f>Z20*AA20</f>
        <v>8</v>
      </c>
      <c r="AC20" s="25" t="s">
        <v>232</v>
      </c>
      <c r="AD20" s="36"/>
      <c r="AE20" s="36" t="s">
        <v>259</v>
      </c>
      <c r="AF20" s="28">
        <v>43936</v>
      </c>
      <c r="AG20" s="136" t="s">
        <v>173</v>
      </c>
      <c r="AH20" s="36"/>
      <c r="AI20" s="170" t="str">
        <f t="shared" si="3"/>
        <v>ModeradoTolerable</v>
      </c>
      <c r="AJ20" s="148" t="str">
        <f t="shared" si="4"/>
        <v>Tolerable</v>
      </c>
    </row>
    <row r="21" spans="1:36" s="13" customFormat="1" ht="46.5" customHeight="1" x14ac:dyDescent="0.2">
      <c r="A21" s="12"/>
      <c r="B21" s="142">
        <v>4</v>
      </c>
      <c r="C21" s="249"/>
      <c r="D21" s="249"/>
      <c r="E21" s="136" t="s">
        <v>7</v>
      </c>
      <c r="F21" s="136" t="s">
        <v>23</v>
      </c>
      <c r="G21" s="154" t="s">
        <v>508</v>
      </c>
      <c r="H21" s="146" t="s">
        <v>519</v>
      </c>
      <c r="I21" s="146" t="s">
        <v>180</v>
      </c>
      <c r="J21" s="143" t="s">
        <v>35</v>
      </c>
      <c r="K21" s="35" t="s">
        <v>179</v>
      </c>
      <c r="L21" s="36">
        <v>1</v>
      </c>
      <c r="M21" s="36">
        <v>2</v>
      </c>
      <c r="N21" s="36">
        <v>1</v>
      </c>
      <c r="O21" s="36">
        <v>3</v>
      </c>
      <c r="P21" s="135">
        <f>SUM(L21:O21)</f>
        <v>7</v>
      </c>
      <c r="Q21" s="135">
        <v>2</v>
      </c>
      <c r="R21" s="135">
        <f>P21*Q21</f>
        <v>14</v>
      </c>
      <c r="S21" s="135" t="s">
        <v>231</v>
      </c>
      <c r="T21" s="143" t="s">
        <v>1</v>
      </c>
      <c r="U21" s="24" t="s">
        <v>437</v>
      </c>
      <c r="V21" s="136">
        <v>1</v>
      </c>
      <c r="W21" s="136">
        <v>1</v>
      </c>
      <c r="X21" s="136">
        <v>1</v>
      </c>
      <c r="Y21" s="136">
        <v>1</v>
      </c>
      <c r="Z21" s="136">
        <f>SUM(V21:Y21)</f>
        <v>4</v>
      </c>
      <c r="AA21" s="136">
        <f t="shared" si="0"/>
        <v>2</v>
      </c>
      <c r="AB21" s="136">
        <f>Z21*AA21</f>
        <v>8</v>
      </c>
      <c r="AC21" s="25" t="s">
        <v>232</v>
      </c>
      <c r="AD21" s="36"/>
      <c r="AE21" s="36" t="s">
        <v>259</v>
      </c>
      <c r="AF21" s="28">
        <v>43936</v>
      </c>
      <c r="AG21" s="136" t="s">
        <v>173</v>
      </c>
      <c r="AH21" s="36"/>
      <c r="AI21" s="170" t="str">
        <f t="shared" si="3"/>
        <v>ModeradoTolerable</v>
      </c>
      <c r="AJ21" s="148" t="str">
        <f t="shared" si="4"/>
        <v>Tolerable</v>
      </c>
    </row>
    <row r="22" spans="1:36" s="13" customFormat="1" ht="71.25" customHeight="1" x14ac:dyDescent="0.2">
      <c r="A22" s="12"/>
      <c r="B22" s="142">
        <v>5</v>
      </c>
      <c r="C22" s="250" t="s">
        <v>474</v>
      </c>
      <c r="D22" s="247" t="s">
        <v>480</v>
      </c>
      <c r="E22" s="136" t="s">
        <v>7</v>
      </c>
      <c r="F22" s="142" t="s">
        <v>19</v>
      </c>
      <c r="G22" s="239" t="s">
        <v>479</v>
      </c>
      <c r="H22" s="146" t="s">
        <v>186</v>
      </c>
      <c r="I22" s="146" t="s">
        <v>187</v>
      </c>
      <c r="J22" s="143" t="s">
        <v>35</v>
      </c>
      <c r="K22" s="35" t="s">
        <v>179</v>
      </c>
      <c r="L22" s="36">
        <v>1</v>
      </c>
      <c r="M22" s="36">
        <v>2</v>
      </c>
      <c r="N22" s="36">
        <v>1</v>
      </c>
      <c r="O22" s="36">
        <v>3</v>
      </c>
      <c r="P22" s="135">
        <f t="shared" ref="P22" si="5">SUM(L22:O22)</f>
        <v>7</v>
      </c>
      <c r="Q22" s="135">
        <v>2</v>
      </c>
      <c r="R22" s="135">
        <f t="shared" ref="R22" si="6">P22*Q22</f>
        <v>14</v>
      </c>
      <c r="S22" s="135" t="s">
        <v>231</v>
      </c>
      <c r="T22" s="143" t="s">
        <v>1</v>
      </c>
      <c r="U22" s="24" t="s">
        <v>520</v>
      </c>
      <c r="V22" s="136">
        <v>1</v>
      </c>
      <c r="W22" s="136">
        <v>1</v>
      </c>
      <c r="X22" s="136">
        <v>1</v>
      </c>
      <c r="Y22" s="136">
        <v>1</v>
      </c>
      <c r="Z22" s="136">
        <f t="shared" ref="Z22" si="7">SUM(V22:Y22)</f>
        <v>4</v>
      </c>
      <c r="AA22" s="136">
        <f t="shared" ref="AA22" si="8">Q22</f>
        <v>2</v>
      </c>
      <c r="AB22" s="136">
        <f t="shared" ref="AB22" si="9">Z22*AA22</f>
        <v>8</v>
      </c>
      <c r="AC22" s="25" t="s">
        <v>232</v>
      </c>
      <c r="AD22" s="39"/>
      <c r="AE22" s="36" t="s">
        <v>259</v>
      </c>
      <c r="AF22" s="28">
        <v>43936</v>
      </c>
      <c r="AG22" s="136" t="s">
        <v>173</v>
      </c>
      <c r="AH22" s="39"/>
      <c r="AI22" s="170" t="str">
        <f t="shared" si="3"/>
        <v>ModeradoTolerable</v>
      </c>
      <c r="AJ22" s="148" t="str">
        <f t="shared" si="4"/>
        <v>Tolerable</v>
      </c>
    </row>
    <row r="23" spans="1:36" s="13" customFormat="1" ht="30" customHeight="1" x14ac:dyDescent="0.2">
      <c r="A23" s="12"/>
      <c r="B23" s="142">
        <v>6</v>
      </c>
      <c r="C23" s="251"/>
      <c r="D23" s="248"/>
      <c r="E23" s="139" t="s">
        <v>7</v>
      </c>
      <c r="F23" s="142" t="s">
        <v>19</v>
      </c>
      <c r="G23" s="240"/>
      <c r="H23" s="143" t="s">
        <v>478</v>
      </c>
      <c r="I23" s="143" t="s">
        <v>12</v>
      </c>
      <c r="J23" s="143" t="s">
        <v>1</v>
      </c>
      <c r="K23" s="143" t="s">
        <v>11</v>
      </c>
      <c r="L23" s="136">
        <v>1</v>
      </c>
      <c r="M23" s="136">
        <v>1</v>
      </c>
      <c r="N23" s="136">
        <v>1</v>
      </c>
      <c r="O23" s="136">
        <v>3</v>
      </c>
      <c r="P23" s="135">
        <f>+SUM(L23:O23)</f>
        <v>6</v>
      </c>
      <c r="Q23" s="135">
        <v>1</v>
      </c>
      <c r="R23" s="135">
        <f>+Q23*P23</f>
        <v>6</v>
      </c>
      <c r="S23" s="135" t="str">
        <f>IF(R23="","",IF(R23&lt;5,"Trivial",IF(R23&lt;9,"Tolerable",IF(R23&lt;17,"Moderado",IF(R23&lt;25,"Importante","Intolerable")))))</f>
        <v>Tolerable</v>
      </c>
      <c r="T23" s="143"/>
      <c r="U23" s="31"/>
      <c r="V23" s="136"/>
      <c r="W23" s="136"/>
      <c r="X23" s="136"/>
      <c r="Y23" s="136"/>
      <c r="Z23" s="136"/>
      <c r="AA23" s="136"/>
      <c r="AB23" s="136"/>
      <c r="AC23" s="25"/>
      <c r="AD23" s="136"/>
      <c r="AE23" s="136"/>
      <c r="AF23" s="28"/>
      <c r="AG23" s="123"/>
      <c r="AH23" s="39"/>
      <c r="AI23" s="170" t="str">
        <f t="shared" si="3"/>
        <v>Tolerable</v>
      </c>
      <c r="AJ23" s="148" t="str">
        <f t="shared" si="4"/>
        <v>Tolerable</v>
      </c>
    </row>
    <row r="24" spans="1:36" s="13" customFormat="1" ht="54.75" customHeight="1" x14ac:dyDescent="0.2">
      <c r="A24" s="12"/>
      <c r="B24" s="142">
        <v>7</v>
      </c>
      <c r="C24" s="251"/>
      <c r="D24" s="249"/>
      <c r="E24" s="141" t="s">
        <v>7</v>
      </c>
      <c r="F24" s="136" t="s">
        <v>23</v>
      </c>
      <c r="G24" s="146" t="s">
        <v>477</v>
      </c>
      <c r="H24" s="146" t="s">
        <v>177</v>
      </c>
      <c r="I24" s="146" t="s">
        <v>180</v>
      </c>
      <c r="J24" s="143" t="s">
        <v>35</v>
      </c>
      <c r="K24" s="35" t="s">
        <v>179</v>
      </c>
      <c r="L24" s="36">
        <v>1</v>
      </c>
      <c r="M24" s="36">
        <v>2</v>
      </c>
      <c r="N24" s="36">
        <v>1</v>
      </c>
      <c r="O24" s="36">
        <v>3</v>
      </c>
      <c r="P24" s="135">
        <f>SUM(L24:O24)</f>
        <v>7</v>
      </c>
      <c r="Q24" s="135">
        <v>2</v>
      </c>
      <c r="R24" s="135">
        <f>P24*Q24</f>
        <v>14</v>
      </c>
      <c r="S24" s="135" t="s">
        <v>231</v>
      </c>
      <c r="T24" s="143" t="s">
        <v>1</v>
      </c>
      <c r="U24" s="24" t="s">
        <v>437</v>
      </c>
      <c r="V24" s="136">
        <v>1</v>
      </c>
      <c r="W24" s="136">
        <v>1</v>
      </c>
      <c r="X24" s="136">
        <v>1</v>
      </c>
      <c r="Y24" s="136">
        <v>1</v>
      </c>
      <c r="Z24" s="136">
        <f>SUM(V24:Y24)</f>
        <v>4</v>
      </c>
      <c r="AA24" s="136">
        <f t="shared" ref="AA24" si="10">Q24</f>
        <v>2</v>
      </c>
      <c r="AB24" s="136">
        <f>Z24*AA24</f>
        <v>8</v>
      </c>
      <c r="AC24" s="25" t="s">
        <v>232</v>
      </c>
      <c r="AD24" s="36"/>
      <c r="AE24" s="36" t="s">
        <v>259</v>
      </c>
      <c r="AF24" s="28">
        <v>43936</v>
      </c>
      <c r="AG24" s="136" t="s">
        <v>173</v>
      </c>
      <c r="AH24" s="36"/>
      <c r="AI24" s="170" t="str">
        <f t="shared" si="3"/>
        <v>ModeradoTolerable</v>
      </c>
      <c r="AJ24" s="148" t="str">
        <f t="shared" si="4"/>
        <v>Tolerable</v>
      </c>
    </row>
    <row r="25" spans="1:36" s="13" customFormat="1" ht="49.5" customHeight="1" x14ac:dyDescent="0.2">
      <c r="A25" s="12"/>
      <c r="B25" s="142">
        <v>8</v>
      </c>
      <c r="C25" s="251"/>
      <c r="D25" s="260" t="s">
        <v>481</v>
      </c>
      <c r="E25" s="241" t="s">
        <v>7</v>
      </c>
      <c r="F25" s="211" t="s">
        <v>36</v>
      </c>
      <c r="G25" s="270" t="s">
        <v>475</v>
      </c>
      <c r="H25" s="146" t="s">
        <v>209</v>
      </c>
      <c r="I25" s="146" t="s">
        <v>249</v>
      </c>
      <c r="J25" s="143" t="s">
        <v>35</v>
      </c>
      <c r="K25" s="35" t="s">
        <v>250</v>
      </c>
      <c r="L25" s="36">
        <v>1</v>
      </c>
      <c r="M25" s="36">
        <v>2</v>
      </c>
      <c r="N25" s="36">
        <v>2</v>
      </c>
      <c r="O25" s="36">
        <v>2</v>
      </c>
      <c r="P25" s="135">
        <f t="shared" ref="P25:P27" si="11">SUM(L25:O25)</f>
        <v>7</v>
      </c>
      <c r="Q25" s="135">
        <v>2</v>
      </c>
      <c r="R25" s="135">
        <f t="shared" ref="R25:R42" si="12">P25*Q25</f>
        <v>14</v>
      </c>
      <c r="S25" s="135" t="s">
        <v>231</v>
      </c>
      <c r="T25" s="143" t="s">
        <v>48</v>
      </c>
      <c r="U25" s="24" t="s">
        <v>532</v>
      </c>
      <c r="V25" s="136">
        <v>1</v>
      </c>
      <c r="W25" s="136">
        <v>1</v>
      </c>
      <c r="X25" s="136">
        <v>1</v>
      </c>
      <c r="Y25" s="136">
        <v>1</v>
      </c>
      <c r="Z25" s="136">
        <f t="shared" ref="Z25" si="13">SUM(V25:Y25)</f>
        <v>4</v>
      </c>
      <c r="AA25" s="136">
        <f t="shared" ref="AA25:AA41" si="14">Q25</f>
        <v>2</v>
      </c>
      <c r="AB25" s="136">
        <f t="shared" ref="AB25:AB42" si="15">Z25*AA25</f>
        <v>8</v>
      </c>
      <c r="AC25" s="25" t="s">
        <v>232</v>
      </c>
      <c r="AD25" s="36"/>
      <c r="AE25" s="36" t="s">
        <v>259</v>
      </c>
      <c r="AF25" s="28">
        <v>43936</v>
      </c>
      <c r="AG25" s="136" t="s">
        <v>173</v>
      </c>
      <c r="AH25" s="36"/>
      <c r="AI25" s="170" t="str">
        <f t="shared" si="3"/>
        <v>ModeradoTolerable</v>
      </c>
      <c r="AJ25" s="148" t="str">
        <f t="shared" si="4"/>
        <v>Tolerable</v>
      </c>
    </row>
    <row r="26" spans="1:36" s="13" customFormat="1" ht="50.25" customHeight="1" x14ac:dyDescent="0.2">
      <c r="A26" s="12"/>
      <c r="B26" s="142">
        <v>9</v>
      </c>
      <c r="C26" s="251"/>
      <c r="D26" s="261"/>
      <c r="E26" s="258"/>
      <c r="F26" s="211"/>
      <c r="G26" s="270"/>
      <c r="H26" s="146" t="s">
        <v>227</v>
      </c>
      <c r="I26" s="146" t="s">
        <v>200</v>
      </c>
      <c r="J26" s="143" t="s">
        <v>35</v>
      </c>
      <c r="K26" s="35" t="s">
        <v>179</v>
      </c>
      <c r="L26" s="36">
        <v>1</v>
      </c>
      <c r="M26" s="36">
        <v>2</v>
      </c>
      <c r="N26" s="36">
        <v>2</v>
      </c>
      <c r="O26" s="36">
        <v>3</v>
      </c>
      <c r="P26" s="135">
        <f t="shared" si="11"/>
        <v>8</v>
      </c>
      <c r="Q26" s="135">
        <v>2</v>
      </c>
      <c r="R26" s="135">
        <f t="shared" si="12"/>
        <v>16</v>
      </c>
      <c r="S26" s="135" t="s">
        <v>231</v>
      </c>
      <c r="T26" s="143" t="s">
        <v>48</v>
      </c>
      <c r="U26" s="24" t="s">
        <v>521</v>
      </c>
      <c r="V26" s="136">
        <v>1</v>
      </c>
      <c r="W26" s="136">
        <v>1</v>
      </c>
      <c r="X26" s="136">
        <v>1</v>
      </c>
      <c r="Y26" s="136">
        <v>1</v>
      </c>
      <c r="Z26" s="136">
        <f t="shared" ref="Z26:Z27" si="16">SUM(V26:Y26)</f>
        <v>4</v>
      </c>
      <c r="AA26" s="136">
        <f t="shared" si="14"/>
        <v>2</v>
      </c>
      <c r="AB26" s="136">
        <f t="shared" si="15"/>
        <v>8</v>
      </c>
      <c r="AC26" s="25" t="s">
        <v>232</v>
      </c>
      <c r="AD26" s="36"/>
      <c r="AE26" s="36" t="s">
        <v>259</v>
      </c>
      <c r="AF26" s="28">
        <v>43936</v>
      </c>
      <c r="AG26" s="136" t="s">
        <v>173</v>
      </c>
      <c r="AH26" s="36"/>
      <c r="AI26" s="170" t="str">
        <f t="shared" si="3"/>
        <v>ModeradoTolerable</v>
      </c>
      <c r="AJ26" s="148" t="str">
        <f t="shared" si="4"/>
        <v>Tolerable</v>
      </c>
    </row>
    <row r="27" spans="1:36" s="13" customFormat="1" ht="53.25" customHeight="1" x14ac:dyDescent="0.2">
      <c r="A27" s="12"/>
      <c r="B27" s="142">
        <v>10</v>
      </c>
      <c r="C27" s="251"/>
      <c r="D27" s="261"/>
      <c r="E27" s="242"/>
      <c r="F27" s="211"/>
      <c r="G27" s="270"/>
      <c r="H27" s="146" t="s">
        <v>228</v>
      </c>
      <c r="I27" s="146" t="s">
        <v>201</v>
      </c>
      <c r="J27" s="143" t="s">
        <v>35</v>
      </c>
      <c r="K27" s="35" t="s">
        <v>179</v>
      </c>
      <c r="L27" s="36">
        <v>1</v>
      </c>
      <c r="M27" s="36">
        <v>2</v>
      </c>
      <c r="N27" s="36">
        <v>2</v>
      </c>
      <c r="O27" s="36">
        <v>3</v>
      </c>
      <c r="P27" s="135">
        <f t="shared" si="11"/>
        <v>8</v>
      </c>
      <c r="Q27" s="135">
        <v>2</v>
      </c>
      <c r="R27" s="135">
        <f t="shared" si="12"/>
        <v>16</v>
      </c>
      <c r="S27" s="135" t="s">
        <v>231</v>
      </c>
      <c r="T27" s="143" t="s">
        <v>48</v>
      </c>
      <c r="U27" s="24" t="s">
        <v>522</v>
      </c>
      <c r="V27" s="136">
        <v>1</v>
      </c>
      <c r="W27" s="136">
        <v>1</v>
      </c>
      <c r="X27" s="136">
        <v>1</v>
      </c>
      <c r="Y27" s="136">
        <v>1</v>
      </c>
      <c r="Z27" s="136">
        <f t="shared" si="16"/>
        <v>4</v>
      </c>
      <c r="AA27" s="136">
        <f t="shared" si="14"/>
        <v>2</v>
      </c>
      <c r="AB27" s="136">
        <f t="shared" si="15"/>
        <v>8</v>
      </c>
      <c r="AC27" s="25" t="s">
        <v>232</v>
      </c>
      <c r="AD27" s="36"/>
      <c r="AE27" s="36" t="s">
        <v>259</v>
      </c>
      <c r="AF27" s="28">
        <v>43936</v>
      </c>
      <c r="AG27" s="136" t="s">
        <v>173</v>
      </c>
      <c r="AH27" s="36"/>
      <c r="AI27" s="170" t="str">
        <f t="shared" si="3"/>
        <v>ModeradoTolerable</v>
      </c>
      <c r="AJ27" s="148" t="str">
        <f t="shared" si="4"/>
        <v>Tolerable</v>
      </c>
    </row>
    <row r="28" spans="1:36" s="13" customFormat="1" ht="56.25" customHeight="1" x14ac:dyDescent="0.2">
      <c r="A28" s="12"/>
      <c r="B28" s="142">
        <v>11</v>
      </c>
      <c r="C28" s="251"/>
      <c r="D28" s="261"/>
      <c r="E28" s="136" t="s">
        <v>7</v>
      </c>
      <c r="F28" s="136" t="s">
        <v>23</v>
      </c>
      <c r="G28" s="271" t="s">
        <v>488</v>
      </c>
      <c r="H28" s="146" t="s">
        <v>186</v>
      </c>
      <c r="I28" s="146" t="s">
        <v>482</v>
      </c>
      <c r="J28" s="143" t="s">
        <v>35</v>
      </c>
      <c r="K28" s="35" t="s">
        <v>179</v>
      </c>
      <c r="L28" s="36">
        <v>1</v>
      </c>
      <c r="M28" s="36">
        <v>2</v>
      </c>
      <c r="N28" s="36">
        <v>1</v>
      </c>
      <c r="O28" s="36">
        <v>3</v>
      </c>
      <c r="P28" s="135">
        <f t="shared" ref="P28" si="17">SUM(L28:O28)</f>
        <v>7</v>
      </c>
      <c r="Q28" s="135">
        <v>2</v>
      </c>
      <c r="R28" s="135">
        <f t="shared" ref="R28" si="18">P28*Q28</f>
        <v>14</v>
      </c>
      <c r="S28" s="135" t="s">
        <v>231</v>
      </c>
      <c r="T28" s="143" t="s">
        <v>1</v>
      </c>
      <c r="U28" s="24" t="s">
        <v>529</v>
      </c>
      <c r="V28" s="136">
        <v>1</v>
      </c>
      <c r="W28" s="136">
        <v>1</v>
      </c>
      <c r="X28" s="136">
        <v>1</v>
      </c>
      <c r="Y28" s="136">
        <v>1</v>
      </c>
      <c r="Z28" s="136">
        <f t="shared" ref="Z28" si="19">SUM(V28:Y28)</f>
        <v>4</v>
      </c>
      <c r="AA28" s="136">
        <f t="shared" si="14"/>
        <v>2</v>
      </c>
      <c r="AB28" s="136">
        <f t="shared" ref="AB28:AB31" si="20">Z28*AA28</f>
        <v>8</v>
      </c>
      <c r="AC28" s="25" t="s">
        <v>232</v>
      </c>
      <c r="AD28" s="39"/>
      <c r="AE28" s="36" t="s">
        <v>259</v>
      </c>
      <c r="AF28" s="28">
        <v>43936</v>
      </c>
      <c r="AG28" s="136" t="s">
        <v>173</v>
      </c>
      <c r="AH28" s="39"/>
      <c r="AI28" s="170" t="str">
        <f t="shared" si="3"/>
        <v>ModeradoTolerable</v>
      </c>
      <c r="AJ28" s="148" t="str">
        <f t="shared" si="4"/>
        <v>Tolerable</v>
      </c>
    </row>
    <row r="29" spans="1:36" s="13" customFormat="1" ht="40.5" customHeight="1" x14ac:dyDescent="0.2">
      <c r="A29" s="12"/>
      <c r="B29" s="142">
        <v>12</v>
      </c>
      <c r="C29" s="251"/>
      <c r="D29" s="261"/>
      <c r="E29" s="136" t="s">
        <v>7</v>
      </c>
      <c r="F29" s="136" t="s">
        <v>23</v>
      </c>
      <c r="G29" s="279"/>
      <c r="H29" s="146" t="s">
        <v>52</v>
      </c>
      <c r="I29" s="146" t="s">
        <v>51</v>
      </c>
      <c r="J29" s="143" t="s">
        <v>35</v>
      </c>
      <c r="K29" s="35" t="s">
        <v>179</v>
      </c>
      <c r="L29" s="36">
        <v>1</v>
      </c>
      <c r="M29" s="36">
        <v>2</v>
      </c>
      <c r="N29" s="36">
        <v>1</v>
      </c>
      <c r="O29" s="36">
        <v>3</v>
      </c>
      <c r="P29" s="135">
        <f>+SUM(L29:O29)</f>
        <v>7</v>
      </c>
      <c r="Q29" s="135">
        <v>2</v>
      </c>
      <c r="R29" s="135">
        <f>+Q29*P29</f>
        <v>14</v>
      </c>
      <c r="S29" s="53" t="str">
        <f t="shared" ref="S29" si="21">IF(R29="","",IF(R29&lt;5,"Trivial",IF(R29&lt;9,"Tolerable",IF(R29&lt;17,"Moderado",IF(R29&lt;25,"Importante","Intolerable")))))</f>
        <v>Moderado</v>
      </c>
      <c r="T29" s="143" t="s">
        <v>48</v>
      </c>
      <c r="U29" s="135" t="s">
        <v>530</v>
      </c>
      <c r="V29" s="135">
        <v>1</v>
      </c>
      <c r="W29" s="135">
        <v>1</v>
      </c>
      <c r="X29" s="135">
        <v>1</v>
      </c>
      <c r="Y29" s="135">
        <v>2</v>
      </c>
      <c r="Z29" s="135">
        <f t="shared" ref="Z29" si="22">SUM(V29:Y29)</f>
        <v>5</v>
      </c>
      <c r="AA29" s="135">
        <f>Q29</f>
        <v>2</v>
      </c>
      <c r="AB29" s="135">
        <f t="shared" si="20"/>
        <v>10</v>
      </c>
      <c r="AC29" s="53" t="str">
        <f t="shared" ref="AC29" si="23">IF(AB29="","",IF(AB29&lt;5,"Trivial",IF(AB29&lt;9,"Tolerable",IF(AB29&lt;17,"Moderado",IF(AB29&lt;25,"Importante","Intolerable")))))</f>
        <v>Moderado</v>
      </c>
      <c r="AD29" s="39"/>
      <c r="AE29" s="36" t="s">
        <v>259</v>
      </c>
      <c r="AF29" s="65">
        <v>43936</v>
      </c>
      <c r="AG29" s="135" t="s">
        <v>173</v>
      </c>
      <c r="AH29" s="36"/>
      <c r="AI29" s="170" t="str">
        <f t="shared" si="3"/>
        <v>ModeradoModerado</v>
      </c>
      <c r="AJ29" s="148" t="str">
        <f t="shared" si="4"/>
        <v>Moderado</v>
      </c>
    </row>
    <row r="30" spans="1:36" s="13" customFormat="1" ht="40.5" customHeight="1" x14ac:dyDescent="0.2">
      <c r="A30" s="12"/>
      <c r="B30" s="142">
        <v>13</v>
      </c>
      <c r="C30" s="251"/>
      <c r="D30" s="261"/>
      <c r="E30" s="136" t="s">
        <v>7</v>
      </c>
      <c r="F30" s="142" t="s">
        <v>19</v>
      </c>
      <c r="G30" s="272"/>
      <c r="H30" s="146" t="s">
        <v>215</v>
      </c>
      <c r="I30" s="146" t="s">
        <v>216</v>
      </c>
      <c r="J30" s="143" t="s">
        <v>35</v>
      </c>
      <c r="K30" s="35" t="s">
        <v>236</v>
      </c>
      <c r="L30" s="36">
        <v>1</v>
      </c>
      <c r="M30" s="36">
        <v>1</v>
      </c>
      <c r="N30" s="36">
        <v>2</v>
      </c>
      <c r="O30" s="36">
        <v>1</v>
      </c>
      <c r="P30" s="135">
        <f t="shared" ref="P30" si="24">SUM(L30:O30)</f>
        <v>5</v>
      </c>
      <c r="Q30" s="135">
        <v>2</v>
      </c>
      <c r="R30" s="135">
        <f t="shared" ref="R30:R31" si="25">P30*Q30</f>
        <v>10</v>
      </c>
      <c r="S30" s="135" t="s">
        <v>231</v>
      </c>
      <c r="T30" s="143" t="s">
        <v>1</v>
      </c>
      <c r="U30" s="24" t="s">
        <v>531</v>
      </c>
      <c r="V30" s="136">
        <v>1</v>
      </c>
      <c r="W30" s="136">
        <v>1</v>
      </c>
      <c r="X30" s="136">
        <v>1</v>
      </c>
      <c r="Y30" s="136">
        <v>1</v>
      </c>
      <c r="Z30" s="136">
        <f t="shared" ref="Z30" si="26">SUM(V30:Y30)</f>
        <v>4</v>
      </c>
      <c r="AA30" s="136">
        <f t="shared" ref="AA30" si="27">Q30</f>
        <v>2</v>
      </c>
      <c r="AB30" s="136">
        <f t="shared" si="20"/>
        <v>8</v>
      </c>
      <c r="AC30" s="25" t="s">
        <v>232</v>
      </c>
      <c r="AD30" s="39"/>
      <c r="AE30" s="36" t="s">
        <v>259</v>
      </c>
      <c r="AF30" s="28">
        <v>43936</v>
      </c>
      <c r="AG30" s="136" t="s">
        <v>173</v>
      </c>
      <c r="AH30" s="39"/>
      <c r="AI30" s="170" t="str">
        <f t="shared" si="3"/>
        <v>ModeradoTolerable</v>
      </c>
      <c r="AJ30" s="148" t="str">
        <f t="shared" si="4"/>
        <v>Tolerable</v>
      </c>
    </row>
    <row r="31" spans="1:36" s="13" customFormat="1" ht="62.25" customHeight="1" x14ac:dyDescent="0.2">
      <c r="A31" s="12"/>
      <c r="B31" s="142">
        <v>14</v>
      </c>
      <c r="C31" s="251"/>
      <c r="D31" s="261"/>
      <c r="E31" s="145"/>
      <c r="F31" s="142"/>
      <c r="G31" s="271" t="s">
        <v>487</v>
      </c>
      <c r="H31" s="146" t="s">
        <v>489</v>
      </c>
      <c r="I31" s="146" t="s">
        <v>510</v>
      </c>
      <c r="J31" s="143" t="s">
        <v>35</v>
      </c>
      <c r="K31" s="35" t="s">
        <v>179</v>
      </c>
      <c r="L31" s="36">
        <v>1</v>
      </c>
      <c r="M31" s="36">
        <v>2</v>
      </c>
      <c r="N31" s="36">
        <v>3</v>
      </c>
      <c r="O31" s="36">
        <v>3</v>
      </c>
      <c r="P31" s="135">
        <f t="shared" ref="P31" si="28">SUM(L31:O31)</f>
        <v>9</v>
      </c>
      <c r="Q31" s="135">
        <v>3</v>
      </c>
      <c r="R31" s="135">
        <f t="shared" si="25"/>
        <v>27</v>
      </c>
      <c r="S31" s="135" t="s">
        <v>511</v>
      </c>
      <c r="T31" s="143" t="s">
        <v>1</v>
      </c>
      <c r="U31" s="135" t="s">
        <v>512</v>
      </c>
      <c r="V31" s="135">
        <v>1</v>
      </c>
      <c r="W31" s="135">
        <v>1</v>
      </c>
      <c r="X31" s="135">
        <v>1</v>
      </c>
      <c r="Y31" s="135">
        <v>1</v>
      </c>
      <c r="Z31" s="136">
        <f t="shared" ref="Z31" si="29">SUM(V31:Y31)</f>
        <v>4</v>
      </c>
      <c r="AA31" s="135">
        <v>3</v>
      </c>
      <c r="AB31" s="136">
        <f t="shared" si="20"/>
        <v>12</v>
      </c>
      <c r="AC31" s="53" t="str">
        <f t="shared" ref="AC31" si="30">IF(AB31="","",IF(AB31&lt;5,"Trivial",IF(AB31&lt;9,"Tolerable",IF(AB31&lt;17,"Moderado",IF(AB31&lt;25,"Importante","Intolerable")))))</f>
        <v>Moderado</v>
      </c>
      <c r="AD31" s="39"/>
      <c r="AE31" s="36" t="s">
        <v>259</v>
      </c>
      <c r="AF31" s="28">
        <v>43936</v>
      </c>
      <c r="AG31" s="136" t="s">
        <v>173</v>
      </c>
      <c r="AH31" s="36"/>
      <c r="AI31" s="170" t="str">
        <f t="shared" si="3"/>
        <v>IntolerableModerado</v>
      </c>
      <c r="AJ31" s="148" t="str">
        <f t="shared" si="4"/>
        <v>Moderado</v>
      </c>
    </row>
    <row r="32" spans="1:36" s="13" customFormat="1" ht="65.25" customHeight="1" x14ac:dyDescent="0.2">
      <c r="A32" s="12"/>
      <c r="B32" s="142">
        <v>15</v>
      </c>
      <c r="C32" s="251"/>
      <c r="D32" s="261"/>
      <c r="E32" s="136" t="s">
        <v>7</v>
      </c>
      <c r="F32" s="136" t="s">
        <v>23</v>
      </c>
      <c r="G32" s="279"/>
      <c r="H32" s="146" t="s">
        <v>186</v>
      </c>
      <c r="I32" s="146" t="s">
        <v>482</v>
      </c>
      <c r="J32" s="143" t="s">
        <v>35</v>
      </c>
      <c r="K32" s="35" t="s">
        <v>179</v>
      </c>
      <c r="L32" s="36">
        <v>1</v>
      </c>
      <c r="M32" s="36">
        <v>2</v>
      </c>
      <c r="N32" s="36">
        <v>1</v>
      </c>
      <c r="O32" s="36">
        <v>3</v>
      </c>
      <c r="P32" s="135">
        <f t="shared" ref="P32" si="31">SUM(L32:O32)</f>
        <v>7</v>
      </c>
      <c r="Q32" s="135">
        <v>2</v>
      </c>
      <c r="R32" s="135">
        <f t="shared" ref="R32" si="32">P32*Q32</f>
        <v>14</v>
      </c>
      <c r="S32" s="135" t="s">
        <v>231</v>
      </c>
      <c r="T32" s="143" t="s">
        <v>1</v>
      </c>
      <c r="U32" s="135" t="s">
        <v>512</v>
      </c>
      <c r="V32" s="136">
        <v>1</v>
      </c>
      <c r="W32" s="136">
        <v>1</v>
      </c>
      <c r="X32" s="136">
        <v>1</v>
      </c>
      <c r="Y32" s="136">
        <v>1</v>
      </c>
      <c r="Z32" s="136">
        <f t="shared" ref="Z32" si="33">SUM(V32:Y32)</f>
        <v>4</v>
      </c>
      <c r="AA32" s="136">
        <f t="shared" ref="AA32" si="34">Q32</f>
        <v>2</v>
      </c>
      <c r="AB32" s="136">
        <f t="shared" ref="AB32" si="35">Z32*AA32</f>
        <v>8</v>
      </c>
      <c r="AC32" s="25" t="s">
        <v>232</v>
      </c>
      <c r="AD32" s="39"/>
      <c r="AE32" s="36" t="s">
        <v>259</v>
      </c>
      <c r="AF32" s="28">
        <v>43936</v>
      </c>
      <c r="AG32" s="136" t="s">
        <v>173</v>
      </c>
      <c r="AH32" s="39"/>
      <c r="AI32" s="170" t="str">
        <f t="shared" si="3"/>
        <v>ModeradoTolerable</v>
      </c>
      <c r="AJ32" s="148" t="str">
        <f t="shared" si="4"/>
        <v>Tolerable</v>
      </c>
    </row>
    <row r="33" spans="1:36" s="13" customFormat="1" ht="40.5" customHeight="1" x14ac:dyDescent="0.2">
      <c r="A33" s="12"/>
      <c r="B33" s="142">
        <v>16</v>
      </c>
      <c r="C33" s="251"/>
      <c r="D33" s="261"/>
      <c r="E33" s="136" t="s">
        <v>7</v>
      </c>
      <c r="F33" s="136" t="s">
        <v>23</v>
      </c>
      <c r="G33" s="279"/>
      <c r="H33" s="146" t="s">
        <v>52</v>
      </c>
      <c r="I33" s="146" t="s">
        <v>51</v>
      </c>
      <c r="J33" s="143" t="s">
        <v>35</v>
      </c>
      <c r="K33" s="35" t="s">
        <v>179</v>
      </c>
      <c r="L33" s="36">
        <v>1</v>
      </c>
      <c r="M33" s="36">
        <v>2</v>
      </c>
      <c r="N33" s="36">
        <v>1</v>
      </c>
      <c r="O33" s="36">
        <v>3</v>
      </c>
      <c r="P33" s="135">
        <f>+SUM(L33:O33)</f>
        <v>7</v>
      </c>
      <c r="Q33" s="135">
        <v>2</v>
      </c>
      <c r="R33" s="135">
        <f>+Q33*P33</f>
        <v>14</v>
      </c>
      <c r="S33" s="53" t="str">
        <f t="shared" ref="S33" si="36">IF(R33="","",IF(R33&lt;5,"Trivial",IF(R33&lt;9,"Tolerable",IF(R33&lt;17,"Moderado",IF(R33&lt;25,"Importante","Intolerable")))))</f>
        <v>Moderado</v>
      </c>
      <c r="T33" s="143" t="s">
        <v>1</v>
      </c>
      <c r="U33" s="135" t="s">
        <v>262</v>
      </c>
      <c r="V33" s="135">
        <v>1</v>
      </c>
      <c r="W33" s="135">
        <v>1</v>
      </c>
      <c r="X33" s="135">
        <v>1</v>
      </c>
      <c r="Y33" s="135">
        <v>2</v>
      </c>
      <c r="Z33" s="135">
        <f t="shared" ref="Z33" si="37">SUM(V33:Y33)</f>
        <v>5</v>
      </c>
      <c r="AA33" s="135">
        <f>Q33</f>
        <v>2</v>
      </c>
      <c r="AB33" s="135">
        <f t="shared" ref="AB33" si="38">Z33*AA33</f>
        <v>10</v>
      </c>
      <c r="AC33" s="53" t="str">
        <f t="shared" ref="AC33" si="39">IF(AB33="","",IF(AB33&lt;5,"Trivial",IF(AB33&lt;9,"Tolerable",IF(AB33&lt;17,"Moderado",IF(AB33&lt;25,"Importante","Intolerable")))))</f>
        <v>Moderado</v>
      </c>
      <c r="AD33" s="39"/>
      <c r="AE33" s="36" t="s">
        <v>259</v>
      </c>
      <c r="AF33" s="65">
        <v>43936</v>
      </c>
      <c r="AG33" s="135" t="s">
        <v>173</v>
      </c>
      <c r="AH33" s="36"/>
      <c r="AI33" s="170" t="str">
        <f t="shared" si="3"/>
        <v>ModeradoModerado</v>
      </c>
      <c r="AJ33" s="148" t="str">
        <f t="shared" si="4"/>
        <v>Moderado</v>
      </c>
    </row>
    <row r="34" spans="1:36" s="13" customFormat="1" ht="40.5" customHeight="1" x14ac:dyDescent="0.2">
      <c r="A34" s="12"/>
      <c r="B34" s="142">
        <v>17</v>
      </c>
      <c r="C34" s="251"/>
      <c r="D34" s="261"/>
      <c r="E34" s="141" t="s">
        <v>7</v>
      </c>
      <c r="F34" s="136" t="s">
        <v>23</v>
      </c>
      <c r="G34" s="279"/>
      <c r="H34" s="146" t="s">
        <v>177</v>
      </c>
      <c r="I34" s="146" t="s">
        <v>180</v>
      </c>
      <c r="J34" s="143" t="s">
        <v>35</v>
      </c>
      <c r="K34" s="35" t="s">
        <v>179</v>
      </c>
      <c r="L34" s="36">
        <v>1</v>
      </c>
      <c r="M34" s="36">
        <v>2</v>
      </c>
      <c r="N34" s="36">
        <v>1</v>
      </c>
      <c r="O34" s="36">
        <v>3</v>
      </c>
      <c r="P34" s="135">
        <f>SUM(L34:O34)</f>
        <v>7</v>
      </c>
      <c r="Q34" s="135">
        <v>2</v>
      </c>
      <c r="R34" s="135">
        <f>P34*Q34</f>
        <v>14</v>
      </c>
      <c r="S34" s="135" t="s">
        <v>231</v>
      </c>
      <c r="T34" s="143" t="s">
        <v>1</v>
      </c>
      <c r="U34" s="24" t="s">
        <v>178</v>
      </c>
      <c r="V34" s="136">
        <v>1</v>
      </c>
      <c r="W34" s="136">
        <v>1</v>
      </c>
      <c r="X34" s="136">
        <v>1</v>
      </c>
      <c r="Y34" s="136">
        <v>1</v>
      </c>
      <c r="Z34" s="136">
        <f>SUM(V34:Y34)</f>
        <v>4</v>
      </c>
      <c r="AA34" s="136">
        <f t="shared" ref="AA34" si="40">Q34</f>
        <v>2</v>
      </c>
      <c r="AB34" s="136">
        <f>Z34*AA34</f>
        <v>8</v>
      </c>
      <c r="AC34" s="25" t="s">
        <v>232</v>
      </c>
      <c r="AD34" s="36"/>
      <c r="AE34" s="36" t="s">
        <v>259</v>
      </c>
      <c r="AF34" s="28">
        <v>43936</v>
      </c>
      <c r="AG34" s="136" t="s">
        <v>173</v>
      </c>
      <c r="AH34" s="36"/>
      <c r="AI34" s="170" t="str">
        <f t="shared" si="3"/>
        <v>ModeradoTolerable</v>
      </c>
      <c r="AJ34" s="148" t="str">
        <f t="shared" si="4"/>
        <v>Tolerable</v>
      </c>
    </row>
    <row r="35" spans="1:36" s="13" customFormat="1" ht="40.5" customHeight="1" x14ac:dyDescent="0.2">
      <c r="A35" s="12"/>
      <c r="B35" s="142">
        <v>18</v>
      </c>
      <c r="C35" s="251"/>
      <c r="D35" s="261"/>
      <c r="E35" s="136" t="s">
        <v>7</v>
      </c>
      <c r="F35" s="142" t="s">
        <v>19</v>
      </c>
      <c r="G35" s="272"/>
      <c r="H35" s="146" t="s">
        <v>215</v>
      </c>
      <c r="I35" s="146" t="s">
        <v>216</v>
      </c>
      <c r="J35" s="143" t="s">
        <v>35</v>
      </c>
      <c r="K35" s="35" t="s">
        <v>236</v>
      </c>
      <c r="L35" s="36">
        <v>1</v>
      </c>
      <c r="M35" s="36">
        <v>1</v>
      </c>
      <c r="N35" s="36">
        <v>2</v>
      </c>
      <c r="O35" s="36">
        <v>1</v>
      </c>
      <c r="P35" s="135">
        <f t="shared" ref="P35" si="41">SUM(L35:O35)</f>
        <v>5</v>
      </c>
      <c r="Q35" s="135">
        <v>2</v>
      </c>
      <c r="R35" s="135">
        <f t="shared" ref="R35" si="42">P35*Q35</f>
        <v>10</v>
      </c>
      <c r="S35" s="135" t="s">
        <v>231</v>
      </c>
      <c r="T35" s="143" t="s">
        <v>1</v>
      </c>
      <c r="U35" s="24" t="s">
        <v>235</v>
      </c>
      <c r="V35" s="136">
        <v>1</v>
      </c>
      <c r="W35" s="136">
        <v>1</v>
      </c>
      <c r="X35" s="136">
        <v>1</v>
      </c>
      <c r="Y35" s="136">
        <v>1</v>
      </c>
      <c r="Z35" s="136">
        <f t="shared" ref="Z35" si="43">SUM(V35:Y35)</f>
        <v>4</v>
      </c>
      <c r="AA35" s="136">
        <f t="shared" ref="AA35:AA36" si="44">Q35</f>
        <v>2</v>
      </c>
      <c r="AB35" s="136">
        <f t="shared" ref="AB35" si="45">Z35*AA35</f>
        <v>8</v>
      </c>
      <c r="AC35" s="25" t="s">
        <v>232</v>
      </c>
      <c r="AD35" s="39"/>
      <c r="AE35" s="36" t="s">
        <v>259</v>
      </c>
      <c r="AF35" s="28">
        <v>43936</v>
      </c>
      <c r="AG35" s="136" t="s">
        <v>173</v>
      </c>
      <c r="AH35" s="39"/>
      <c r="AI35" s="170" t="str">
        <f t="shared" si="3"/>
        <v>ModeradoTolerable</v>
      </c>
      <c r="AJ35" s="148" t="str">
        <f t="shared" si="4"/>
        <v>Tolerable</v>
      </c>
    </row>
    <row r="36" spans="1:36" s="13" customFormat="1" ht="60" customHeight="1" x14ac:dyDescent="0.2">
      <c r="A36" s="12"/>
      <c r="B36" s="142">
        <v>19</v>
      </c>
      <c r="C36" s="251"/>
      <c r="D36" s="261"/>
      <c r="E36" s="141" t="s">
        <v>7</v>
      </c>
      <c r="F36" s="136" t="s">
        <v>23</v>
      </c>
      <c r="G36" s="146" t="s">
        <v>492</v>
      </c>
      <c r="H36" s="146" t="s">
        <v>177</v>
      </c>
      <c r="I36" s="146" t="s">
        <v>180</v>
      </c>
      <c r="J36" s="143" t="s">
        <v>35</v>
      </c>
      <c r="K36" s="35" t="s">
        <v>179</v>
      </c>
      <c r="L36" s="36">
        <v>1</v>
      </c>
      <c r="M36" s="36">
        <v>2</v>
      </c>
      <c r="N36" s="36">
        <v>1</v>
      </c>
      <c r="O36" s="36">
        <v>3</v>
      </c>
      <c r="P36" s="135">
        <f>SUM(L36:O36)</f>
        <v>7</v>
      </c>
      <c r="Q36" s="135">
        <v>2</v>
      </c>
      <c r="R36" s="135">
        <f>P36*Q36</f>
        <v>14</v>
      </c>
      <c r="S36" s="135" t="s">
        <v>231</v>
      </c>
      <c r="T36" s="143" t="s">
        <v>1</v>
      </c>
      <c r="U36" s="24" t="s">
        <v>178</v>
      </c>
      <c r="V36" s="136">
        <v>1</v>
      </c>
      <c r="W36" s="136">
        <v>1</v>
      </c>
      <c r="X36" s="136">
        <v>1</v>
      </c>
      <c r="Y36" s="136">
        <v>1</v>
      </c>
      <c r="Z36" s="136">
        <f>SUM(V36:Y36)</f>
        <v>4</v>
      </c>
      <c r="AA36" s="136">
        <f t="shared" si="44"/>
        <v>2</v>
      </c>
      <c r="AB36" s="136">
        <f>Z36*AA36</f>
        <v>8</v>
      </c>
      <c r="AC36" s="25" t="s">
        <v>232</v>
      </c>
      <c r="AD36" s="36"/>
      <c r="AE36" s="36" t="s">
        <v>259</v>
      </c>
      <c r="AF36" s="28">
        <v>43936</v>
      </c>
      <c r="AG36" s="136" t="s">
        <v>173</v>
      </c>
      <c r="AH36" s="36"/>
      <c r="AI36" s="170" t="str">
        <f t="shared" si="3"/>
        <v>ModeradoTolerable</v>
      </c>
      <c r="AJ36" s="148" t="str">
        <f t="shared" si="4"/>
        <v>Tolerable</v>
      </c>
    </row>
    <row r="37" spans="1:36" s="13" customFormat="1" ht="51" customHeight="1" x14ac:dyDescent="0.2">
      <c r="A37" s="12"/>
      <c r="B37" s="142">
        <v>20</v>
      </c>
      <c r="C37" s="251"/>
      <c r="D37" s="261"/>
      <c r="E37" s="136" t="s">
        <v>7</v>
      </c>
      <c r="F37" s="136" t="s">
        <v>23</v>
      </c>
      <c r="G37" s="271" t="s">
        <v>493</v>
      </c>
      <c r="H37" s="146" t="s">
        <v>177</v>
      </c>
      <c r="I37" s="146" t="s">
        <v>180</v>
      </c>
      <c r="J37" s="143" t="s">
        <v>35</v>
      </c>
      <c r="K37" s="35" t="s">
        <v>179</v>
      </c>
      <c r="L37" s="36">
        <v>1</v>
      </c>
      <c r="M37" s="36">
        <v>2</v>
      </c>
      <c r="N37" s="36">
        <v>1</v>
      </c>
      <c r="O37" s="36">
        <v>3</v>
      </c>
      <c r="P37" s="135">
        <f>SUM(L37:O37)</f>
        <v>7</v>
      </c>
      <c r="Q37" s="135">
        <v>2</v>
      </c>
      <c r="R37" s="135">
        <f>P37*Q37</f>
        <v>14</v>
      </c>
      <c r="S37" s="135" t="s">
        <v>231</v>
      </c>
      <c r="T37" s="143" t="s">
        <v>1</v>
      </c>
      <c r="U37" s="24" t="s">
        <v>178</v>
      </c>
      <c r="V37" s="136">
        <v>1</v>
      </c>
      <c r="W37" s="136">
        <v>1</v>
      </c>
      <c r="X37" s="136">
        <v>1</v>
      </c>
      <c r="Y37" s="136">
        <v>1</v>
      </c>
      <c r="Z37" s="136">
        <f>SUM(V37:Y37)</f>
        <v>4</v>
      </c>
      <c r="AA37" s="136">
        <f t="shared" ref="AA37" si="46">Q37</f>
        <v>2</v>
      </c>
      <c r="AB37" s="136">
        <f>Z37*AA37</f>
        <v>8</v>
      </c>
      <c r="AC37" s="25" t="s">
        <v>232</v>
      </c>
      <c r="AD37" s="36"/>
      <c r="AE37" s="36" t="s">
        <v>259</v>
      </c>
      <c r="AF37" s="28">
        <v>43936</v>
      </c>
      <c r="AG37" s="136" t="s">
        <v>173</v>
      </c>
      <c r="AH37" s="36"/>
      <c r="AI37" s="170" t="str">
        <f t="shared" si="3"/>
        <v>ModeradoTolerable</v>
      </c>
      <c r="AJ37" s="148" t="str">
        <f t="shared" si="4"/>
        <v>Tolerable</v>
      </c>
    </row>
    <row r="38" spans="1:36" s="13" customFormat="1" ht="40.5" customHeight="1" x14ac:dyDescent="0.2">
      <c r="A38" s="12"/>
      <c r="B38" s="142">
        <v>21</v>
      </c>
      <c r="C38" s="251"/>
      <c r="D38" s="261"/>
      <c r="E38" s="139" t="s">
        <v>7</v>
      </c>
      <c r="F38" s="142" t="s">
        <v>19</v>
      </c>
      <c r="G38" s="279"/>
      <c r="H38" s="35" t="s">
        <v>478</v>
      </c>
      <c r="I38" s="143" t="s">
        <v>12</v>
      </c>
      <c r="J38" s="143" t="s">
        <v>1</v>
      </c>
      <c r="K38" s="143" t="s">
        <v>11</v>
      </c>
      <c r="L38" s="136">
        <v>1</v>
      </c>
      <c r="M38" s="136">
        <v>1</v>
      </c>
      <c r="N38" s="136">
        <v>1</v>
      </c>
      <c r="O38" s="136">
        <v>3</v>
      </c>
      <c r="P38" s="135">
        <f>+SUM(L38:O38)</f>
        <v>6</v>
      </c>
      <c r="Q38" s="135">
        <v>1</v>
      </c>
      <c r="R38" s="135">
        <f>+Q38*P38</f>
        <v>6</v>
      </c>
      <c r="S38" s="135" t="str">
        <f>IF(R38="","",IF(R38&lt;5,"Trivial",IF(R38&lt;9,"Tolerable",IF(R38&lt;17,"Moderado",IF(R38&lt;25,"Importante","Intolerable")))))</f>
        <v>Tolerable</v>
      </c>
      <c r="T38" s="143" t="s">
        <v>1</v>
      </c>
      <c r="U38" s="135"/>
      <c r="V38" s="135"/>
      <c r="W38" s="135"/>
      <c r="X38" s="135"/>
      <c r="Y38" s="135"/>
      <c r="Z38" s="135"/>
      <c r="AA38" s="135"/>
      <c r="AB38" s="135"/>
      <c r="AC38" s="53"/>
      <c r="AD38" s="39"/>
      <c r="AE38" s="36"/>
      <c r="AF38" s="65"/>
      <c r="AG38" s="135"/>
      <c r="AH38" s="36"/>
      <c r="AI38" s="170" t="str">
        <f t="shared" si="3"/>
        <v>Tolerable</v>
      </c>
      <c r="AJ38" s="148" t="str">
        <f t="shared" si="4"/>
        <v>Tolerable</v>
      </c>
    </row>
    <row r="39" spans="1:36" s="13" customFormat="1" ht="40.5" customHeight="1" x14ac:dyDescent="0.2">
      <c r="A39" s="12"/>
      <c r="B39" s="142">
        <v>22</v>
      </c>
      <c r="C39" s="251"/>
      <c r="D39" s="261"/>
      <c r="E39" s="136" t="s">
        <v>7</v>
      </c>
      <c r="F39" s="136" t="s">
        <v>23</v>
      </c>
      <c r="G39" s="279"/>
      <c r="H39" s="146" t="s">
        <v>186</v>
      </c>
      <c r="I39" s="146" t="s">
        <v>187</v>
      </c>
      <c r="J39" s="143" t="s">
        <v>35</v>
      </c>
      <c r="K39" s="35" t="s">
        <v>179</v>
      </c>
      <c r="L39" s="36">
        <v>1</v>
      </c>
      <c r="M39" s="36">
        <v>2</v>
      </c>
      <c r="N39" s="36">
        <v>1</v>
      </c>
      <c r="O39" s="36">
        <v>3</v>
      </c>
      <c r="P39" s="135">
        <f t="shared" ref="P39:P40" si="47">SUM(L39:O39)</f>
        <v>7</v>
      </c>
      <c r="Q39" s="135">
        <v>2</v>
      </c>
      <c r="R39" s="135">
        <f t="shared" ref="R39:R40" si="48">P39*Q39</f>
        <v>14</v>
      </c>
      <c r="S39" s="135" t="s">
        <v>231</v>
      </c>
      <c r="T39" s="143" t="s">
        <v>1</v>
      </c>
      <c r="U39" s="24" t="s">
        <v>258</v>
      </c>
      <c r="V39" s="136">
        <v>1</v>
      </c>
      <c r="W39" s="136">
        <v>1</v>
      </c>
      <c r="X39" s="136">
        <v>1</v>
      </c>
      <c r="Y39" s="136">
        <v>1</v>
      </c>
      <c r="Z39" s="136">
        <f t="shared" ref="Z39:Z40" si="49">SUM(V39:Y39)</f>
        <v>4</v>
      </c>
      <c r="AA39" s="136">
        <f>Q39</f>
        <v>2</v>
      </c>
      <c r="AB39" s="136">
        <f t="shared" ref="AB39:AB40" si="50">Z39*AA39</f>
        <v>8</v>
      </c>
      <c r="AC39" s="25" t="s">
        <v>232</v>
      </c>
      <c r="AD39" s="39"/>
      <c r="AE39" s="36" t="s">
        <v>259</v>
      </c>
      <c r="AF39" s="28">
        <v>43936</v>
      </c>
      <c r="AG39" s="136" t="s">
        <v>173</v>
      </c>
      <c r="AH39" s="39"/>
      <c r="AI39" s="170" t="str">
        <f t="shared" si="3"/>
        <v>ModeradoTolerable</v>
      </c>
      <c r="AJ39" s="148" t="str">
        <f t="shared" si="4"/>
        <v>Tolerable</v>
      </c>
    </row>
    <row r="40" spans="1:36" s="13" customFormat="1" ht="40.5" customHeight="1" x14ac:dyDescent="0.2">
      <c r="A40" s="12"/>
      <c r="B40" s="142">
        <v>23</v>
      </c>
      <c r="C40" s="251"/>
      <c r="D40" s="261"/>
      <c r="E40" s="136" t="s">
        <v>7</v>
      </c>
      <c r="F40" s="136" t="s">
        <v>23</v>
      </c>
      <c r="G40" s="272"/>
      <c r="H40" s="146" t="s">
        <v>486</v>
      </c>
      <c r="I40" s="27" t="s">
        <v>515</v>
      </c>
      <c r="J40" s="143" t="s">
        <v>1</v>
      </c>
      <c r="K40" s="35" t="s">
        <v>523</v>
      </c>
      <c r="L40" s="36">
        <v>1</v>
      </c>
      <c r="M40" s="36">
        <v>2</v>
      </c>
      <c r="N40" s="36">
        <v>3</v>
      </c>
      <c r="O40" s="36">
        <v>2</v>
      </c>
      <c r="P40" s="135">
        <f t="shared" si="47"/>
        <v>8</v>
      </c>
      <c r="Q40" s="135">
        <v>3</v>
      </c>
      <c r="R40" s="135">
        <f t="shared" si="48"/>
        <v>24</v>
      </c>
      <c r="S40" s="135" t="s">
        <v>238</v>
      </c>
      <c r="T40" s="143" t="s">
        <v>1</v>
      </c>
      <c r="U40" s="24" t="s">
        <v>514</v>
      </c>
      <c r="V40" s="136">
        <v>1</v>
      </c>
      <c r="W40" s="136">
        <v>1</v>
      </c>
      <c r="X40" s="136">
        <v>1</v>
      </c>
      <c r="Y40" s="136">
        <v>2</v>
      </c>
      <c r="Z40" s="136">
        <f t="shared" si="49"/>
        <v>5</v>
      </c>
      <c r="AA40" s="136">
        <v>3</v>
      </c>
      <c r="AB40" s="136">
        <f t="shared" si="50"/>
        <v>15</v>
      </c>
      <c r="AC40" s="53" t="str">
        <f t="shared" ref="AC40" si="51">IF(AB40="","",IF(AB40&lt;5,"Trivial",IF(AB40&lt;9,"Tolerable",IF(AB40&lt;17,"Moderado",IF(AB40&lt;25,"Importante","Intolerable")))))</f>
        <v>Moderado</v>
      </c>
      <c r="AD40" s="36"/>
      <c r="AE40" s="36" t="s">
        <v>259</v>
      </c>
      <c r="AF40" s="28">
        <v>43936</v>
      </c>
      <c r="AG40" s="136" t="s">
        <v>173</v>
      </c>
      <c r="AH40" s="36"/>
      <c r="AI40" s="170" t="str">
        <f t="shared" si="3"/>
        <v>ImportanteModerado</v>
      </c>
      <c r="AJ40" s="148" t="str">
        <f t="shared" si="4"/>
        <v>Moderado</v>
      </c>
    </row>
    <row r="41" spans="1:36" s="13" customFormat="1" ht="55.5" customHeight="1" x14ac:dyDescent="0.2">
      <c r="A41" s="12"/>
      <c r="B41" s="142">
        <v>24</v>
      </c>
      <c r="C41" s="251"/>
      <c r="D41" s="261"/>
      <c r="E41" s="141" t="s">
        <v>7</v>
      </c>
      <c r="F41" s="136" t="s">
        <v>23</v>
      </c>
      <c r="G41" s="146" t="s">
        <v>477</v>
      </c>
      <c r="H41" s="146" t="s">
        <v>177</v>
      </c>
      <c r="I41" s="146" t="s">
        <v>180</v>
      </c>
      <c r="J41" s="143" t="s">
        <v>35</v>
      </c>
      <c r="K41" s="35" t="s">
        <v>179</v>
      </c>
      <c r="L41" s="36">
        <v>1</v>
      </c>
      <c r="M41" s="36">
        <v>2</v>
      </c>
      <c r="N41" s="36">
        <v>1</v>
      </c>
      <c r="O41" s="36">
        <v>3</v>
      </c>
      <c r="P41" s="135">
        <f>SUM(L41:O41)</f>
        <v>7</v>
      </c>
      <c r="Q41" s="135">
        <v>2</v>
      </c>
      <c r="R41" s="135">
        <f>P41*Q41</f>
        <v>14</v>
      </c>
      <c r="S41" s="135" t="s">
        <v>231</v>
      </c>
      <c r="T41" s="143" t="s">
        <v>1</v>
      </c>
      <c r="U41" s="24" t="s">
        <v>178</v>
      </c>
      <c r="V41" s="136">
        <v>1</v>
      </c>
      <c r="W41" s="136">
        <v>1</v>
      </c>
      <c r="X41" s="136">
        <v>1</v>
      </c>
      <c r="Y41" s="136">
        <v>1</v>
      </c>
      <c r="Z41" s="136">
        <f>SUM(V41:Y41)</f>
        <v>4</v>
      </c>
      <c r="AA41" s="136">
        <f t="shared" si="14"/>
        <v>2</v>
      </c>
      <c r="AB41" s="136">
        <f>Z41*AA41</f>
        <v>8</v>
      </c>
      <c r="AC41" s="25" t="s">
        <v>232</v>
      </c>
      <c r="AD41" s="36"/>
      <c r="AE41" s="36" t="s">
        <v>259</v>
      </c>
      <c r="AF41" s="28">
        <v>43936</v>
      </c>
      <c r="AG41" s="136" t="s">
        <v>173</v>
      </c>
      <c r="AH41" s="36"/>
      <c r="AI41" s="170" t="str">
        <f t="shared" si="3"/>
        <v>ModeradoTolerable</v>
      </c>
      <c r="AJ41" s="148" t="str">
        <f t="shared" si="4"/>
        <v>Tolerable</v>
      </c>
    </row>
    <row r="42" spans="1:36" s="13" customFormat="1" ht="55.5" customHeight="1" x14ac:dyDescent="0.2">
      <c r="A42" s="12"/>
      <c r="B42" s="142">
        <v>25</v>
      </c>
      <c r="C42" s="251"/>
      <c r="D42" s="262"/>
      <c r="E42" s="136" t="s">
        <v>7</v>
      </c>
      <c r="F42" s="136" t="s">
        <v>23</v>
      </c>
      <c r="G42" s="146" t="s">
        <v>476</v>
      </c>
      <c r="H42" s="146" t="s">
        <v>186</v>
      </c>
      <c r="I42" s="146" t="s">
        <v>187</v>
      </c>
      <c r="J42" s="143" t="s">
        <v>35</v>
      </c>
      <c r="K42" s="35" t="s">
        <v>179</v>
      </c>
      <c r="L42" s="36">
        <v>1</v>
      </c>
      <c r="M42" s="36">
        <v>2</v>
      </c>
      <c r="N42" s="36">
        <v>1</v>
      </c>
      <c r="O42" s="36">
        <v>3</v>
      </c>
      <c r="P42" s="135">
        <f t="shared" ref="P42" si="52">SUM(L42:O42)</f>
        <v>7</v>
      </c>
      <c r="Q42" s="135">
        <v>2</v>
      </c>
      <c r="R42" s="135">
        <f t="shared" si="12"/>
        <v>14</v>
      </c>
      <c r="S42" s="135" t="s">
        <v>231</v>
      </c>
      <c r="T42" s="143" t="s">
        <v>1</v>
      </c>
      <c r="U42" s="24" t="s">
        <v>258</v>
      </c>
      <c r="V42" s="136">
        <v>1</v>
      </c>
      <c r="W42" s="136">
        <v>1</v>
      </c>
      <c r="X42" s="136">
        <v>1</v>
      </c>
      <c r="Y42" s="136">
        <v>1</v>
      </c>
      <c r="Z42" s="136">
        <f t="shared" ref="Z42" si="53">SUM(V42:Y42)</f>
        <v>4</v>
      </c>
      <c r="AA42" s="136">
        <f>Q42</f>
        <v>2</v>
      </c>
      <c r="AB42" s="136">
        <f t="shared" si="15"/>
        <v>8</v>
      </c>
      <c r="AC42" s="25" t="s">
        <v>232</v>
      </c>
      <c r="AD42" s="39"/>
      <c r="AE42" s="36" t="s">
        <v>259</v>
      </c>
      <c r="AF42" s="28">
        <v>43936</v>
      </c>
      <c r="AG42" s="136" t="s">
        <v>173</v>
      </c>
      <c r="AH42" s="39"/>
      <c r="AI42" s="170" t="str">
        <f t="shared" si="3"/>
        <v>ModeradoTolerable</v>
      </c>
      <c r="AJ42" s="148" t="str">
        <f t="shared" si="4"/>
        <v>Tolerable</v>
      </c>
    </row>
    <row r="43" spans="1:36" s="13" customFormat="1" ht="74.25" customHeight="1" x14ac:dyDescent="0.2">
      <c r="A43" s="12"/>
      <c r="B43" s="142">
        <v>26</v>
      </c>
      <c r="C43" s="251"/>
      <c r="D43" s="135" t="s">
        <v>490</v>
      </c>
      <c r="E43" s="136" t="s">
        <v>7</v>
      </c>
      <c r="F43" s="136" t="s">
        <v>23</v>
      </c>
      <c r="G43" s="146" t="s">
        <v>483</v>
      </c>
      <c r="H43" s="146" t="s">
        <v>186</v>
      </c>
      <c r="I43" s="146" t="s">
        <v>187</v>
      </c>
      <c r="J43" s="143" t="s">
        <v>35</v>
      </c>
      <c r="K43" s="35" t="s">
        <v>179</v>
      </c>
      <c r="L43" s="36">
        <v>1</v>
      </c>
      <c r="M43" s="36">
        <v>2</v>
      </c>
      <c r="N43" s="36">
        <v>1</v>
      </c>
      <c r="O43" s="36">
        <v>3</v>
      </c>
      <c r="P43" s="135">
        <f t="shared" ref="P43:P44" si="54">SUM(L43:O43)</f>
        <v>7</v>
      </c>
      <c r="Q43" s="135">
        <v>2</v>
      </c>
      <c r="R43" s="135">
        <f t="shared" ref="R43:R44" si="55">P43*Q43</f>
        <v>14</v>
      </c>
      <c r="S43" s="135" t="s">
        <v>231</v>
      </c>
      <c r="T43" s="143" t="s">
        <v>1</v>
      </c>
      <c r="U43" s="24" t="s">
        <v>234</v>
      </c>
      <c r="V43" s="136">
        <v>1</v>
      </c>
      <c r="W43" s="136">
        <v>1</v>
      </c>
      <c r="X43" s="136">
        <v>1</v>
      </c>
      <c r="Y43" s="136">
        <v>1</v>
      </c>
      <c r="Z43" s="136">
        <f t="shared" ref="Z43:Z44" si="56">SUM(V43:Y43)</f>
        <v>4</v>
      </c>
      <c r="AA43" s="136">
        <f t="shared" ref="AA43:AA45" si="57">Q43</f>
        <v>2</v>
      </c>
      <c r="AB43" s="136">
        <f t="shared" ref="AB43:AB44" si="58">Z43*AA43</f>
        <v>8</v>
      </c>
      <c r="AC43" s="25" t="s">
        <v>232</v>
      </c>
      <c r="AD43" s="39"/>
      <c r="AE43" s="36" t="s">
        <v>259</v>
      </c>
      <c r="AF43" s="28">
        <v>43936</v>
      </c>
      <c r="AG43" s="136" t="s">
        <v>173</v>
      </c>
      <c r="AH43" s="39"/>
      <c r="AI43" s="170" t="str">
        <f t="shared" si="3"/>
        <v>ModeradoTolerable</v>
      </c>
      <c r="AJ43" s="148" t="str">
        <f t="shared" si="4"/>
        <v>Tolerable</v>
      </c>
    </row>
    <row r="44" spans="1:36" s="13" customFormat="1" ht="61.5" customHeight="1" x14ac:dyDescent="0.2">
      <c r="A44" s="12"/>
      <c r="B44" s="142">
        <v>27</v>
      </c>
      <c r="C44" s="251"/>
      <c r="D44" s="260" t="s">
        <v>484</v>
      </c>
      <c r="E44" s="136" t="s">
        <v>7</v>
      </c>
      <c r="F44" s="142" t="s">
        <v>19</v>
      </c>
      <c r="G44" s="146" t="s">
        <v>485</v>
      </c>
      <c r="H44" s="146" t="s">
        <v>186</v>
      </c>
      <c r="I44" s="146" t="s">
        <v>482</v>
      </c>
      <c r="J44" s="143" t="s">
        <v>35</v>
      </c>
      <c r="K44" s="35" t="s">
        <v>179</v>
      </c>
      <c r="L44" s="36">
        <v>1</v>
      </c>
      <c r="M44" s="36">
        <v>2</v>
      </c>
      <c r="N44" s="36">
        <v>1</v>
      </c>
      <c r="O44" s="36">
        <v>3</v>
      </c>
      <c r="P44" s="135">
        <f t="shared" si="54"/>
        <v>7</v>
      </c>
      <c r="Q44" s="135">
        <v>2</v>
      </c>
      <c r="R44" s="135">
        <f t="shared" si="55"/>
        <v>14</v>
      </c>
      <c r="S44" s="135" t="s">
        <v>231</v>
      </c>
      <c r="T44" s="143" t="s">
        <v>1</v>
      </c>
      <c r="U44" s="24" t="s">
        <v>258</v>
      </c>
      <c r="V44" s="136">
        <v>1</v>
      </c>
      <c r="W44" s="136">
        <v>1</v>
      </c>
      <c r="X44" s="136">
        <v>1</v>
      </c>
      <c r="Y44" s="136">
        <v>1</v>
      </c>
      <c r="Z44" s="136">
        <f t="shared" si="56"/>
        <v>4</v>
      </c>
      <c r="AA44" s="136">
        <f t="shared" si="57"/>
        <v>2</v>
      </c>
      <c r="AB44" s="136">
        <f t="shared" si="58"/>
        <v>8</v>
      </c>
      <c r="AC44" s="25" t="s">
        <v>232</v>
      </c>
      <c r="AD44" s="39"/>
      <c r="AE44" s="36" t="s">
        <v>259</v>
      </c>
      <c r="AF44" s="28">
        <v>43936</v>
      </c>
      <c r="AG44" s="136" t="s">
        <v>173</v>
      </c>
      <c r="AH44" s="39"/>
      <c r="AI44" s="170" t="str">
        <f t="shared" si="3"/>
        <v>ModeradoTolerable</v>
      </c>
      <c r="AJ44" s="148" t="str">
        <f t="shared" si="4"/>
        <v>Tolerable</v>
      </c>
    </row>
    <row r="45" spans="1:36" s="13" customFormat="1" ht="44.25" customHeight="1" x14ac:dyDescent="0.2">
      <c r="A45" s="12"/>
      <c r="B45" s="142">
        <v>28</v>
      </c>
      <c r="C45" s="251"/>
      <c r="D45" s="262"/>
      <c r="E45" s="136" t="s">
        <v>7</v>
      </c>
      <c r="F45" s="136" t="s">
        <v>23</v>
      </c>
      <c r="G45" s="146" t="s">
        <v>508</v>
      </c>
      <c r="H45" s="146" t="s">
        <v>177</v>
      </c>
      <c r="I45" s="146" t="s">
        <v>180</v>
      </c>
      <c r="J45" s="143" t="s">
        <v>35</v>
      </c>
      <c r="K45" s="35" t="s">
        <v>179</v>
      </c>
      <c r="L45" s="36">
        <v>1</v>
      </c>
      <c r="M45" s="36">
        <v>2</v>
      </c>
      <c r="N45" s="36">
        <v>1</v>
      </c>
      <c r="O45" s="36">
        <v>3</v>
      </c>
      <c r="P45" s="135">
        <f>SUM(L45:O45)</f>
        <v>7</v>
      </c>
      <c r="Q45" s="135">
        <v>2</v>
      </c>
      <c r="R45" s="135">
        <f>P45*Q45</f>
        <v>14</v>
      </c>
      <c r="S45" s="135" t="s">
        <v>231</v>
      </c>
      <c r="T45" s="143" t="s">
        <v>1</v>
      </c>
      <c r="U45" s="24" t="s">
        <v>437</v>
      </c>
      <c r="V45" s="136">
        <v>1</v>
      </c>
      <c r="W45" s="136">
        <v>1</v>
      </c>
      <c r="X45" s="136">
        <v>1</v>
      </c>
      <c r="Y45" s="136">
        <v>1</v>
      </c>
      <c r="Z45" s="136">
        <f>SUM(V45:Y45)</f>
        <v>4</v>
      </c>
      <c r="AA45" s="136">
        <f t="shared" si="57"/>
        <v>2</v>
      </c>
      <c r="AB45" s="136">
        <f>Z45*AA45</f>
        <v>8</v>
      </c>
      <c r="AC45" s="25" t="s">
        <v>232</v>
      </c>
      <c r="AD45" s="36"/>
      <c r="AE45" s="36" t="s">
        <v>259</v>
      </c>
      <c r="AF45" s="28">
        <v>43936</v>
      </c>
      <c r="AG45" s="136" t="s">
        <v>173</v>
      </c>
      <c r="AH45" s="36"/>
      <c r="AI45" s="170" t="str">
        <f t="shared" si="3"/>
        <v>ModeradoTolerable</v>
      </c>
      <c r="AJ45" s="148" t="str">
        <f t="shared" si="4"/>
        <v>Tolerable</v>
      </c>
    </row>
    <row r="46" spans="1:36" s="91" customFormat="1" ht="74.25" customHeight="1" x14ac:dyDescent="0.25">
      <c r="B46" s="142">
        <v>29</v>
      </c>
      <c r="C46" s="251"/>
      <c r="D46" s="243" t="s">
        <v>525</v>
      </c>
      <c r="E46" s="136" t="s">
        <v>7</v>
      </c>
      <c r="F46" s="136" t="s">
        <v>23</v>
      </c>
      <c r="G46" s="146" t="s">
        <v>491</v>
      </c>
      <c r="H46" s="146" t="s">
        <v>186</v>
      </c>
      <c r="I46" s="146" t="s">
        <v>187</v>
      </c>
      <c r="J46" s="143" t="s">
        <v>35</v>
      </c>
      <c r="K46" s="35" t="s">
        <v>179</v>
      </c>
      <c r="L46" s="36">
        <v>1</v>
      </c>
      <c r="M46" s="36">
        <v>2</v>
      </c>
      <c r="N46" s="36">
        <v>1</v>
      </c>
      <c r="O46" s="36">
        <v>3</v>
      </c>
      <c r="P46" s="135">
        <f t="shared" ref="P46:P47" si="59">SUM(L46:O46)</f>
        <v>7</v>
      </c>
      <c r="Q46" s="135">
        <v>2</v>
      </c>
      <c r="R46" s="135">
        <f t="shared" ref="R46:R47" si="60">P46*Q46</f>
        <v>14</v>
      </c>
      <c r="S46" s="135" t="s">
        <v>231</v>
      </c>
      <c r="T46" s="143" t="s">
        <v>1</v>
      </c>
      <c r="U46" s="24" t="s">
        <v>234</v>
      </c>
      <c r="V46" s="136">
        <v>1</v>
      </c>
      <c r="W46" s="136">
        <v>1</v>
      </c>
      <c r="X46" s="136">
        <v>1</v>
      </c>
      <c r="Y46" s="136">
        <v>1</v>
      </c>
      <c r="Z46" s="136">
        <f t="shared" ref="Z46:Z47" si="61">SUM(V46:Y46)</f>
        <v>4</v>
      </c>
      <c r="AA46" s="136">
        <f t="shared" ref="AA46:AA47" si="62">Q46</f>
        <v>2</v>
      </c>
      <c r="AB46" s="136">
        <f t="shared" ref="AB46:AB47" si="63">Z46*AA46</f>
        <v>8</v>
      </c>
      <c r="AC46" s="25" t="s">
        <v>232</v>
      </c>
      <c r="AD46" s="39"/>
      <c r="AE46" s="36" t="s">
        <v>259</v>
      </c>
      <c r="AF46" s="28">
        <v>43936</v>
      </c>
      <c r="AG46" s="136" t="s">
        <v>173</v>
      </c>
      <c r="AH46" s="39"/>
      <c r="AI46" s="170" t="str">
        <f t="shared" si="3"/>
        <v>ModeradoTolerable</v>
      </c>
      <c r="AJ46" s="148" t="str">
        <f t="shared" si="4"/>
        <v>Tolerable</v>
      </c>
    </row>
    <row r="47" spans="1:36" s="91" customFormat="1" ht="75.75" customHeight="1" x14ac:dyDescent="0.25">
      <c r="B47" s="142">
        <v>30</v>
      </c>
      <c r="C47" s="251"/>
      <c r="D47" s="244"/>
      <c r="E47" s="136" t="s">
        <v>7</v>
      </c>
      <c r="F47" s="136" t="s">
        <v>23</v>
      </c>
      <c r="G47" s="271" t="s">
        <v>495</v>
      </c>
      <c r="H47" s="146" t="s">
        <v>186</v>
      </c>
      <c r="I47" s="146" t="s">
        <v>187</v>
      </c>
      <c r="J47" s="143" t="s">
        <v>35</v>
      </c>
      <c r="K47" s="35" t="s">
        <v>179</v>
      </c>
      <c r="L47" s="36">
        <v>1</v>
      </c>
      <c r="M47" s="36">
        <v>2</v>
      </c>
      <c r="N47" s="36">
        <v>1</v>
      </c>
      <c r="O47" s="36">
        <v>3</v>
      </c>
      <c r="P47" s="135">
        <f t="shared" si="59"/>
        <v>7</v>
      </c>
      <c r="Q47" s="135">
        <v>2</v>
      </c>
      <c r="R47" s="135">
        <f t="shared" si="60"/>
        <v>14</v>
      </c>
      <c r="S47" s="135" t="s">
        <v>231</v>
      </c>
      <c r="T47" s="143" t="s">
        <v>1</v>
      </c>
      <c r="U47" s="24" t="s">
        <v>524</v>
      </c>
      <c r="V47" s="136">
        <v>1</v>
      </c>
      <c r="W47" s="136">
        <v>1</v>
      </c>
      <c r="X47" s="136">
        <v>1</v>
      </c>
      <c r="Y47" s="136">
        <v>1</v>
      </c>
      <c r="Z47" s="136">
        <f t="shared" si="61"/>
        <v>4</v>
      </c>
      <c r="AA47" s="136">
        <f t="shared" si="62"/>
        <v>2</v>
      </c>
      <c r="AB47" s="136">
        <f t="shared" si="63"/>
        <v>8</v>
      </c>
      <c r="AC47" s="25" t="s">
        <v>232</v>
      </c>
      <c r="AD47" s="39"/>
      <c r="AE47" s="36" t="s">
        <v>259</v>
      </c>
      <c r="AF47" s="28">
        <v>43936</v>
      </c>
      <c r="AG47" s="136" t="s">
        <v>173</v>
      </c>
      <c r="AH47" s="39"/>
      <c r="AI47" s="170" t="str">
        <f t="shared" si="3"/>
        <v>ModeradoTolerable</v>
      </c>
      <c r="AJ47" s="148" t="str">
        <f t="shared" si="4"/>
        <v>Tolerable</v>
      </c>
    </row>
    <row r="48" spans="1:36" s="91" customFormat="1" ht="30" customHeight="1" x14ac:dyDescent="0.25">
      <c r="B48" s="142">
        <v>31</v>
      </c>
      <c r="C48" s="251"/>
      <c r="D48" s="244"/>
      <c r="E48" s="136" t="s">
        <v>7</v>
      </c>
      <c r="F48" s="142" t="s">
        <v>19</v>
      </c>
      <c r="G48" s="279"/>
      <c r="H48" s="35" t="s">
        <v>478</v>
      </c>
      <c r="I48" s="143" t="s">
        <v>12</v>
      </c>
      <c r="J48" s="143" t="s">
        <v>1</v>
      </c>
      <c r="K48" s="143" t="s">
        <v>11</v>
      </c>
      <c r="L48" s="136">
        <v>1</v>
      </c>
      <c r="M48" s="136">
        <v>1</v>
      </c>
      <c r="N48" s="136">
        <v>1</v>
      </c>
      <c r="O48" s="136">
        <v>3</v>
      </c>
      <c r="P48" s="135">
        <f>+SUM(L48:O48)</f>
        <v>6</v>
      </c>
      <c r="Q48" s="135">
        <v>1</v>
      </c>
      <c r="R48" s="135">
        <f>+Q48*P48</f>
        <v>6</v>
      </c>
      <c r="S48" s="135" t="str">
        <f>IF(R48="","",IF(R48&lt;5,"Trivial",IF(R48&lt;9,"Tolerable",IF(R48&lt;17,"Moderado",IF(R48&lt;25,"Importante","Intolerable")))))</f>
        <v>Tolerable</v>
      </c>
      <c r="T48" s="143" t="s">
        <v>1</v>
      </c>
      <c r="U48" s="31"/>
      <c r="V48" s="136"/>
      <c r="W48" s="136"/>
      <c r="X48" s="136"/>
      <c r="Y48" s="136"/>
      <c r="Z48" s="136"/>
      <c r="AA48" s="136"/>
      <c r="AB48" s="136"/>
      <c r="AC48" s="25"/>
      <c r="AD48" s="136"/>
      <c r="AE48" s="136"/>
      <c r="AF48" s="28"/>
      <c r="AG48" s="136"/>
      <c r="AH48" s="39"/>
      <c r="AI48" s="170" t="str">
        <f t="shared" si="3"/>
        <v>Tolerable</v>
      </c>
      <c r="AJ48" s="148" t="str">
        <f t="shared" si="4"/>
        <v>Tolerable</v>
      </c>
    </row>
    <row r="49" spans="2:36" s="91" customFormat="1" ht="30" customHeight="1" x14ac:dyDescent="0.25">
      <c r="B49" s="142">
        <v>32</v>
      </c>
      <c r="C49" s="251"/>
      <c r="D49" s="244"/>
      <c r="E49" s="136" t="s">
        <v>7</v>
      </c>
      <c r="F49" s="142" t="s">
        <v>19</v>
      </c>
      <c r="G49" s="272"/>
      <c r="H49" s="146" t="s">
        <v>215</v>
      </c>
      <c r="I49" s="146" t="s">
        <v>216</v>
      </c>
      <c r="J49" s="143" t="s">
        <v>35</v>
      </c>
      <c r="K49" s="35" t="s">
        <v>236</v>
      </c>
      <c r="L49" s="36">
        <v>1</v>
      </c>
      <c r="M49" s="36">
        <v>1</v>
      </c>
      <c r="N49" s="36">
        <v>2</v>
      </c>
      <c r="O49" s="36">
        <v>1</v>
      </c>
      <c r="P49" s="135">
        <f t="shared" ref="P49" si="64">SUM(L49:O49)</f>
        <v>5</v>
      </c>
      <c r="Q49" s="135">
        <v>2</v>
      </c>
      <c r="R49" s="135">
        <f t="shared" ref="R49" si="65">P49*Q49</f>
        <v>10</v>
      </c>
      <c r="S49" s="135" t="s">
        <v>231</v>
      </c>
      <c r="T49" s="143" t="s">
        <v>1</v>
      </c>
      <c r="U49" s="24" t="s">
        <v>235</v>
      </c>
      <c r="V49" s="136">
        <v>1</v>
      </c>
      <c r="W49" s="136">
        <v>1</v>
      </c>
      <c r="X49" s="136">
        <v>1</v>
      </c>
      <c r="Y49" s="136">
        <v>1</v>
      </c>
      <c r="Z49" s="136">
        <f t="shared" ref="Z49" si="66">SUM(V49:Y49)</f>
        <v>4</v>
      </c>
      <c r="AA49" s="136">
        <f t="shared" ref="AA49" si="67">Q49</f>
        <v>2</v>
      </c>
      <c r="AB49" s="136">
        <f t="shared" ref="AB49" si="68">Z49*AA49</f>
        <v>8</v>
      </c>
      <c r="AC49" s="25" t="s">
        <v>232</v>
      </c>
      <c r="AD49" s="39"/>
      <c r="AE49" s="36" t="s">
        <v>259</v>
      </c>
      <c r="AF49" s="28">
        <v>43936</v>
      </c>
      <c r="AG49" s="136" t="s">
        <v>173</v>
      </c>
      <c r="AH49" s="39"/>
      <c r="AI49" s="170" t="str">
        <f t="shared" si="3"/>
        <v>ModeradoTolerable</v>
      </c>
      <c r="AJ49" s="148" t="str">
        <f t="shared" si="4"/>
        <v>Tolerable</v>
      </c>
    </row>
    <row r="50" spans="2:36" s="91" customFormat="1" ht="45" customHeight="1" x14ac:dyDescent="0.25">
      <c r="B50" s="142">
        <v>33</v>
      </c>
      <c r="C50" s="251"/>
      <c r="D50" s="244"/>
      <c r="E50" s="136" t="s">
        <v>7</v>
      </c>
      <c r="F50" s="136" t="s">
        <v>23</v>
      </c>
      <c r="G50" s="146" t="s">
        <v>494</v>
      </c>
      <c r="H50" s="146" t="s">
        <v>486</v>
      </c>
      <c r="I50" s="27" t="s">
        <v>515</v>
      </c>
      <c r="J50" s="143" t="s">
        <v>35</v>
      </c>
      <c r="K50" s="35" t="s">
        <v>179</v>
      </c>
      <c r="L50" s="36">
        <v>1</v>
      </c>
      <c r="M50" s="36">
        <v>2</v>
      </c>
      <c r="N50" s="36">
        <v>3</v>
      </c>
      <c r="O50" s="36">
        <v>2</v>
      </c>
      <c r="P50" s="135">
        <f t="shared" ref="P50:P51" si="69">SUM(L50:O50)</f>
        <v>8</v>
      </c>
      <c r="Q50" s="135">
        <v>3</v>
      </c>
      <c r="R50" s="135">
        <f t="shared" ref="R50:R51" si="70">P50*Q50</f>
        <v>24</v>
      </c>
      <c r="S50" s="135" t="s">
        <v>238</v>
      </c>
      <c r="T50" s="143" t="s">
        <v>48</v>
      </c>
      <c r="U50" s="98" t="s">
        <v>527</v>
      </c>
      <c r="V50" s="136">
        <v>1</v>
      </c>
      <c r="W50" s="136">
        <v>1</v>
      </c>
      <c r="X50" s="136">
        <v>1</v>
      </c>
      <c r="Y50" s="136">
        <v>2</v>
      </c>
      <c r="Z50" s="136">
        <f t="shared" ref="Z50:Z51" si="71">SUM(V50:Y50)</f>
        <v>5</v>
      </c>
      <c r="AA50" s="136">
        <v>3</v>
      </c>
      <c r="AB50" s="136">
        <f t="shared" ref="AB50:AB51" si="72">Z50*AA50</f>
        <v>15</v>
      </c>
      <c r="AC50" s="53" t="str">
        <f t="shared" ref="AC50:AC51" si="73">IF(AB50="","",IF(AB50&lt;5,"Trivial",IF(AB50&lt;9,"Tolerable",IF(AB50&lt;17,"Moderado",IF(AB50&lt;25,"Importante","Intolerable")))))</f>
        <v>Moderado</v>
      </c>
      <c r="AD50" s="36"/>
      <c r="AE50" s="36" t="s">
        <v>259</v>
      </c>
      <c r="AF50" s="28">
        <v>43936</v>
      </c>
      <c r="AG50" s="136" t="s">
        <v>173</v>
      </c>
      <c r="AH50" s="36"/>
      <c r="AI50" s="170" t="str">
        <f t="shared" si="3"/>
        <v>ImportanteModerado</v>
      </c>
      <c r="AJ50" s="148" t="str">
        <f t="shared" si="4"/>
        <v>Moderado</v>
      </c>
    </row>
    <row r="51" spans="2:36" s="91" customFormat="1" ht="65.25" customHeight="1" x14ac:dyDescent="0.25">
      <c r="B51" s="142">
        <v>34</v>
      </c>
      <c r="C51" s="251"/>
      <c r="D51" s="245"/>
      <c r="E51" s="136" t="s">
        <v>7</v>
      </c>
      <c r="F51" s="136" t="s">
        <v>23</v>
      </c>
      <c r="G51" s="146" t="s">
        <v>496</v>
      </c>
      <c r="H51" s="146" t="s">
        <v>489</v>
      </c>
      <c r="I51" s="146" t="s">
        <v>510</v>
      </c>
      <c r="J51" s="143" t="s">
        <v>35</v>
      </c>
      <c r="K51" s="35" t="s">
        <v>179</v>
      </c>
      <c r="L51" s="36">
        <v>1</v>
      </c>
      <c r="M51" s="36">
        <v>2</v>
      </c>
      <c r="N51" s="36">
        <v>3</v>
      </c>
      <c r="O51" s="36">
        <v>3</v>
      </c>
      <c r="P51" s="135">
        <f t="shared" si="69"/>
        <v>9</v>
      </c>
      <c r="Q51" s="135">
        <v>3</v>
      </c>
      <c r="R51" s="135">
        <f t="shared" si="70"/>
        <v>27</v>
      </c>
      <c r="S51" s="135" t="s">
        <v>511</v>
      </c>
      <c r="T51" s="143" t="s">
        <v>48</v>
      </c>
      <c r="U51" s="135" t="s">
        <v>526</v>
      </c>
      <c r="V51" s="135">
        <v>1</v>
      </c>
      <c r="W51" s="135">
        <v>1</v>
      </c>
      <c r="X51" s="135">
        <v>1</v>
      </c>
      <c r="Y51" s="135">
        <v>1</v>
      </c>
      <c r="Z51" s="136">
        <f t="shared" si="71"/>
        <v>4</v>
      </c>
      <c r="AA51" s="135">
        <v>3</v>
      </c>
      <c r="AB51" s="136">
        <f t="shared" si="72"/>
        <v>12</v>
      </c>
      <c r="AC51" s="53" t="str">
        <f t="shared" si="73"/>
        <v>Moderado</v>
      </c>
      <c r="AD51" s="39"/>
      <c r="AE51" s="36" t="s">
        <v>259</v>
      </c>
      <c r="AF51" s="28">
        <v>43936</v>
      </c>
      <c r="AG51" s="136" t="s">
        <v>173</v>
      </c>
      <c r="AH51" s="36"/>
      <c r="AI51" s="170" t="str">
        <f t="shared" si="3"/>
        <v>IntolerableModerado</v>
      </c>
      <c r="AJ51" s="148" t="str">
        <f t="shared" si="4"/>
        <v>Moderado</v>
      </c>
    </row>
    <row r="52" spans="2:36" s="91" customFormat="1" ht="30" customHeight="1" x14ac:dyDescent="0.25">
      <c r="B52" s="142">
        <v>35</v>
      </c>
      <c r="C52" s="251"/>
      <c r="D52" s="253" t="s">
        <v>472</v>
      </c>
      <c r="E52" s="136" t="s">
        <v>7</v>
      </c>
      <c r="F52" s="136" t="s">
        <v>6</v>
      </c>
      <c r="G52" s="97" t="s">
        <v>14</v>
      </c>
      <c r="H52" s="35" t="s">
        <v>13</v>
      </c>
      <c r="I52" s="143" t="s">
        <v>12</v>
      </c>
      <c r="J52" s="143" t="s">
        <v>1</v>
      </c>
      <c r="K52" s="143" t="s">
        <v>117</v>
      </c>
      <c r="L52" s="136">
        <v>1</v>
      </c>
      <c r="M52" s="136">
        <v>1</v>
      </c>
      <c r="N52" s="136">
        <v>1</v>
      </c>
      <c r="O52" s="136">
        <v>3</v>
      </c>
      <c r="P52" s="136">
        <f t="shared" ref="P52" si="74">+SUM(L52:O52)</f>
        <v>6</v>
      </c>
      <c r="Q52" s="136">
        <v>1</v>
      </c>
      <c r="R52" s="136">
        <f t="shared" ref="R52" si="75">+Q52*P52</f>
        <v>6</v>
      </c>
      <c r="S52" s="25" t="str">
        <f t="shared" ref="S52:S54" si="76">IF(R52="","",IF(R52&lt;5,"Trivial",IF(R52&lt;9,"Tolerable",IF(R52&lt;17,"Moderado",IF(R52&lt;25,"Importante","Intolerable")))))</f>
        <v>Tolerable</v>
      </c>
      <c r="T52" s="143"/>
      <c r="U52" s="31"/>
      <c r="V52" s="136"/>
      <c r="W52" s="136"/>
      <c r="X52" s="136"/>
      <c r="Y52" s="136"/>
      <c r="Z52" s="136"/>
      <c r="AA52" s="136"/>
      <c r="AB52" s="136"/>
      <c r="AC52" s="25"/>
      <c r="AD52" s="136"/>
      <c r="AE52" s="136"/>
      <c r="AF52" s="136"/>
      <c r="AG52" s="136"/>
      <c r="AH52" s="136"/>
      <c r="AI52" s="170" t="str">
        <f t="shared" si="3"/>
        <v>Tolerable</v>
      </c>
      <c r="AJ52" s="148" t="str">
        <f t="shared" si="4"/>
        <v>Tolerable</v>
      </c>
    </row>
    <row r="53" spans="2:36" s="91" customFormat="1" ht="30" customHeight="1" x14ac:dyDescent="0.25">
      <c r="B53" s="142">
        <v>36</v>
      </c>
      <c r="C53" s="251"/>
      <c r="D53" s="254"/>
      <c r="E53" s="136" t="s">
        <v>7</v>
      </c>
      <c r="F53" s="142" t="s">
        <v>19</v>
      </c>
      <c r="G53" s="271" t="s">
        <v>459</v>
      </c>
      <c r="H53" s="146" t="s">
        <v>460</v>
      </c>
      <c r="I53" s="146" t="s">
        <v>461</v>
      </c>
      <c r="J53" s="143" t="s">
        <v>35</v>
      </c>
      <c r="K53" s="35" t="s">
        <v>237</v>
      </c>
      <c r="L53" s="36">
        <v>1</v>
      </c>
      <c r="M53" s="36">
        <v>1</v>
      </c>
      <c r="N53" s="36">
        <v>2</v>
      </c>
      <c r="O53" s="36">
        <v>3</v>
      </c>
      <c r="P53" s="135">
        <f t="shared" ref="P53:P59" si="77">SUM(L53:O53)</f>
        <v>7</v>
      </c>
      <c r="Q53" s="135">
        <v>1</v>
      </c>
      <c r="R53" s="135">
        <f t="shared" ref="R53:R60" si="78">P53*Q53</f>
        <v>7</v>
      </c>
      <c r="S53" s="25" t="str">
        <f t="shared" si="76"/>
        <v>Tolerable</v>
      </c>
      <c r="T53" s="143"/>
      <c r="U53" s="24"/>
      <c r="V53" s="136"/>
      <c r="W53" s="136"/>
      <c r="X53" s="136"/>
      <c r="Y53" s="136"/>
      <c r="Z53" s="136"/>
      <c r="AA53" s="136"/>
      <c r="AB53" s="136"/>
      <c r="AC53" s="25"/>
      <c r="AD53" s="39"/>
      <c r="AE53" s="36"/>
      <c r="AF53" s="28"/>
      <c r="AG53" s="136"/>
      <c r="AH53" s="39"/>
      <c r="AI53" s="170" t="str">
        <f t="shared" si="3"/>
        <v>Tolerable</v>
      </c>
      <c r="AJ53" s="148" t="str">
        <f t="shared" si="4"/>
        <v>Tolerable</v>
      </c>
    </row>
    <row r="54" spans="2:36" s="91" customFormat="1" ht="37.5" customHeight="1" x14ac:dyDescent="0.25">
      <c r="B54" s="142">
        <v>37</v>
      </c>
      <c r="C54" s="251"/>
      <c r="D54" s="254"/>
      <c r="E54" s="136" t="s">
        <v>7</v>
      </c>
      <c r="F54" s="142" t="s">
        <v>19</v>
      </c>
      <c r="G54" s="272"/>
      <c r="H54" s="146" t="s">
        <v>465</v>
      </c>
      <c r="I54" s="146" t="s">
        <v>201</v>
      </c>
      <c r="J54" s="143" t="s">
        <v>35</v>
      </c>
      <c r="K54" s="35" t="s">
        <v>179</v>
      </c>
      <c r="L54" s="36">
        <v>1</v>
      </c>
      <c r="M54" s="36">
        <v>2</v>
      </c>
      <c r="N54" s="36">
        <v>2</v>
      </c>
      <c r="O54" s="36">
        <v>3</v>
      </c>
      <c r="P54" s="135">
        <f t="shared" si="77"/>
        <v>8</v>
      </c>
      <c r="Q54" s="135">
        <v>1</v>
      </c>
      <c r="R54" s="135">
        <f t="shared" si="78"/>
        <v>8</v>
      </c>
      <c r="S54" s="25" t="str">
        <f t="shared" si="76"/>
        <v>Tolerable</v>
      </c>
      <c r="T54" s="143"/>
      <c r="U54" s="24"/>
      <c r="V54" s="136"/>
      <c r="W54" s="136"/>
      <c r="X54" s="136"/>
      <c r="Y54" s="136"/>
      <c r="Z54" s="136"/>
      <c r="AA54" s="136"/>
      <c r="AB54" s="136"/>
      <c r="AC54" s="25"/>
      <c r="AD54" s="36"/>
      <c r="AE54" s="36"/>
      <c r="AF54" s="28"/>
      <c r="AG54" s="136"/>
      <c r="AH54" s="36"/>
      <c r="AI54" s="170" t="str">
        <f t="shared" si="3"/>
        <v>Tolerable</v>
      </c>
      <c r="AJ54" s="148" t="str">
        <f t="shared" si="4"/>
        <v>Tolerable</v>
      </c>
    </row>
    <row r="55" spans="2:36" s="91" customFormat="1" ht="54" customHeight="1" x14ac:dyDescent="0.25">
      <c r="B55" s="142">
        <v>38</v>
      </c>
      <c r="C55" s="251"/>
      <c r="D55" s="255"/>
      <c r="E55" s="136" t="s">
        <v>7</v>
      </c>
      <c r="F55" s="136" t="s">
        <v>23</v>
      </c>
      <c r="G55" s="146" t="s">
        <v>508</v>
      </c>
      <c r="H55" s="146" t="s">
        <v>177</v>
      </c>
      <c r="I55" s="146" t="s">
        <v>180</v>
      </c>
      <c r="J55" s="143" t="s">
        <v>35</v>
      </c>
      <c r="K55" s="35" t="s">
        <v>179</v>
      </c>
      <c r="L55" s="36">
        <v>1</v>
      </c>
      <c r="M55" s="36">
        <v>2</v>
      </c>
      <c r="N55" s="36">
        <v>1</v>
      </c>
      <c r="O55" s="36">
        <v>3</v>
      </c>
      <c r="P55" s="135">
        <f>SUM(L55:O55)</f>
        <v>7</v>
      </c>
      <c r="Q55" s="135">
        <v>2</v>
      </c>
      <c r="R55" s="135">
        <f>P55*Q55</f>
        <v>14</v>
      </c>
      <c r="S55" s="135" t="s">
        <v>231</v>
      </c>
      <c r="T55" s="143" t="s">
        <v>1</v>
      </c>
      <c r="U55" s="24" t="s">
        <v>437</v>
      </c>
      <c r="V55" s="136">
        <v>1</v>
      </c>
      <c r="W55" s="136">
        <v>1</v>
      </c>
      <c r="X55" s="136">
        <v>1</v>
      </c>
      <c r="Y55" s="136">
        <v>1</v>
      </c>
      <c r="Z55" s="136">
        <f>SUM(V55:Y55)</f>
        <v>4</v>
      </c>
      <c r="AA55" s="136">
        <f t="shared" ref="AA55" si="79">Q55</f>
        <v>2</v>
      </c>
      <c r="AB55" s="136">
        <f>Z55*AA55</f>
        <v>8</v>
      </c>
      <c r="AC55" s="25" t="s">
        <v>232</v>
      </c>
      <c r="AD55" s="36"/>
      <c r="AE55" s="36" t="s">
        <v>259</v>
      </c>
      <c r="AF55" s="28">
        <v>43936</v>
      </c>
      <c r="AG55" s="136" t="s">
        <v>173</v>
      </c>
      <c r="AH55" s="36"/>
      <c r="AI55" s="170" t="str">
        <f t="shared" si="3"/>
        <v>ModeradoTolerable</v>
      </c>
      <c r="AJ55" s="148" t="str">
        <f t="shared" si="4"/>
        <v>Tolerable</v>
      </c>
    </row>
    <row r="56" spans="2:36" s="91" customFormat="1" ht="30" customHeight="1" x14ac:dyDescent="0.25">
      <c r="B56" s="142">
        <v>39</v>
      </c>
      <c r="C56" s="251"/>
      <c r="D56" s="253" t="s">
        <v>473</v>
      </c>
      <c r="E56" s="136" t="s">
        <v>7</v>
      </c>
      <c r="F56" s="142" t="s">
        <v>6</v>
      </c>
      <c r="G56" s="146" t="s">
        <v>194</v>
      </c>
      <c r="H56" s="146" t="s">
        <v>195</v>
      </c>
      <c r="I56" s="146" t="s">
        <v>225</v>
      </c>
      <c r="J56" s="143" t="s">
        <v>35</v>
      </c>
      <c r="K56" s="35" t="s">
        <v>179</v>
      </c>
      <c r="L56" s="36">
        <v>1</v>
      </c>
      <c r="M56" s="36">
        <v>2</v>
      </c>
      <c r="N56" s="36">
        <v>1</v>
      </c>
      <c r="O56" s="36">
        <v>3</v>
      </c>
      <c r="P56" s="135">
        <f t="shared" si="77"/>
        <v>7</v>
      </c>
      <c r="Q56" s="135">
        <v>2</v>
      </c>
      <c r="R56" s="135">
        <f t="shared" si="78"/>
        <v>14</v>
      </c>
      <c r="S56" s="135" t="s">
        <v>231</v>
      </c>
      <c r="T56" s="143" t="s">
        <v>1</v>
      </c>
      <c r="U56" s="24" t="s">
        <v>242</v>
      </c>
      <c r="V56" s="136">
        <v>1</v>
      </c>
      <c r="W56" s="136">
        <v>1</v>
      </c>
      <c r="X56" s="136">
        <v>1</v>
      </c>
      <c r="Y56" s="136">
        <v>1</v>
      </c>
      <c r="Z56" s="136">
        <f t="shared" ref="Z56" si="80">SUM(V56:Y56)</f>
        <v>4</v>
      </c>
      <c r="AA56" s="136">
        <f>Q56</f>
        <v>2</v>
      </c>
      <c r="AB56" s="136">
        <f t="shared" ref="AB56:AB60" si="81">Z56*AA56</f>
        <v>8</v>
      </c>
      <c r="AC56" s="25" t="s">
        <v>232</v>
      </c>
      <c r="AD56" s="39"/>
      <c r="AE56" s="36" t="s">
        <v>259</v>
      </c>
      <c r="AF56" s="28">
        <v>43936</v>
      </c>
      <c r="AG56" s="136" t="s">
        <v>173</v>
      </c>
      <c r="AH56" s="39"/>
      <c r="AI56" s="170" t="str">
        <f t="shared" si="3"/>
        <v>ModeradoTolerable</v>
      </c>
      <c r="AJ56" s="148" t="str">
        <f t="shared" si="4"/>
        <v>Tolerable</v>
      </c>
    </row>
    <row r="57" spans="2:36" s="91" customFormat="1" ht="64.5" customHeight="1" x14ac:dyDescent="0.25">
      <c r="B57" s="142">
        <v>40</v>
      </c>
      <c r="C57" s="251"/>
      <c r="D57" s="254"/>
      <c r="E57" s="136" t="s">
        <v>7</v>
      </c>
      <c r="F57" s="155" t="s">
        <v>36</v>
      </c>
      <c r="G57" s="276" t="s">
        <v>506</v>
      </c>
      <c r="H57" s="146" t="s">
        <v>209</v>
      </c>
      <c r="I57" s="146" t="s">
        <v>249</v>
      </c>
      <c r="J57" s="143" t="s">
        <v>35</v>
      </c>
      <c r="K57" s="35" t="s">
        <v>250</v>
      </c>
      <c r="L57" s="36">
        <v>1</v>
      </c>
      <c r="M57" s="36">
        <v>2</v>
      </c>
      <c r="N57" s="36">
        <v>2</v>
      </c>
      <c r="O57" s="36">
        <v>2</v>
      </c>
      <c r="P57" s="135">
        <f t="shared" si="77"/>
        <v>7</v>
      </c>
      <c r="Q57" s="135">
        <v>2</v>
      </c>
      <c r="R57" s="135">
        <f t="shared" si="78"/>
        <v>14</v>
      </c>
      <c r="S57" s="135" t="s">
        <v>231</v>
      </c>
      <c r="T57" s="143" t="s">
        <v>1</v>
      </c>
      <c r="U57" s="143" t="s">
        <v>528</v>
      </c>
      <c r="V57" s="136">
        <v>1</v>
      </c>
      <c r="W57" s="136">
        <v>1</v>
      </c>
      <c r="X57" s="136">
        <v>1</v>
      </c>
      <c r="Y57" s="136">
        <v>1</v>
      </c>
      <c r="Z57" s="136">
        <f t="shared" ref="Z57" si="82">SUM(V57:Y57)</f>
        <v>4</v>
      </c>
      <c r="AA57" s="136">
        <f t="shared" ref="AA57:AA59" si="83">Q57</f>
        <v>2</v>
      </c>
      <c r="AB57" s="136">
        <f t="shared" si="81"/>
        <v>8</v>
      </c>
      <c r="AC57" s="25" t="s">
        <v>232</v>
      </c>
      <c r="AD57" s="36"/>
      <c r="AE57" s="36" t="s">
        <v>259</v>
      </c>
      <c r="AF57" s="28">
        <v>43936</v>
      </c>
      <c r="AG57" s="136" t="s">
        <v>173</v>
      </c>
      <c r="AH57" s="36"/>
      <c r="AI57" s="170" t="str">
        <f t="shared" si="3"/>
        <v>ModeradoTolerable</v>
      </c>
      <c r="AJ57" s="148" t="str">
        <f t="shared" si="4"/>
        <v>Tolerable</v>
      </c>
    </row>
    <row r="58" spans="2:36" s="91" customFormat="1" ht="64.5" customHeight="1" x14ac:dyDescent="0.25">
      <c r="B58" s="142">
        <v>41</v>
      </c>
      <c r="C58" s="251"/>
      <c r="D58" s="254"/>
      <c r="E58" s="136" t="s">
        <v>7</v>
      </c>
      <c r="F58" s="155" t="s">
        <v>36</v>
      </c>
      <c r="G58" s="277"/>
      <c r="H58" s="146" t="s">
        <v>227</v>
      </c>
      <c r="I58" s="146" t="s">
        <v>200</v>
      </c>
      <c r="J58" s="143" t="s">
        <v>35</v>
      </c>
      <c r="K58" s="35" t="s">
        <v>179</v>
      </c>
      <c r="L58" s="36">
        <v>1</v>
      </c>
      <c r="M58" s="36">
        <v>2</v>
      </c>
      <c r="N58" s="36">
        <v>2</v>
      </c>
      <c r="O58" s="36">
        <v>3</v>
      </c>
      <c r="P58" s="135">
        <f t="shared" si="77"/>
        <v>8</v>
      </c>
      <c r="Q58" s="135">
        <v>2</v>
      </c>
      <c r="R58" s="135">
        <f t="shared" si="78"/>
        <v>16</v>
      </c>
      <c r="S58" s="135" t="s">
        <v>231</v>
      </c>
      <c r="T58" s="143" t="s">
        <v>1</v>
      </c>
      <c r="U58" s="143" t="s">
        <v>528</v>
      </c>
      <c r="V58" s="136">
        <v>1</v>
      </c>
      <c r="W58" s="136">
        <v>1</v>
      </c>
      <c r="X58" s="136">
        <v>1</v>
      </c>
      <c r="Y58" s="136">
        <v>1</v>
      </c>
      <c r="Z58" s="136">
        <f t="shared" ref="Z58:Z59" si="84">SUM(V58:Y58)</f>
        <v>4</v>
      </c>
      <c r="AA58" s="136">
        <f t="shared" si="83"/>
        <v>2</v>
      </c>
      <c r="AB58" s="136">
        <f t="shared" si="81"/>
        <v>8</v>
      </c>
      <c r="AC58" s="25" t="s">
        <v>232</v>
      </c>
      <c r="AD58" s="36"/>
      <c r="AE58" s="36" t="s">
        <v>259</v>
      </c>
      <c r="AF58" s="28">
        <v>43936</v>
      </c>
      <c r="AG58" s="136" t="s">
        <v>173</v>
      </c>
      <c r="AH58" s="36"/>
      <c r="AI58" s="170" t="str">
        <f t="shared" si="3"/>
        <v>ModeradoTolerable</v>
      </c>
      <c r="AJ58" s="148" t="str">
        <f t="shared" si="4"/>
        <v>Tolerable</v>
      </c>
    </row>
    <row r="59" spans="2:36" s="91" customFormat="1" ht="45" customHeight="1" x14ac:dyDescent="0.25">
      <c r="B59" s="142">
        <v>42</v>
      </c>
      <c r="C59" s="251"/>
      <c r="D59" s="254"/>
      <c r="E59" s="136" t="s">
        <v>7</v>
      </c>
      <c r="F59" s="155" t="s">
        <v>36</v>
      </c>
      <c r="G59" s="277"/>
      <c r="H59" s="146" t="s">
        <v>228</v>
      </c>
      <c r="I59" s="146" t="s">
        <v>201</v>
      </c>
      <c r="J59" s="143" t="s">
        <v>35</v>
      </c>
      <c r="K59" s="35" t="s">
        <v>179</v>
      </c>
      <c r="L59" s="36">
        <v>1</v>
      </c>
      <c r="M59" s="36">
        <v>2</v>
      </c>
      <c r="N59" s="36">
        <v>2</v>
      </c>
      <c r="O59" s="36">
        <v>3</v>
      </c>
      <c r="P59" s="135">
        <f t="shared" si="77"/>
        <v>8</v>
      </c>
      <c r="Q59" s="135">
        <v>2</v>
      </c>
      <c r="R59" s="135">
        <f t="shared" si="78"/>
        <v>16</v>
      </c>
      <c r="S59" s="135" t="s">
        <v>231</v>
      </c>
      <c r="T59" s="143" t="s">
        <v>1</v>
      </c>
      <c r="U59" s="143" t="s">
        <v>528</v>
      </c>
      <c r="V59" s="136">
        <v>1</v>
      </c>
      <c r="W59" s="136">
        <v>1</v>
      </c>
      <c r="X59" s="136">
        <v>1</v>
      </c>
      <c r="Y59" s="136">
        <v>1</v>
      </c>
      <c r="Z59" s="136">
        <f t="shared" si="84"/>
        <v>4</v>
      </c>
      <c r="AA59" s="136">
        <f t="shared" si="83"/>
        <v>2</v>
      </c>
      <c r="AB59" s="136">
        <f t="shared" si="81"/>
        <v>8</v>
      </c>
      <c r="AC59" s="25" t="s">
        <v>232</v>
      </c>
      <c r="AD59" s="36"/>
      <c r="AE59" s="36" t="s">
        <v>259</v>
      </c>
      <c r="AF59" s="28">
        <v>43936</v>
      </c>
      <c r="AG59" s="136" t="s">
        <v>173</v>
      </c>
      <c r="AH59" s="36"/>
      <c r="AI59" s="170" t="str">
        <f t="shared" si="3"/>
        <v>ModeradoTolerable</v>
      </c>
      <c r="AJ59" s="148" t="str">
        <f t="shared" si="4"/>
        <v>Tolerable</v>
      </c>
    </row>
    <row r="60" spans="2:36" s="91" customFormat="1" ht="57" customHeight="1" x14ac:dyDescent="0.25">
      <c r="B60" s="142">
        <v>43</v>
      </c>
      <c r="C60" s="251"/>
      <c r="D60" s="254"/>
      <c r="E60" s="136" t="s">
        <v>7</v>
      </c>
      <c r="F60" s="155" t="s">
        <v>36</v>
      </c>
      <c r="G60" s="278"/>
      <c r="H60" s="146" t="s">
        <v>507</v>
      </c>
      <c r="I60" s="146" t="s">
        <v>513</v>
      </c>
      <c r="J60" s="143" t="s">
        <v>35</v>
      </c>
      <c r="K60" s="35" t="s">
        <v>179</v>
      </c>
      <c r="L60" s="36">
        <v>1</v>
      </c>
      <c r="M60" s="36">
        <v>2</v>
      </c>
      <c r="N60" s="36">
        <v>3</v>
      </c>
      <c r="O60" s="36">
        <v>3</v>
      </c>
      <c r="P60" s="135">
        <f t="shared" ref="P60" si="85">SUM(L60:O60)</f>
        <v>9</v>
      </c>
      <c r="Q60" s="135">
        <v>3</v>
      </c>
      <c r="R60" s="135">
        <f t="shared" si="78"/>
        <v>27</v>
      </c>
      <c r="S60" s="135" t="s">
        <v>511</v>
      </c>
      <c r="T60" s="143" t="s">
        <v>1</v>
      </c>
      <c r="U60" s="143" t="s">
        <v>528</v>
      </c>
      <c r="V60" s="135">
        <v>1</v>
      </c>
      <c r="W60" s="135">
        <v>1</v>
      </c>
      <c r="X60" s="135">
        <v>1</v>
      </c>
      <c r="Y60" s="135">
        <v>1</v>
      </c>
      <c r="Z60" s="136">
        <f t="shared" ref="Z60" si="86">SUM(V60:Y60)</f>
        <v>4</v>
      </c>
      <c r="AA60" s="135">
        <v>3</v>
      </c>
      <c r="AB60" s="136">
        <f t="shared" si="81"/>
        <v>12</v>
      </c>
      <c r="AC60" s="53" t="str">
        <f t="shared" ref="AC60" si="87">IF(AB60="","",IF(AB60&lt;5,"Trivial",IF(AB60&lt;9,"Tolerable",IF(AB60&lt;17,"Moderado",IF(AB60&lt;25,"Importante","Intolerable")))))</f>
        <v>Moderado</v>
      </c>
      <c r="AD60" s="39"/>
      <c r="AE60" s="36" t="s">
        <v>259</v>
      </c>
      <c r="AF60" s="28">
        <v>43936</v>
      </c>
      <c r="AG60" s="136" t="s">
        <v>173</v>
      </c>
      <c r="AH60" s="36"/>
      <c r="AI60" s="170" t="str">
        <f t="shared" si="3"/>
        <v>IntolerableModerado</v>
      </c>
      <c r="AJ60" s="148" t="str">
        <f t="shared" si="4"/>
        <v>Moderado</v>
      </c>
    </row>
    <row r="61" spans="2:36" s="91" customFormat="1" ht="30" customHeight="1" x14ac:dyDescent="0.25">
      <c r="B61" s="142">
        <v>44</v>
      </c>
      <c r="C61" s="252"/>
      <c r="D61" s="255"/>
      <c r="E61" s="136" t="s">
        <v>7</v>
      </c>
      <c r="F61" s="136" t="s">
        <v>23</v>
      </c>
      <c r="G61" s="146" t="s">
        <v>508</v>
      </c>
      <c r="H61" s="146" t="s">
        <v>177</v>
      </c>
      <c r="I61" s="146" t="s">
        <v>180</v>
      </c>
      <c r="J61" s="143" t="s">
        <v>35</v>
      </c>
      <c r="K61" s="35" t="s">
        <v>179</v>
      </c>
      <c r="L61" s="36">
        <v>1</v>
      </c>
      <c r="M61" s="36">
        <v>2</v>
      </c>
      <c r="N61" s="36">
        <v>1</v>
      </c>
      <c r="O61" s="36">
        <v>3</v>
      </c>
      <c r="P61" s="135">
        <f>SUM(L61:O61)</f>
        <v>7</v>
      </c>
      <c r="Q61" s="135">
        <v>2</v>
      </c>
      <c r="R61" s="135">
        <f>P61*Q61</f>
        <v>14</v>
      </c>
      <c r="S61" s="135" t="s">
        <v>231</v>
      </c>
      <c r="T61" s="143" t="s">
        <v>1</v>
      </c>
      <c r="U61" s="24" t="s">
        <v>437</v>
      </c>
      <c r="V61" s="136">
        <v>1</v>
      </c>
      <c r="W61" s="136">
        <v>1</v>
      </c>
      <c r="X61" s="136">
        <v>1</v>
      </c>
      <c r="Y61" s="136">
        <v>1</v>
      </c>
      <c r="Z61" s="136">
        <f>SUM(V61:Y61)</f>
        <v>4</v>
      </c>
      <c r="AA61" s="136">
        <f t="shared" ref="AA61" si="88">Q61</f>
        <v>2</v>
      </c>
      <c r="AB61" s="136">
        <f>Z61*AA61</f>
        <v>8</v>
      </c>
      <c r="AC61" s="25" t="s">
        <v>232</v>
      </c>
      <c r="AD61" s="36"/>
      <c r="AE61" s="36" t="s">
        <v>259</v>
      </c>
      <c r="AF61" s="28">
        <v>43936</v>
      </c>
      <c r="AG61" s="136" t="s">
        <v>173</v>
      </c>
      <c r="AH61" s="36"/>
      <c r="AI61" s="170" t="str">
        <f t="shared" si="3"/>
        <v>ModeradoTolerable</v>
      </c>
      <c r="AJ61" s="148" t="str">
        <f t="shared" si="4"/>
        <v>Tolerable</v>
      </c>
    </row>
    <row r="62" spans="2:36" s="91" customFormat="1" ht="30" customHeight="1" x14ac:dyDescent="0.25">
      <c r="B62" s="142">
        <v>45</v>
      </c>
      <c r="C62" s="144"/>
      <c r="D62" s="247" t="s">
        <v>480</v>
      </c>
      <c r="E62" s="136" t="s">
        <v>7</v>
      </c>
      <c r="F62" s="142" t="s">
        <v>19</v>
      </c>
      <c r="G62" s="239" t="s">
        <v>479</v>
      </c>
      <c r="H62" s="146" t="s">
        <v>186</v>
      </c>
      <c r="I62" s="146" t="s">
        <v>187</v>
      </c>
      <c r="J62" s="143" t="s">
        <v>35</v>
      </c>
      <c r="K62" s="35" t="s">
        <v>179</v>
      </c>
      <c r="L62" s="36">
        <v>1</v>
      </c>
      <c r="M62" s="36">
        <v>2</v>
      </c>
      <c r="N62" s="36">
        <v>1</v>
      </c>
      <c r="O62" s="36">
        <v>3</v>
      </c>
      <c r="P62" s="135">
        <f t="shared" ref="P62" si="89">SUM(L62:O62)</f>
        <v>7</v>
      </c>
      <c r="Q62" s="135">
        <v>2</v>
      </c>
      <c r="R62" s="135">
        <f t="shared" ref="R62" si="90">P62*Q62</f>
        <v>14</v>
      </c>
      <c r="S62" s="135" t="s">
        <v>231</v>
      </c>
      <c r="T62" s="143" t="s">
        <v>1</v>
      </c>
      <c r="U62" s="24" t="s">
        <v>520</v>
      </c>
      <c r="V62" s="136">
        <v>1</v>
      </c>
      <c r="W62" s="136">
        <v>1</v>
      </c>
      <c r="X62" s="136">
        <v>1</v>
      </c>
      <c r="Y62" s="136">
        <v>1</v>
      </c>
      <c r="Z62" s="136">
        <f t="shared" ref="Z62" si="91">SUM(V62:Y62)</f>
        <v>4</v>
      </c>
      <c r="AA62" s="136">
        <f t="shared" ref="AA62" si="92">Q62</f>
        <v>2</v>
      </c>
      <c r="AB62" s="136">
        <f t="shared" ref="AB62" si="93">Z62*AA62</f>
        <v>8</v>
      </c>
      <c r="AC62" s="25" t="s">
        <v>232</v>
      </c>
      <c r="AD62" s="39"/>
      <c r="AE62" s="36" t="s">
        <v>259</v>
      </c>
      <c r="AF62" s="28">
        <v>43936</v>
      </c>
      <c r="AG62" s="136" t="s">
        <v>173</v>
      </c>
      <c r="AH62" s="39"/>
      <c r="AI62" s="170" t="str">
        <f t="shared" si="3"/>
        <v>ModeradoTolerable</v>
      </c>
      <c r="AJ62" s="148" t="str">
        <f t="shared" si="4"/>
        <v>Tolerable</v>
      </c>
    </row>
    <row r="63" spans="2:36" s="91" customFormat="1" ht="30" customHeight="1" x14ac:dyDescent="0.25">
      <c r="B63" s="142">
        <v>46</v>
      </c>
      <c r="C63" s="144"/>
      <c r="D63" s="248"/>
      <c r="E63" s="139" t="s">
        <v>7</v>
      </c>
      <c r="F63" s="142" t="s">
        <v>19</v>
      </c>
      <c r="G63" s="240"/>
      <c r="H63" s="143" t="s">
        <v>478</v>
      </c>
      <c r="I63" s="143" t="s">
        <v>12</v>
      </c>
      <c r="J63" s="143" t="s">
        <v>1</v>
      </c>
      <c r="K63" s="143" t="s">
        <v>11</v>
      </c>
      <c r="L63" s="136">
        <v>1</v>
      </c>
      <c r="M63" s="136">
        <v>1</v>
      </c>
      <c r="N63" s="136">
        <v>1</v>
      </c>
      <c r="O63" s="136">
        <v>3</v>
      </c>
      <c r="P63" s="135">
        <f>+SUM(L63:O63)</f>
        <v>6</v>
      </c>
      <c r="Q63" s="135">
        <v>1</v>
      </c>
      <c r="R63" s="135">
        <f>+Q63*P63</f>
        <v>6</v>
      </c>
      <c r="S63" s="135" t="str">
        <f>IF(R63="","",IF(R63&lt;5,"Trivial",IF(R63&lt;9,"Tolerable",IF(R63&lt;17,"Moderado",IF(R63&lt;25,"Importante","Intolerable")))))</f>
        <v>Tolerable</v>
      </c>
      <c r="T63" s="143"/>
      <c r="U63" s="31"/>
      <c r="V63" s="136"/>
      <c r="W63" s="136"/>
      <c r="X63" s="136"/>
      <c r="Y63" s="136"/>
      <c r="Z63" s="136"/>
      <c r="AA63" s="136"/>
      <c r="AB63" s="136"/>
      <c r="AC63" s="25"/>
      <c r="AD63" s="136"/>
      <c r="AE63" s="136"/>
      <c r="AF63" s="28"/>
      <c r="AG63" s="136"/>
      <c r="AH63" s="39"/>
      <c r="AI63" s="170" t="str">
        <f t="shared" si="3"/>
        <v>Tolerable</v>
      </c>
      <c r="AJ63" s="148" t="str">
        <f t="shared" si="4"/>
        <v>Tolerable</v>
      </c>
    </row>
    <row r="64" spans="2:36" s="91" customFormat="1" ht="46.5" customHeight="1" x14ac:dyDescent="0.25">
      <c r="B64" s="142">
        <v>47</v>
      </c>
      <c r="C64" s="144"/>
      <c r="D64" s="249"/>
      <c r="E64" s="141" t="s">
        <v>7</v>
      </c>
      <c r="F64" s="136" t="s">
        <v>23</v>
      </c>
      <c r="G64" s="146" t="s">
        <v>477</v>
      </c>
      <c r="H64" s="146" t="s">
        <v>177</v>
      </c>
      <c r="I64" s="146" t="s">
        <v>180</v>
      </c>
      <c r="J64" s="143" t="s">
        <v>35</v>
      </c>
      <c r="K64" s="35" t="s">
        <v>179</v>
      </c>
      <c r="L64" s="36">
        <v>1</v>
      </c>
      <c r="M64" s="36">
        <v>2</v>
      </c>
      <c r="N64" s="36">
        <v>1</v>
      </c>
      <c r="O64" s="36">
        <v>3</v>
      </c>
      <c r="P64" s="135">
        <f>SUM(L64:O64)</f>
        <v>7</v>
      </c>
      <c r="Q64" s="135">
        <v>2</v>
      </c>
      <c r="R64" s="135">
        <f>P64*Q64</f>
        <v>14</v>
      </c>
      <c r="S64" s="135" t="s">
        <v>231</v>
      </c>
      <c r="T64" s="143" t="s">
        <v>1</v>
      </c>
      <c r="U64" s="24" t="s">
        <v>437</v>
      </c>
      <c r="V64" s="136">
        <v>1</v>
      </c>
      <c r="W64" s="136">
        <v>1</v>
      </c>
      <c r="X64" s="136">
        <v>1</v>
      </c>
      <c r="Y64" s="136">
        <v>1</v>
      </c>
      <c r="Z64" s="136">
        <f>SUM(V64:Y64)</f>
        <v>4</v>
      </c>
      <c r="AA64" s="136">
        <f t="shared" ref="AA64" si="94">Q64</f>
        <v>2</v>
      </c>
      <c r="AB64" s="136">
        <f>Z64*AA64</f>
        <v>8</v>
      </c>
      <c r="AC64" s="25" t="s">
        <v>232</v>
      </c>
      <c r="AD64" s="36"/>
      <c r="AE64" s="36" t="s">
        <v>259</v>
      </c>
      <c r="AF64" s="28">
        <v>43936</v>
      </c>
      <c r="AG64" s="136" t="s">
        <v>173</v>
      </c>
      <c r="AH64" s="36"/>
      <c r="AI64" s="170" t="str">
        <f t="shared" si="3"/>
        <v>ModeradoTolerable</v>
      </c>
      <c r="AJ64" s="148" t="str">
        <f t="shared" si="4"/>
        <v>Tolerable</v>
      </c>
    </row>
    <row r="65" spans="1:36" s="13" customFormat="1" ht="54" customHeight="1" x14ac:dyDescent="0.2">
      <c r="A65" s="12"/>
      <c r="B65" s="142">
        <v>48</v>
      </c>
      <c r="C65" s="144" t="s">
        <v>497</v>
      </c>
      <c r="D65" s="253" t="s">
        <v>470</v>
      </c>
      <c r="E65" s="241" t="s">
        <v>7</v>
      </c>
      <c r="F65" s="211" t="s">
        <v>36</v>
      </c>
      <c r="G65" s="270" t="s">
        <v>475</v>
      </c>
      <c r="H65" s="146" t="s">
        <v>209</v>
      </c>
      <c r="I65" s="146" t="s">
        <v>249</v>
      </c>
      <c r="J65" s="143" t="s">
        <v>35</v>
      </c>
      <c r="K65" s="35" t="s">
        <v>250</v>
      </c>
      <c r="L65" s="36">
        <v>1</v>
      </c>
      <c r="M65" s="36">
        <v>2</v>
      </c>
      <c r="N65" s="36">
        <v>2</v>
      </c>
      <c r="O65" s="36">
        <v>2</v>
      </c>
      <c r="P65" s="135">
        <f t="shared" ref="P65:P67" si="95">SUM(L65:O65)</f>
        <v>7</v>
      </c>
      <c r="Q65" s="135">
        <v>2</v>
      </c>
      <c r="R65" s="135">
        <f t="shared" ref="R65:R68" si="96">P65*Q65</f>
        <v>14</v>
      </c>
      <c r="S65" s="135" t="s">
        <v>231</v>
      </c>
      <c r="T65" s="143" t="s">
        <v>1</v>
      </c>
      <c r="U65" s="24" t="s">
        <v>532</v>
      </c>
      <c r="V65" s="136">
        <v>1</v>
      </c>
      <c r="W65" s="136">
        <v>1</v>
      </c>
      <c r="X65" s="136">
        <v>1</v>
      </c>
      <c r="Y65" s="136">
        <v>1</v>
      </c>
      <c r="Z65" s="136">
        <f t="shared" ref="Z65" si="97">SUM(V65:Y65)</f>
        <v>4</v>
      </c>
      <c r="AA65" s="136">
        <f t="shared" ref="AA65:AA68" si="98">Q65</f>
        <v>2</v>
      </c>
      <c r="AB65" s="136">
        <f t="shared" ref="AB65:AB70" si="99">Z65*AA65</f>
        <v>8</v>
      </c>
      <c r="AC65" s="25" t="s">
        <v>232</v>
      </c>
      <c r="AD65" s="36"/>
      <c r="AE65" s="36" t="s">
        <v>259</v>
      </c>
      <c r="AF65" s="28">
        <v>43936</v>
      </c>
      <c r="AG65" s="136" t="s">
        <v>173</v>
      </c>
      <c r="AH65" s="36"/>
      <c r="AI65" s="170" t="str">
        <f t="shared" si="3"/>
        <v>ModeradoTolerable</v>
      </c>
      <c r="AJ65" s="148" t="str">
        <f t="shared" si="4"/>
        <v>Tolerable</v>
      </c>
    </row>
    <row r="66" spans="1:36" s="13" customFormat="1" ht="54" customHeight="1" x14ac:dyDescent="0.2">
      <c r="A66" s="12"/>
      <c r="B66" s="142">
        <v>49</v>
      </c>
      <c r="C66" s="144"/>
      <c r="D66" s="254"/>
      <c r="E66" s="258"/>
      <c r="F66" s="211"/>
      <c r="G66" s="270"/>
      <c r="H66" s="146" t="s">
        <v>227</v>
      </c>
      <c r="I66" s="146" t="s">
        <v>200</v>
      </c>
      <c r="J66" s="143" t="s">
        <v>35</v>
      </c>
      <c r="K66" s="35" t="s">
        <v>179</v>
      </c>
      <c r="L66" s="36">
        <v>1</v>
      </c>
      <c r="M66" s="36">
        <v>2</v>
      </c>
      <c r="N66" s="36">
        <v>2</v>
      </c>
      <c r="O66" s="36">
        <v>3</v>
      </c>
      <c r="P66" s="135">
        <f t="shared" si="95"/>
        <v>8</v>
      </c>
      <c r="Q66" s="135">
        <v>2</v>
      </c>
      <c r="R66" s="135">
        <f t="shared" si="96"/>
        <v>16</v>
      </c>
      <c r="S66" s="135" t="s">
        <v>231</v>
      </c>
      <c r="T66" s="143" t="s">
        <v>1</v>
      </c>
      <c r="U66" s="24" t="s">
        <v>521</v>
      </c>
      <c r="V66" s="136">
        <v>1</v>
      </c>
      <c r="W66" s="136">
        <v>1</v>
      </c>
      <c r="X66" s="136">
        <v>1</v>
      </c>
      <c r="Y66" s="136">
        <v>1</v>
      </c>
      <c r="Z66" s="136">
        <f t="shared" ref="Z66:Z67" si="100">SUM(V66:Y66)</f>
        <v>4</v>
      </c>
      <c r="AA66" s="136">
        <f t="shared" si="98"/>
        <v>2</v>
      </c>
      <c r="AB66" s="136">
        <f t="shared" si="99"/>
        <v>8</v>
      </c>
      <c r="AC66" s="25" t="s">
        <v>232</v>
      </c>
      <c r="AD66" s="36"/>
      <c r="AE66" s="36" t="s">
        <v>259</v>
      </c>
      <c r="AF66" s="28">
        <v>43936</v>
      </c>
      <c r="AG66" s="136" t="s">
        <v>173</v>
      </c>
      <c r="AH66" s="36"/>
      <c r="AI66" s="170" t="str">
        <f t="shared" si="3"/>
        <v>ModeradoTolerable</v>
      </c>
      <c r="AJ66" s="148" t="str">
        <f t="shared" si="4"/>
        <v>Tolerable</v>
      </c>
    </row>
    <row r="67" spans="1:36" s="13" customFormat="1" ht="54" customHeight="1" x14ac:dyDescent="0.2">
      <c r="A67" s="12"/>
      <c r="B67" s="142">
        <v>50</v>
      </c>
      <c r="C67" s="144"/>
      <c r="D67" s="254"/>
      <c r="E67" s="242"/>
      <c r="F67" s="211"/>
      <c r="G67" s="270"/>
      <c r="H67" s="146" t="s">
        <v>228</v>
      </c>
      <c r="I67" s="146" t="s">
        <v>201</v>
      </c>
      <c r="J67" s="143" t="s">
        <v>35</v>
      </c>
      <c r="K67" s="35" t="s">
        <v>179</v>
      </c>
      <c r="L67" s="36">
        <v>1</v>
      </c>
      <c r="M67" s="36">
        <v>2</v>
      </c>
      <c r="N67" s="36">
        <v>2</v>
      </c>
      <c r="O67" s="36">
        <v>3</v>
      </c>
      <c r="P67" s="135">
        <f t="shared" si="95"/>
        <v>8</v>
      </c>
      <c r="Q67" s="135">
        <v>2</v>
      </c>
      <c r="R67" s="135">
        <f t="shared" si="96"/>
        <v>16</v>
      </c>
      <c r="S67" s="135" t="s">
        <v>231</v>
      </c>
      <c r="T67" s="143" t="s">
        <v>1</v>
      </c>
      <c r="U67" s="24" t="s">
        <v>522</v>
      </c>
      <c r="V67" s="136">
        <v>1</v>
      </c>
      <c r="W67" s="136">
        <v>1</v>
      </c>
      <c r="X67" s="136">
        <v>1</v>
      </c>
      <c r="Y67" s="136">
        <v>1</v>
      </c>
      <c r="Z67" s="136">
        <f t="shared" si="100"/>
        <v>4</v>
      </c>
      <c r="AA67" s="136">
        <f t="shared" si="98"/>
        <v>2</v>
      </c>
      <c r="AB67" s="136">
        <f t="shared" si="99"/>
        <v>8</v>
      </c>
      <c r="AC67" s="25" t="s">
        <v>232</v>
      </c>
      <c r="AD67" s="36"/>
      <c r="AE67" s="36" t="s">
        <v>259</v>
      </c>
      <c r="AF67" s="28">
        <v>43936</v>
      </c>
      <c r="AG67" s="136" t="s">
        <v>173</v>
      </c>
      <c r="AH67" s="36"/>
      <c r="AI67" s="170" t="str">
        <f t="shared" si="3"/>
        <v>ModeradoTolerable</v>
      </c>
      <c r="AJ67" s="148" t="str">
        <f t="shared" si="4"/>
        <v>Tolerable</v>
      </c>
    </row>
    <row r="68" spans="1:36" s="13" customFormat="1" ht="56.25" customHeight="1" x14ac:dyDescent="0.2">
      <c r="A68" s="12"/>
      <c r="B68" s="142">
        <v>51</v>
      </c>
      <c r="C68" s="144"/>
      <c r="D68" s="254"/>
      <c r="E68" s="136" t="s">
        <v>7</v>
      </c>
      <c r="F68" s="136" t="s">
        <v>23</v>
      </c>
      <c r="G68" s="271" t="s">
        <v>488</v>
      </c>
      <c r="H68" s="146" t="s">
        <v>186</v>
      </c>
      <c r="I68" s="146" t="s">
        <v>482</v>
      </c>
      <c r="J68" s="143" t="s">
        <v>35</v>
      </c>
      <c r="K68" s="35" t="s">
        <v>179</v>
      </c>
      <c r="L68" s="36">
        <v>1</v>
      </c>
      <c r="M68" s="36">
        <v>2</v>
      </c>
      <c r="N68" s="36">
        <v>1</v>
      </c>
      <c r="O68" s="36">
        <v>3</v>
      </c>
      <c r="P68" s="135">
        <f t="shared" ref="P68" si="101">SUM(L68:O68)</f>
        <v>7</v>
      </c>
      <c r="Q68" s="135">
        <v>2</v>
      </c>
      <c r="R68" s="135">
        <f t="shared" si="96"/>
        <v>14</v>
      </c>
      <c r="S68" s="135" t="s">
        <v>231</v>
      </c>
      <c r="T68" s="143" t="s">
        <v>1</v>
      </c>
      <c r="U68" s="24" t="s">
        <v>529</v>
      </c>
      <c r="V68" s="136">
        <v>1</v>
      </c>
      <c r="W68" s="136">
        <v>1</v>
      </c>
      <c r="X68" s="136">
        <v>1</v>
      </c>
      <c r="Y68" s="136">
        <v>1</v>
      </c>
      <c r="Z68" s="136">
        <f t="shared" ref="Z68" si="102">SUM(V68:Y68)</f>
        <v>4</v>
      </c>
      <c r="AA68" s="136">
        <f t="shared" si="98"/>
        <v>2</v>
      </c>
      <c r="AB68" s="136">
        <f t="shared" si="99"/>
        <v>8</v>
      </c>
      <c r="AC68" s="25" t="s">
        <v>232</v>
      </c>
      <c r="AD68" s="39"/>
      <c r="AE68" s="36" t="s">
        <v>259</v>
      </c>
      <c r="AF68" s="28">
        <v>43936</v>
      </c>
      <c r="AG68" s="136" t="s">
        <v>173</v>
      </c>
      <c r="AH68" s="39"/>
      <c r="AI68" s="170" t="str">
        <f t="shared" si="3"/>
        <v>ModeradoTolerable</v>
      </c>
      <c r="AJ68" s="148" t="str">
        <f t="shared" si="4"/>
        <v>Tolerable</v>
      </c>
    </row>
    <row r="69" spans="1:36" s="13" customFormat="1" ht="40.5" customHeight="1" x14ac:dyDescent="0.2">
      <c r="A69" s="12"/>
      <c r="B69" s="142">
        <v>52</v>
      </c>
      <c r="C69" s="144"/>
      <c r="D69" s="254"/>
      <c r="E69" s="136" t="s">
        <v>7</v>
      </c>
      <c r="F69" s="136" t="s">
        <v>23</v>
      </c>
      <c r="G69" s="279"/>
      <c r="H69" s="146" t="s">
        <v>52</v>
      </c>
      <c r="I69" s="146" t="s">
        <v>51</v>
      </c>
      <c r="J69" s="143" t="s">
        <v>35</v>
      </c>
      <c r="K69" s="35" t="s">
        <v>179</v>
      </c>
      <c r="L69" s="36">
        <v>1</v>
      </c>
      <c r="M69" s="36">
        <v>2</v>
      </c>
      <c r="N69" s="36">
        <v>1</v>
      </c>
      <c r="O69" s="36">
        <v>3</v>
      </c>
      <c r="P69" s="135">
        <f>+SUM(L69:O69)</f>
        <v>7</v>
      </c>
      <c r="Q69" s="135">
        <v>2</v>
      </c>
      <c r="R69" s="135">
        <f>+Q69*P69</f>
        <v>14</v>
      </c>
      <c r="S69" s="53" t="str">
        <f t="shared" ref="S69" si="103">IF(R69="","",IF(R69&lt;5,"Trivial",IF(R69&lt;9,"Tolerable",IF(R69&lt;17,"Moderado",IF(R69&lt;25,"Importante","Intolerable")))))</f>
        <v>Moderado</v>
      </c>
      <c r="T69" s="143" t="s">
        <v>48</v>
      </c>
      <c r="U69" s="135" t="s">
        <v>530</v>
      </c>
      <c r="V69" s="135">
        <v>1</v>
      </c>
      <c r="W69" s="135">
        <v>1</v>
      </c>
      <c r="X69" s="135">
        <v>1</v>
      </c>
      <c r="Y69" s="135">
        <v>2</v>
      </c>
      <c r="Z69" s="135">
        <f t="shared" ref="Z69" si="104">SUM(V69:Y69)</f>
        <v>5</v>
      </c>
      <c r="AA69" s="135">
        <f>Q69</f>
        <v>2</v>
      </c>
      <c r="AB69" s="135">
        <f t="shared" si="99"/>
        <v>10</v>
      </c>
      <c r="AC69" s="53" t="str">
        <f t="shared" ref="AC69" si="105">IF(AB69="","",IF(AB69&lt;5,"Trivial",IF(AB69&lt;9,"Tolerable",IF(AB69&lt;17,"Moderado",IF(AB69&lt;25,"Importante","Intolerable")))))</f>
        <v>Moderado</v>
      </c>
      <c r="AD69" s="39"/>
      <c r="AE69" s="36" t="s">
        <v>259</v>
      </c>
      <c r="AF69" s="65">
        <v>43936</v>
      </c>
      <c r="AG69" s="135" t="s">
        <v>173</v>
      </c>
      <c r="AH69" s="36"/>
      <c r="AI69" s="170" t="str">
        <f t="shared" si="3"/>
        <v>ModeradoModerado</v>
      </c>
      <c r="AJ69" s="148" t="str">
        <f t="shared" si="4"/>
        <v>Moderado</v>
      </c>
    </row>
    <row r="70" spans="1:36" s="13" customFormat="1" ht="40.5" customHeight="1" x14ac:dyDescent="0.2">
      <c r="A70" s="12"/>
      <c r="B70" s="142">
        <v>53</v>
      </c>
      <c r="C70" s="144"/>
      <c r="D70" s="254"/>
      <c r="E70" s="136" t="s">
        <v>7</v>
      </c>
      <c r="F70" s="142" t="s">
        <v>19</v>
      </c>
      <c r="G70" s="272"/>
      <c r="H70" s="146" t="s">
        <v>215</v>
      </c>
      <c r="I70" s="146" t="s">
        <v>216</v>
      </c>
      <c r="J70" s="143" t="s">
        <v>35</v>
      </c>
      <c r="K70" s="35" t="s">
        <v>236</v>
      </c>
      <c r="L70" s="36">
        <v>1</v>
      </c>
      <c r="M70" s="36">
        <v>1</v>
      </c>
      <c r="N70" s="36">
        <v>2</v>
      </c>
      <c r="O70" s="36">
        <v>1</v>
      </c>
      <c r="P70" s="135">
        <f t="shared" ref="P70" si="106">SUM(L70:O70)</f>
        <v>5</v>
      </c>
      <c r="Q70" s="135">
        <v>2</v>
      </c>
      <c r="R70" s="135">
        <f t="shared" ref="R70" si="107">P70*Q70</f>
        <v>10</v>
      </c>
      <c r="S70" s="135" t="s">
        <v>231</v>
      </c>
      <c r="T70" s="143" t="s">
        <v>1</v>
      </c>
      <c r="U70" s="24" t="s">
        <v>531</v>
      </c>
      <c r="V70" s="136">
        <v>1</v>
      </c>
      <c r="W70" s="136">
        <v>1</v>
      </c>
      <c r="X70" s="136">
        <v>1</v>
      </c>
      <c r="Y70" s="136">
        <v>1</v>
      </c>
      <c r="Z70" s="136">
        <f t="shared" ref="Z70" si="108">SUM(V70:Y70)</f>
        <v>4</v>
      </c>
      <c r="AA70" s="136">
        <f t="shared" ref="AA70" si="109">Q70</f>
        <v>2</v>
      </c>
      <c r="AB70" s="136">
        <f t="shared" si="99"/>
        <v>8</v>
      </c>
      <c r="AC70" s="25" t="s">
        <v>232</v>
      </c>
      <c r="AD70" s="39"/>
      <c r="AE70" s="36" t="s">
        <v>259</v>
      </c>
      <c r="AF70" s="28">
        <v>43936</v>
      </c>
      <c r="AG70" s="136" t="s">
        <v>173</v>
      </c>
      <c r="AH70" s="39"/>
      <c r="AI70" s="170" t="str">
        <f t="shared" si="3"/>
        <v>ModeradoTolerable</v>
      </c>
      <c r="AJ70" s="148" t="str">
        <f t="shared" si="4"/>
        <v>Tolerable</v>
      </c>
    </row>
    <row r="71" spans="1:36" s="13" customFormat="1" ht="49.5" customHeight="1" x14ac:dyDescent="0.2">
      <c r="A71" s="12"/>
      <c r="B71" s="142">
        <v>54</v>
      </c>
      <c r="C71" s="144"/>
      <c r="D71" s="254"/>
      <c r="E71" s="136" t="s">
        <v>7</v>
      </c>
      <c r="F71" s="136" t="s">
        <v>23</v>
      </c>
      <c r="G71" s="271" t="s">
        <v>487</v>
      </c>
      <c r="H71" s="146" t="s">
        <v>489</v>
      </c>
      <c r="I71" s="146" t="s">
        <v>510</v>
      </c>
      <c r="J71" s="143" t="s">
        <v>35</v>
      </c>
      <c r="K71" s="35" t="s">
        <v>179</v>
      </c>
      <c r="L71" s="36">
        <v>1</v>
      </c>
      <c r="M71" s="36">
        <v>2</v>
      </c>
      <c r="N71" s="36">
        <v>3</v>
      </c>
      <c r="O71" s="36">
        <v>3</v>
      </c>
      <c r="P71" s="135">
        <f t="shared" ref="P71:P72" si="110">SUM(L71:O71)</f>
        <v>9</v>
      </c>
      <c r="Q71" s="135">
        <v>3</v>
      </c>
      <c r="R71" s="135">
        <f t="shared" ref="R71:R72" si="111">P71*Q71</f>
        <v>27</v>
      </c>
      <c r="S71" s="135" t="s">
        <v>511</v>
      </c>
      <c r="T71" s="143" t="s">
        <v>1</v>
      </c>
      <c r="U71" s="135" t="s">
        <v>512</v>
      </c>
      <c r="V71" s="135">
        <v>1</v>
      </c>
      <c r="W71" s="135">
        <v>1</v>
      </c>
      <c r="X71" s="135">
        <v>1</v>
      </c>
      <c r="Y71" s="135">
        <v>1</v>
      </c>
      <c r="Z71" s="136">
        <f t="shared" ref="Z71:Z72" si="112">SUM(V71:Y71)</f>
        <v>4</v>
      </c>
      <c r="AA71" s="135">
        <v>3</v>
      </c>
      <c r="AB71" s="136">
        <f t="shared" ref="AB71:AB73" si="113">Z71*AA71</f>
        <v>12</v>
      </c>
      <c r="AC71" s="53" t="str">
        <f t="shared" ref="AC71:AC73" si="114">IF(AB71="","",IF(AB71&lt;5,"Trivial",IF(AB71&lt;9,"Tolerable",IF(AB71&lt;17,"Moderado",IF(AB71&lt;25,"Importante","Intolerable")))))</f>
        <v>Moderado</v>
      </c>
      <c r="AD71" s="39"/>
      <c r="AE71" s="36" t="s">
        <v>259</v>
      </c>
      <c r="AF71" s="28">
        <v>43936</v>
      </c>
      <c r="AG71" s="136" t="s">
        <v>173</v>
      </c>
      <c r="AH71" s="36"/>
      <c r="AI71" s="170" t="str">
        <f t="shared" si="3"/>
        <v>IntolerableModerado</v>
      </c>
      <c r="AJ71" s="148" t="str">
        <f t="shared" si="4"/>
        <v>Moderado</v>
      </c>
    </row>
    <row r="72" spans="1:36" s="13" customFormat="1" ht="63" customHeight="1" x14ac:dyDescent="0.2">
      <c r="A72" s="12"/>
      <c r="B72" s="142">
        <v>55</v>
      </c>
      <c r="C72" s="144"/>
      <c r="D72" s="254"/>
      <c r="E72" s="136" t="s">
        <v>7</v>
      </c>
      <c r="F72" s="136" t="s">
        <v>23</v>
      </c>
      <c r="G72" s="279"/>
      <c r="H72" s="146" t="s">
        <v>186</v>
      </c>
      <c r="I72" s="146" t="s">
        <v>482</v>
      </c>
      <c r="J72" s="143" t="s">
        <v>35</v>
      </c>
      <c r="K72" s="35" t="s">
        <v>179</v>
      </c>
      <c r="L72" s="36">
        <v>1</v>
      </c>
      <c r="M72" s="36">
        <v>2</v>
      </c>
      <c r="N72" s="36">
        <v>1</v>
      </c>
      <c r="O72" s="36">
        <v>3</v>
      </c>
      <c r="P72" s="135">
        <f t="shared" si="110"/>
        <v>7</v>
      </c>
      <c r="Q72" s="135">
        <v>2</v>
      </c>
      <c r="R72" s="135">
        <f t="shared" si="111"/>
        <v>14</v>
      </c>
      <c r="S72" s="135" t="s">
        <v>231</v>
      </c>
      <c r="T72" s="143" t="s">
        <v>1</v>
      </c>
      <c r="U72" s="135" t="s">
        <v>512</v>
      </c>
      <c r="V72" s="136">
        <v>1</v>
      </c>
      <c r="W72" s="136">
        <v>1</v>
      </c>
      <c r="X72" s="136">
        <v>1</v>
      </c>
      <c r="Y72" s="136">
        <v>1</v>
      </c>
      <c r="Z72" s="136">
        <f t="shared" si="112"/>
        <v>4</v>
      </c>
      <c r="AA72" s="136">
        <f t="shared" ref="AA72" si="115">Q72</f>
        <v>2</v>
      </c>
      <c r="AB72" s="136">
        <f t="shared" si="113"/>
        <v>8</v>
      </c>
      <c r="AC72" s="25" t="s">
        <v>232</v>
      </c>
      <c r="AD72" s="39"/>
      <c r="AE72" s="36" t="s">
        <v>259</v>
      </c>
      <c r="AF72" s="28">
        <v>43936</v>
      </c>
      <c r="AG72" s="136" t="s">
        <v>173</v>
      </c>
      <c r="AH72" s="39"/>
      <c r="AI72" s="170" t="str">
        <f t="shared" si="3"/>
        <v>ModeradoTolerable</v>
      </c>
      <c r="AJ72" s="148" t="str">
        <f t="shared" si="4"/>
        <v>Tolerable</v>
      </c>
    </row>
    <row r="73" spans="1:36" s="13" customFormat="1" ht="40.5" customHeight="1" x14ac:dyDescent="0.2">
      <c r="A73" s="12"/>
      <c r="B73" s="142">
        <v>56</v>
      </c>
      <c r="C73" s="144"/>
      <c r="D73" s="254"/>
      <c r="E73" s="136" t="s">
        <v>7</v>
      </c>
      <c r="F73" s="136" t="s">
        <v>23</v>
      </c>
      <c r="G73" s="279"/>
      <c r="H73" s="146" t="s">
        <v>52</v>
      </c>
      <c r="I73" s="146" t="s">
        <v>51</v>
      </c>
      <c r="J73" s="143" t="s">
        <v>35</v>
      </c>
      <c r="K73" s="35" t="s">
        <v>179</v>
      </c>
      <c r="L73" s="36">
        <v>1</v>
      </c>
      <c r="M73" s="36">
        <v>2</v>
      </c>
      <c r="N73" s="36">
        <v>1</v>
      </c>
      <c r="O73" s="36">
        <v>3</v>
      </c>
      <c r="P73" s="135">
        <f>+SUM(L73:O73)</f>
        <v>7</v>
      </c>
      <c r="Q73" s="135">
        <v>2</v>
      </c>
      <c r="R73" s="135">
        <f>+Q73*P73</f>
        <v>14</v>
      </c>
      <c r="S73" s="53" t="str">
        <f t="shared" ref="S73" si="116">IF(R73="","",IF(R73&lt;5,"Trivial",IF(R73&lt;9,"Tolerable",IF(R73&lt;17,"Moderado",IF(R73&lt;25,"Importante","Intolerable")))))</f>
        <v>Moderado</v>
      </c>
      <c r="T73" s="143" t="s">
        <v>1</v>
      </c>
      <c r="U73" s="135" t="s">
        <v>262</v>
      </c>
      <c r="V73" s="135">
        <v>1</v>
      </c>
      <c r="W73" s="135">
        <v>1</v>
      </c>
      <c r="X73" s="135">
        <v>1</v>
      </c>
      <c r="Y73" s="135">
        <v>2</v>
      </c>
      <c r="Z73" s="135">
        <f t="shared" ref="Z73" si="117">SUM(V73:Y73)</f>
        <v>5</v>
      </c>
      <c r="AA73" s="135">
        <f>Q73</f>
        <v>2</v>
      </c>
      <c r="AB73" s="135">
        <f t="shared" si="113"/>
        <v>10</v>
      </c>
      <c r="AC73" s="53" t="str">
        <f t="shared" si="114"/>
        <v>Moderado</v>
      </c>
      <c r="AD73" s="39"/>
      <c r="AE73" s="36" t="s">
        <v>259</v>
      </c>
      <c r="AF73" s="65">
        <v>43936</v>
      </c>
      <c r="AG73" s="135" t="s">
        <v>173</v>
      </c>
      <c r="AH73" s="36"/>
      <c r="AI73" s="170" t="str">
        <f t="shared" si="3"/>
        <v>ModeradoModerado</v>
      </c>
      <c r="AJ73" s="148" t="str">
        <f t="shared" si="4"/>
        <v>Moderado</v>
      </c>
    </row>
    <row r="74" spans="1:36" s="13" customFormat="1" ht="40.5" customHeight="1" x14ac:dyDescent="0.2">
      <c r="A74" s="12"/>
      <c r="B74" s="142">
        <v>57</v>
      </c>
      <c r="C74" s="144"/>
      <c r="D74" s="254"/>
      <c r="E74" s="141" t="s">
        <v>7</v>
      </c>
      <c r="F74" s="136" t="s">
        <v>23</v>
      </c>
      <c r="G74" s="279"/>
      <c r="H74" s="146" t="s">
        <v>177</v>
      </c>
      <c r="I74" s="146" t="s">
        <v>180</v>
      </c>
      <c r="J74" s="143" t="s">
        <v>35</v>
      </c>
      <c r="K74" s="35" t="s">
        <v>179</v>
      </c>
      <c r="L74" s="36">
        <v>1</v>
      </c>
      <c r="M74" s="36">
        <v>2</v>
      </c>
      <c r="N74" s="36">
        <v>1</v>
      </c>
      <c r="O74" s="36">
        <v>3</v>
      </c>
      <c r="P74" s="135">
        <f>SUM(L74:O74)</f>
        <v>7</v>
      </c>
      <c r="Q74" s="135">
        <v>2</v>
      </c>
      <c r="R74" s="135">
        <f>P74*Q74</f>
        <v>14</v>
      </c>
      <c r="S74" s="135" t="s">
        <v>231</v>
      </c>
      <c r="T74" s="143" t="s">
        <v>1</v>
      </c>
      <c r="U74" s="24" t="s">
        <v>178</v>
      </c>
      <c r="V74" s="136">
        <v>1</v>
      </c>
      <c r="W74" s="136">
        <v>1</v>
      </c>
      <c r="X74" s="136">
        <v>1</v>
      </c>
      <c r="Y74" s="136">
        <v>1</v>
      </c>
      <c r="Z74" s="136">
        <f>SUM(V74:Y74)</f>
        <v>4</v>
      </c>
      <c r="AA74" s="136">
        <f t="shared" ref="AA74:AA79" si="118">Q74</f>
        <v>2</v>
      </c>
      <c r="AB74" s="136">
        <f>Z74*AA74</f>
        <v>8</v>
      </c>
      <c r="AC74" s="25" t="s">
        <v>232</v>
      </c>
      <c r="AD74" s="36"/>
      <c r="AE74" s="36" t="s">
        <v>259</v>
      </c>
      <c r="AF74" s="28">
        <v>43936</v>
      </c>
      <c r="AG74" s="136" t="s">
        <v>173</v>
      </c>
      <c r="AH74" s="36"/>
      <c r="AI74" s="170" t="str">
        <f t="shared" si="3"/>
        <v>ModeradoTolerable</v>
      </c>
      <c r="AJ74" s="148" t="str">
        <f t="shared" si="4"/>
        <v>Tolerable</v>
      </c>
    </row>
    <row r="75" spans="1:36" s="13" customFormat="1" ht="40.5" customHeight="1" x14ac:dyDescent="0.2">
      <c r="A75" s="12"/>
      <c r="B75" s="142">
        <v>58</v>
      </c>
      <c r="C75" s="144"/>
      <c r="D75" s="255"/>
      <c r="E75" s="136" t="s">
        <v>7</v>
      </c>
      <c r="F75" s="142" t="s">
        <v>19</v>
      </c>
      <c r="G75" s="272"/>
      <c r="H75" s="146" t="s">
        <v>215</v>
      </c>
      <c r="I75" s="146" t="s">
        <v>216</v>
      </c>
      <c r="J75" s="143" t="s">
        <v>35</v>
      </c>
      <c r="K75" s="35" t="s">
        <v>236</v>
      </c>
      <c r="L75" s="36">
        <v>1</v>
      </c>
      <c r="M75" s="36">
        <v>1</v>
      </c>
      <c r="N75" s="36">
        <v>2</v>
      </c>
      <c r="O75" s="36">
        <v>1</v>
      </c>
      <c r="P75" s="135">
        <f t="shared" ref="P75:P77" si="119">SUM(L75:O75)</f>
        <v>5</v>
      </c>
      <c r="Q75" s="135">
        <v>2</v>
      </c>
      <c r="R75" s="135">
        <f t="shared" ref="R75:R79" si="120">P75*Q75</f>
        <v>10</v>
      </c>
      <c r="S75" s="135" t="s">
        <v>231</v>
      </c>
      <c r="T75" s="143" t="s">
        <v>1</v>
      </c>
      <c r="U75" s="24" t="s">
        <v>235</v>
      </c>
      <c r="V75" s="136">
        <v>1</v>
      </c>
      <c r="W75" s="136">
        <v>1</v>
      </c>
      <c r="X75" s="136">
        <v>1</v>
      </c>
      <c r="Y75" s="136">
        <v>1</v>
      </c>
      <c r="Z75" s="136">
        <f t="shared" ref="Z75" si="121">SUM(V75:Y75)</f>
        <v>4</v>
      </c>
      <c r="AA75" s="136">
        <f t="shared" si="118"/>
        <v>2</v>
      </c>
      <c r="AB75" s="136">
        <f t="shared" ref="AB75:AB79" si="122">Z75*AA75</f>
        <v>8</v>
      </c>
      <c r="AC75" s="25" t="s">
        <v>232</v>
      </c>
      <c r="AD75" s="39"/>
      <c r="AE75" s="36" t="s">
        <v>259</v>
      </c>
      <c r="AF75" s="28">
        <v>43936</v>
      </c>
      <c r="AG75" s="136" t="s">
        <v>173</v>
      </c>
      <c r="AH75" s="39"/>
      <c r="AI75" s="170" t="str">
        <f t="shared" si="3"/>
        <v>ModeradoTolerable</v>
      </c>
      <c r="AJ75" s="148" t="str">
        <f t="shared" si="4"/>
        <v>Tolerable</v>
      </c>
    </row>
    <row r="76" spans="1:36" s="13" customFormat="1" ht="40.5" customHeight="1" x14ac:dyDescent="0.2">
      <c r="A76" s="12"/>
      <c r="B76" s="142">
        <v>59</v>
      </c>
      <c r="C76" s="144"/>
      <c r="D76" s="243" t="s">
        <v>499</v>
      </c>
      <c r="E76" s="136" t="s">
        <v>7</v>
      </c>
      <c r="F76" s="142" t="s">
        <v>19</v>
      </c>
      <c r="G76" s="271" t="s">
        <v>459</v>
      </c>
      <c r="H76" s="146" t="s">
        <v>460</v>
      </c>
      <c r="I76" s="146" t="s">
        <v>461</v>
      </c>
      <c r="J76" s="143" t="s">
        <v>35</v>
      </c>
      <c r="K76" s="35" t="s">
        <v>237</v>
      </c>
      <c r="L76" s="36">
        <v>1</v>
      </c>
      <c r="M76" s="36">
        <v>1</v>
      </c>
      <c r="N76" s="36">
        <v>2</v>
      </c>
      <c r="O76" s="36">
        <v>3</v>
      </c>
      <c r="P76" s="135">
        <f t="shared" si="119"/>
        <v>7</v>
      </c>
      <c r="Q76" s="135">
        <v>1</v>
      </c>
      <c r="R76" s="135">
        <f t="shared" si="120"/>
        <v>7</v>
      </c>
      <c r="S76" s="25" t="str">
        <f t="shared" ref="S76:S77" si="123">IF(R76="","",IF(R76&lt;5,"Trivial",IF(R76&lt;9,"Tolerable",IF(R76&lt;17,"Moderado",IF(R76&lt;25,"Importante","Intolerable")))))</f>
        <v>Tolerable</v>
      </c>
      <c r="T76" s="143"/>
      <c r="U76" s="24"/>
      <c r="V76" s="136"/>
      <c r="W76" s="136"/>
      <c r="X76" s="136"/>
      <c r="Y76" s="136"/>
      <c r="Z76" s="136"/>
      <c r="AA76" s="136"/>
      <c r="AB76" s="136"/>
      <c r="AC76" s="25"/>
      <c r="AD76" s="39"/>
      <c r="AE76" s="36"/>
      <c r="AF76" s="28"/>
      <c r="AG76" s="136"/>
      <c r="AH76" s="39"/>
      <c r="AI76" s="170" t="str">
        <f t="shared" si="3"/>
        <v>Tolerable</v>
      </c>
      <c r="AJ76" s="148" t="str">
        <f t="shared" si="4"/>
        <v>Tolerable</v>
      </c>
    </row>
    <row r="77" spans="1:36" s="13" customFormat="1" ht="40.5" customHeight="1" x14ac:dyDescent="0.2">
      <c r="A77" s="12"/>
      <c r="B77" s="142">
        <v>60</v>
      </c>
      <c r="C77" s="144"/>
      <c r="D77" s="245"/>
      <c r="E77" s="136" t="s">
        <v>7</v>
      </c>
      <c r="F77" s="142" t="s">
        <v>19</v>
      </c>
      <c r="G77" s="272"/>
      <c r="H77" s="146" t="s">
        <v>465</v>
      </c>
      <c r="I77" s="146" t="s">
        <v>201</v>
      </c>
      <c r="J77" s="143" t="s">
        <v>35</v>
      </c>
      <c r="K77" s="35" t="s">
        <v>179</v>
      </c>
      <c r="L77" s="36">
        <v>1</v>
      </c>
      <c r="M77" s="36">
        <v>2</v>
      </c>
      <c r="N77" s="36">
        <v>2</v>
      </c>
      <c r="O77" s="36">
        <v>3</v>
      </c>
      <c r="P77" s="135">
        <f t="shared" si="119"/>
        <v>8</v>
      </c>
      <c r="Q77" s="135">
        <v>1</v>
      </c>
      <c r="R77" s="135">
        <f t="shared" si="120"/>
        <v>8</v>
      </c>
      <c r="S77" s="25" t="str">
        <f t="shared" si="123"/>
        <v>Tolerable</v>
      </c>
      <c r="T77" s="143"/>
      <c r="U77" s="24"/>
      <c r="V77" s="136"/>
      <c r="W77" s="136"/>
      <c r="X77" s="136"/>
      <c r="Y77" s="136"/>
      <c r="Z77" s="136"/>
      <c r="AA77" s="136"/>
      <c r="AB77" s="136"/>
      <c r="AC77" s="25"/>
      <c r="AD77" s="36"/>
      <c r="AE77" s="36"/>
      <c r="AF77" s="28"/>
      <c r="AG77" s="136"/>
      <c r="AH77" s="36"/>
      <c r="AI77" s="170" t="str">
        <f t="shared" si="3"/>
        <v>Tolerable</v>
      </c>
      <c r="AJ77" s="148" t="str">
        <f t="shared" si="4"/>
        <v>Tolerable</v>
      </c>
    </row>
    <row r="78" spans="1:36" s="91" customFormat="1" ht="66" customHeight="1" x14ac:dyDescent="0.25">
      <c r="B78" s="142">
        <v>61</v>
      </c>
      <c r="C78" s="144"/>
      <c r="D78" s="243" t="s">
        <v>498</v>
      </c>
      <c r="E78" s="141" t="s">
        <v>7</v>
      </c>
      <c r="F78" s="136" t="s">
        <v>23</v>
      </c>
      <c r="G78" s="35" t="s">
        <v>500</v>
      </c>
      <c r="H78" s="146" t="s">
        <v>186</v>
      </c>
      <c r="I78" s="146" t="s">
        <v>482</v>
      </c>
      <c r="J78" s="143" t="s">
        <v>35</v>
      </c>
      <c r="K78" s="35" t="s">
        <v>179</v>
      </c>
      <c r="L78" s="36">
        <v>1</v>
      </c>
      <c r="M78" s="36">
        <v>2</v>
      </c>
      <c r="N78" s="36">
        <v>1</v>
      </c>
      <c r="O78" s="36">
        <v>3</v>
      </c>
      <c r="P78" s="135">
        <f t="shared" ref="P78:P79" si="124">SUM(L78:O78)</f>
        <v>7</v>
      </c>
      <c r="Q78" s="135">
        <v>2</v>
      </c>
      <c r="R78" s="135">
        <f t="shared" si="120"/>
        <v>14</v>
      </c>
      <c r="S78" s="135" t="s">
        <v>231</v>
      </c>
      <c r="T78" s="143" t="s">
        <v>1</v>
      </c>
      <c r="U78" s="24" t="s">
        <v>234</v>
      </c>
      <c r="V78" s="136">
        <v>1</v>
      </c>
      <c r="W78" s="136">
        <v>1</v>
      </c>
      <c r="X78" s="136">
        <v>1</v>
      </c>
      <c r="Y78" s="136">
        <v>1</v>
      </c>
      <c r="Z78" s="136">
        <f t="shared" ref="Z78:Z79" si="125">SUM(V78:Y78)</f>
        <v>4</v>
      </c>
      <c r="AA78" s="136">
        <f t="shared" si="118"/>
        <v>2</v>
      </c>
      <c r="AB78" s="136">
        <f t="shared" si="122"/>
        <v>8</v>
      </c>
      <c r="AC78" s="25" t="s">
        <v>232</v>
      </c>
      <c r="AD78" s="39"/>
      <c r="AE78" s="36" t="s">
        <v>259</v>
      </c>
      <c r="AF78" s="28">
        <v>43936</v>
      </c>
      <c r="AG78" s="136" t="s">
        <v>173</v>
      </c>
      <c r="AH78" s="39"/>
      <c r="AI78" s="170" t="str">
        <f t="shared" si="3"/>
        <v>ModeradoTolerable</v>
      </c>
      <c r="AJ78" s="148" t="str">
        <f t="shared" si="4"/>
        <v>Tolerable</v>
      </c>
    </row>
    <row r="79" spans="1:36" s="91" customFormat="1" ht="78.75" customHeight="1" x14ac:dyDescent="0.25">
      <c r="B79" s="142">
        <v>62</v>
      </c>
      <c r="C79" s="144"/>
      <c r="D79" s="244"/>
      <c r="E79" s="141" t="s">
        <v>7</v>
      </c>
      <c r="F79" s="136" t="s">
        <v>23</v>
      </c>
      <c r="G79" s="276" t="s">
        <v>501</v>
      </c>
      <c r="H79" s="27" t="s">
        <v>115</v>
      </c>
      <c r="I79" s="146" t="s">
        <v>187</v>
      </c>
      <c r="J79" s="143" t="s">
        <v>35</v>
      </c>
      <c r="K79" s="35" t="s">
        <v>179</v>
      </c>
      <c r="L79" s="36">
        <v>1</v>
      </c>
      <c r="M79" s="36">
        <v>2</v>
      </c>
      <c r="N79" s="36">
        <v>1</v>
      </c>
      <c r="O79" s="36">
        <v>3</v>
      </c>
      <c r="P79" s="135">
        <f t="shared" si="124"/>
        <v>7</v>
      </c>
      <c r="Q79" s="135">
        <v>2</v>
      </c>
      <c r="R79" s="135">
        <f t="shared" si="120"/>
        <v>14</v>
      </c>
      <c r="S79" s="135" t="s">
        <v>231</v>
      </c>
      <c r="T79" s="143" t="s">
        <v>1</v>
      </c>
      <c r="U79" s="24" t="s">
        <v>524</v>
      </c>
      <c r="V79" s="136">
        <v>1</v>
      </c>
      <c r="W79" s="136">
        <v>1</v>
      </c>
      <c r="X79" s="136">
        <v>1</v>
      </c>
      <c r="Y79" s="136">
        <v>1</v>
      </c>
      <c r="Z79" s="136">
        <f t="shared" si="125"/>
        <v>4</v>
      </c>
      <c r="AA79" s="136">
        <f t="shared" si="118"/>
        <v>2</v>
      </c>
      <c r="AB79" s="136">
        <f t="shared" si="122"/>
        <v>8</v>
      </c>
      <c r="AC79" s="25" t="s">
        <v>232</v>
      </c>
      <c r="AD79" s="39"/>
      <c r="AE79" s="36" t="s">
        <v>259</v>
      </c>
      <c r="AF79" s="28">
        <v>43936</v>
      </c>
      <c r="AG79" s="136" t="s">
        <v>173</v>
      </c>
      <c r="AH79" s="39"/>
      <c r="AI79" s="170" t="str">
        <f t="shared" si="3"/>
        <v>ModeradoTolerable</v>
      </c>
      <c r="AJ79" s="148" t="str">
        <f t="shared" si="4"/>
        <v>Tolerable</v>
      </c>
    </row>
    <row r="80" spans="1:36" s="91" customFormat="1" ht="30" customHeight="1" x14ac:dyDescent="0.25">
      <c r="B80" s="142">
        <v>63</v>
      </c>
      <c r="C80" s="144"/>
      <c r="D80" s="244"/>
      <c r="E80" s="141" t="s">
        <v>7</v>
      </c>
      <c r="F80" s="136" t="s">
        <v>23</v>
      </c>
      <c r="G80" s="277"/>
      <c r="H80" s="27" t="s">
        <v>502</v>
      </c>
      <c r="I80" s="146" t="s">
        <v>225</v>
      </c>
      <c r="J80" s="143" t="s">
        <v>35</v>
      </c>
      <c r="K80" s="35" t="s">
        <v>179</v>
      </c>
      <c r="L80" s="36">
        <v>1</v>
      </c>
      <c r="M80" s="36">
        <v>2</v>
      </c>
      <c r="N80" s="36">
        <v>1</v>
      </c>
      <c r="O80" s="36">
        <v>3</v>
      </c>
      <c r="P80" s="135">
        <f t="shared" ref="P80:P82" si="126">SUM(L80:O80)</f>
        <v>7</v>
      </c>
      <c r="Q80" s="135">
        <v>2</v>
      </c>
      <c r="R80" s="135">
        <f t="shared" ref="R80:R82" si="127">P80*Q80</f>
        <v>14</v>
      </c>
      <c r="S80" s="135" t="s">
        <v>231</v>
      </c>
      <c r="T80" s="143" t="s">
        <v>1</v>
      </c>
      <c r="U80" s="24" t="s">
        <v>242</v>
      </c>
      <c r="V80" s="136">
        <v>1</v>
      </c>
      <c r="W80" s="136">
        <v>1</v>
      </c>
      <c r="X80" s="136">
        <v>1</v>
      </c>
      <c r="Y80" s="136">
        <v>1</v>
      </c>
      <c r="Z80" s="136">
        <f t="shared" ref="Z80" si="128">SUM(V80:Y80)</f>
        <v>4</v>
      </c>
      <c r="AA80" s="136">
        <f>Q80</f>
        <v>2</v>
      </c>
      <c r="AB80" s="136">
        <f t="shared" ref="AB80" si="129">Z80*AA80</f>
        <v>8</v>
      </c>
      <c r="AC80" s="25" t="s">
        <v>232</v>
      </c>
      <c r="AD80" s="39"/>
      <c r="AE80" s="36" t="s">
        <v>259</v>
      </c>
      <c r="AF80" s="28">
        <v>43936</v>
      </c>
      <c r="AG80" s="136" t="s">
        <v>173</v>
      </c>
      <c r="AH80" s="39"/>
      <c r="AI80" s="170" t="str">
        <f t="shared" si="3"/>
        <v>ModeradoTolerable</v>
      </c>
      <c r="AJ80" s="148" t="str">
        <f t="shared" si="4"/>
        <v>Tolerable</v>
      </c>
    </row>
    <row r="81" spans="1:36" s="91" customFormat="1" ht="30" customHeight="1" x14ac:dyDescent="0.25">
      <c r="B81" s="142">
        <v>64</v>
      </c>
      <c r="C81" s="144"/>
      <c r="D81" s="244"/>
      <c r="E81" s="136" t="s">
        <v>7</v>
      </c>
      <c r="F81" s="142" t="s">
        <v>19</v>
      </c>
      <c r="G81" s="277"/>
      <c r="H81" s="146" t="s">
        <v>460</v>
      </c>
      <c r="I81" s="146" t="s">
        <v>461</v>
      </c>
      <c r="J81" s="143" t="s">
        <v>35</v>
      </c>
      <c r="K81" s="35" t="s">
        <v>237</v>
      </c>
      <c r="L81" s="36">
        <v>1</v>
      </c>
      <c r="M81" s="36">
        <v>1</v>
      </c>
      <c r="N81" s="36">
        <v>2</v>
      </c>
      <c r="O81" s="36">
        <v>3</v>
      </c>
      <c r="P81" s="135">
        <f t="shared" si="126"/>
        <v>7</v>
      </c>
      <c r="Q81" s="135">
        <v>1</v>
      </c>
      <c r="R81" s="135">
        <f t="shared" si="127"/>
        <v>7</v>
      </c>
      <c r="S81" s="25" t="str">
        <f t="shared" ref="S81:S82" si="130">IF(R81="","",IF(R81&lt;5,"Trivial",IF(R81&lt;9,"Tolerable",IF(R81&lt;17,"Moderado",IF(R81&lt;25,"Importante","Intolerable")))))</f>
        <v>Tolerable</v>
      </c>
      <c r="T81" s="143"/>
      <c r="U81" s="24"/>
      <c r="V81" s="136"/>
      <c r="W81" s="136"/>
      <c r="X81" s="136"/>
      <c r="Y81" s="136"/>
      <c r="Z81" s="136"/>
      <c r="AA81" s="136"/>
      <c r="AB81" s="136"/>
      <c r="AC81" s="25"/>
      <c r="AD81" s="39"/>
      <c r="AE81" s="36"/>
      <c r="AF81" s="28"/>
      <c r="AG81" s="136"/>
      <c r="AH81" s="39"/>
      <c r="AI81" s="170" t="str">
        <f t="shared" si="3"/>
        <v>Tolerable</v>
      </c>
      <c r="AJ81" s="148" t="str">
        <f t="shared" si="4"/>
        <v>Tolerable</v>
      </c>
    </row>
    <row r="82" spans="1:36" s="91" customFormat="1" ht="39.75" customHeight="1" x14ac:dyDescent="0.25">
      <c r="B82" s="142">
        <v>65</v>
      </c>
      <c r="C82" s="144"/>
      <c r="D82" s="244"/>
      <c r="E82" s="136" t="s">
        <v>7</v>
      </c>
      <c r="F82" s="142" t="s">
        <v>19</v>
      </c>
      <c r="G82" s="277"/>
      <c r="H82" s="146" t="s">
        <v>465</v>
      </c>
      <c r="I82" s="146" t="s">
        <v>201</v>
      </c>
      <c r="J82" s="143" t="s">
        <v>35</v>
      </c>
      <c r="K82" s="35" t="s">
        <v>179</v>
      </c>
      <c r="L82" s="36">
        <v>1</v>
      </c>
      <c r="M82" s="36">
        <v>2</v>
      </c>
      <c r="N82" s="36">
        <v>2</v>
      </c>
      <c r="O82" s="36">
        <v>3</v>
      </c>
      <c r="P82" s="135">
        <f t="shared" si="126"/>
        <v>8</v>
      </c>
      <c r="Q82" s="135">
        <v>1</v>
      </c>
      <c r="R82" s="135">
        <f t="shared" si="127"/>
        <v>8</v>
      </c>
      <c r="S82" s="25" t="str">
        <f t="shared" si="130"/>
        <v>Tolerable</v>
      </c>
      <c r="T82" s="143"/>
      <c r="U82" s="24"/>
      <c r="V82" s="136"/>
      <c r="W82" s="136"/>
      <c r="X82" s="136"/>
      <c r="Y82" s="136"/>
      <c r="Z82" s="136"/>
      <c r="AA82" s="136"/>
      <c r="AB82" s="136"/>
      <c r="AC82" s="25"/>
      <c r="AD82" s="39"/>
      <c r="AE82" s="36"/>
      <c r="AF82" s="28"/>
      <c r="AG82" s="136"/>
      <c r="AH82" s="39"/>
      <c r="AI82" s="170" t="str">
        <f t="shared" si="3"/>
        <v>Tolerable</v>
      </c>
      <c r="AJ82" s="148" t="str">
        <f t="shared" si="4"/>
        <v>Tolerable</v>
      </c>
    </row>
    <row r="83" spans="1:36" s="91" customFormat="1" ht="30" customHeight="1" x14ac:dyDescent="0.25">
      <c r="B83" s="142">
        <v>66</v>
      </c>
      <c r="C83" s="144"/>
      <c r="D83" s="244"/>
      <c r="E83" s="136" t="s">
        <v>7</v>
      </c>
      <c r="F83" s="136" t="s">
        <v>23</v>
      </c>
      <c r="G83" s="147" t="s">
        <v>503</v>
      </c>
      <c r="H83" s="146" t="s">
        <v>52</v>
      </c>
      <c r="I83" s="146" t="s">
        <v>51</v>
      </c>
      <c r="J83" s="143" t="s">
        <v>35</v>
      </c>
      <c r="K83" s="35" t="s">
        <v>179</v>
      </c>
      <c r="L83" s="36">
        <v>1</v>
      </c>
      <c r="M83" s="36">
        <v>2</v>
      </c>
      <c r="N83" s="36">
        <v>1</v>
      </c>
      <c r="O83" s="36">
        <v>3</v>
      </c>
      <c r="P83" s="135">
        <f>+SUM(L83:O83)</f>
        <v>7</v>
      </c>
      <c r="Q83" s="135">
        <v>2</v>
      </c>
      <c r="R83" s="135">
        <f>+Q83*P83</f>
        <v>14</v>
      </c>
      <c r="S83" s="53" t="str">
        <f t="shared" ref="S83" si="131">IF(R83="","",IF(R83&lt;5,"Trivial",IF(R83&lt;9,"Tolerable",IF(R83&lt;17,"Moderado",IF(R83&lt;25,"Importante","Intolerable")))))</f>
        <v>Moderado</v>
      </c>
      <c r="T83" s="143" t="s">
        <v>1</v>
      </c>
      <c r="U83" s="135" t="s">
        <v>533</v>
      </c>
      <c r="V83" s="135">
        <v>1</v>
      </c>
      <c r="W83" s="135">
        <v>1</v>
      </c>
      <c r="X83" s="135">
        <v>1</v>
      </c>
      <c r="Y83" s="135">
        <v>2</v>
      </c>
      <c r="Z83" s="135">
        <f t="shared" ref="Z83" si="132">SUM(V83:Y83)</f>
        <v>5</v>
      </c>
      <c r="AA83" s="135">
        <f>Q83</f>
        <v>2</v>
      </c>
      <c r="AB83" s="135">
        <f t="shared" ref="AB83" si="133">Z83*AA83</f>
        <v>10</v>
      </c>
      <c r="AC83" s="53" t="str">
        <f t="shared" ref="AC83" si="134">IF(AB83="","",IF(AB83&lt;5,"Trivial",IF(AB83&lt;9,"Tolerable",IF(AB83&lt;17,"Moderado",IF(AB83&lt;25,"Importante","Intolerable")))))</f>
        <v>Moderado</v>
      </c>
      <c r="AD83" s="39"/>
      <c r="AE83" s="36" t="s">
        <v>259</v>
      </c>
      <c r="AF83" s="65">
        <v>43936</v>
      </c>
      <c r="AG83" s="135" t="s">
        <v>173</v>
      </c>
      <c r="AH83" s="36"/>
      <c r="AI83" s="170" t="str">
        <f t="shared" ref="AI83:AI113" si="135">CONCATENATE(S83,AC83)</f>
        <v>ModeradoModerado</v>
      </c>
      <c r="AJ83" s="148" t="str">
        <f t="shared" ref="AJ83:AJ113" si="136">IF(AI83="IntolerableModerado","Moderado",IF(AI83="Tolerable","Tolerable",IF(AI83="ModeradoTolerable","Tolerable",IF(AI83="ImportanteIntolerable","Importante",IF(AI83="ModeradoModerado","Moderado",IF(AI83="ImportanteModerado","Moderado"))))))</f>
        <v>Moderado</v>
      </c>
    </row>
    <row r="84" spans="1:36" s="91" customFormat="1" ht="35.25" customHeight="1" x14ac:dyDescent="0.25">
      <c r="B84" s="142">
        <v>67</v>
      </c>
      <c r="C84" s="144"/>
      <c r="D84" s="244"/>
      <c r="E84" s="136" t="s">
        <v>7</v>
      </c>
      <c r="F84" s="142" t="s">
        <v>19</v>
      </c>
      <c r="G84" s="273" t="s">
        <v>504</v>
      </c>
      <c r="H84" s="27" t="s">
        <v>505</v>
      </c>
      <c r="I84" s="27" t="s">
        <v>20</v>
      </c>
      <c r="J84" s="143" t="s">
        <v>35</v>
      </c>
      <c r="K84" s="35" t="s">
        <v>179</v>
      </c>
      <c r="L84" s="36">
        <v>1</v>
      </c>
      <c r="M84" s="36">
        <v>2</v>
      </c>
      <c r="N84" s="36">
        <v>3</v>
      </c>
      <c r="O84" s="36">
        <v>3</v>
      </c>
      <c r="P84" s="135">
        <f>+SUM(L84:O84)</f>
        <v>9</v>
      </c>
      <c r="Q84" s="135">
        <v>3</v>
      </c>
      <c r="R84" s="135">
        <f>+Q84*P84</f>
        <v>27</v>
      </c>
      <c r="S84" s="53" t="str">
        <f t="shared" ref="S84" si="137">IF(R84="","",IF(R84&lt;5,"Trivial",IF(R84&lt;9,"Tolerable",IF(R84&lt;17,"Moderado",IF(R84&lt;25,"Importante","Intolerable")))))</f>
        <v>Intolerable</v>
      </c>
      <c r="T84" s="143" t="s">
        <v>1</v>
      </c>
      <c r="U84" s="135" t="s">
        <v>509</v>
      </c>
      <c r="V84" s="135">
        <v>1</v>
      </c>
      <c r="W84" s="135">
        <v>1</v>
      </c>
      <c r="X84" s="135">
        <v>1</v>
      </c>
      <c r="Y84" s="135">
        <v>2</v>
      </c>
      <c r="Z84" s="135">
        <f t="shared" ref="Z84" si="138">SUM(V84:Y84)</f>
        <v>5</v>
      </c>
      <c r="AA84" s="135">
        <f>Q84</f>
        <v>3</v>
      </c>
      <c r="AB84" s="135">
        <f t="shared" ref="AB84" si="139">Z84*AA84</f>
        <v>15</v>
      </c>
      <c r="AC84" s="53" t="str">
        <f t="shared" ref="AC84" si="140">IF(AB84="","",IF(AB84&lt;5,"Trivial",IF(AB84&lt;9,"Tolerable",IF(AB84&lt;17,"Moderado",IF(AB84&lt;25,"Importante","Intolerable")))))</f>
        <v>Moderado</v>
      </c>
      <c r="AD84" s="39"/>
      <c r="AE84" s="36" t="s">
        <v>259</v>
      </c>
      <c r="AF84" s="65">
        <v>43936</v>
      </c>
      <c r="AG84" s="135" t="s">
        <v>173</v>
      </c>
      <c r="AH84" s="36"/>
      <c r="AI84" s="170" t="str">
        <f t="shared" si="135"/>
        <v>IntolerableModerado</v>
      </c>
      <c r="AJ84" s="148" t="str">
        <f t="shared" si="136"/>
        <v>Moderado</v>
      </c>
    </row>
    <row r="85" spans="1:36" s="91" customFormat="1" ht="30" customHeight="1" x14ac:dyDescent="0.25">
      <c r="B85" s="142">
        <v>68</v>
      </c>
      <c r="C85" s="144"/>
      <c r="D85" s="244"/>
      <c r="E85" s="136" t="s">
        <v>7</v>
      </c>
      <c r="F85" s="136" t="s">
        <v>23</v>
      </c>
      <c r="G85" s="274"/>
      <c r="H85" s="146" t="s">
        <v>52</v>
      </c>
      <c r="I85" s="146" t="s">
        <v>51</v>
      </c>
      <c r="J85" s="143" t="s">
        <v>35</v>
      </c>
      <c r="K85" s="35" t="s">
        <v>179</v>
      </c>
      <c r="L85" s="36">
        <v>1</v>
      </c>
      <c r="M85" s="36">
        <v>2</v>
      </c>
      <c r="N85" s="36">
        <v>1</v>
      </c>
      <c r="O85" s="36">
        <v>3</v>
      </c>
      <c r="P85" s="135">
        <f>+SUM(L85:O85)</f>
        <v>7</v>
      </c>
      <c r="Q85" s="135">
        <v>2</v>
      </c>
      <c r="R85" s="135">
        <f>+Q85*P85</f>
        <v>14</v>
      </c>
      <c r="S85" s="53" t="str">
        <f t="shared" ref="S85" si="141">IF(R85="","",IF(R85&lt;5,"Trivial",IF(R85&lt;9,"Tolerable",IF(R85&lt;17,"Moderado",IF(R85&lt;25,"Importante","Intolerable")))))</f>
        <v>Moderado</v>
      </c>
      <c r="T85" s="143" t="s">
        <v>1</v>
      </c>
      <c r="U85" s="135" t="s">
        <v>262</v>
      </c>
      <c r="V85" s="135">
        <v>1</v>
      </c>
      <c r="W85" s="135">
        <v>1</v>
      </c>
      <c r="X85" s="135">
        <v>1</v>
      </c>
      <c r="Y85" s="135">
        <v>2</v>
      </c>
      <c r="Z85" s="135">
        <f t="shared" ref="Z85" si="142">SUM(V85:Y85)</f>
        <v>5</v>
      </c>
      <c r="AA85" s="135">
        <f>Q85</f>
        <v>2</v>
      </c>
      <c r="AB85" s="135">
        <f t="shared" ref="AB85" si="143">Z85*AA85</f>
        <v>10</v>
      </c>
      <c r="AC85" s="53" t="str">
        <f t="shared" ref="AC85" si="144">IF(AB85="","",IF(AB85&lt;5,"Trivial",IF(AB85&lt;9,"Tolerable",IF(AB85&lt;17,"Moderado",IF(AB85&lt;25,"Importante","Intolerable")))))</f>
        <v>Moderado</v>
      </c>
      <c r="AD85" s="39"/>
      <c r="AE85" s="36" t="s">
        <v>259</v>
      </c>
      <c r="AF85" s="65">
        <v>43936</v>
      </c>
      <c r="AG85" s="135" t="s">
        <v>173</v>
      </c>
      <c r="AH85" s="36"/>
      <c r="AI85" s="170" t="str">
        <f t="shared" si="135"/>
        <v>ModeradoModerado</v>
      </c>
      <c r="AJ85" s="148" t="str">
        <f t="shared" si="136"/>
        <v>Moderado</v>
      </c>
    </row>
    <row r="86" spans="1:36" s="91" customFormat="1" ht="49.5" customHeight="1" x14ac:dyDescent="0.25">
      <c r="B86" s="142">
        <v>69</v>
      </c>
      <c r="C86" s="144"/>
      <c r="D86" s="245"/>
      <c r="E86" s="141" t="s">
        <v>7</v>
      </c>
      <c r="F86" s="136" t="s">
        <v>23</v>
      </c>
      <c r="G86" s="275"/>
      <c r="H86" s="146" t="s">
        <v>177</v>
      </c>
      <c r="I86" s="146" t="s">
        <v>180</v>
      </c>
      <c r="J86" s="143" t="s">
        <v>35</v>
      </c>
      <c r="K86" s="35" t="s">
        <v>179</v>
      </c>
      <c r="L86" s="36">
        <v>1</v>
      </c>
      <c r="M86" s="36">
        <v>2</v>
      </c>
      <c r="N86" s="36">
        <v>1</v>
      </c>
      <c r="O86" s="36">
        <v>3</v>
      </c>
      <c r="P86" s="135">
        <f>SUM(L86:O86)</f>
        <v>7</v>
      </c>
      <c r="Q86" s="135">
        <v>2</v>
      </c>
      <c r="R86" s="135">
        <f>P86*Q86</f>
        <v>14</v>
      </c>
      <c r="S86" s="135" t="s">
        <v>231</v>
      </c>
      <c r="T86" s="143" t="s">
        <v>1</v>
      </c>
      <c r="U86" s="24" t="s">
        <v>178</v>
      </c>
      <c r="V86" s="136">
        <v>1</v>
      </c>
      <c r="W86" s="136">
        <v>1</v>
      </c>
      <c r="X86" s="136">
        <v>1</v>
      </c>
      <c r="Y86" s="136">
        <v>1</v>
      </c>
      <c r="Z86" s="136">
        <f>SUM(V86:Y86)</f>
        <v>4</v>
      </c>
      <c r="AA86" s="136">
        <f t="shared" ref="AA86" si="145">Q86</f>
        <v>2</v>
      </c>
      <c r="AB86" s="136">
        <f>Z86*AA86</f>
        <v>8</v>
      </c>
      <c r="AC86" s="25" t="s">
        <v>232</v>
      </c>
      <c r="AD86" s="36"/>
      <c r="AE86" s="36" t="s">
        <v>259</v>
      </c>
      <c r="AF86" s="28">
        <v>43936</v>
      </c>
      <c r="AG86" s="136" t="s">
        <v>173</v>
      </c>
      <c r="AH86" s="36"/>
      <c r="AI86" s="170" t="str">
        <f t="shared" si="135"/>
        <v>ModeradoTolerable</v>
      </c>
      <c r="AJ86" s="148" t="str">
        <f t="shared" si="136"/>
        <v>Tolerable</v>
      </c>
    </row>
    <row r="87" spans="1:36" s="4" customFormat="1" ht="30" customHeight="1" x14ac:dyDescent="0.25">
      <c r="A87" s="10" t="s">
        <v>122</v>
      </c>
      <c r="B87" s="142">
        <v>70</v>
      </c>
      <c r="C87" s="243" t="s">
        <v>534</v>
      </c>
      <c r="D87" s="210" t="s">
        <v>535</v>
      </c>
      <c r="E87" s="123" t="s">
        <v>7</v>
      </c>
      <c r="F87" s="123" t="s">
        <v>6</v>
      </c>
      <c r="G87" s="156" t="s">
        <v>121</v>
      </c>
      <c r="H87" s="143" t="s">
        <v>120</v>
      </c>
      <c r="I87" s="143" t="s">
        <v>119</v>
      </c>
      <c r="J87" s="143" t="s">
        <v>1</v>
      </c>
      <c r="K87" s="27" t="s">
        <v>118</v>
      </c>
      <c r="L87" s="123">
        <v>1</v>
      </c>
      <c r="M87" s="123">
        <v>1</v>
      </c>
      <c r="N87" s="123">
        <v>1</v>
      </c>
      <c r="O87" s="123">
        <v>3</v>
      </c>
      <c r="P87" s="123">
        <f t="shared" ref="P87:P98" si="146">+SUM(L87:O87)</f>
        <v>6</v>
      </c>
      <c r="Q87" s="123">
        <v>1</v>
      </c>
      <c r="R87" s="123">
        <f t="shared" ref="R87:R98" si="147">+Q87*P87</f>
        <v>6</v>
      </c>
      <c r="S87" s="25" t="str">
        <f t="shared" ref="S87:S98" si="148">IF(R87="","",IF(R87&lt;5,"Trivial",IF(R87&lt;9,"Tolerable",IF(R87&lt;17,"Moderado",IF(R87&lt;25,"Importante","Intolerable")))))</f>
        <v>Tolerable</v>
      </c>
      <c r="T87" s="143" t="s">
        <v>1</v>
      </c>
      <c r="U87" s="31"/>
      <c r="V87" s="123"/>
      <c r="W87" s="123"/>
      <c r="X87" s="123"/>
      <c r="Y87" s="123"/>
      <c r="Z87" s="123"/>
      <c r="AA87" s="123"/>
      <c r="AB87" s="123"/>
      <c r="AC87" s="25"/>
      <c r="AD87" s="123"/>
      <c r="AE87" s="123"/>
      <c r="AF87" s="123"/>
      <c r="AG87" s="123"/>
      <c r="AH87" s="123"/>
      <c r="AI87" s="170" t="str">
        <f t="shared" si="135"/>
        <v>Tolerable</v>
      </c>
      <c r="AJ87" s="148" t="str">
        <f t="shared" si="136"/>
        <v>Tolerable</v>
      </c>
    </row>
    <row r="88" spans="1:36" s="4" customFormat="1" ht="30" customHeight="1" x14ac:dyDescent="0.25">
      <c r="A88" s="10"/>
      <c r="B88" s="142">
        <v>71</v>
      </c>
      <c r="C88" s="244"/>
      <c r="D88" s="210"/>
      <c r="E88" s="123" t="s">
        <v>7</v>
      </c>
      <c r="F88" s="123" t="s">
        <v>6</v>
      </c>
      <c r="G88" s="156" t="s">
        <v>14</v>
      </c>
      <c r="H88" s="143" t="s">
        <v>13</v>
      </c>
      <c r="I88" s="143" t="s">
        <v>12</v>
      </c>
      <c r="J88" s="143" t="s">
        <v>1</v>
      </c>
      <c r="K88" s="143" t="s">
        <v>117</v>
      </c>
      <c r="L88" s="123">
        <v>1</v>
      </c>
      <c r="M88" s="123">
        <v>1</v>
      </c>
      <c r="N88" s="123">
        <v>1</v>
      </c>
      <c r="O88" s="123">
        <v>3</v>
      </c>
      <c r="P88" s="123">
        <f t="shared" si="146"/>
        <v>6</v>
      </c>
      <c r="Q88" s="123">
        <v>1</v>
      </c>
      <c r="R88" s="123">
        <f t="shared" si="147"/>
        <v>6</v>
      </c>
      <c r="S88" s="25" t="str">
        <f t="shared" si="148"/>
        <v>Tolerable</v>
      </c>
      <c r="T88" s="143" t="s">
        <v>1</v>
      </c>
      <c r="U88" s="31"/>
      <c r="V88" s="123"/>
      <c r="W88" s="123"/>
      <c r="X88" s="123"/>
      <c r="Y88" s="123"/>
      <c r="Z88" s="123"/>
      <c r="AA88" s="123"/>
      <c r="AB88" s="123"/>
      <c r="AC88" s="25"/>
      <c r="AD88" s="123"/>
      <c r="AE88" s="123"/>
      <c r="AF88" s="123"/>
      <c r="AG88" s="123"/>
      <c r="AH88" s="123"/>
      <c r="AI88" s="170" t="str">
        <f t="shared" si="135"/>
        <v>Tolerable</v>
      </c>
      <c r="AJ88" s="148" t="str">
        <f t="shared" si="136"/>
        <v>Tolerable</v>
      </c>
    </row>
    <row r="89" spans="1:36" s="4" customFormat="1" ht="30" customHeight="1" x14ac:dyDescent="0.25">
      <c r="A89" s="10"/>
      <c r="B89" s="142">
        <v>72</v>
      </c>
      <c r="C89" s="244"/>
      <c r="D89" s="210"/>
      <c r="E89" s="123" t="s">
        <v>7</v>
      </c>
      <c r="F89" s="123" t="s">
        <v>23</v>
      </c>
      <c r="G89" s="156" t="s">
        <v>116</v>
      </c>
      <c r="H89" s="143" t="s">
        <v>115</v>
      </c>
      <c r="I89" s="143" t="s">
        <v>114</v>
      </c>
      <c r="J89" s="143" t="s">
        <v>48</v>
      </c>
      <c r="K89" s="143" t="s">
        <v>113</v>
      </c>
      <c r="L89" s="123">
        <v>1</v>
      </c>
      <c r="M89" s="123">
        <v>1</v>
      </c>
      <c r="N89" s="123">
        <v>1</v>
      </c>
      <c r="O89" s="123">
        <v>3</v>
      </c>
      <c r="P89" s="123">
        <f t="shared" si="146"/>
        <v>6</v>
      </c>
      <c r="Q89" s="123">
        <v>1</v>
      </c>
      <c r="R89" s="123">
        <f t="shared" si="147"/>
        <v>6</v>
      </c>
      <c r="S89" s="25" t="str">
        <f t="shared" si="148"/>
        <v>Tolerable</v>
      </c>
      <c r="T89" s="143" t="s">
        <v>1</v>
      </c>
      <c r="U89" s="31"/>
      <c r="V89" s="123"/>
      <c r="W89" s="123"/>
      <c r="X89" s="123"/>
      <c r="Y89" s="123"/>
      <c r="Z89" s="123"/>
      <c r="AA89" s="123"/>
      <c r="AB89" s="123"/>
      <c r="AC89" s="25"/>
      <c r="AD89" s="123"/>
      <c r="AE89" s="123"/>
      <c r="AF89" s="123"/>
      <c r="AG89" s="123"/>
      <c r="AH89" s="123"/>
      <c r="AI89" s="170" t="str">
        <f t="shared" si="135"/>
        <v>Tolerable</v>
      </c>
      <c r="AJ89" s="148" t="str">
        <f t="shared" si="136"/>
        <v>Tolerable</v>
      </c>
    </row>
    <row r="90" spans="1:36" s="4" customFormat="1" ht="30" customHeight="1" x14ac:dyDescent="0.25">
      <c r="A90" s="10"/>
      <c r="B90" s="142">
        <v>73</v>
      </c>
      <c r="C90" s="244"/>
      <c r="D90" s="210"/>
      <c r="E90" s="123" t="s">
        <v>7</v>
      </c>
      <c r="F90" s="123" t="s">
        <v>6</v>
      </c>
      <c r="G90" s="156" t="s">
        <v>112</v>
      </c>
      <c r="H90" s="27" t="s">
        <v>111</v>
      </c>
      <c r="I90" s="143" t="s">
        <v>110</v>
      </c>
      <c r="J90" s="143" t="s">
        <v>48</v>
      </c>
      <c r="K90" s="143" t="s">
        <v>109</v>
      </c>
      <c r="L90" s="123">
        <v>1</v>
      </c>
      <c r="M90" s="123">
        <v>1</v>
      </c>
      <c r="N90" s="123">
        <v>1</v>
      </c>
      <c r="O90" s="123">
        <v>3</v>
      </c>
      <c r="P90" s="123">
        <f t="shared" si="146"/>
        <v>6</v>
      </c>
      <c r="Q90" s="123">
        <v>1</v>
      </c>
      <c r="R90" s="123">
        <f t="shared" si="147"/>
        <v>6</v>
      </c>
      <c r="S90" s="25" t="str">
        <f t="shared" si="148"/>
        <v>Tolerable</v>
      </c>
      <c r="T90" s="143" t="s">
        <v>1</v>
      </c>
      <c r="U90" s="31"/>
      <c r="V90" s="123"/>
      <c r="W90" s="123"/>
      <c r="X90" s="123"/>
      <c r="Y90" s="123"/>
      <c r="Z90" s="123"/>
      <c r="AA90" s="123"/>
      <c r="AB90" s="123"/>
      <c r="AC90" s="25"/>
      <c r="AD90" s="123"/>
      <c r="AE90" s="123"/>
      <c r="AF90" s="123"/>
      <c r="AG90" s="123"/>
      <c r="AH90" s="123"/>
      <c r="AI90" s="170" t="str">
        <f t="shared" si="135"/>
        <v>Tolerable</v>
      </c>
      <c r="AJ90" s="148" t="str">
        <f t="shared" si="136"/>
        <v>Tolerable</v>
      </c>
    </row>
    <row r="91" spans="1:36" s="4" customFormat="1" ht="30" customHeight="1" x14ac:dyDescent="0.25">
      <c r="A91" s="10"/>
      <c r="B91" s="142">
        <v>74</v>
      </c>
      <c r="C91" s="244"/>
      <c r="D91" s="210"/>
      <c r="E91" s="123" t="s">
        <v>7</v>
      </c>
      <c r="F91" s="123" t="s">
        <v>6</v>
      </c>
      <c r="G91" s="156" t="s">
        <v>108</v>
      </c>
      <c r="H91" s="143" t="s">
        <v>107</v>
      </c>
      <c r="I91" s="143" t="s">
        <v>12</v>
      </c>
      <c r="J91" s="143" t="s">
        <v>1</v>
      </c>
      <c r="K91" s="143" t="s">
        <v>106</v>
      </c>
      <c r="L91" s="123">
        <v>1</v>
      </c>
      <c r="M91" s="123">
        <v>2</v>
      </c>
      <c r="N91" s="123">
        <v>1</v>
      </c>
      <c r="O91" s="123">
        <v>3</v>
      </c>
      <c r="P91" s="123">
        <f t="shared" si="146"/>
        <v>7</v>
      </c>
      <c r="Q91" s="123">
        <v>1</v>
      </c>
      <c r="R91" s="123">
        <f t="shared" si="147"/>
        <v>7</v>
      </c>
      <c r="S91" s="25" t="str">
        <f t="shared" si="148"/>
        <v>Tolerable</v>
      </c>
      <c r="T91" s="143" t="s">
        <v>1</v>
      </c>
      <c r="U91" s="31"/>
      <c r="V91" s="123"/>
      <c r="W91" s="123"/>
      <c r="X91" s="123"/>
      <c r="Y91" s="123"/>
      <c r="Z91" s="123"/>
      <c r="AA91" s="123"/>
      <c r="AB91" s="123"/>
      <c r="AC91" s="25"/>
      <c r="AD91" s="123"/>
      <c r="AE91" s="123"/>
      <c r="AF91" s="123"/>
      <c r="AG91" s="123"/>
      <c r="AH91" s="123"/>
      <c r="AI91" s="170" t="str">
        <f t="shared" si="135"/>
        <v>Tolerable</v>
      </c>
      <c r="AJ91" s="148" t="str">
        <f t="shared" si="136"/>
        <v>Tolerable</v>
      </c>
    </row>
    <row r="92" spans="1:36" s="4" customFormat="1" ht="30" customHeight="1" x14ac:dyDescent="0.25">
      <c r="A92" s="10"/>
      <c r="B92" s="142">
        <v>75</v>
      </c>
      <c r="C92" s="244"/>
      <c r="D92" s="210"/>
      <c r="E92" s="124" t="s">
        <v>7</v>
      </c>
      <c r="F92" s="123" t="s">
        <v>6</v>
      </c>
      <c r="G92" s="156" t="s">
        <v>105</v>
      </c>
      <c r="H92" s="143" t="s">
        <v>104</v>
      </c>
      <c r="I92" s="143" t="s">
        <v>55</v>
      </c>
      <c r="J92" s="143" t="s">
        <v>48</v>
      </c>
      <c r="K92" s="143" t="s">
        <v>103</v>
      </c>
      <c r="L92" s="123">
        <v>1</v>
      </c>
      <c r="M92" s="123">
        <v>1</v>
      </c>
      <c r="N92" s="123">
        <v>1</v>
      </c>
      <c r="O92" s="123">
        <v>2</v>
      </c>
      <c r="P92" s="123">
        <f t="shared" si="146"/>
        <v>5</v>
      </c>
      <c r="Q92" s="123">
        <v>1</v>
      </c>
      <c r="R92" s="123">
        <f t="shared" si="147"/>
        <v>5</v>
      </c>
      <c r="S92" s="25" t="str">
        <f t="shared" si="148"/>
        <v>Tolerable</v>
      </c>
      <c r="T92" s="143" t="s">
        <v>1</v>
      </c>
      <c r="U92" s="131"/>
      <c r="V92" s="123"/>
      <c r="W92" s="123"/>
      <c r="X92" s="123"/>
      <c r="Y92" s="123"/>
      <c r="Z92" s="123"/>
      <c r="AA92" s="123"/>
      <c r="AB92" s="123"/>
      <c r="AC92" s="25"/>
      <c r="AD92" s="123"/>
      <c r="AE92" s="123"/>
      <c r="AF92" s="123"/>
      <c r="AG92" s="123"/>
      <c r="AH92" s="123"/>
      <c r="AI92" s="170" t="str">
        <f t="shared" si="135"/>
        <v>Tolerable</v>
      </c>
      <c r="AJ92" s="148" t="str">
        <f t="shared" si="136"/>
        <v>Tolerable</v>
      </c>
    </row>
    <row r="93" spans="1:36" ht="30" customHeight="1" x14ac:dyDescent="0.2">
      <c r="A93" s="10"/>
      <c r="B93" s="142">
        <v>76</v>
      </c>
      <c r="C93" s="244"/>
      <c r="D93" s="210"/>
      <c r="E93" s="123" t="s">
        <v>7</v>
      </c>
      <c r="F93" s="123" t="s">
        <v>46</v>
      </c>
      <c r="G93" s="156" t="s">
        <v>45</v>
      </c>
      <c r="H93" s="143" t="s">
        <v>49</v>
      </c>
      <c r="I93" s="143" t="s">
        <v>16</v>
      </c>
      <c r="J93" s="143" t="s">
        <v>48</v>
      </c>
      <c r="K93" s="143" t="s">
        <v>47</v>
      </c>
      <c r="L93" s="123">
        <v>1</v>
      </c>
      <c r="M93" s="123">
        <v>1</v>
      </c>
      <c r="N93" s="123">
        <v>1</v>
      </c>
      <c r="O93" s="123">
        <v>2</v>
      </c>
      <c r="P93" s="123">
        <f t="shared" si="146"/>
        <v>5</v>
      </c>
      <c r="Q93" s="123">
        <v>1</v>
      </c>
      <c r="R93" s="123">
        <f t="shared" si="147"/>
        <v>5</v>
      </c>
      <c r="S93" s="25" t="str">
        <f t="shared" si="148"/>
        <v>Tolerable</v>
      </c>
      <c r="T93" s="143" t="s">
        <v>1</v>
      </c>
      <c r="U93" s="131"/>
      <c r="V93" s="123"/>
      <c r="W93" s="123"/>
      <c r="X93" s="123"/>
      <c r="Y93" s="123"/>
      <c r="Z93" s="123"/>
      <c r="AA93" s="123"/>
      <c r="AB93" s="123"/>
      <c r="AC93" s="25"/>
      <c r="AD93" s="123"/>
      <c r="AE93" s="123"/>
      <c r="AF93" s="123"/>
      <c r="AG93" s="123"/>
      <c r="AH93" s="123"/>
      <c r="AI93" s="170" t="str">
        <f t="shared" si="135"/>
        <v>Tolerable</v>
      </c>
      <c r="AJ93" s="148" t="str">
        <f t="shared" si="136"/>
        <v>Tolerable</v>
      </c>
    </row>
    <row r="94" spans="1:36" ht="30" customHeight="1" x14ac:dyDescent="0.2">
      <c r="A94" s="10"/>
      <c r="B94" s="142">
        <v>77</v>
      </c>
      <c r="C94" s="244"/>
      <c r="D94" s="210"/>
      <c r="E94" s="123" t="s">
        <v>7</v>
      </c>
      <c r="F94" s="123" t="s">
        <v>46</v>
      </c>
      <c r="G94" s="156" t="s">
        <v>45</v>
      </c>
      <c r="H94" s="143" t="s">
        <v>44</v>
      </c>
      <c r="I94" s="143" t="s">
        <v>43</v>
      </c>
      <c r="J94" s="143" t="s">
        <v>1</v>
      </c>
      <c r="K94" s="143" t="s">
        <v>42</v>
      </c>
      <c r="L94" s="123">
        <v>1</v>
      </c>
      <c r="M94" s="123">
        <v>1</v>
      </c>
      <c r="N94" s="123">
        <v>1</v>
      </c>
      <c r="O94" s="123">
        <v>3</v>
      </c>
      <c r="P94" s="123">
        <f t="shared" si="146"/>
        <v>6</v>
      </c>
      <c r="Q94" s="123">
        <v>1</v>
      </c>
      <c r="R94" s="123">
        <f t="shared" si="147"/>
        <v>6</v>
      </c>
      <c r="S94" s="25" t="str">
        <f t="shared" si="148"/>
        <v>Tolerable</v>
      </c>
      <c r="T94" s="143" t="s">
        <v>1</v>
      </c>
      <c r="U94" s="27"/>
      <c r="V94" s="123"/>
      <c r="W94" s="123"/>
      <c r="X94" s="123"/>
      <c r="Y94" s="123"/>
      <c r="Z94" s="123"/>
      <c r="AA94" s="123"/>
      <c r="AB94" s="123"/>
      <c r="AC94" s="25"/>
      <c r="AD94" s="123"/>
      <c r="AE94" s="123"/>
      <c r="AF94" s="123"/>
      <c r="AG94" s="123"/>
      <c r="AH94" s="123"/>
      <c r="AI94" s="170" t="str">
        <f t="shared" si="135"/>
        <v>Tolerable</v>
      </c>
      <c r="AJ94" s="148" t="str">
        <f t="shared" si="136"/>
        <v>Tolerable</v>
      </c>
    </row>
    <row r="95" spans="1:36" s="4" customFormat="1" ht="30" customHeight="1" x14ac:dyDescent="0.25">
      <c r="A95" s="10"/>
      <c r="B95" s="142">
        <v>78</v>
      </c>
      <c r="C95" s="244"/>
      <c r="D95" s="210"/>
      <c r="E95" s="123" t="s">
        <v>58</v>
      </c>
      <c r="F95" s="123" t="s">
        <v>6</v>
      </c>
      <c r="G95" s="156" t="s">
        <v>57</v>
      </c>
      <c r="H95" s="27" t="s">
        <v>56</v>
      </c>
      <c r="I95" s="143" t="s">
        <v>55</v>
      </c>
      <c r="J95" s="143" t="s">
        <v>1</v>
      </c>
      <c r="K95" s="143" t="s">
        <v>54</v>
      </c>
      <c r="L95" s="123">
        <v>1</v>
      </c>
      <c r="M95" s="123">
        <v>1</v>
      </c>
      <c r="N95" s="123">
        <v>1</v>
      </c>
      <c r="O95" s="123">
        <v>1</v>
      </c>
      <c r="P95" s="123">
        <f t="shared" si="146"/>
        <v>4</v>
      </c>
      <c r="Q95" s="123">
        <v>2</v>
      </c>
      <c r="R95" s="123">
        <f t="shared" si="147"/>
        <v>8</v>
      </c>
      <c r="S95" s="25" t="str">
        <f t="shared" si="148"/>
        <v>Tolerable</v>
      </c>
      <c r="T95" s="143" t="s">
        <v>1</v>
      </c>
      <c r="U95" s="31"/>
      <c r="V95" s="123"/>
      <c r="W95" s="123"/>
      <c r="X95" s="123"/>
      <c r="Y95" s="123"/>
      <c r="Z95" s="123"/>
      <c r="AA95" s="123"/>
      <c r="AB95" s="123"/>
      <c r="AC95" s="25"/>
      <c r="AD95" s="123"/>
      <c r="AE95" s="123"/>
      <c r="AF95" s="123"/>
      <c r="AG95" s="123"/>
      <c r="AH95" s="123"/>
      <c r="AI95" s="170" t="str">
        <f t="shared" si="135"/>
        <v>Tolerable</v>
      </c>
      <c r="AJ95" s="148" t="str">
        <f t="shared" si="136"/>
        <v>Tolerable</v>
      </c>
    </row>
    <row r="96" spans="1:36" s="4" customFormat="1" ht="30" customHeight="1" x14ac:dyDescent="0.25">
      <c r="A96" s="10"/>
      <c r="B96" s="142">
        <v>79</v>
      </c>
      <c r="C96" s="244"/>
      <c r="D96" s="210"/>
      <c r="E96" s="123" t="s">
        <v>7</v>
      </c>
      <c r="F96" s="123" t="s">
        <v>23</v>
      </c>
      <c r="G96" s="156" t="s">
        <v>61</v>
      </c>
      <c r="H96" s="143" t="s">
        <v>60</v>
      </c>
      <c r="I96" s="143" t="s">
        <v>55</v>
      </c>
      <c r="J96" s="143" t="s">
        <v>1</v>
      </c>
      <c r="K96" s="143" t="s">
        <v>59</v>
      </c>
      <c r="L96" s="123">
        <v>1</v>
      </c>
      <c r="M96" s="123">
        <v>1</v>
      </c>
      <c r="N96" s="123">
        <v>1</v>
      </c>
      <c r="O96" s="123">
        <v>3</v>
      </c>
      <c r="P96" s="123">
        <f t="shared" si="146"/>
        <v>6</v>
      </c>
      <c r="Q96" s="123">
        <v>1</v>
      </c>
      <c r="R96" s="123">
        <f t="shared" si="147"/>
        <v>6</v>
      </c>
      <c r="S96" s="25" t="str">
        <f t="shared" si="148"/>
        <v>Tolerable</v>
      </c>
      <c r="T96" s="143" t="s">
        <v>1</v>
      </c>
      <c r="U96" s="24"/>
      <c r="V96" s="123"/>
      <c r="W96" s="123"/>
      <c r="X96" s="123"/>
      <c r="Y96" s="123"/>
      <c r="Z96" s="123"/>
      <c r="AA96" s="123"/>
      <c r="AB96" s="123"/>
      <c r="AC96" s="25"/>
      <c r="AD96" s="123"/>
      <c r="AE96" s="123"/>
      <c r="AF96" s="123"/>
      <c r="AG96" s="123"/>
      <c r="AH96" s="123"/>
      <c r="AI96" s="170" t="str">
        <f t="shared" si="135"/>
        <v>Tolerable</v>
      </c>
      <c r="AJ96" s="148" t="str">
        <f t="shared" si="136"/>
        <v>Tolerable</v>
      </c>
    </row>
    <row r="97" spans="1:36" s="4" customFormat="1" ht="30" customHeight="1" x14ac:dyDescent="0.2">
      <c r="A97" s="10"/>
      <c r="B97" s="142">
        <v>80</v>
      </c>
      <c r="C97" s="244"/>
      <c r="D97" s="210"/>
      <c r="E97" s="123" t="s">
        <v>7</v>
      </c>
      <c r="F97" s="123" t="s">
        <v>32</v>
      </c>
      <c r="G97" s="156" t="s">
        <v>64</v>
      </c>
      <c r="H97" s="143" t="s">
        <v>30</v>
      </c>
      <c r="I97" s="143" t="s">
        <v>29</v>
      </c>
      <c r="J97" s="143"/>
      <c r="K97" s="143" t="s">
        <v>37</v>
      </c>
      <c r="L97" s="123">
        <v>1</v>
      </c>
      <c r="M97" s="123">
        <v>1</v>
      </c>
      <c r="N97" s="123">
        <v>2</v>
      </c>
      <c r="O97" s="123">
        <v>3</v>
      </c>
      <c r="P97" s="123">
        <f t="shared" si="146"/>
        <v>7</v>
      </c>
      <c r="Q97" s="123">
        <v>1</v>
      </c>
      <c r="R97" s="123">
        <f t="shared" si="147"/>
        <v>7</v>
      </c>
      <c r="S97" s="25" t="str">
        <f t="shared" si="148"/>
        <v>Tolerable</v>
      </c>
      <c r="T97" s="143" t="s">
        <v>1</v>
      </c>
      <c r="U97" s="29"/>
      <c r="V97" s="123"/>
      <c r="W97" s="123"/>
      <c r="X97" s="123"/>
      <c r="Y97" s="123"/>
      <c r="Z97" s="123"/>
      <c r="AA97" s="123"/>
      <c r="AB97" s="123"/>
      <c r="AC97" s="25"/>
      <c r="AD97" s="123"/>
      <c r="AE97" s="32"/>
      <c r="AF97" s="32"/>
      <c r="AG97" s="32"/>
      <c r="AH97" s="123"/>
      <c r="AI97" s="170" t="str">
        <f t="shared" si="135"/>
        <v>Tolerable</v>
      </c>
      <c r="AJ97" s="148" t="str">
        <f t="shared" si="136"/>
        <v>Tolerable</v>
      </c>
    </row>
    <row r="98" spans="1:36" s="4" customFormat="1" ht="30" customHeight="1" x14ac:dyDescent="0.25">
      <c r="A98" s="10"/>
      <c r="B98" s="142">
        <v>81</v>
      </c>
      <c r="C98" s="244"/>
      <c r="D98" s="210"/>
      <c r="E98" s="123" t="s">
        <v>7</v>
      </c>
      <c r="F98" s="123" t="s">
        <v>6</v>
      </c>
      <c r="G98" s="156" t="s">
        <v>63</v>
      </c>
      <c r="H98" s="143" t="s">
        <v>60</v>
      </c>
      <c r="I98" s="143" t="s">
        <v>62</v>
      </c>
      <c r="J98" s="143" t="s">
        <v>1</v>
      </c>
      <c r="K98" s="143" t="s">
        <v>59</v>
      </c>
      <c r="L98" s="123">
        <v>1</v>
      </c>
      <c r="M98" s="123">
        <v>1</v>
      </c>
      <c r="N98" s="123">
        <v>1</v>
      </c>
      <c r="O98" s="123">
        <v>3</v>
      </c>
      <c r="P98" s="123">
        <f t="shared" si="146"/>
        <v>6</v>
      </c>
      <c r="Q98" s="123">
        <v>1</v>
      </c>
      <c r="R98" s="123">
        <f t="shared" si="147"/>
        <v>6</v>
      </c>
      <c r="S98" s="25" t="str">
        <f t="shared" si="148"/>
        <v>Tolerable</v>
      </c>
      <c r="T98" s="143" t="s">
        <v>1</v>
      </c>
      <c r="U98" s="31"/>
      <c r="V98" s="123"/>
      <c r="W98" s="123"/>
      <c r="X98" s="123"/>
      <c r="Y98" s="123"/>
      <c r="Z98" s="123"/>
      <c r="AA98" s="123"/>
      <c r="AB98" s="123"/>
      <c r="AC98" s="25"/>
      <c r="AD98" s="123"/>
      <c r="AE98" s="123"/>
      <c r="AF98" s="123"/>
      <c r="AG98" s="123"/>
      <c r="AH98" s="123"/>
      <c r="AI98" s="170" t="str">
        <f t="shared" si="135"/>
        <v>Tolerable</v>
      </c>
      <c r="AJ98" s="148" t="str">
        <f t="shared" si="136"/>
        <v>Tolerable</v>
      </c>
    </row>
    <row r="99" spans="1:36" ht="30" customHeight="1" x14ac:dyDescent="0.2">
      <c r="A99" s="10" t="s">
        <v>34</v>
      </c>
      <c r="B99" s="142">
        <v>82</v>
      </c>
      <c r="C99" s="244"/>
      <c r="D99" s="208" t="s">
        <v>33</v>
      </c>
      <c r="E99" s="128" t="s">
        <v>7</v>
      </c>
      <c r="F99" s="128" t="s">
        <v>32</v>
      </c>
      <c r="G99" s="97" t="s">
        <v>31</v>
      </c>
      <c r="H99" s="143" t="s">
        <v>30</v>
      </c>
      <c r="I99" s="143" t="s">
        <v>29</v>
      </c>
      <c r="J99" s="143"/>
      <c r="K99" s="143" t="s">
        <v>2</v>
      </c>
      <c r="L99" s="123">
        <v>1</v>
      </c>
      <c r="M99" s="123">
        <v>3</v>
      </c>
      <c r="N99" s="123">
        <v>2</v>
      </c>
      <c r="O99" s="123">
        <v>3</v>
      </c>
      <c r="P99" s="122">
        <f>+SUM(L99:O99)</f>
        <v>9</v>
      </c>
      <c r="Q99" s="122">
        <v>1</v>
      </c>
      <c r="R99" s="122">
        <f>+Q99*P99</f>
        <v>9</v>
      </c>
      <c r="S99" s="122" t="str">
        <f>IF(R99="","",IF(R99&lt;5,"Trivial",IF(R99&lt;9,"Tolerable",IF(R99&lt;17,"Moderado",IF(R99&lt;25,"Importante","Intolerable")))))</f>
        <v>Moderado</v>
      </c>
      <c r="T99" s="131" t="s">
        <v>1</v>
      </c>
      <c r="U99" s="29" t="s">
        <v>28</v>
      </c>
      <c r="V99" s="123">
        <v>1</v>
      </c>
      <c r="W99" s="123">
        <v>1</v>
      </c>
      <c r="X99" s="123">
        <v>1</v>
      </c>
      <c r="Y99" s="123">
        <v>3</v>
      </c>
      <c r="Z99" s="123">
        <f>+SUM(V99:Y99)</f>
        <v>6</v>
      </c>
      <c r="AA99" s="123">
        <v>1</v>
      </c>
      <c r="AB99" s="123">
        <f>+AA99*Z99</f>
        <v>6</v>
      </c>
      <c r="AC99" s="25" t="s">
        <v>232</v>
      </c>
      <c r="AD99" s="123" t="s">
        <v>0</v>
      </c>
      <c r="AE99" s="123" t="s">
        <v>173</v>
      </c>
      <c r="AF99" s="28">
        <v>43936</v>
      </c>
      <c r="AG99" s="123" t="s">
        <v>173</v>
      </c>
      <c r="AH99" s="123"/>
      <c r="AI99" s="170" t="str">
        <f t="shared" si="135"/>
        <v>ModeradoTolerable</v>
      </c>
      <c r="AJ99" s="148" t="str">
        <f t="shared" si="136"/>
        <v>Tolerable</v>
      </c>
    </row>
    <row r="100" spans="1:36" ht="30" customHeight="1" x14ac:dyDescent="0.2">
      <c r="A100" s="10"/>
      <c r="B100" s="142">
        <v>83</v>
      </c>
      <c r="C100" s="244"/>
      <c r="D100" s="208"/>
      <c r="E100" s="128" t="s">
        <v>7</v>
      </c>
      <c r="F100" s="128" t="s">
        <v>19</v>
      </c>
      <c r="G100" s="97" t="s">
        <v>27</v>
      </c>
      <c r="H100" s="143" t="s">
        <v>26</v>
      </c>
      <c r="I100" s="143" t="s">
        <v>25</v>
      </c>
      <c r="J100" s="143" t="s">
        <v>1</v>
      </c>
      <c r="K100" s="143" t="s">
        <v>24</v>
      </c>
      <c r="L100" s="123">
        <v>1</v>
      </c>
      <c r="M100" s="123">
        <v>1</v>
      </c>
      <c r="N100" s="123">
        <v>1</v>
      </c>
      <c r="O100" s="123">
        <v>3</v>
      </c>
      <c r="P100" s="122">
        <f>+SUM(L100:O100)</f>
        <v>6</v>
      </c>
      <c r="Q100" s="122">
        <v>1</v>
      </c>
      <c r="R100" s="122">
        <f>+Q100*P100</f>
        <v>6</v>
      </c>
      <c r="S100" s="122" t="str">
        <f>IF(R100="","",IF(R100&lt;5,"Trivial",IF(R100&lt;9,"Tolerable",IF(R100&lt;17,"Moderado",IF(R100&lt;25,"Importante","Intolerable")))))</f>
        <v>Tolerable</v>
      </c>
      <c r="T100" s="122"/>
      <c r="U100" s="32"/>
      <c r="V100" s="43"/>
      <c r="W100" s="43"/>
      <c r="X100" s="43"/>
      <c r="Y100" s="43"/>
      <c r="Z100" s="43"/>
      <c r="AA100" s="43"/>
      <c r="AB100" s="43"/>
      <c r="AC100" s="32"/>
      <c r="AD100" s="32"/>
      <c r="AE100" s="32"/>
      <c r="AF100" s="32"/>
      <c r="AG100" s="32"/>
      <c r="AH100" s="123"/>
      <c r="AI100" s="170" t="str">
        <f t="shared" si="135"/>
        <v>Tolerable</v>
      </c>
      <c r="AJ100" s="148" t="str">
        <f t="shared" si="136"/>
        <v>Tolerable</v>
      </c>
    </row>
    <row r="101" spans="1:36" ht="30" customHeight="1" x14ac:dyDescent="0.2">
      <c r="A101" s="10"/>
      <c r="B101" s="142">
        <v>84</v>
      </c>
      <c r="C101" s="244"/>
      <c r="D101" s="208"/>
      <c r="E101" s="128" t="s">
        <v>7</v>
      </c>
      <c r="F101" s="128" t="s">
        <v>23</v>
      </c>
      <c r="G101" s="97" t="s">
        <v>22</v>
      </c>
      <c r="H101" s="27" t="s">
        <v>21</v>
      </c>
      <c r="I101" s="143" t="s">
        <v>20</v>
      </c>
      <c r="J101" s="143"/>
      <c r="K101" s="143" t="s">
        <v>2</v>
      </c>
      <c r="L101" s="123">
        <v>1</v>
      </c>
      <c r="M101" s="124">
        <v>3</v>
      </c>
      <c r="N101" s="124">
        <v>2</v>
      </c>
      <c r="O101" s="124">
        <v>3</v>
      </c>
      <c r="P101" s="122">
        <f>+SUM(L101:O101)</f>
        <v>9</v>
      </c>
      <c r="Q101" s="122">
        <v>1</v>
      </c>
      <c r="R101" s="122">
        <f>+Q101*P101</f>
        <v>9</v>
      </c>
      <c r="S101" s="122" t="str">
        <f>IF(R101="","",IF(R101&lt;5,"Trivial",IF(R101&lt;9,"Tolerable",IF(R101&lt;17,"Moderado",IF(R101&lt;25,"Importante","Intolerable")))))</f>
        <v>Moderado</v>
      </c>
      <c r="T101" s="131" t="s">
        <v>1</v>
      </c>
      <c r="U101" s="131" t="s">
        <v>15</v>
      </c>
      <c r="V101" s="123">
        <v>1</v>
      </c>
      <c r="W101" s="123">
        <v>1</v>
      </c>
      <c r="X101" s="123">
        <v>1</v>
      </c>
      <c r="Y101" s="123">
        <v>3</v>
      </c>
      <c r="Z101" s="123">
        <f>+SUM(V101:Y101)</f>
        <v>6</v>
      </c>
      <c r="AA101" s="123">
        <v>1</v>
      </c>
      <c r="AB101" s="123">
        <f>+AA101*Z101</f>
        <v>6</v>
      </c>
      <c r="AC101" s="122" t="str">
        <f>IF(AB101="","",IF(AB101&lt;5,"Trivial",IF(AB101&lt;9,"Tolerable",IF(AB101&lt;17,"Moderado",IF(AB101&lt;25,"Importante","Intolerable")))))</f>
        <v>Tolerable</v>
      </c>
      <c r="AD101" s="123" t="s">
        <v>0</v>
      </c>
      <c r="AE101" s="123" t="s">
        <v>173</v>
      </c>
      <c r="AF101" s="28">
        <v>43936</v>
      </c>
      <c r="AG101" s="123" t="s">
        <v>173</v>
      </c>
      <c r="AH101" s="123"/>
      <c r="AI101" s="170" t="str">
        <f t="shared" si="135"/>
        <v>ModeradoTolerable</v>
      </c>
      <c r="AJ101" s="148" t="str">
        <f t="shared" si="136"/>
        <v>Tolerable</v>
      </c>
    </row>
    <row r="102" spans="1:36" ht="30" customHeight="1" x14ac:dyDescent="0.2">
      <c r="A102" s="10"/>
      <c r="B102" s="142">
        <v>85</v>
      </c>
      <c r="C102" s="244"/>
      <c r="D102" s="208"/>
      <c r="E102" s="128" t="s">
        <v>7</v>
      </c>
      <c r="F102" s="128" t="s">
        <v>19</v>
      </c>
      <c r="G102" s="97" t="s">
        <v>18</v>
      </c>
      <c r="H102" s="27" t="s">
        <v>17</v>
      </c>
      <c r="I102" s="143" t="s">
        <v>306</v>
      </c>
      <c r="J102" s="143"/>
      <c r="K102" s="143" t="s">
        <v>2</v>
      </c>
      <c r="L102" s="123">
        <v>1</v>
      </c>
      <c r="M102" s="123">
        <v>3</v>
      </c>
      <c r="N102" s="123">
        <v>2</v>
      </c>
      <c r="O102" s="123">
        <v>3</v>
      </c>
      <c r="P102" s="122">
        <f>+SUM(L102:O102)</f>
        <v>9</v>
      </c>
      <c r="Q102" s="122">
        <v>1</v>
      </c>
      <c r="R102" s="122">
        <f>+Q102*P102</f>
        <v>9</v>
      </c>
      <c r="S102" s="122" t="str">
        <f>IF(R102="","",IF(R102&lt;5,"Trivial",IF(R102&lt;9,"Tolerable",IF(R102&lt;17,"Moderado",IF(R102&lt;25,"Importante","Intolerable")))))</f>
        <v>Moderado</v>
      </c>
      <c r="T102" s="131" t="s">
        <v>1</v>
      </c>
      <c r="U102" s="131" t="s">
        <v>15</v>
      </c>
      <c r="V102" s="123">
        <v>1</v>
      </c>
      <c r="W102" s="123">
        <v>1</v>
      </c>
      <c r="X102" s="123">
        <v>1</v>
      </c>
      <c r="Y102" s="123">
        <v>3</v>
      </c>
      <c r="Z102" s="123">
        <f>+SUM(V102:Y102)</f>
        <v>6</v>
      </c>
      <c r="AA102" s="123">
        <v>1</v>
      </c>
      <c r="AB102" s="123">
        <f>+AA102*Z102</f>
        <v>6</v>
      </c>
      <c r="AC102" s="122" t="str">
        <f>IF(AB102="","",IF(AB102&lt;5,"Trivial",IF(AB102&lt;9,"Tolerable",IF(AB102&lt;17,"Moderado",IF(AB102&lt;25,"Importante","Intolerable")))))</f>
        <v>Tolerable</v>
      </c>
      <c r="AD102" s="123" t="s">
        <v>0</v>
      </c>
      <c r="AE102" s="123" t="s">
        <v>173</v>
      </c>
      <c r="AF102" s="28">
        <v>43936</v>
      </c>
      <c r="AG102" s="123" t="s">
        <v>173</v>
      </c>
      <c r="AH102" s="123"/>
      <c r="AI102" s="170" t="str">
        <f t="shared" si="135"/>
        <v>ModeradoTolerable</v>
      </c>
      <c r="AJ102" s="148" t="str">
        <f t="shared" si="136"/>
        <v>Tolerable</v>
      </c>
    </row>
    <row r="103" spans="1:36" s="4" customFormat="1" ht="30" customHeight="1" x14ac:dyDescent="0.25">
      <c r="A103" s="10"/>
      <c r="B103" s="142">
        <v>86</v>
      </c>
      <c r="C103" s="245"/>
      <c r="D103" s="208"/>
      <c r="E103" s="128" t="s">
        <v>7</v>
      </c>
      <c r="F103" s="128" t="s">
        <v>6</v>
      </c>
      <c r="G103" s="97" t="s">
        <v>14</v>
      </c>
      <c r="H103" s="143" t="s">
        <v>13</v>
      </c>
      <c r="I103" s="143" t="s">
        <v>12</v>
      </c>
      <c r="J103" s="143" t="s">
        <v>1</v>
      </c>
      <c r="K103" s="143" t="s">
        <v>11</v>
      </c>
      <c r="L103" s="123">
        <v>1</v>
      </c>
      <c r="M103" s="123">
        <v>1</v>
      </c>
      <c r="N103" s="123">
        <v>1</v>
      </c>
      <c r="O103" s="123">
        <v>3</v>
      </c>
      <c r="P103" s="122">
        <f>+SUM(L103:O103)</f>
        <v>6</v>
      </c>
      <c r="Q103" s="122">
        <v>1</v>
      </c>
      <c r="R103" s="122">
        <f>+Q103*P103</f>
        <v>6</v>
      </c>
      <c r="S103" s="122" t="str">
        <f>IF(R103="","",IF(R103&lt;5,"Trivial",IF(R103&lt;9,"Tolerable",IF(R103&lt;17,"Moderado",IF(R103&lt;25,"Importante","Intolerable")))))</f>
        <v>Tolerable</v>
      </c>
      <c r="T103" s="131"/>
      <c r="U103" s="31"/>
      <c r="V103" s="123"/>
      <c r="W103" s="123"/>
      <c r="X103" s="123"/>
      <c r="Y103" s="123"/>
      <c r="Z103" s="123"/>
      <c r="AA103" s="123"/>
      <c r="AB103" s="123"/>
      <c r="AC103" s="25"/>
      <c r="AD103" s="123"/>
      <c r="AE103" s="123"/>
      <c r="AF103" s="123"/>
      <c r="AG103" s="123"/>
      <c r="AH103" s="123"/>
      <c r="AI103" s="170" t="str">
        <f t="shared" si="135"/>
        <v>Tolerable</v>
      </c>
      <c r="AJ103" s="148" t="str">
        <f t="shared" si="136"/>
        <v>Tolerable</v>
      </c>
    </row>
    <row r="104" spans="1:36" s="4" customFormat="1" ht="30" customHeight="1" x14ac:dyDescent="0.25">
      <c r="A104" s="10"/>
      <c r="B104" s="142">
        <v>87</v>
      </c>
      <c r="C104" s="210" t="s">
        <v>317</v>
      </c>
      <c r="D104" s="210" t="s">
        <v>302</v>
      </c>
      <c r="E104" s="123" t="s">
        <v>7</v>
      </c>
      <c r="F104" s="123" t="s">
        <v>23</v>
      </c>
      <c r="G104" s="156" t="s">
        <v>116</v>
      </c>
      <c r="H104" s="143" t="s">
        <v>115</v>
      </c>
      <c r="I104" s="143" t="s">
        <v>114</v>
      </c>
      <c r="J104" s="143"/>
      <c r="K104" s="143"/>
      <c r="L104" s="123">
        <v>1</v>
      </c>
      <c r="M104" s="123">
        <v>3</v>
      </c>
      <c r="N104" s="123">
        <v>3</v>
      </c>
      <c r="O104" s="123">
        <v>3</v>
      </c>
      <c r="P104" s="122">
        <f t="shared" ref="P104:P117" si="149">+SUM(L104:O104)</f>
        <v>10</v>
      </c>
      <c r="Q104" s="122">
        <v>1</v>
      </c>
      <c r="R104" s="122">
        <f t="shared" ref="R104:R117" si="150">+Q104*P104</f>
        <v>10</v>
      </c>
      <c r="S104" s="122" t="str">
        <f t="shared" ref="S104:S117" si="151">IF(R104="","",IF(R104&lt;5,"Trivial",IF(R104&lt;9,"Tolerable",IF(R104&lt;17,"Moderado",IF(R104&lt;25,"Importante","Intolerable")))))</f>
        <v>Moderado</v>
      </c>
      <c r="T104" s="23" t="s">
        <v>1</v>
      </c>
      <c r="U104" s="24" t="s">
        <v>310</v>
      </c>
      <c r="V104" s="123">
        <v>1</v>
      </c>
      <c r="W104" s="123">
        <v>1</v>
      </c>
      <c r="X104" s="123">
        <v>1</v>
      </c>
      <c r="Y104" s="123">
        <v>3</v>
      </c>
      <c r="Z104" s="122">
        <f t="shared" ref="Z104:Z110" si="152">+SUM(V104:Y104)</f>
        <v>6</v>
      </c>
      <c r="AA104" s="122">
        <v>1</v>
      </c>
      <c r="AB104" s="122">
        <f t="shared" ref="AB104:AB110" si="153">+AA104*Z104</f>
        <v>6</v>
      </c>
      <c r="AC104" s="122" t="str">
        <f t="shared" ref="AC104:AC110" si="154">IF(AB104="","",IF(AB104&lt;5,"Trivial",IF(AB104&lt;9,"Tolerable",IF(AB104&lt;17,"Moderado",IF(AB104&lt;25,"Importante","Intolerable")))))</f>
        <v>Tolerable</v>
      </c>
      <c r="AD104" s="123" t="s">
        <v>0</v>
      </c>
      <c r="AE104" s="123" t="s">
        <v>173</v>
      </c>
      <c r="AF104" s="28">
        <v>43936</v>
      </c>
      <c r="AG104" s="123" t="s">
        <v>173</v>
      </c>
      <c r="AH104" s="123"/>
      <c r="AI104" s="170" t="str">
        <f t="shared" si="135"/>
        <v>ModeradoTolerable</v>
      </c>
      <c r="AJ104" s="148" t="str">
        <f t="shared" si="136"/>
        <v>Tolerable</v>
      </c>
    </row>
    <row r="105" spans="1:36" s="4" customFormat="1" ht="30" customHeight="1" x14ac:dyDescent="0.25">
      <c r="A105" s="10"/>
      <c r="B105" s="142">
        <v>88</v>
      </c>
      <c r="C105" s="210"/>
      <c r="D105" s="210"/>
      <c r="E105" s="123" t="s">
        <v>7</v>
      </c>
      <c r="F105" s="123" t="s">
        <v>6</v>
      </c>
      <c r="G105" s="156" t="s">
        <v>112</v>
      </c>
      <c r="H105" s="27" t="s">
        <v>111</v>
      </c>
      <c r="I105" s="143" t="s">
        <v>110</v>
      </c>
      <c r="J105" s="143"/>
      <c r="K105" s="143"/>
      <c r="L105" s="123">
        <v>1</v>
      </c>
      <c r="M105" s="123">
        <v>3</v>
      </c>
      <c r="N105" s="123">
        <v>3</v>
      </c>
      <c r="O105" s="123">
        <v>3</v>
      </c>
      <c r="P105" s="122">
        <f t="shared" si="149"/>
        <v>10</v>
      </c>
      <c r="Q105" s="122">
        <v>1</v>
      </c>
      <c r="R105" s="122">
        <f t="shared" si="150"/>
        <v>10</v>
      </c>
      <c r="S105" s="122" t="str">
        <f t="shared" si="151"/>
        <v>Moderado</v>
      </c>
      <c r="T105" s="23" t="s">
        <v>1</v>
      </c>
      <c r="U105" s="24" t="s">
        <v>311</v>
      </c>
      <c r="V105" s="123">
        <v>1</v>
      </c>
      <c r="W105" s="123">
        <v>1</v>
      </c>
      <c r="X105" s="123">
        <v>1</v>
      </c>
      <c r="Y105" s="123">
        <v>3</v>
      </c>
      <c r="Z105" s="122">
        <f t="shared" si="152"/>
        <v>6</v>
      </c>
      <c r="AA105" s="122">
        <v>1</v>
      </c>
      <c r="AB105" s="122">
        <f t="shared" si="153"/>
        <v>6</v>
      </c>
      <c r="AC105" s="122" t="str">
        <f t="shared" si="154"/>
        <v>Tolerable</v>
      </c>
      <c r="AD105" s="123" t="s">
        <v>0</v>
      </c>
      <c r="AE105" s="123" t="s">
        <v>173</v>
      </c>
      <c r="AF105" s="28">
        <v>43936</v>
      </c>
      <c r="AG105" s="123" t="s">
        <v>173</v>
      </c>
      <c r="AH105" s="123"/>
      <c r="AI105" s="170" t="str">
        <f t="shared" si="135"/>
        <v>ModeradoTolerable</v>
      </c>
      <c r="AJ105" s="148" t="str">
        <f t="shared" si="136"/>
        <v>Tolerable</v>
      </c>
    </row>
    <row r="106" spans="1:36" s="4" customFormat="1" ht="30" customHeight="1" x14ac:dyDescent="0.25">
      <c r="A106" s="10"/>
      <c r="B106" s="142">
        <v>89</v>
      </c>
      <c r="C106" s="210"/>
      <c r="D106" s="210"/>
      <c r="E106" s="123" t="s">
        <v>7</v>
      </c>
      <c r="F106" s="123" t="s">
        <v>6</v>
      </c>
      <c r="G106" s="156" t="s">
        <v>108</v>
      </c>
      <c r="H106" s="143" t="s">
        <v>107</v>
      </c>
      <c r="I106" s="143" t="s">
        <v>12</v>
      </c>
      <c r="J106" s="143" t="s">
        <v>1</v>
      </c>
      <c r="K106" s="143" t="s">
        <v>106</v>
      </c>
      <c r="L106" s="123">
        <v>1</v>
      </c>
      <c r="M106" s="123">
        <v>2</v>
      </c>
      <c r="N106" s="123">
        <v>1</v>
      </c>
      <c r="O106" s="123">
        <v>3</v>
      </c>
      <c r="P106" s="122">
        <f t="shared" si="149"/>
        <v>7</v>
      </c>
      <c r="Q106" s="122">
        <v>1</v>
      </c>
      <c r="R106" s="122">
        <f t="shared" si="150"/>
        <v>7</v>
      </c>
      <c r="S106" s="122" t="str">
        <f t="shared" si="151"/>
        <v>Tolerable</v>
      </c>
      <c r="T106" s="23" t="s">
        <v>1</v>
      </c>
      <c r="U106" s="24"/>
      <c r="V106" s="123"/>
      <c r="W106" s="123"/>
      <c r="X106" s="123"/>
      <c r="Y106" s="123"/>
      <c r="Z106" s="122"/>
      <c r="AA106" s="122"/>
      <c r="AB106" s="122"/>
      <c r="AC106" s="122"/>
      <c r="AD106" s="123"/>
      <c r="AE106" s="123"/>
      <c r="AF106" s="28"/>
      <c r="AG106" s="123"/>
      <c r="AH106" s="123"/>
      <c r="AI106" s="170" t="str">
        <f t="shared" si="135"/>
        <v>Tolerable</v>
      </c>
      <c r="AJ106" s="148" t="str">
        <f t="shared" si="136"/>
        <v>Tolerable</v>
      </c>
    </row>
    <row r="107" spans="1:36" s="4" customFormat="1" ht="30" customHeight="1" x14ac:dyDescent="0.25">
      <c r="A107" s="10"/>
      <c r="B107" s="142">
        <v>90</v>
      </c>
      <c r="C107" s="210"/>
      <c r="D107" s="210"/>
      <c r="E107" s="124" t="s">
        <v>7</v>
      </c>
      <c r="F107" s="123" t="s">
        <v>6</v>
      </c>
      <c r="G107" s="156" t="s">
        <v>105</v>
      </c>
      <c r="H107" s="143" t="s">
        <v>104</v>
      </c>
      <c r="I107" s="143" t="s">
        <v>55</v>
      </c>
      <c r="J107" s="143" t="s">
        <v>1</v>
      </c>
      <c r="K107" s="143" t="s">
        <v>309</v>
      </c>
      <c r="L107" s="123">
        <v>1</v>
      </c>
      <c r="M107" s="123">
        <v>1</v>
      </c>
      <c r="N107" s="123">
        <v>1</v>
      </c>
      <c r="O107" s="123">
        <v>2</v>
      </c>
      <c r="P107" s="122">
        <f t="shared" si="149"/>
        <v>5</v>
      </c>
      <c r="Q107" s="122">
        <v>1</v>
      </c>
      <c r="R107" s="122">
        <f t="shared" si="150"/>
        <v>5</v>
      </c>
      <c r="S107" s="122" t="str">
        <f t="shared" si="151"/>
        <v>Tolerable</v>
      </c>
      <c r="T107" s="23" t="s">
        <v>1</v>
      </c>
      <c r="U107" s="24"/>
      <c r="V107" s="123"/>
      <c r="W107" s="123"/>
      <c r="X107" s="123"/>
      <c r="Y107" s="123"/>
      <c r="Z107" s="122"/>
      <c r="AA107" s="122"/>
      <c r="AB107" s="122"/>
      <c r="AC107" s="122"/>
      <c r="AD107" s="123"/>
      <c r="AE107" s="123"/>
      <c r="AF107" s="28"/>
      <c r="AG107" s="123"/>
      <c r="AH107" s="123"/>
      <c r="AI107" s="170" t="str">
        <f t="shared" si="135"/>
        <v>Tolerable</v>
      </c>
      <c r="AJ107" s="148" t="str">
        <f t="shared" si="136"/>
        <v>Tolerable</v>
      </c>
    </row>
    <row r="108" spans="1:36" s="4" customFormat="1" ht="30" customHeight="1" x14ac:dyDescent="0.25">
      <c r="A108" s="10"/>
      <c r="B108" s="142">
        <v>91</v>
      </c>
      <c r="C108" s="210"/>
      <c r="D108" s="210"/>
      <c r="E108" s="123" t="s">
        <v>7</v>
      </c>
      <c r="F108" s="123" t="s">
        <v>23</v>
      </c>
      <c r="G108" s="156" t="s">
        <v>61</v>
      </c>
      <c r="H108" s="143" t="s">
        <v>60</v>
      </c>
      <c r="I108" s="143" t="s">
        <v>55</v>
      </c>
      <c r="J108" s="143"/>
      <c r="K108" s="143"/>
      <c r="L108" s="123">
        <v>1</v>
      </c>
      <c r="M108" s="123">
        <v>2</v>
      </c>
      <c r="N108" s="123">
        <v>3</v>
      </c>
      <c r="O108" s="123">
        <v>3</v>
      </c>
      <c r="P108" s="122">
        <f t="shared" si="149"/>
        <v>9</v>
      </c>
      <c r="Q108" s="122">
        <v>1</v>
      </c>
      <c r="R108" s="122">
        <f t="shared" si="150"/>
        <v>9</v>
      </c>
      <c r="S108" s="122" t="str">
        <f t="shared" si="151"/>
        <v>Moderado</v>
      </c>
      <c r="T108" s="23" t="s">
        <v>1</v>
      </c>
      <c r="U108" s="24" t="s">
        <v>59</v>
      </c>
      <c r="V108" s="123">
        <v>1</v>
      </c>
      <c r="W108" s="123">
        <v>1</v>
      </c>
      <c r="X108" s="123">
        <v>1</v>
      </c>
      <c r="Y108" s="123">
        <v>3</v>
      </c>
      <c r="Z108" s="122">
        <f t="shared" si="152"/>
        <v>6</v>
      </c>
      <c r="AA108" s="122">
        <v>1</v>
      </c>
      <c r="AB108" s="122">
        <f t="shared" si="153"/>
        <v>6</v>
      </c>
      <c r="AC108" s="122" t="str">
        <f t="shared" si="154"/>
        <v>Tolerable</v>
      </c>
      <c r="AD108" s="123" t="s">
        <v>0</v>
      </c>
      <c r="AE108" s="123" t="s">
        <v>173</v>
      </c>
      <c r="AF108" s="28">
        <v>43936</v>
      </c>
      <c r="AG108" s="123" t="s">
        <v>173</v>
      </c>
      <c r="AH108" s="123"/>
      <c r="AI108" s="170" t="str">
        <f t="shared" si="135"/>
        <v>ModeradoTolerable</v>
      </c>
      <c r="AJ108" s="148" t="str">
        <f t="shared" si="136"/>
        <v>Tolerable</v>
      </c>
    </row>
    <row r="109" spans="1:36" s="4" customFormat="1" ht="30" customHeight="1" x14ac:dyDescent="0.25">
      <c r="A109" s="10"/>
      <c r="B109" s="142">
        <v>92</v>
      </c>
      <c r="C109" s="210"/>
      <c r="D109" s="210"/>
      <c r="E109" s="123" t="s">
        <v>7</v>
      </c>
      <c r="F109" s="123" t="s">
        <v>32</v>
      </c>
      <c r="G109" s="156" t="s">
        <v>64</v>
      </c>
      <c r="H109" s="143" t="s">
        <v>30</v>
      </c>
      <c r="I109" s="143" t="s">
        <v>29</v>
      </c>
      <c r="J109" s="143"/>
      <c r="K109" s="143"/>
      <c r="L109" s="123">
        <v>1</v>
      </c>
      <c r="M109" s="123">
        <v>2</v>
      </c>
      <c r="N109" s="123">
        <v>3</v>
      </c>
      <c r="O109" s="123">
        <v>3</v>
      </c>
      <c r="P109" s="122">
        <f t="shared" si="149"/>
        <v>9</v>
      </c>
      <c r="Q109" s="122">
        <v>1</v>
      </c>
      <c r="R109" s="122">
        <f t="shared" si="150"/>
        <v>9</v>
      </c>
      <c r="S109" s="122" t="str">
        <f t="shared" si="151"/>
        <v>Moderado</v>
      </c>
      <c r="T109" s="23" t="s">
        <v>1</v>
      </c>
      <c r="U109" s="24" t="s">
        <v>309</v>
      </c>
      <c r="V109" s="123">
        <v>1</v>
      </c>
      <c r="W109" s="123">
        <v>1</v>
      </c>
      <c r="X109" s="123">
        <v>2</v>
      </c>
      <c r="Y109" s="123">
        <v>3</v>
      </c>
      <c r="Z109" s="122">
        <f t="shared" si="152"/>
        <v>7</v>
      </c>
      <c r="AA109" s="122">
        <v>1</v>
      </c>
      <c r="AB109" s="122">
        <f t="shared" si="153"/>
        <v>7</v>
      </c>
      <c r="AC109" s="122" t="str">
        <f t="shared" si="154"/>
        <v>Tolerable</v>
      </c>
      <c r="AD109" s="123" t="s">
        <v>0</v>
      </c>
      <c r="AE109" s="123" t="s">
        <v>173</v>
      </c>
      <c r="AF109" s="28">
        <v>43936</v>
      </c>
      <c r="AG109" s="123" t="s">
        <v>173</v>
      </c>
      <c r="AH109" s="123"/>
      <c r="AI109" s="170" t="str">
        <f t="shared" si="135"/>
        <v>ModeradoTolerable</v>
      </c>
      <c r="AJ109" s="148" t="str">
        <f t="shared" si="136"/>
        <v>Tolerable</v>
      </c>
    </row>
    <row r="110" spans="1:36" s="4" customFormat="1" ht="30" customHeight="1" x14ac:dyDescent="0.25">
      <c r="A110" s="10"/>
      <c r="B110" s="142">
        <v>93</v>
      </c>
      <c r="C110" s="210"/>
      <c r="D110" s="210"/>
      <c r="E110" s="123" t="s">
        <v>7</v>
      </c>
      <c r="F110" s="123" t="s">
        <v>6</v>
      </c>
      <c r="G110" s="156" t="s">
        <v>63</v>
      </c>
      <c r="H110" s="143" t="s">
        <v>60</v>
      </c>
      <c r="I110" s="143" t="s">
        <v>312</v>
      </c>
      <c r="J110" s="143"/>
      <c r="K110" s="143"/>
      <c r="L110" s="123">
        <v>1</v>
      </c>
      <c r="M110" s="123">
        <v>2</v>
      </c>
      <c r="N110" s="123">
        <v>3</v>
      </c>
      <c r="O110" s="123">
        <v>3</v>
      </c>
      <c r="P110" s="122">
        <f t="shared" si="149"/>
        <v>9</v>
      </c>
      <c r="Q110" s="122">
        <v>3</v>
      </c>
      <c r="R110" s="122">
        <f t="shared" si="150"/>
        <v>27</v>
      </c>
      <c r="S110" s="122" t="str">
        <f t="shared" si="151"/>
        <v>Intolerable</v>
      </c>
      <c r="T110" s="23" t="s">
        <v>1</v>
      </c>
      <c r="U110" s="24" t="s">
        <v>59</v>
      </c>
      <c r="V110" s="123">
        <v>1</v>
      </c>
      <c r="W110" s="123">
        <v>1</v>
      </c>
      <c r="X110" s="123">
        <v>1</v>
      </c>
      <c r="Y110" s="123">
        <v>1</v>
      </c>
      <c r="Z110" s="122">
        <f t="shared" si="152"/>
        <v>4</v>
      </c>
      <c r="AA110" s="122">
        <v>3</v>
      </c>
      <c r="AB110" s="122">
        <f t="shared" si="153"/>
        <v>12</v>
      </c>
      <c r="AC110" s="122" t="str">
        <f t="shared" si="154"/>
        <v>Moderado</v>
      </c>
      <c r="AD110" s="123" t="s">
        <v>0</v>
      </c>
      <c r="AE110" s="123" t="s">
        <v>173</v>
      </c>
      <c r="AF110" s="28">
        <v>43936</v>
      </c>
      <c r="AG110" s="123" t="s">
        <v>173</v>
      </c>
      <c r="AH110" s="123"/>
      <c r="AI110" s="170" t="str">
        <f t="shared" si="135"/>
        <v>IntolerableModerado</v>
      </c>
      <c r="AJ110" s="148" t="str">
        <f t="shared" si="136"/>
        <v>Moderado</v>
      </c>
    </row>
    <row r="111" spans="1:36" ht="60" customHeight="1" x14ac:dyDescent="0.2">
      <c r="B111" s="142">
        <v>94</v>
      </c>
      <c r="C111" s="210"/>
      <c r="D111" s="210" t="s">
        <v>303</v>
      </c>
      <c r="E111" s="123" t="s">
        <v>7</v>
      </c>
      <c r="F111" s="123" t="s">
        <v>6</v>
      </c>
      <c r="G111" s="156" t="s">
        <v>268</v>
      </c>
      <c r="H111" s="143" t="s">
        <v>263</v>
      </c>
      <c r="I111" s="143" t="s">
        <v>10</v>
      </c>
      <c r="J111" s="143"/>
      <c r="K111" s="143" t="s">
        <v>2</v>
      </c>
      <c r="L111" s="123">
        <v>1</v>
      </c>
      <c r="M111" s="123">
        <v>3</v>
      </c>
      <c r="N111" s="123">
        <v>3</v>
      </c>
      <c r="O111" s="123">
        <v>2</v>
      </c>
      <c r="P111" s="122">
        <f t="shared" si="149"/>
        <v>9</v>
      </c>
      <c r="Q111" s="122">
        <v>3</v>
      </c>
      <c r="R111" s="122">
        <f t="shared" si="150"/>
        <v>27</v>
      </c>
      <c r="S111" s="122" t="str">
        <f t="shared" si="151"/>
        <v>Intolerable</v>
      </c>
      <c r="T111" s="131" t="s">
        <v>1</v>
      </c>
      <c r="U111" s="29" t="s">
        <v>270</v>
      </c>
      <c r="V111" s="123">
        <v>1</v>
      </c>
      <c r="W111" s="123">
        <v>1</v>
      </c>
      <c r="X111" s="123">
        <v>1</v>
      </c>
      <c r="Y111" s="123">
        <v>1</v>
      </c>
      <c r="Z111" s="123">
        <f>+SUM(V111:Y111)</f>
        <v>4</v>
      </c>
      <c r="AA111" s="123">
        <v>3</v>
      </c>
      <c r="AB111" s="123">
        <f>+AA111*Z111</f>
        <v>12</v>
      </c>
      <c r="AC111" s="122" t="str">
        <f>IF(AB111="","",IF(AB111&lt;5,"Trivial",IF(AB111&lt;9,"Tolerable",IF(AB111&lt;17,"Moderado",IF(AB111&lt;25,"Importante","Intolerable")))))</f>
        <v>Moderado</v>
      </c>
      <c r="AD111" s="123" t="s">
        <v>0</v>
      </c>
      <c r="AE111" s="123" t="s">
        <v>173</v>
      </c>
      <c r="AF111" s="28">
        <v>43936</v>
      </c>
      <c r="AG111" s="123" t="s">
        <v>173</v>
      </c>
      <c r="AH111" s="123"/>
      <c r="AI111" s="170" t="str">
        <f t="shared" si="135"/>
        <v>IntolerableModerado</v>
      </c>
      <c r="AJ111" s="148" t="str">
        <f t="shared" si="136"/>
        <v>Moderado</v>
      </c>
    </row>
    <row r="112" spans="1:36" ht="51.75" customHeight="1" x14ac:dyDescent="0.2">
      <c r="B112" s="142">
        <v>95</v>
      </c>
      <c r="C112" s="210"/>
      <c r="D112" s="210"/>
      <c r="E112" s="123" t="s">
        <v>7</v>
      </c>
      <c r="F112" s="123" t="s">
        <v>6</v>
      </c>
      <c r="G112" s="156" t="s">
        <v>5</v>
      </c>
      <c r="H112" s="143" t="s">
        <v>4</v>
      </c>
      <c r="I112" s="143" t="s">
        <v>3</v>
      </c>
      <c r="J112" s="143"/>
      <c r="K112" s="143" t="s">
        <v>2</v>
      </c>
      <c r="L112" s="123">
        <v>1</v>
      </c>
      <c r="M112" s="123">
        <v>3</v>
      </c>
      <c r="N112" s="123">
        <v>3</v>
      </c>
      <c r="O112" s="123">
        <v>2</v>
      </c>
      <c r="P112" s="122">
        <f t="shared" si="149"/>
        <v>9</v>
      </c>
      <c r="Q112" s="122">
        <v>3</v>
      </c>
      <c r="R112" s="122">
        <f t="shared" si="150"/>
        <v>27</v>
      </c>
      <c r="S112" s="122" t="str">
        <f t="shared" si="151"/>
        <v>Intolerable</v>
      </c>
      <c r="T112" s="131" t="s">
        <v>1</v>
      </c>
      <c r="U112" s="29" t="s">
        <v>264</v>
      </c>
      <c r="V112" s="123">
        <v>1</v>
      </c>
      <c r="W112" s="123">
        <v>1</v>
      </c>
      <c r="X112" s="123">
        <v>1</v>
      </c>
      <c r="Y112" s="123">
        <v>1</v>
      </c>
      <c r="Z112" s="123">
        <f>+SUM(V112:Y112)</f>
        <v>4</v>
      </c>
      <c r="AA112" s="123">
        <v>3</v>
      </c>
      <c r="AB112" s="123">
        <f>+AA112*Z112</f>
        <v>12</v>
      </c>
      <c r="AC112" s="122" t="str">
        <f>IF(AB112="","",IF(AB112&lt;5,"Trivial",IF(AB112&lt;9,"Tolerable",IF(AB112&lt;17,"Moderado",IF(AB112&lt;25,"Importante","Intolerable")))))</f>
        <v>Moderado</v>
      </c>
      <c r="AD112" s="123" t="s">
        <v>0</v>
      </c>
      <c r="AE112" s="123" t="s">
        <v>173</v>
      </c>
      <c r="AF112" s="28">
        <v>43936</v>
      </c>
      <c r="AG112" s="123" t="s">
        <v>173</v>
      </c>
      <c r="AH112" s="123"/>
      <c r="AI112" s="170" t="str">
        <f t="shared" si="135"/>
        <v>IntolerableModerado</v>
      </c>
      <c r="AJ112" s="148" t="str">
        <f t="shared" si="136"/>
        <v>Moderado</v>
      </c>
    </row>
    <row r="113" spans="2:36" ht="33.75" x14ac:dyDescent="0.2">
      <c r="B113" s="142">
        <v>96</v>
      </c>
      <c r="C113" s="210"/>
      <c r="D113" s="210"/>
      <c r="E113" s="123" t="s">
        <v>267</v>
      </c>
      <c r="F113" s="123" t="s">
        <v>6</v>
      </c>
      <c r="G113" s="156" t="s">
        <v>281</v>
      </c>
      <c r="H113" s="143" t="s">
        <v>9</v>
      </c>
      <c r="I113" s="143" t="s">
        <v>3</v>
      </c>
      <c r="J113" s="143"/>
      <c r="K113" s="143" t="s">
        <v>2</v>
      </c>
      <c r="L113" s="123">
        <v>1</v>
      </c>
      <c r="M113" s="123">
        <v>1</v>
      </c>
      <c r="N113" s="123">
        <v>1</v>
      </c>
      <c r="O113" s="123">
        <v>2</v>
      </c>
      <c r="P113" s="122">
        <f t="shared" si="149"/>
        <v>5</v>
      </c>
      <c r="Q113" s="122">
        <v>3</v>
      </c>
      <c r="R113" s="122">
        <f t="shared" si="150"/>
        <v>15</v>
      </c>
      <c r="S113" s="122" t="str">
        <f t="shared" si="151"/>
        <v>Moderado</v>
      </c>
      <c r="T113" s="131" t="s">
        <v>1</v>
      </c>
      <c r="U113" s="24" t="s">
        <v>314</v>
      </c>
      <c r="V113" s="123">
        <v>1</v>
      </c>
      <c r="W113" s="123">
        <v>1</v>
      </c>
      <c r="X113" s="123">
        <v>1</v>
      </c>
      <c r="Y113" s="123">
        <v>1</v>
      </c>
      <c r="Z113" s="123">
        <f t="shared" ref="Z113:Z114" si="155">+SUM(V113:Y113)</f>
        <v>4</v>
      </c>
      <c r="AA113" s="123">
        <v>3</v>
      </c>
      <c r="AB113" s="123">
        <f t="shared" ref="AB113:AB114" si="156">+AA113*Z113</f>
        <v>12</v>
      </c>
      <c r="AC113" s="25" t="str">
        <f t="shared" ref="AC113:AC117" si="157">IF(AB113="","",IF(AB113&lt;5,"Trivial",IF(AB113&lt;9,"Tolerable",IF(AB113&lt;17,"Moderado",IF(AB113&lt;25,"Importante","Intolerable")))))</f>
        <v>Moderado</v>
      </c>
      <c r="AD113" s="123" t="s">
        <v>0</v>
      </c>
      <c r="AE113" s="122" t="s">
        <v>284</v>
      </c>
      <c r="AF113" s="28">
        <v>43936</v>
      </c>
      <c r="AG113" s="123" t="s">
        <v>173</v>
      </c>
      <c r="AH113" s="32"/>
      <c r="AI113" s="170" t="str">
        <f t="shared" si="135"/>
        <v>ModeradoModerado</v>
      </c>
      <c r="AJ113" s="148" t="str">
        <f t="shared" si="136"/>
        <v>Moderado</v>
      </c>
    </row>
    <row r="114" spans="2:36" ht="112.5" x14ac:dyDescent="0.2">
      <c r="B114" s="190">
        <v>97</v>
      </c>
      <c r="C114" s="211" t="s">
        <v>608</v>
      </c>
      <c r="D114" s="198" t="s">
        <v>272</v>
      </c>
      <c r="E114" s="187" t="s">
        <v>7</v>
      </c>
      <c r="F114" s="198" t="s">
        <v>46</v>
      </c>
      <c r="G114" s="24" t="s">
        <v>609</v>
      </c>
      <c r="H114" s="23" t="s">
        <v>591</v>
      </c>
      <c r="I114" s="191" t="s">
        <v>592</v>
      </c>
      <c r="J114" s="23" t="s">
        <v>1</v>
      </c>
      <c r="K114" s="24" t="s">
        <v>593</v>
      </c>
      <c r="L114" s="187">
        <v>1</v>
      </c>
      <c r="M114" s="187">
        <v>2</v>
      </c>
      <c r="N114" s="187">
        <v>3</v>
      </c>
      <c r="O114" s="187">
        <v>3</v>
      </c>
      <c r="P114" s="187">
        <f t="shared" si="149"/>
        <v>9</v>
      </c>
      <c r="Q114" s="187">
        <v>2</v>
      </c>
      <c r="R114" s="187">
        <f t="shared" si="150"/>
        <v>18</v>
      </c>
      <c r="S114" s="25" t="str">
        <f t="shared" si="151"/>
        <v>Importante</v>
      </c>
      <c r="T114" s="191" t="s">
        <v>1</v>
      </c>
      <c r="U114" s="191" t="s">
        <v>611</v>
      </c>
      <c r="V114" s="187">
        <v>1</v>
      </c>
      <c r="W114" s="187">
        <v>1</v>
      </c>
      <c r="X114" s="187">
        <v>1</v>
      </c>
      <c r="Y114" s="187">
        <v>1</v>
      </c>
      <c r="Z114" s="187">
        <f t="shared" si="155"/>
        <v>4</v>
      </c>
      <c r="AA114" s="187">
        <v>2</v>
      </c>
      <c r="AB114" s="187">
        <f t="shared" si="156"/>
        <v>8</v>
      </c>
      <c r="AC114" s="186" t="str">
        <f t="shared" si="157"/>
        <v>Tolerable</v>
      </c>
      <c r="AD114" s="187" t="s">
        <v>0</v>
      </c>
      <c r="AE114" s="187" t="s">
        <v>278</v>
      </c>
      <c r="AF114" s="187" t="s">
        <v>594</v>
      </c>
      <c r="AG114" s="187" t="s">
        <v>173</v>
      </c>
      <c r="AH114" s="32"/>
      <c r="AI114" s="9"/>
    </row>
    <row r="115" spans="2:36" ht="45" x14ac:dyDescent="0.2">
      <c r="B115" s="190">
        <v>98</v>
      </c>
      <c r="C115" s="211"/>
      <c r="D115" s="198" t="s">
        <v>610</v>
      </c>
      <c r="E115" s="187" t="s">
        <v>7</v>
      </c>
      <c r="F115" s="198" t="s">
        <v>36</v>
      </c>
      <c r="G115" s="198" t="s">
        <v>595</v>
      </c>
      <c r="H115" s="198" t="s">
        <v>596</v>
      </c>
      <c r="I115" s="198" t="s">
        <v>597</v>
      </c>
      <c r="J115" s="198" t="s">
        <v>2</v>
      </c>
      <c r="K115" s="198" t="s">
        <v>2</v>
      </c>
      <c r="L115" s="187">
        <v>1</v>
      </c>
      <c r="M115" s="187">
        <v>3</v>
      </c>
      <c r="N115" s="187">
        <v>3</v>
      </c>
      <c r="O115" s="187">
        <v>3</v>
      </c>
      <c r="P115" s="187">
        <f t="shared" si="149"/>
        <v>10</v>
      </c>
      <c r="Q115" s="187">
        <v>1</v>
      </c>
      <c r="R115" s="187">
        <f t="shared" si="150"/>
        <v>10</v>
      </c>
      <c r="S115" s="25" t="str">
        <f t="shared" si="151"/>
        <v>Moderado</v>
      </c>
      <c r="T115" s="191" t="s">
        <v>1</v>
      </c>
      <c r="U115" s="191" t="s">
        <v>598</v>
      </c>
      <c r="V115" s="187">
        <v>1</v>
      </c>
      <c r="W115" s="187">
        <v>2</v>
      </c>
      <c r="X115" s="187">
        <v>2</v>
      </c>
      <c r="Y115" s="187">
        <v>3</v>
      </c>
      <c r="Z115" s="187">
        <f>+SUM(V115:Y115)</f>
        <v>8</v>
      </c>
      <c r="AA115" s="187">
        <v>1</v>
      </c>
      <c r="AB115" s="187">
        <f>+AA115*Z115</f>
        <v>8</v>
      </c>
      <c r="AC115" s="186" t="str">
        <f t="shared" si="157"/>
        <v>Tolerable</v>
      </c>
      <c r="AD115" s="187" t="s">
        <v>0</v>
      </c>
      <c r="AE115" s="187" t="s">
        <v>173</v>
      </c>
      <c r="AF115" s="187" t="s">
        <v>594</v>
      </c>
      <c r="AG115" s="187" t="s">
        <v>173</v>
      </c>
      <c r="AH115" s="32"/>
      <c r="AI115" s="9"/>
    </row>
    <row r="116" spans="2:36" ht="33.75" x14ac:dyDescent="0.2">
      <c r="B116" s="190">
        <v>99</v>
      </c>
      <c r="C116" s="211"/>
      <c r="D116" s="212" t="s">
        <v>599</v>
      </c>
      <c r="E116" s="187" t="s">
        <v>7</v>
      </c>
      <c r="F116" s="198" t="s">
        <v>32</v>
      </c>
      <c r="G116" s="198" t="s">
        <v>600</v>
      </c>
      <c r="H116" s="198" t="s">
        <v>601</v>
      </c>
      <c r="I116" s="198" t="s">
        <v>602</v>
      </c>
      <c r="J116" s="198" t="s">
        <v>2</v>
      </c>
      <c r="K116" s="198" t="s">
        <v>2</v>
      </c>
      <c r="L116" s="187">
        <v>1</v>
      </c>
      <c r="M116" s="187">
        <v>3</v>
      </c>
      <c r="N116" s="187">
        <v>3</v>
      </c>
      <c r="O116" s="187">
        <v>3</v>
      </c>
      <c r="P116" s="187">
        <f t="shared" si="149"/>
        <v>10</v>
      </c>
      <c r="Q116" s="187">
        <v>1</v>
      </c>
      <c r="R116" s="187">
        <f t="shared" si="150"/>
        <v>10</v>
      </c>
      <c r="S116" s="25" t="str">
        <f t="shared" si="151"/>
        <v>Moderado</v>
      </c>
      <c r="T116" s="191" t="s">
        <v>1</v>
      </c>
      <c r="U116" s="191" t="s">
        <v>603</v>
      </c>
      <c r="V116" s="187">
        <v>1</v>
      </c>
      <c r="W116" s="187">
        <v>2</v>
      </c>
      <c r="X116" s="187">
        <v>2</v>
      </c>
      <c r="Y116" s="187">
        <v>2</v>
      </c>
      <c r="Z116" s="187">
        <f>+SUM(V116:Y116)</f>
        <v>7</v>
      </c>
      <c r="AA116" s="187">
        <v>1</v>
      </c>
      <c r="AB116" s="187">
        <f>+AA116*Z116</f>
        <v>7</v>
      </c>
      <c r="AC116" s="186" t="str">
        <f t="shared" si="157"/>
        <v>Tolerable</v>
      </c>
      <c r="AD116" s="187" t="s">
        <v>0</v>
      </c>
      <c r="AE116" s="187" t="s">
        <v>173</v>
      </c>
      <c r="AF116" s="187" t="s">
        <v>594</v>
      </c>
      <c r="AG116" s="187" t="s">
        <v>173</v>
      </c>
      <c r="AH116" s="32"/>
      <c r="AI116" s="9"/>
    </row>
    <row r="117" spans="2:36" ht="33.75" x14ac:dyDescent="0.2">
      <c r="B117" s="190">
        <v>100</v>
      </c>
      <c r="C117" s="211"/>
      <c r="D117" s="212"/>
      <c r="E117" s="187" t="s">
        <v>7</v>
      </c>
      <c r="F117" s="198" t="s">
        <v>94</v>
      </c>
      <c r="G117" s="198" t="s">
        <v>604</v>
      </c>
      <c r="H117" s="198" t="s">
        <v>605</v>
      </c>
      <c r="I117" s="198" t="s">
        <v>606</v>
      </c>
      <c r="J117" s="198" t="s">
        <v>2</v>
      </c>
      <c r="K117" s="198" t="s">
        <v>2</v>
      </c>
      <c r="L117" s="187">
        <v>1</v>
      </c>
      <c r="M117" s="187">
        <v>3</v>
      </c>
      <c r="N117" s="187">
        <v>3</v>
      </c>
      <c r="O117" s="187">
        <v>3</v>
      </c>
      <c r="P117" s="187">
        <f t="shared" si="149"/>
        <v>10</v>
      </c>
      <c r="Q117" s="187">
        <v>1</v>
      </c>
      <c r="R117" s="187">
        <f t="shared" si="150"/>
        <v>10</v>
      </c>
      <c r="S117" s="25" t="str">
        <f t="shared" si="151"/>
        <v>Moderado</v>
      </c>
      <c r="T117" s="191" t="s">
        <v>1</v>
      </c>
      <c r="U117" s="198" t="s">
        <v>607</v>
      </c>
      <c r="V117" s="187">
        <v>1</v>
      </c>
      <c r="W117" s="187">
        <v>2</v>
      </c>
      <c r="X117" s="187">
        <v>2</v>
      </c>
      <c r="Y117" s="187">
        <v>2</v>
      </c>
      <c r="Z117" s="187">
        <f>+SUM(V117:Y117)</f>
        <v>7</v>
      </c>
      <c r="AA117" s="187">
        <v>1</v>
      </c>
      <c r="AB117" s="187">
        <f>+AA117*Z117</f>
        <v>7</v>
      </c>
      <c r="AC117" s="186" t="str">
        <f t="shared" si="157"/>
        <v>Tolerable</v>
      </c>
      <c r="AD117" s="187" t="s">
        <v>0</v>
      </c>
      <c r="AE117" s="187" t="s">
        <v>173</v>
      </c>
      <c r="AF117" s="187" t="s">
        <v>594</v>
      </c>
      <c r="AG117" s="187" t="s">
        <v>173</v>
      </c>
      <c r="AH117" s="32"/>
    </row>
    <row r="118" spans="2:36" x14ac:dyDescent="0.2">
      <c r="D118" s="150" t="s">
        <v>543</v>
      </c>
      <c r="E118" s="150">
        <f>COUNTIFS($S$18:$S$113,D118)</f>
        <v>0</v>
      </c>
      <c r="F118" s="150">
        <f>COUNTIFS($AJ$18:$AJ$113,D118)</f>
        <v>0</v>
      </c>
      <c r="G118" s="162">
        <f>E118*100/$E$123</f>
        <v>0</v>
      </c>
      <c r="H118" s="162">
        <f>F118*100/$F$123</f>
        <v>0</v>
      </c>
      <c r="I118" s="7"/>
      <c r="J118" s="7"/>
      <c r="K118" s="6"/>
      <c r="L118" s="4"/>
      <c r="M118" s="4"/>
      <c r="N118" s="4"/>
      <c r="O118" s="4"/>
      <c r="P118" s="4"/>
      <c r="Q118" s="4"/>
      <c r="R118" s="4"/>
      <c r="S118" s="5"/>
    </row>
    <row r="119" spans="2:36" x14ac:dyDescent="0.2">
      <c r="D119" s="150" t="s">
        <v>232</v>
      </c>
      <c r="E119" s="150">
        <f t="shared" ref="E119:E122" si="158">COUNTIFS($S$18:$S$113,D119)</f>
        <v>28</v>
      </c>
      <c r="F119" s="150">
        <f t="shared" ref="F119:F122" si="159">COUNTIFS($AJ$18:$AJ$113,D119)</f>
        <v>79</v>
      </c>
      <c r="G119" s="162">
        <f t="shared" ref="G119:G122" si="160">E119*100/$E$123</f>
        <v>29.166666666666668</v>
      </c>
      <c r="H119" s="162">
        <f t="shared" ref="H119:H122" si="161">F119*100/$F$123</f>
        <v>82.291666666666671</v>
      </c>
      <c r="I119" s="6"/>
      <c r="J119" s="7"/>
      <c r="K119" s="7"/>
      <c r="L119" s="4"/>
      <c r="M119" s="4"/>
      <c r="N119" s="4"/>
      <c r="O119" s="4"/>
      <c r="P119" s="4"/>
      <c r="Q119" s="4"/>
      <c r="R119" s="4"/>
      <c r="S119" s="5"/>
    </row>
    <row r="120" spans="2:36" x14ac:dyDescent="0.2">
      <c r="D120" s="150" t="s">
        <v>231</v>
      </c>
      <c r="E120" s="150">
        <f t="shared" si="158"/>
        <v>58</v>
      </c>
      <c r="F120" s="150">
        <f t="shared" si="159"/>
        <v>17</v>
      </c>
      <c r="G120" s="162">
        <f t="shared" si="160"/>
        <v>60.416666666666664</v>
      </c>
      <c r="H120" s="162">
        <f t="shared" si="161"/>
        <v>17.708333333333332</v>
      </c>
      <c r="I120" s="7"/>
      <c r="J120" s="7"/>
      <c r="K120" s="7"/>
      <c r="L120" s="4"/>
      <c r="M120" s="4"/>
      <c r="N120" s="4"/>
      <c r="O120" s="4"/>
      <c r="P120" s="4"/>
      <c r="Q120" s="4"/>
      <c r="R120" s="4"/>
      <c r="S120" s="5"/>
    </row>
    <row r="121" spans="2:36" x14ac:dyDescent="0.2">
      <c r="D121" s="150" t="s">
        <v>238</v>
      </c>
      <c r="E121" s="150">
        <f t="shared" si="158"/>
        <v>2</v>
      </c>
      <c r="F121" s="150">
        <f t="shared" si="159"/>
        <v>0</v>
      </c>
      <c r="G121" s="162">
        <f t="shared" si="160"/>
        <v>2.0833333333333335</v>
      </c>
      <c r="H121" s="162">
        <f t="shared" si="161"/>
        <v>0</v>
      </c>
      <c r="I121" s="6"/>
      <c r="J121" s="7"/>
      <c r="K121" s="6"/>
      <c r="L121" s="4"/>
      <c r="M121" s="4"/>
      <c r="N121" s="4"/>
      <c r="O121" s="4"/>
      <c r="P121" s="4"/>
      <c r="Q121" s="4"/>
      <c r="R121" s="4"/>
      <c r="S121" s="5"/>
    </row>
    <row r="122" spans="2:36" x14ac:dyDescent="0.2">
      <c r="D122" s="150" t="s">
        <v>511</v>
      </c>
      <c r="E122" s="150">
        <f t="shared" si="158"/>
        <v>8</v>
      </c>
      <c r="F122" s="150">
        <f t="shared" si="159"/>
        <v>0</v>
      </c>
      <c r="G122" s="162">
        <f t="shared" si="160"/>
        <v>8.3333333333333339</v>
      </c>
      <c r="H122" s="162">
        <f t="shared" si="161"/>
        <v>0</v>
      </c>
      <c r="I122" s="7"/>
      <c r="J122" s="7"/>
      <c r="K122" s="6"/>
      <c r="L122" s="4"/>
      <c r="M122" s="4"/>
      <c r="N122" s="4"/>
      <c r="O122" s="4"/>
      <c r="P122" s="4"/>
      <c r="Q122" s="4"/>
      <c r="R122" s="4"/>
      <c r="S122" s="5"/>
    </row>
    <row r="123" spans="2:36" x14ac:dyDescent="0.2">
      <c r="D123" s="160" t="s">
        <v>544</v>
      </c>
      <c r="E123" s="160">
        <f>SUM(E118:E122)</f>
        <v>96</v>
      </c>
      <c r="F123" s="160">
        <f>SUM(F118:F122)</f>
        <v>96</v>
      </c>
      <c r="G123" s="162">
        <f t="shared" ref="G123" si="162">E123*100/$E$123</f>
        <v>100</v>
      </c>
      <c r="H123" s="162">
        <f t="shared" ref="H123" si="163">F123*100/$F$123</f>
        <v>100</v>
      </c>
      <c r="I123" s="7"/>
      <c r="J123" s="7"/>
      <c r="K123" s="6"/>
      <c r="L123" s="4"/>
      <c r="M123" s="4"/>
      <c r="N123" s="4"/>
      <c r="O123" s="4"/>
      <c r="P123" s="4"/>
      <c r="Q123" s="4"/>
      <c r="R123" s="4"/>
      <c r="S123" s="5"/>
    </row>
    <row r="124" spans="2:36" x14ac:dyDescent="0.2">
      <c r="G124" s="7"/>
      <c r="H124" s="6"/>
      <c r="I124" s="6"/>
      <c r="J124" s="7"/>
      <c r="K124" s="7"/>
      <c r="L124" s="4"/>
      <c r="M124" s="4"/>
      <c r="N124" s="4"/>
      <c r="O124" s="4"/>
      <c r="P124" s="4"/>
      <c r="Q124" s="4"/>
      <c r="R124" s="4"/>
      <c r="S124" s="5"/>
    </row>
    <row r="125" spans="2:36" x14ac:dyDescent="0.2">
      <c r="G125" s="7"/>
      <c r="H125" s="7"/>
      <c r="I125" s="7"/>
      <c r="J125" s="7"/>
      <c r="K125" s="7"/>
      <c r="L125" s="4"/>
      <c r="M125" s="4"/>
      <c r="N125" s="4"/>
      <c r="O125" s="4"/>
      <c r="P125" s="4"/>
      <c r="Q125" s="4"/>
      <c r="R125" s="4"/>
      <c r="S125" s="5"/>
    </row>
    <row r="127" spans="2:36" x14ac:dyDescent="0.2">
      <c r="E127" s="1"/>
      <c r="F127" s="1"/>
      <c r="J127" s="1"/>
    </row>
    <row r="128" spans="2:36" x14ac:dyDescent="0.2">
      <c r="G128" s="7"/>
      <c r="H128" s="7"/>
      <c r="I128" s="7"/>
      <c r="J128" s="7"/>
      <c r="K128" s="6"/>
      <c r="L128" s="4"/>
      <c r="M128" s="4"/>
      <c r="N128" s="4"/>
      <c r="O128" s="4"/>
      <c r="P128" s="4"/>
      <c r="Q128" s="4"/>
      <c r="R128" s="4"/>
      <c r="S128" s="5"/>
    </row>
    <row r="129" spans="1:35" x14ac:dyDescent="0.2">
      <c r="G129" s="7"/>
      <c r="H129" s="7"/>
      <c r="I129" s="7"/>
      <c r="J129" s="7"/>
      <c r="K129" s="6"/>
      <c r="L129" s="4"/>
      <c r="M129" s="4"/>
      <c r="N129" s="4"/>
      <c r="O129" s="4"/>
      <c r="P129" s="4"/>
      <c r="Q129" s="4"/>
      <c r="R129" s="4"/>
      <c r="S129" s="5"/>
    </row>
    <row r="130" spans="1:35" s="2" customFormat="1" x14ac:dyDescent="0.2">
      <c r="A130" s="1"/>
      <c r="B130" s="4"/>
      <c r="C130" s="1"/>
      <c r="D130" s="1"/>
      <c r="E130" s="4"/>
      <c r="F130" s="4"/>
      <c r="G130" s="7"/>
      <c r="H130" s="7"/>
      <c r="I130" s="7"/>
      <c r="J130" s="7"/>
      <c r="K130" s="6"/>
      <c r="L130" s="4"/>
      <c r="M130" s="4"/>
      <c r="N130" s="4"/>
      <c r="O130" s="4"/>
      <c r="P130" s="4"/>
      <c r="Q130" s="4"/>
      <c r="R130" s="4"/>
      <c r="S130" s="5"/>
      <c r="U130" s="1"/>
      <c r="V130" s="16"/>
      <c r="W130" s="16"/>
      <c r="X130" s="16"/>
      <c r="Y130" s="16"/>
      <c r="Z130" s="16"/>
      <c r="AA130" s="16"/>
      <c r="AB130" s="16"/>
      <c r="AC130" s="1"/>
      <c r="AD130" s="1"/>
      <c r="AE130" s="1"/>
      <c r="AF130" s="1"/>
      <c r="AG130" s="1"/>
      <c r="AH130" s="1"/>
      <c r="AI130" s="1"/>
    </row>
    <row r="131" spans="1:35" s="2" customFormat="1" x14ac:dyDescent="0.2">
      <c r="A131" s="1"/>
      <c r="B131" s="4"/>
      <c r="C131" s="1"/>
      <c r="D131" s="1"/>
      <c r="E131" s="4"/>
      <c r="F131" s="4"/>
      <c r="G131" s="7"/>
      <c r="H131" s="7"/>
      <c r="I131" s="7"/>
      <c r="J131" s="7"/>
      <c r="K131" s="6"/>
      <c r="L131" s="4"/>
      <c r="M131" s="4"/>
      <c r="N131" s="4"/>
      <c r="O131" s="4"/>
      <c r="P131" s="4"/>
      <c r="Q131" s="4"/>
      <c r="R131" s="4"/>
      <c r="S131" s="5"/>
      <c r="U131" s="1"/>
      <c r="V131" s="16"/>
      <c r="W131" s="16"/>
      <c r="X131" s="16"/>
      <c r="Y131" s="16"/>
      <c r="Z131" s="16"/>
      <c r="AA131" s="16"/>
      <c r="AB131" s="16"/>
      <c r="AC131" s="1"/>
      <c r="AD131" s="1"/>
      <c r="AE131" s="1"/>
      <c r="AF131" s="1"/>
      <c r="AG131" s="1"/>
      <c r="AH131" s="1"/>
      <c r="AI131" s="1"/>
    </row>
    <row r="132" spans="1:35" s="2" customFormat="1" x14ac:dyDescent="0.2">
      <c r="A132" s="1"/>
      <c r="B132" s="4"/>
      <c r="C132" s="1"/>
      <c r="D132" s="1"/>
      <c r="E132" s="4"/>
      <c r="F132" s="4"/>
      <c r="G132" s="7"/>
      <c r="H132" s="7"/>
      <c r="I132" s="7"/>
      <c r="J132" s="7"/>
      <c r="K132" s="6"/>
      <c r="L132" s="4"/>
      <c r="M132" s="4"/>
      <c r="N132" s="4"/>
      <c r="O132" s="4"/>
      <c r="P132" s="4"/>
      <c r="Q132" s="4"/>
      <c r="R132" s="4"/>
      <c r="S132" s="5"/>
      <c r="U132" s="1"/>
      <c r="V132" s="16"/>
      <c r="W132" s="16"/>
      <c r="X132" s="16"/>
      <c r="Y132" s="16"/>
      <c r="Z132" s="16"/>
      <c r="AA132" s="16"/>
      <c r="AB132" s="16"/>
      <c r="AC132" s="1"/>
      <c r="AD132" s="1"/>
      <c r="AE132" s="1"/>
      <c r="AF132" s="1"/>
      <c r="AG132" s="1"/>
      <c r="AH132" s="1"/>
      <c r="AI132" s="1"/>
    </row>
    <row r="133" spans="1:35" s="2" customFormat="1" x14ac:dyDescent="0.2">
      <c r="A133" s="1"/>
      <c r="B133" s="4"/>
      <c r="C133" s="1"/>
      <c r="D133" s="1"/>
      <c r="E133" s="4"/>
      <c r="F133" s="4"/>
      <c r="G133" s="7"/>
      <c r="H133" s="7"/>
      <c r="I133" s="7"/>
      <c r="J133" s="7"/>
      <c r="K133" s="6"/>
      <c r="L133" s="4"/>
      <c r="M133" s="4"/>
      <c r="N133" s="4"/>
      <c r="O133" s="4"/>
      <c r="P133" s="4"/>
      <c r="Q133" s="4"/>
      <c r="R133" s="4"/>
      <c r="S133" s="5"/>
      <c r="U133" s="1"/>
      <c r="V133" s="16"/>
      <c r="W133" s="16"/>
      <c r="X133" s="16"/>
      <c r="Y133" s="16"/>
      <c r="Z133" s="16"/>
      <c r="AA133" s="16"/>
      <c r="AB133" s="16"/>
      <c r="AC133" s="1"/>
      <c r="AD133" s="1"/>
      <c r="AE133" s="1"/>
      <c r="AF133" s="1"/>
      <c r="AG133" s="1"/>
      <c r="AH133" s="1"/>
      <c r="AI133" s="1"/>
    </row>
    <row r="134" spans="1:35" s="2" customFormat="1" x14ac:dyDescent="0.2">
      <c r="A134" s="1"/>
      <c r="B134" s="4"/>
      <c r="C134" s="1"/>
      <c r="D134" s="1"/>
      <c r="E134" s="4"/>
      <c r="F134" s="4"/>
      <c r="G134" s="7"/>
      <c r="H134" s="7"/>
      <c r="I134" s="7"/>
      <c r="J134" s="7"/>
      <c r="K134" s="6"/>
      <c r="L134" s="4"/>
      <c r="M134" s="4"/>
      <c r="N134" s="4"/>
      <c r="O134" s="4"/>
      <c r="P134" s="4"/>
      <c r="Q134" s="4"/>
      <c r="R134" s="4"/>
      <c r="S134" s="5"/>
      <c r="U134" s="1"/>
      <c r="V134" s="16"/>
      <c r="W134" s="16"/>
      <c r="X134" s="16"/>
      <c r="Y134" s="16"/>
      <c r="Z134" s="16"/>
      <c r="AA134" s="16"/>
      <c r="AB134" s="16"/>
      <c r="AC134" s="1"/>
      <c r="AD134" s="1"/>
      <c r="AE134" s="1"/>
      <c r="AF134" s="1"/>
      <c r="AG134" s="1"/>
      <c r="AH134" s="1"/>
      <c r="AI134" s="1"/>
    </row>
    <row r="135" spans="1:35" s="2" customFormat="1" x14ac:dyDescent="0.2">
      <c r="A135" s="1"/>
      <c r="B135" s="4"/>
      <c r="C135" s="1"/>
      <c r="D135" s="1"/>
      <c r="E135" s="4"/>
      <c r="F135" s="4"/>
      <c r="G135" s="7"/>
      <c r="H135" s="7"/>
      <c r="I135" s="7"/>
      <c r="J135" s="7"/>
      <c r="L135" s="4"/>
      <c r="M135" s="4"/>
      <c r="N135" s="4"/>
      <c r="O135" s="4"/>
      <c r="P135" s="4"/>
      <c r="Q135" s="4"/>
      <c r="R135" s="4"/>
      <c r="S135" s="5"/>
      <c r="U135" s="1"/>
      <c r="V135" s="16"/>
      <c r="W135" s="16"/>
      <c r="X135" s="16"/>
      <c r="Y135" s="16"/>
      <c r="Z135" s="16"/>
      <c r="AA135" s="16"/>
      <c r="AB135" s="16"/>
      <c r="AC135" s="1"/>
      <c r="AD135" s="1"/>
      <c r="AE135" s="1"/>
      <c r="AF135" s="1"/>
      <c r="AG135" s="1"/>
      <c r="AH135" s="1"/>
      <c r="AI135" s="1"/>
    </row>
    <row r="136" spans="1:35" s="2" customFormat="1" x14ac:dyDescent="0.2">
      <c r="A136" s="1"/>
      <c r="B136" s="4"/>
      <c r="C136" s="1"/>
      <c r="D136" s="1"/>
      <c r="E136" s="4"/>
      <c r="F136" s="4"/>
      <c r="G136" s="7"/>
      <c r="H136" s="7"/>
      <c r="I136" s="7"/>
      <c r="J136" s="7"/>
      <c r="K136" s="7"/>
      <c r="L136" s="4"/>
      <c r="M136" s="4"/>
      <c r="N136" s="4"/>
      <c r="O136" s="4"/>
      <c r="P136" s="4"/>
      <c r="Q136" s="4"/>
      <c r="R136" s="4"/>
      <c r="S136" s="5"/>
      <c r="U136" s="1"/>
      <c r="V136" s="16"/>
      <c r="W136" s="16"/>
      <c r="X136" s="16"/>
      <c r="Y136" s="16"/>
      <c r="Z136" s="16"/>
      <c r="AA136" s="16"/>
      <c r="AB136" s="16"/>
      <c r="AC136" s="1"/>
      <c r="AD136" s="1"/>
      <c r="AE136" s="1"/>
      <c r="AF136" s="1"/>
      <c r="AG136" s="1"/>
      <c r="AH136" s="1"/>
      <c r="AI136" s="1"/>
    </row>
    <row r="137" spans="1:35" s="2" customFormat="1" x14ac:dyDescent="0.2">
      <c r="A137" s="1"/>
      <c r="B137" s="4"/>
      <c r="C137" s="1"/>
      <c r="D137" s="1"/>
      <c r="E137" s="4"/>
      <c r="F137" s="4"/>
      <c r="G137" s="7"/>
      <c r="H137" s="6"/>
      <c r="I137" s="6"/>
      <c r="J137" s="7"/>
      <c r="K137" s="6"/>
      <c r="L137" s="4"/>
      <c r="M137" s="4"/>
      <c r="N137" s="4"/>
      <c r="O137" s="4"/>
      <c r="P137" s="4"/>
      <c r="Q137" s="4"/>
      <c r="R137" s="4"/>
      <c r="S137" s="5"/>
      <c r="U137" s="1"/>
      <c r="V137" s="16"/>
      <c r="W137" s="16"/>
      <c r="X137" s="16"/>
      <c r="Y137" s="16"/>
      <c r="Z137" s="16"/>
      <c r="AA137" s="16"/>
      <c r="AB137" s="16"/>
      <c r="AC137" s="1"/>
      <c r="AD137" s="1"/>
      <c r="AE137" s="1"/>
      <c r="AF137" s="1"/>
      <c r="AG137" s="1"/>
      <c r="AH137" s="1"/>
      <c r="AI137" s="1"/>
    </row>
    <row r="138" spans="1:35" s="2" customFormat="1" x14ac:dyDescent="0.2">
      <c r="A138" s="1"/>
      <c r="B138" s="4"/>
      <c r="C138" s="1"/>
      <c r="D138" s="1"/>
      <c r="E138" s="4"/>
      <c r="F138" s="4"/>
      <c r="G138" s="7"/>
      <c r="H138" s="7"/>
      <c r="I138" s="7"/>
      <c r="J138" s="7"/>
      <c r="K138" s="6"/>
      <c r="L138" s="4"/>
      <c r="M138" s="4"/>
      <c r="N138" s="4"/>
      <c r="O138" s="4"/>
      <c r="P138" s="4"/>
      <c r="Q138" s="4"/>
      <c r="R138" s="4"/>
      <c r="S138" s="5"/>
      <c r="U138" s="1"/>
      <c r="V138" s="16"/>
      <c r="W138" s="16"/>
      <c r="X138" s="16"/>
      <c r="Y138" s="16"/>
      <c r="Z138" s="16"/>
      <c r="AA138" s="16"/>
      <c r="AB138" s="16"/>
      <c r="AC138" s="1"/>
      <c r="AD138" s="1"/>
      <c r="AE138" s="1"/>
      <c r="AF138" s="1"/>
      <c r="AG138" s="1"/>
      <c r="AH138" s="1"/>
      <c r="AI138" s="1"/>
    </row>
    <row r="139" spans="1:35" s="2" customFormat="1" x14ac:dyDescent="0.2">
      <c r="A139" s="1"/>
      <c r="B139" s="4"/>
      <c r="C139" s="1"/>
      <c r="D139" s="1"/>
      <c r="E139" s="4"/>
      <c r="F139" s="4"/>
      <c r="G139" s="7"/>
      <c r="H139" s="7"/>
      <c r="I139" s="7"/>
      <c r="J139" s="7"/>
      <c r="K139" s="6"/>
      <c r="L139" s="4"/>
      <c r="M139" s="4"/>
      <c r="N139" s="4"/>
      <c r="O139" s="4"/>
      <c r="P139" s="4"/>
      <c r="Q139" s="4"/>
      <c r="R139" s="4"/>
      <c r="S139" s="5"/>
      <c r="U139" s="1"/>
      <c r="V139" s="16"/>
      <c r="W139" s="16"/>
      <c r="X139" s="16"/>
      <c r="Y139" s="16"/>
      <c r="Z139" s="16"/>
      <c r="AA139" s="16"/>
      <c r="AB139" s="16"/>
      <c r="AC139" s="1"/>
      <c r="AD139" s="1"/>
      <c r="AE139" s="1"/>
      <c r="AF139" s="1"/>
      <c r="AG139" s="1"/>
      <c r="AH139" s="1"/>
      <c r="AI139" s="1"/>
    </row>
    <row r="140" spans="1:35" s="2" customFormat="1" x14ac:dyDescent="0.2">
      <c r="A140" s="1"/>
      <c r="B140" s="4"/>
      <c r="C140" s="1"/>
      <c r="D140" s="1"/>
      <c r="E140" s="4"/>
      <c r="F140" s="4"/>
      <c r="G140" s="7"/>
      <c r="H140" s="6"/>
      <c r="I140" s="6"/>
      <c r="J140" s="7"/>
      <c r="K140" s="7"/>
      <c r="L140" s="4"/>
      <c r="M140" s="4"/>
      <c r="N140" s="4"/>
      <c r="O140" s="4"/>
      <c r="P140" s="4"/>
      <c r="Q140" s="4"/>
      <c r="R140" s="4"/>
      <c r="S140" s="5"/>
      <c r="U140" s="1"/>
      <c r="V140" s="16"/>
      <c r="W140" s="16"/>
      <c r="X140" s="16"/>
      <c r="Y140" s="16"/>
      <c r="Z140" s="16"/>
      <c r="AA140" s="16"/>
      <c r="AB140" s="16"/>
      <c r="AC140" s="1"/>
      <c r="AD140" s="1"/>
      <c r="AE140" s="1"/>
      <c r="AF140" s="1"/>
      <c r="AG140" s="1"/>
      <c r="AH140" s="1"/>
      <c r="AI140" s="1"/>
    </row>
    <row r="141" spans="1:35" s="2" customFormat="1" x14ac:dyDescent="0.2">
      <c r="A141" s="1"/>
      <c r="B141" s="4"/>
      <c r="C141" s="1"/>
      <c r="D141" s="1"/>
      <c r="E141" s="4"/>
      <c r="F141" s="4"/>
      <c r="G141" s="7"/>
      <c r="H141" s="7"/>
      <c r="I141" s="7"/>
      <c r="J141" s="7"/>
      <c r="K141" s="7"/>
      <c r="L141" s="4"/>
      <c r="M141" s="4"/>
      <c r="N141" s="4"/>
      <c r="O141" s="4"/>
      <c r="P141" s="4"/>
      <c r="Q141" s="4"/>
      <c r="R141" s="4"/>
      <c r="S141" s="5"/>
      <c r="U141" s="1"/>
      <c r="V141" s="16"/>
      <c r="W141" s="16"/>
      <c r="X141" s="16"/>
      <c r="Y141" s="16"/>
      <c r="Z141" s="16"/>
      <c r="AA141" s="16"/>
      <c r="AB141" s="16"/>
      <c r="AC141" s="1"/>
      <c r="AD141" s="1"/>
      <c r="AE141" s="1"/>
      <c r="AF141" s="1"/>
      <c r="AG141" s="1"/>
      <c r="AH141" s="1"/>
      <c r="AI141" s="1"/>
    </row>
    <row r="142" spans="1:35" s="2" customFormat="1" x14ac:dyDescent="0.2">
      <c r="A142" s="1"/>
      <c r="B142" s="4"/>
      <c r="C142" s="1"/>
      <c r="D142" s="1"/>
      <c r="E142" s="4"/>
      <c r="F142" s="4"/>
      <c r="G142" s="7"/>
      <c r="H142" s="7"/>
      <c r="I142" s="7"/>
      <c r="J142" s="7"/>
      <c r="K142" s="6"/>
      <c r="L142" s="4"/>
      <c r="M142" s="4"/>
      <c r="N142" s="4"/>
      <c r="O142" s="4"/>
      <c r="P142" s="4"/>
      <c r="Q142" s="4"/>
      <c r="R142" s="4"/>
      <c r="S142" s="5"/>
      <c r="U142" s="1"/>
      <c r="V142" s="16"/>
      <c r="W142" s="16"/>
      <c r="X142" s="16"/>
      <c r="Y142" s="16"/>
      <c r="Z142" s="16"/>
      <c r="AA142" s="16"/>
      <c r="AB142" s="16"/>
      <c r="AC142" s="1"/>
      <c r="AD142" s="1"/>
      <c r="AE142" s="1"/>
      <c r="AF142" s="1"/>
      <c r="AG142" s="1"/>
      <c r="AH142" s="1"/>
      <c r="AI142" s="1"/>
    </row>
    <row r="143" spans="1:35" s="2" customFormat="1" x14ac:dyDescent="0.2">
      <c r="A143" s="1"/>
      <c r="B143" s="4"/>
      <c r="C143" s="1"/>
      <c r="D143" s="1"/>
      <c r="E143" s="4"/>
      <c r="F143" s="4"/>
      <c r="G143" s="7"/>
      <c r="H143" s="7"/>
      <c r="I143" s="7"/>
      <c r="J143" s="7"/>
      <c r="K143" s="6"/>
      <c r="L143" s="4"/>
      <c r="M143" s="4"/>
      <c r="N143" s="4"/>
      <c r="O143" s="4"/>
      <c r="P143" s="4"/>
      <c r="Q143" s="4"/>
      <c r="R143" s="4"/>
      <c r="S143" s="5"/>
      <c r="U143" s="1"/>
      <c r="V143" s="16"/>
      <c r="W143" s="16"/>
      <c r="X143" s="16"/>
      <c r="Y143" s="16"/>
      <c r="Z143" s="16"/>
      <c r="AA143" s="16"/>
      <c r="AB143" s="16"/>
      <c r="AC143" s="1"/>
      <c r="AD143" s="1"/>
      <c r="AE143" s="1"/>
      <c r="AF143" s="1"/>
      <c r="AG143" s="1"/>
      <c r="AH143" s="1"/>
      <c r="AI143" s="1"/>
    </row>
    <row r="144" spans="1:35" s="2" customFormat="1" x14ac:dyDescent="0.2">
      <c r="A144" s="1"/>
      <c r="B144" s="4"/>
      <c r="C144" s="1"/>
      <c r="D144" s="1"/>
      <c r="E144" s="4"/>
      <c r="F144" s="4"/>
      <c r="G144" s="7"/>
      <c r="H144" s="7"/>
      <c r="I144" s="7"/>
      <c r="J144" s="7"/>
      <c r="K144" s="6"/>
      <c r="L144" s="4"/>
      <c r="M144" s="4"/>
      <c r="N144" s="4"/>
      <c r="O144" s="4"/>
      <c r="P144" s="4"/>
      <c r="Q144" s="4"/>
      <c r="R144" s="4"/>
      <c r="S144" s="5"/>
      <c r="U144" s="1"/>
      <c r="V144" s="16"/>
      <c r="W144" s="16"/>
      <c r="X144" s="16"/>
      <c r="Y144" s="16"/>
      <c r="Z144" s="16"/>
      <c r="AA144" s="16"/>
      <c r="AB144" s="16"/>
      <c r="AC144" s="1"/>
      <c r="AD144" s="1"/>
      <c r="AE144" s="1"/>
      <c r="AF144" s="1"/>
      <c r="AG144" s="1"/>
      <c r="AH144" s="1"/>
      <c r="AI144" s="1"/>
    </row>
    <row r="145" spans="1:35" s="2" customFormat="1" x14ac:dyDescent="0.2">
      <c r="A145" s="1"/>
      <c r="B145" s="4"/>
      <c r="C145" s="1"/>
      <c r="D145" s="1"/>
      <c r="E145" s="4"/>
      <c r="F145" s="4"/>
      <c r="G145" s="7"/>
      <c r="H145" s="6"/>
      <c r="I145" s="6"/>
      <c r="J145" s="7"/>
      <c r="K145" s="7"/>
      <c r="L145" s="4"/>
      <c r="M145" s="4"/>
      <c r="N145" s="4"/>
      <c r="O145" s="4"/>
      <c r="P145" s="4"/>
      <c r="Q145" s="4"/>
      <c r="R145" s="4"/>
      <c r="S145" s="5"/>
      <c r="U145" s="1"/>
      <c r="V145" s="16"/>
      <c r="W145" s="16"/>
      <c r="X145" s="16"/>
      <c r="Y145" s="16"/>
      <c r="Z145" s="16"/>
      <c r="AA145" s="16"/>
      <c r="AB145" s="16"/>
      <c r="AC145" s="1"/>
      <c r="AD145" s="1"/>
      <c r="AE145" s="1"/>
      <c r="AF145" s="1"/>
      <c r="AG145" s="1"/>
      <c r="AH145" s="1"/>
      <c r="AI145" s="1"/>
    </row>
    <row r="146" spans="1:35" s="2" customFormat="1" x14ac:dyDescent="0.2">
      <c r="A146" s="1"/>
      <c r="B146" s="4"/>
      <c r="C146" s="1"/>
      <c r="D146" s="1"/>
      <c r="E146" s="4"/>
      <c r="F146" s="4"/>
      <c r="G146" s="7"/>
      <c r="H146" s="7"/>
      <c r="I146" s="7"/>
      <c r="J146" s="7"/>
      <c r="K146" s="7"/>
      <c r="L146" s="4"/>
      <c r="M146" s="4"/>
      <c r="N146" s="4"/>
      <c r="O146" s="4"/>
      <c r="P146" s="4"/>
      <c r="Q146" s="4"/>
      <c r="R146" s="4"/>
      <c r="S146" s="5"/>
      <c r="U146" s="1"/>
      <c r="V146" s="16"/>
      <c r="W146" s="16"/>
      <c r="X146" s="16"/>
      <c r="Y146" s="16"/>
      <c r="Z146" s="16"/>
      <c r="AA146" s="16"/>
      <c r="AB146" s="16"/>
      <c r="AC146" s="1"/>
      <c r="AD146" s="1"/>
      <c r="AE146" s="1"/>
      <c r="AF146" s="1"/>
      <c r="AG146" s="1"/>
      <c r="AH146" s="1"/>
      <c r="AI146" s="1"/>
    </row>
    <row r="147" spans="1:35" s="2" customFormat="1" x14ac:dyDescent="0.2">
      <c r="A147" s="1"/>
      <c r="B147" s="4"/>
      <c r="C147" s="1"/>
      <c r="D147" s="1"/>
      <c r="E147" s="4"/>
      <c r="F147" s="4"/>
      <c r="G147" s="7"/>
      <c r="H147" s="7"/>
      <c r="I147" s="7"/>
      <c r="J147" s="7"/>
      <c r="K147" s="6"/>
      <c r="L147" s="4"/>
      <c r="M147" s="4"/>
      <c r="N147" s="4"/>
      <c r="O147" s="4"/>
      <c r="P147" s="4"/>
      <c r="Q147" s="4"/>
      <c r="R147" s="4"/>
      <c r="S147" s="5"/>
      <c r="U147" s="1"/>
      <c r="V147" s="16"/>
      <c r="W147" s="16"/>
      <c r="X147" s="16"/>
      <c r="Y147" s="16"/>
      <c r="Z147" s="16"/>
      <c r="AA147" s="16"/>
      <c r="AB147" s="16"/>
      <c r="AC147" s="1"/>
      <c r="AD147" s="1"/>
      <c r="AE147" s="1"/>
      <c r="AF147" s="1"/>
      <c r="AG147" s="1"/>
      <c r="AH147" s="1"/>
      <c r="AI147" s="1"/>
    </row>
    <row r="148" spans="1:35" s="2" customFormat="1" x14ac:dyDescent="0.2">
      <c r="A148" s="1"/>
      <c r="B148" s="4"/>
      <c r="C148" s="1"/>
      <c r="D148" s="1"/>
      <c r="E148" s="4"/>
      <c r="F148" s="4"/>
      <c r="G148" s="7"/>
      <c r="H148" s="7"/>
      <c r="I148" s="7"/>
      <c r="J148" s="7"/>
      <c r="K148" s="6"/>
      <c r="L148" s="4"/>
      <c r="M148" s="4"/>
      <c r="N148" s="4"/>
      <c r="O148" s="4"/>
      <c r="P148" s="4"/>
      <c r="Q148" s="4"/>
      <c r="R148" s="4"/>
      <c r="S148" s="5"/>
      <c r="U148" s="1"/>
      <c r="V148" s="16"/>
      <c r="W148" s="16"/>
      <c r="X148" s="16"/>
      <c r="Y148" s="16"/>
      <c r="Z148" s="16"/>
      <c r="AA148" s="16"/>
      <c r="AB148" s="16"/>
      <c r="AC148" s="1"/>
      <c r="AD148" s="1"/>
      <c r="AE148" s="1"/>
      <c r="AF148" s="1"/>
      <c r="AG148" s="1"/>
      <c r="AH148" s="1"/>
      <c r="AI148" s="1"/>
    </row>
    <row r="149" spans="1:35" s="2" customFormat="1" x14ac:dyDescent="0.2">
      <c r="A149" s="1"/>
      <c r="B149" s="4"/>
      <c r="C149" s="1"/>
      <c r="D149" s="1"/>
      <c r="E149" s="4"/>
      <c r="F149" s="4"/>
      <c r="G149" s="7"/>
      <c r="H149" s="6"/>
      <c r="I149" s="6"/>
      <c r="J149" s="7"/>
      <c r="K149" s="7"/>
      <c r="L149" s="4"/>
      <c r="M149" s="4"/>
      <c r="N149" s="4"/>
      <c r="O149" s="4"/>
      <c r="P149" s="4"/>
      <c r="Q149" s="4"/>
      <c r="R149" s="4"/>
      <c r="S149" s="5"/>
      <c r="U149" s="1"/>
      <c r="V149" s="16"/>
      <c r="W149" s="16"/>
      <c r="X149" s="16"/>
      <c r="Y149" s="16"/>
      <c r="Z149" s="16"/>
      <c r="AA149" s="16"/>
      <c r="AB149" s="16"/>
      <c r="AC149" s="1"/>
      <c r="AD149" s="1"/>
      <c r="AE149" s="1"/>
      <c r="AF149" s="1"/>
      <c r="AG149" s="1"/>
      <c r="AH149" s="1"/>
      <c r="AI149" s="1"/>
    </row>
    <row r="150" spans="1:35" s="2" customFormat="1" x14ac:dyDescent="0.2">
      <c r="A150" s="1"/>
      <c r="B150" s="4"/>
      <c r="C150" s="1"/>
      <c r="D150" s="1"/>
      <c r="E150" s="4"/>
      <c r="F150" s="4"/>
      <c r="G150" s="7"/>
      <c r="H150" s="7"/>
      <c r="I150" s="7"/>
      <c r="J150" s="7"/>
      <c r="K150" s="7"/>
      <c r="L150" s="4"/>
      <c r="M150" s="4"/>
      <c r="N150" s="4"/>
      <c r="O150" s="4"/>
      <c r="P150" s="4"/>
      <c r="Q150" s="4"/>
      <c r="R150" s="4"/>
      <c r="S150" s="5"/>
      <c r="U150" s="1"/>
      <c r="V150" s="16"/>
      <c r="W150" s="16"/>
      <c r="X150" s="16"/>
      <c r="Y150" s="16"/>
      <c r="Z150" s="16"/>
      <c r="AA150" s="16"/>
      <c r="AB150" s="16"/>
      <c r="AC150" s="1"/>
      <c r="AD150" s="1"/>
      <c r="AE150" s="1"/>
      <c r="AF150" s="1"/>
      <c r="AG150" s="1"/>
      <c r="AH150" s="1"/>
      <c r="AI150" s="1"/>
    </row>
    <row r="151" spans="1:35" s="2" customFormat="1" x14ac:dyDescent="0.2">
      <c r="A151" s="1"/>
      <c r="B151" s="4"/>
      <c r="C151" s="1"/>
      <c r="D151" s="1"/>
      <c r="E151" s="4"/>
      <c r="F151" s="4"/>
      <c r="G151" s="7"/>
      <c r="H151" s="7"/>
      <c r="I151" s="7"/>
      <c r="J151" s="7"/>
      <c r="K151" s="6"/>
      <c r="L151" s="4"/>
      <c r="M151" s="4"/>
      <c r="N151" s="4"/>
      <c r="O151" s="4"/>
      <c r="P151" s="4"/>
      <c r="Q151" s="4"/>
      <c r="R151" s="4"/>
      <c r="S151" s="5"/>
      <c r="U151" s="1"/>
      <c r="V151" s="16"/>
      <c r="W151" s="16"/>
      <c r="X151" s="16"/>
      <c r="Y151" s="16"/>
      <c r="Z151" s="16"/>
      <c r="AA151" s="16"/>
      <c r="AB151" s="16"/>
      <c r="AC151" s="1"/>
      <c r="AD151" s="1"/>
      <c r="AE151" s="1"/>
      <c r="AF151" s="1"/>
      <c r="AG151" s="1"/>
      <c r="AH151" s="1"/>
      <c r="AI151" s="1"/>
    </row>
    <row r="152" spans="1:35" s="2" customFormat="1" x14ac:dyDescent="0.2">
      <c r="A152" s="1"/>
      <c r="B152" s="4"/>
      <c r="C152" s="1"/>
      <c r="D152" s="1"/>
      <c r="E152" s="4"/>
      <c r="F152" s="4"/>
      <c r="G152" s="7"/>
      <c r="H152" s="7"/>
      <c r="I152" s="7"/>
      <c r="J152" s="7"/>
      <c r="K152" s="6"/>
      <c r="L152" s="4"/>
      <c r="M152" s="4"/>
      <c r="N152" s="4"/>
      <c r="O152" s="4"/>
      <c r="P152" s="4"/>
      <c r="Q152" s="4"/>
      <c r="R152" s="4"/>
      <c r="S152" s="5"/>
      <c r="U152" s="1"/>
      <c r="V152" s="16"/>
      <c r="W152" s="16"/>
      <c r="X152" s="16"/>
      <c r="Y152" s="16"/>
      <c r="Z152" s="16"/>
      <c r="AA152" s="16"/>
      <c r="AB152" s="16"/>
      <c r="AC152" s="1"/>
      <c r="AD152" s="1"/>
      <c r="AE152" s="1"/>
      <c r="AF152" s="1"/>
      <c r="AG152" s="1"/>
      <c r="AH152" s="1"/>
      <c r="AI152" s="1"/>
    </row>
    <row r="153" spans="1:35" s="2" customFormat="1" x14ac:dyDescent="0.2">
      <c r="A153" s="1"/>
      <c r="B153" s="4"/>
      <c r="C153" s="1"/>
      <c r="D153" s="1"/>
      <c r="E153" s="4"/>
      <c r="F153" s="4"/>
      <c r="G153" s="7"/>
      <c r="H153" s="7"/>
      <c r="I153" s="7"/>
      <c r="J153" s="7"/>
      <c r="K153" s="6"/>
      <c r="L153" s="4"/>
      <c r="M153" s="4"/>
      <c r="N153" s="4"/>
      <c r="O153" s="4"/>
      <c r="P153" s="4"/>
      <c r="Q153" s="4"/>
      <c r="R153" s="4"/>
      <c r="S153" s="5"/>
      <c r="U153" s="1"/>
      <c r="V153" s="16"/>
      <c r="W153" s="16"/>
      <c r="X153" s="16"/>
      <c r="Y153" s="16"/>
      <c r="Z153" s="16"/>
      <c r="AA153" s="16"/>
      <c r="AB153" s="16"/>
      <c r="AC153" s="1"/>
      <c r="AD153" s="1"/>
      <c r="AE153" s="1"/>
      <c r="AF153" s="1"/>
      <c r="AG153" s="1"/>
      <c r="AH153" s="1"/>
      <c r="AI153" s="1"/>
    </row>
    <row r="154" spans="1:35" s="2" customFormat="1" x14ac:dyDescent="0.2">
      <c r="A154" s="1"/>
      <c r="B154" s="4"/>
      <c r="C154" s="1"/>
      <c r="D154" s="1"/>
      <c r="E154" s="4"/>
      <c r="F154" s="4"/>
      <c r="G154" s="7"/>
      <c r="H154" s="7"/>
      <c r="I154" s="7"/>
      <c r="J154" s="8"/>
      <c r="K154" s="6"/>
      <c r="L154" s="4"/>
      <c r="M154" s="4"/>
      <c r="N154" s="4"/>
      <c r="O154" s="4"/>
      <c r="P154" s="4"/>
      <c r="Q154" s="4"/>
      <c r="R154" s="4"/>
      <c r="S154" s="5"/>
      <c r="U154" s="1"/>
      <c r="V154" s="16"/>
      <c r="W154" s="16"/>
      <c r="X154" s="16"/>
      <c r="Y154" s="16"/>
      <c r="Z154" s="16"/>
      <c r="AA154" s="16"/>
      <c r="AB154" s="16"/>
      <c r="AC154" s="1"/>
      <c r="AD154" s="1"/>
      <c r="AE154" s="1"/>
      <c r="AF154" s="1"/>
      <c r="AG154" s="1"/>
      <c r="AH154" s="1"/>
      <c r="AI154" s="1"/>
    </row>
    <row r="155" spans="1:35" s="2" customFormat="1" x14ac:dyDescent="0.2">
      <c r="A155" s="1"/>
      <c r="B155" s="4"/>
      <c r="C155" s="1"/>
      <c r="D155" s="1"/>
      <c r="E155" s="4"/>
      <c r="F155" s="4"/>
      <c r="G155" s="7"/>
      <c r="H155" s="7"/>
      <c r="I155" s="7"/>
      <c r="J155" s="7"/>
      <c r="K155" s="6"/>
      <c r="L155" s="4"/>
      <c r="M155" s="4"/>
      <c r="N155" s="4"/>
      <c r="O155" s="4"/>
      <c r="P155" s="4"/>
      <c r="Q155" s="4"/>
      <c r="R155" s="4"/>
      <c r="S155" s="5"/>
      <c r="U155" s="1"/>
      <c r="V155" s="16"/>
      <c r="W155" s="16"/>
      <c r="X155" s="16"/>
      <c r="Y155" s="16"/>
      <c r="Z155" s="16"/>
      <c r="AA155" s="16"/>
      <c r="AB155" s="16"/>
      <c r="AC155" s="1"/>
      <c r="AD155" s="1"/>
      <c r="AE155" s="1"/>
      <c r="AF155" s="1"/>
      <c r="AG155" s="1"/>
      <c r="AH155" s="1"/>
      <c r="AI155" s="1"/>
    </row>
    <row r="156" spans="1:35" s="2" customFormat="1" x14ac:dyDescent="0.2">
      <c r="A156" s="1"/>
      <c r="B156" s="4"/>
      <c r="C156" s="1"/>
      <c r="D156" s="1"/>
      <c r="E156" s="4"/>
      <c r="F156" s="4"/>
      <c r="G156" s="7"/>
      <c r="H156" s="7"/>
      <c r="I156" s="7"/>
      <c r="J156" s="7"/>
      <c r="K156" s="6"/>
      <c r="L156" s="4"/>
      <c r="M156" s="4"/>
      <c r="N156" s="4"/>
      <c r="O156" s="4"/>
      <c r="P156" s="4"/>
      <c r="Q156" s="4"/>
      <c r="R156" s="4"/>
      <c r="S156" s="5"/>
      <c r="U156" s="1"/>
      <c r="V156" s="16"/>
      <c r="W156" s="16"/>
      <c r="X156" s="16"/>
      <c r="Y156" s="16"/>
      <c r="Z156" s="16"/>
      <c r="AA156" s="16"/>
      <c r="AB156" s="16"/>
      <c r="AC156" s="1"/>
      <c r="AD156" s="1"/>
      <c r="AE156" s="1"/>
      <c r="AF156" s="1"/>
      <c r="AG156" s="1"/>
      <c r="AH156" s="1"/>
      <c r="AI156" s="1"/>
    </row>
    <row r="157" spans="1:35" s="2" customFormat="1" x14ac:dyDescent="0.2">
      <c r="A157" s="1"/>
      <c r="B157" s="4"/>
      <c r="C157" s="1"/>
      <c r="D157" s="1"/>
      <c r="E157" s="4"/>
      <c r="F157" s="4"/>
      <c r="G157" s="7"/>
      <c r="H157" s="7"/>
      <c r="I157" s="7"/>
      <c r="J157" s="7"/>
      <c r="K157" s="6"/>
      <c r="L157" s="4"/>
      <c r="M157" s="4"/>
      <c r="N157" s="4"/>
      <c r="O157" s="4"/>
      <c r="P157" s="4"/>
      <c r="Q157" s="4"/>
      <c r="R157" s="4"/>
      <c r="S157" s="5"/>
      <c r="U157" s="1"/>
      <c r="V157" s="16"/>
      <c r="W157" s="16"/>
      <c r="X157" s="16"/>
      <c r="Y157" s="16"/>
      <c r="Z157" s="16"/>
      <c r="AA157" s="16"/>
      <c r="AB157" s="16"/>
      <c r="AC157" s="1"/>
      <c r="AD157" s="1"/>
      <c r="AE157" s="1"/>
      <c r="AF157" s="1"/>
      <c r="AG157" s="1"/>
      <c r="AH157" s="1"/>
      <c r="AI157" s="1"/>
    </row>
    <row r="158" spans="1:35" s="2" customFormat="1" x14ac:dyDescent="0.2">
      <c r="A158" s="1"/>
      <c r="B158" s="4"/>
      <c r="C158" s="1"/>
      <c r="D158" s="1"/>
      <c r="E158" s="4"/>
      <c r="F158" s="4"/>
      <c r="G158" s="7"/>
      <c r="H158" s="6"/>
      <c r="I158" s="6"/>
      <c r="J158" s="7"/>
      <c r="K158" s="7"/>
      <c r="L158" s="4"/>
      <c r="M158" s="4"/>
      <c r="N158" s="4"/>
      <c r="O158" s="4"/>
      <c r="P158" s="4"/>
      <c r="Q158" s="4"/>
      <c r="R158" s="4"/>
      <c r="S158" s="5"/>
      <c r="U158" s="1"/>
      <c r="V158" s="16"/>
      <c r="W158" s="16"/>
      <c r="X158" s="16"/>
      <c r="Y158" s="16"/>
      <c r="Z158" s="16"/>
      <c r="AA158" s="16"/>
      <c r="AB158" s="16"/>
      <c r="AC158" s="1"/>
      <c r="AD158" s="1"/>
      <c r="AE158" s="1"/>
      <c r="AF158" s="1"/>
      <c r="AG158" s="1"/>
      <c r="AH158" s="1"/>
      <c r="AI158" s="1"/>
    </row>
    <row r="159" spans="1:35" s="2" customFormat="1" x14ac:dyDescent="0.2">
      <c r="A159" s="1"/>
      <c r="B159" s="4"/>
      <c r="C159" s="1"/>
      <c r="D159" s="1"/>
      <c r="E159" s="4"/>
      <c r="F159" s="4"/>
      <c r="G159" s="7"/>
      <c r="H159" s="7"/>
      <c r="I159" s="7"/>
      <c r="J159" s="7"/>
      <c r="K159" s="7"/>
      <c r="L159" s="4"/>
      <c r="M159" s="4"/>
      <c r="N159" s="4"/>
      <c r="O159" s="4"/>
      <c r="P159" s="4"/>
      <c r="Q159" s="4"/>
      <c r="R159" s="4"/>
      <c r="S159" s="5"/>
      <c r="U159" s="1"/>
      <c r="V159" s="16"/>
      <c r="W159" s="16"/>
      <c r="X159" s="16"/>
      <c r="Y159" s="16"/>
      <c r="Z159" s="16"/>
      <c r="AA159" s="16"/>
      <c r="AB159" s="16"/>
      <c r="AC159" s="1"/>
      <c r="AD159" s="1"/>
      <c r="AE159" s="1"/>
      <c r="AF159" s="1"/>
      <c r="AG159" s="1"/>
      <c r="AH159" s="1"/>
      <c r="AI159" s="1"/>
    </row>
    <row r="160" spans="1:35" s="2" customFormat="1" x14ac:dyDescent="0.2">
      <c r="A160" s="1"/>
      <c r="B160" s="4"/>
      <c r="C160" s="1"/>
      <c r="D160" s="1"/>
      <c r="E160" s="4"/>
      <c r="F160" s="4"/>
      <c r="G160" s="7"/>
      <c r="H160" s="7"/>
      <c r="I160" s="7"/>
      <c r="J160" s="7"/>
      <c r="L160" s="4"/>
      <c r="M160" s="4"/>
      <c r="N160" s="4"/>
      <c r="O160" s="4"/>
      <c r="P160" s="4"/>
      <c r="Q160" s="4"/>
      <c r="R160" s="4"/>
      <c r="S160" s="5"/>
      <c r="U160" s="1"/>
      <c r="V160" s="16"/>
      <c r="W160" s="16"/>
      <c r="X160" s="16"/>
      <c r="Y160" s="16"/>
      <c r="Z160" s="16"/>
      <c r="AA160" s="16"/>
      <c r="AB160" s="16"/>
      <c r="AC160" s="1"/>
      <c r="AD160" s="1"/>
      <c r="AE160" s="1"/>
      <c r="AF160" s="1"/>
      <c r="AG160" s="1"/>
      <c r="AH160" s="1"/>
      <c r="AI160" s="1"/>
    </row>
    <row r="161" spans="1:35" s="2" customFormat="1" x14ac:dyDescent="0.2">
      <c r="A161" s="1"/>
      <c r="B161" s="4"/>
      <c r="C161" s="1"/>
      <c r="D161" s="1"/>
      <c r="E161" s="4"/>
      <c r="F161" s="4"/>
      <c r="G161" s="7"/>
      <c r="H161" s="7"/>
      <c r="I161" s="7"/>
      <c r="J161" s="7"/>
      <c r="K161" s="6"/>
      <c r="L161" s="4"/>
      <c r="M161" s="4"/>
      <c r="N161" s="4"/>
      <c r="O161" s="4"/>
      <c r="P161" s="4"/>
      <c r="Q161" s="4"/>
      <c r="R161" s="4"/>
      <c r="S161" s="5"/>
      <c r="U161" s="1"/>
      <c r="V161" s="16"/>
      <c r="W161" s="16"/>
      <c r="X161" s="16"/>
      <c r="Y161" s="16"/>
      <c r="Z161" s="16"/>
      <c r="AA161" s="16"/>
      <c r="AB161" s="16"/>
      <c r="AC161" s="1"/>
      <c r="AD161" s="1"/>
      <c r="AE161" s="1"/>
      <c r="AF161" s="1"/>
      <c r="AG161" s="1"/>
      <c r="AH161" s="1"/>
      <c r="AI161" s="1"/>
    </row>
    <row r="162" spans="1:35" s="2" customFormat="1" x14ac:dyDescent="0.2">
      <c r="A162" s="1"/>
      <c r="B162" s="4"/>
      <c r="C162" s="1"/>
      <c r="D162" s="1"/>
      <c r="E162" s="4"/>
      <c r="F162" s="4"/>
      <c r="G162" s="7"/>
      <c r="H162" s="6"/>
      <c r="I162" s="6"/>
      <c r="J162" s="7"/>
      <c r="K162" s="6"/>
      <c r="L162" s="4"/>
      <c r="M162" s="4"/>
      <c r="N162" s="4"/>
      <c r="O162" s="4"/>
      <c r="P162" s="4"/>
      <c r="Q162" s="4"/>
      <c r="R162" s="4"/>
      <c r="S162" s="5"/>
      <c r="U162" s="1"/>
      <c r="V162" s="16"/>
      <c r="W162" s="16"/>
      <c r="X162" s="16"/>
      <c r="Y162" s="16"/>
      <c r="Z162" s="16"/>
      <c r="AA162" s="16"/>
      <c r="AB162" s="16"/>
      <c r="AC162" s="1"/>
      <c r="AD162" s="1"/>
      <c r="AE162" s="1"/>
      <c r="AF162" s="1"/>
      <c r="AG162" s="1"/>
      <c r="AH162" s="1"/>
      <c r="AI162" s="1"/>
    </row>
    <row r="163" spans="1:35" s="2" customFormat="1" x14ac:dyDescent="0.2">
      <c r="A163" s="1"/>
      <c r="B163" s="4"/>
      <c r="C163" s="1"/>
      <c r="D163" s="1"/>
      <c r="E163" s="4"/>
      <c r="F163" s="4"/>
      <c r="G163" s="7"/>
      <c r="H163" s="7"/>
      <c r="I163" s="7"/>
      <c r="J163" s="7"/>
      <c r="K163" s="6"/>
      <c r="L163" s="4"/>
      <c r="M163" s="4"/>
      <c r="N163" s="4"/>
      <c r="O163" s="4"/>
      <c r="P163" s="4"/>
      <c r="Q163" s="4"/>
      <c r="R163" s="4"/>
      <c r="S163" s="5"/>
      <c r="U163" s="1"/>
      <c r="V163" s="16"/>
      <c r="W163" s="16"/>
      <c r="X163" s="16"/>
      <c r="Y163" s="16"/>
      <c r="Z163" s="16"/>
      <c r="AA163" s="16"/>
      <c r="AB163" s="16"/>
      <c r="AC163" s="1"/>
      <c r="AD163" s="1"/>
      <c r="AE163" s="1"/>
      <c r="AF163" s="1"/>
      <c r="AG163" s="1"/>
      <c r="AH163" s="1"/>
      <c r="AI163" s="1"/>
    </row>
    <row r="164" spans="1:35" s="2" customFormat="1" x14ac:dyDescent="0.2">
      <c r="A164" s="1"/>
      <c r="B164" s="4"/>
      <c r="C164" s="1"/>
      <c r="D164" s="1"/>
      <c r="E164" s="4"/>
      <c r="F164" s="4"/>
      <c r="G164" s="7"/>
      <c r="H164" s="7"/>
      <c r="I164" s="7"/>
      <c r="J164" s="7"/>
      <c r="K164" s="6"/>
      <c r="L164" s="4"/>
      <c r="M164" s="4"/>
      <c r="N164" s="4"/>
      <c r="O164" s="4"/>
      <c r="P164" s="4"/>
      <c r="Q164" s="4"/>
      <c r="R164" s="4"/>
      <c r="S164" s="5"/>
      <c r="U164" s="1"/>
      <c r="V164" s="16"/>
      <c r="W164" s="16"/>
      <c r="X164" s="16"/>
      <c r="Y164" s="16"/>
      <c r="Z164" s="16"/>
      <c r="AA164" s="16"/>
      <c r="AB164" s="16"/>
      <c r="AC164" s="1"/>
      <c r="AD164" s="1"/>
      <c r="AE164" s="1"/>
      <c r="AF164" s="1"/>
      <c r="AG164" s="1"/>
      <c r="AH164" s="1"/>
      <c r="AI164" s="1"/>
    </row>
    <row r="165" spans="1:35" s="2" customFormat="1" x14ac:dyDescent="0.2">
      <c r="A165" s="1"/>
      <c r="B165" s="4"/>
      <c r="C165" s="1"/>
      <c r="D165" s="1"/>
      <c r="E165" s="4"/>
      <c r="F165" s="4"/>
      <c r="G165" s="7"/>
      <c r="H165" s="7"/>
      <c r="I165" s="7"/>
      <c r="J165" s="7"/>
      <c r="K165" s="6"/>
      <c r="L165" s="4"/>
      <c r="M165" s="4"/>
      <c r="N165" s="4"/>
      <c r="O165" s="4"/>
      <c r="P165" s="4"/>
      <c r="Q165" s="4"/>
      <c r="R165" s="4"/>
      <c r="S165" s="5"/>
      <c r="U165" s="1"/>
      <c r="V165" s="16"/>
      <c r="W165" s="16"/>
      <c r="X165" s="16"/>
      <c r="Y165" s="16"/>
      <c r="Z165" s="16"/>
      <c r="AA165" s="16"/>
      <c r="AB165" s="16"/>
      <c r="AC165" s="1"/>
      <c r="AD165" s="1"/>
      <c r="AE165" s="1"/>
      <c r="AF165" s="1"/>
      <c r="AG165" s="1"/>
      <c r="AH165" s="1"/>
      <c r="AI165" s="1"/>
    </row>
    <row r="166" spans="1:35" s="2" customFormat="1" x14ac:dyDescent="0.2">
      <c r="A166" s="1"/>
      <c r="B166" s="4"/>
      <c r="C166" s="1"/>
      <c r="D166" s="1"/>
      <c r="E166" s="4"/>
      <c r="F166" s="4"/>
      <c r="G166" s="7"/>
      <c r="H166" s="7"/>
      <c r="I166" s="7"/>
      <c r="J166" s="7"/>
      <c r="K166" s="7"/>
      <c r="L166" s="4"/>
      <c r="M166" s="4"/>
      <c r="N166" s="4"/>
      <c r="O166" s="4"/>
      <c r="P166" s="4"/>
      <c r="Q166" s="4"/>
      <c r="R166" s="4"/>
      <c r="S166" s="5"/>
      <c r="U166" s="1"/>
      <c r="V166" s="16"/>
      <c r="W166" s="16"/>
      <c r="X166" s="16"/>
      <c r="Y166" s="16"/>
      <c r="Z166" s="16"/>
      <c r="AA166" s="16"/>
      <c r="AB166" s="16"/>
      <c r="AC166" s="1"/>
      <c r="AD166" s="1"/>
      <c r="AE166" s="1"/>
      <c r="AF166" s="1"/>
      <c r="AG166" s="1"/>
      <c r="AH166" s="1"/>
      <c r="AI166" s="1"/>
    </row>
    <row r="167" spans="1:35" s="2" customFormat="1" x14ac:dyDescent="0.2">
      <c r="A167" s="1"/>
      <c r="B167" s="4"/>
      <c r="C167" s="1"/>
      <c r="D167" s="1"/>
      <c r="E167" s="4"/>
      <c r="F167" s="4"/>
      <c r="G167" s="7"/>
      <c r="H167" s="7"/>
      <c r="I167" s="7"/>
      <c r="J167" s="7"/>
      <c r="K167" s="6"/>
      <c r="L167" s="4"/>
      <c r="M167" s="4"/>
      <c r="N167" s="4"/>
      <c r="O167" s="4"/>
      <c r="P167" s="4"/>
      <c r="Q167" s="4"/>
      <c r="R167" s="4"/>
      <c r="S167" s="5"/>
      <c r="U167" s="1"/>
      <c r="V167" s="16"/>
      <c r="W167" s="16"/>
      <c r="X167" s="16"/>
      <c r="Y167" s="16"/>
      <c r="Z167" s="16"/>
      <c r="AA167" s="16"/>
      <c r="AB167" s="16"/>
      <c r="AC167" s="1"/>
      <c r="AD167" s="1"/>
      <c r="AE167" s="1"/>
      <c r="AF167" s="1"/>
      <c r="AG167" s="1"/>
      <c r="AH167" s="1"/>
      <c r="AI167" s="1"/>
    </row>
    <row r="168" spans="1:35" s="2" customFormat="1" x14ac:dyDescent="0.2">
      <c r="A168" s="1"/>
      <c r="B168" s="4"/>
      <c r="C168" s="1"/>
      <c r="D168" s="1"/>
      <c r="E168" s="4"/>
      <c r="F168" s="4"/>
      <c r="G168" s="7"/>
      <c r="H168" s="6"/>
      <c r="I168" s="6"/>
      <c r="J168" s="7"/>
      <c r="K168" s="6"/>
      <c r="L168" s="4"/>
      <c r="M168" s="4"/>
      <c r="N168" s="4"/>
      <c r="O168" s="4"/>
      <c r="P168" s="4"/>
      <c r="Q168" s="4"/>
      <c r="R168" s="4"/>
      <c r="S168" s="5"/>
      <c r="U168" s="1"/>
      <c r="V168" s="16"/>
      <c r="W168" s="16"/>
      <c r="X168" s="16"/>
      <c r="Y168" s="16"/>
      <c r="Z168" s="16"/>
      <c r="AA168" s="16"/>
      <c r="AB168" s="16"/>
      <c r="AC168" s="1"/>
      <c r="AD168" s="1"/>
      <c r="AE168" s="1"/>
      <c r="AF168" s="1"/>
      <c r="AG168" s="1"/>
      <c r="AH168" s="1"/>
      <c r="AI168" s="1"/>
    </row>
    <row r="169" spans="1:35" s="2" customFormat="1" x14ac:dyDescent="0.2">
      <c r="A169" s="1"/>
      <c r="B169" s="4"/>
      <c r="C169" s="1"/>
      <c r="D169" s="1"/>
      <c r="E169" s="4"/>
      <c r="F169" s="4"/>
      <c r="G169" s="7"/>
      <c r="H169" s="7"/>
      <c r="I169" s="7"/>
      <c r="J169" s="7"/>
      <c r="L169" s="4"/>
      <c r="M169" s="4"/>
      <c r="N169" s="4"/>
      <c r="O169" s="4"/>
      <c r="P169" s="4"/>
      <c r="Q169" s="4"/>
      <c r="R169" s="4"/>
      <c r="S169" s="5"/>
      <c r="U169" s="1"/>
      <c r="V169" s="16"/>
      <c r="W169" s="16"/>
      <c r="X169" s="16"/>
      <c r="Y169" s="16"/>
      <c r="Z169" s="16"/>
      <c r="AA169" s="16"/>
      <c r="AB169" s="16"/>
      <c r="AC169" s="1"/>
      <c r="AD169" s="1"/>
      <c r="AE169" s="1"/>
      <c r="AF169" s="1"/>
      <c r="AG169" s="1"/>
      <c r="AH169" s="1"/>
      <c r="AI169" s="1"/>
    </row>
    <row r="171" spans="1:35" s="2" customFormat="1" x14ac:dyDescent="0.2">
      <c r="A171" s="1"/>
      <c r="B171" s="4"/>
      <c r="C171" s="1"/>
      <c r="D171" s="1"/>
      <c r="E171" s="4"/>
      <c r="F171" s="4"/>
      <c r="G171" s="7"/>
      <c r="H171" s="7"/>
      <c r="I171" s="7"/>
      <c r="J171" s="7"/>
      <c r="K171" s="6"/>
      <c r="L171" s="4"/>
      <c r="M171" s="4"/>
      <c r="N171" s="4"/>
      <c r="O171" s="4"/>
      <c r="P171" s="4"/>
      <c r="Q171" s="4"/>
      <c r="R171" s="4"/>
      <c r="S171" s="5"/>
      <c r="U171" s="1"/>
      <c r="V171" s="16"/>
      <c r="W171" s="16"/>
      <c r="X171" s="16"/>
      <c r="Y171" s="16"/>
      <c r="Z171" s="16"/>
      <c r="AA171" s="16"/>
      <c r="AB171" s="16"/>
      <c r="AC171" s="1"/>
      <c r="AD171" s="1"/>
      <c r="AE171" s="1"/>
      <c r="AF171" s="1"/>
      <c r="AG171" s="1"/>
      <c r="AH171" s="1"/>
      <c r="AI171" s="1"/>
    </row>
    <row r="172" spans="1:35" s="2" customFormat="1" x14ac:dyDescent="0.2">
      <c r="A172" s="1"/>
      <c r="B172" s="4"/>
      <c r="C172" s="1"/>
      <c r="D172" s="1"/>
      <c r="E172" s="4"/>
      <c r="F172" s="4"/>
      <c r="G172" s="7"/>
      <c r="H172" s="7"/>
      <c r="I172" s="7"/>
      <c r="J172" s="7"/>
      <c r="K172" s="6"/>
      <c r="L172" s="4"/>
      <c r="M172" s="4"/>
      <c r="N172" s="4"/>
      <c r="O172" s="4"/>
      <c r="P172" s="4"/>
      <c r="Q172" s="4"/>
      <c r="R172" s="4"/>
      <c r="S172" s="5"/>
      <c r="U172" s="1"/>
      <c r="V172" s="16"/>
      <c r="W172" s="16"/>
      <c r="X172" s="16"/>
      <c r="Y172" s="16"/>
      <c r="Z172" s="16"/>
      <c r="AA172" s="16"/>
      <c r="AB172" s="16"/>
      <c r="AC172" s="1"/>
      <c r="AD172" s="1"/>
      <c r="AE172" s="1"/>
      <c r="AF172" s="1"/>
      <c r="AG172" s="1"/>
      <c r="AH172" s="1"/>
      <c r="AI172" s="1"/>
    </row>
    <row r="173" spans="1:35" s="2" customFormat="1" x14ac:dyDescent="0.2">
      <c r="A173" s="1"/>
      <c r="B173" s="4"/>
      <c r="C173" s="1"/>
      <c r="D173" s="1"/>
      <c r="E173" s="4"/>
      <c r="F173" s="4"/>
      <c r="G173" s="7"/>
      <c r="H173" s="6"/>
      <c r="I173" s="6"/>
      <c r="J173" s="7"/>
      <c r="K173" s="7"/>
      <c r="L173" s="4"/>
      <c r="M173" s="4"/>
      <c r="N173" s="4"/>
      <c r="O173" s="4"/>
      <c r="P173" s="4"/>
      <c r="Q173" s="4"/>
      <c r="R173" s="4"/>
      <c r="S173" s="5"/>
      <c r="U173" s="1"/>
      <c r="V173" s="16"/>
      <c r="W173" s="16"/>
      <c r="X173" s="16"/>
      <c r="Y173" s="16"/>
      <c r="Z173" s="16"/>
      <c r="AA173" s="16"/>
      <c r="AB173" s="16"/>
      <c r="AC173" s="1"/>
      <c r="AD173" s="1"/>
      <c r="AE173" s="1"/>
      <c r="AF173" s="1"/>
      <c r="AG173" s="1"/>
      <c r="AH173" s="1"/>
      <c r="AI173" s="1"/>
    </row>
    <row r="174" spans="1:35" s="2" customFormat="1" x14ac:dyDescent="0.2">
      <c r="A174" s="1"/>
      <c r="B174" s="4"/>
      <c r="C174" s="1"/>
      <c r="D174" s="1"/>
      <c r="E174" s="4"/>
      <c r="F174" s="4"/>
      <c r="G174" s="7"/>
      <c r="H174" s="7"/>
      <c r="I174" s="7"/>
      <c r="J174" s="7"/>
      <c r="K174" s="7"/>
      <c r="L174" s="4"/>
      <c r="M174" s="4"/>
      <c r="N174" s="4"/>
      <c r="O174" s="4"/>
      <c r="P174" s="4"/>
      <c r="Q174" s="4"/>
      <c r="R174" s="4"/>
      <c r="S174" s="5"/>
      <c r="U174" s="1"/>
      <c r="V174" s="16"/>
      <c r="W174" s="16"/>
      <c r="X174" s="16"/>
      <c r="Y174" s="16"/>
      <c r="Z174" s="16"/>
      <c r="AA174" s="16"/>
      <c r="AB174" s="16"/>
      <c r="AC174" s="1"/>
      <c r="AD174" s="1"/>
      <c r="AE174" s="1"/>
      <c r="AF174" s="1"/>
      <c r="AG174" s="1"/>
      <c r="AH174" s="1"/>
      <c r="AI174" s="1"/>
    </row>
    <row r="175" spans="1:35" s="2" customFormat="1" x14ac:dyDescent="0.2">
      <c r="A175" s="1"/>
      <c r="B175" s="4"/>
      <c r="C175" s="1"/>
      <c r="D175" s="1"/>
      <c r="E175" s="4"/>
      <c r="F175" s="4"/>
      <c r="G175" s="7"/>
      <c r="H175" s="7"/>
      <c r="I175" s="7"/>
      <c r="J175" s="7"/>
      <c r="K175" s="6"/>
      <c r="L175" s="4"/>
      <c r="M175" s="4"/>
      <c r="N175" s="4"/>
      <c r="O175" s="4"/>
      <c r="P175" s="4"/>
      <c r="Q175" s="4"/>
      <c r="R175" s="4"/>
      <c r="S175" s="5"/>
      <c r="U175" s="1"/>
      <c r="V175" s="16"/>
      <c r="W175" s="16"/>
      <c r="X175" s="16"/>
      <c r="Y175" s="16"/>
      <c r="Z175" s="16"/>
      <c r="AA175" s="16"/>
      <c r="AB175" s="16"/>
      <c r="AC175" s="1"/>
      <c r="AD175" s="1"/>
      <c r="AE175" s="1"/>
      <c r="AF175" s="1"/>
      <c r="AG175" s="1"/>
      <c r="AH175" s="1"/>
      <c r="AI175" s="1"/>
    </row>
    <row r="176" spans="1:35" s="2" customFormat="1" x14ac:dyDescent="0.2">
      <c r="A176" s="1"/>
      <c r="B176" s="4"/>
      <c r="C176" s="1"/>
      <c r="D176" s="1"/>
      <c r="E176" s="1"/>
      <c r="F176" s="1"/>
      <c r="G176" s="1"/>
      <c r="H176" s="1"/>
      <c r="I176" s="1"/>
      <c r="J176" s="1"/>
      <c r="K176" s="1"/>
      <c r="L176" s="16"/>
      <c r="M176" s="16"/>
      <c r="N176" s="16"/>
      <c r="O176" s="16"/>
      <c r="P176" s="16"/>
      <c r="Q176" s="16"/>
      <c r="R176" s="16"/>
      <c r="S176" s="1"/>
      <c r="U176" s="1"/>
      <c r="V176" s="16"/>
      <c r="W176" s="16"/>
      <c r="X176" s="16"/>
      <c r="Y176" s="16"/>
      <c r="Z176" s="16"/>
      <c r="AA176" s="16"/>
      <c r="AB176" s="16"/>
      <c r="AC176" s="1"/>
      <c r="AD176" s="1"/>
      <c r="AE176" s="1"/>
      <c r="AF176" s="1"/>
      <c r="AG176" s="1"/>
      <c r="AH176" s="1"/>
      <c r="AI176" s="1"/>
    </row>
    <row r="177" spans="1:35" s="2" customFormat="1" x14ac:dyDescent="0.2">
      <c r="A177" s="1"/>
      <c r="B177" s="4"/>
      <c r="C177" s="1"/>
      <c r="D177" s="1"/>
      <c r="E177" s="4"/>
      <c r="F177" s="4"/>
      <c r="G177" s="7"/>
      <c r="H177" s="7"/>
      <c r="I177" s="7"/>
      <c r="J177" s="7"/>
      <c r="K177" s="6"/>
      <c r="L177" s="4"/>
      <c r="M177" s="4"/>
      <c r="N177" s="4"/>
      <c r="O177" s="4"/>
      <c r="P177" s="4"/>
      <c r="Q177" s="4"/>
      <c r="R177" s="4"/>
      <c r="S177" s="5"/>
      <c r="U177" s="1"/>
      <c r="V177" s="16"/>
      <c r="W177" s="16"/>
      <c r="X177" s="16"/>
      <c r="Y177" s="16"/>
      <c r="Z177" s="16"/>
      <c r="AA177" s="16"/>
      <c r="AB177" s="16"/>
      <c r="AC177" s="1"/>
      <c r="AD177" s="1"/>
      <c r="AE177" s="1"/>
      <c r="AF177" s="1"/>
      <c r="AG177" s="1"/>
      <c r="AH177" s="1"/>
      <c r="AI177" s="1"/>
    </row>
    <row r="178" spans="1:35" s="2" customFormat="1" x14ac:dyDescent="0.2">
      <c r="A178" s="1"/>
      <c r="B178" s="4"/>
      <c r="C178" s="1"/>
      <c r="D178" s="1"/>
      <c r="E178" s="4"/>
      <c r="F178" s="4"/>
      <c r="G178" s="7"/>
      <c r="H178" s="7"/>
      <c r="I178" s="7"/>
      <c r="J178" s="7"/>
      <c r="K178" s="6"/>
      <c r="L178" s="4"/>
      <c r="M178" s="4"/>
      <c r="N178" s="4"/>
      <c r="O178" s="4"/>
      <c r="P178" s="4"/>
      <c r="Q178" s="4"/>
      <c r="R178" s="4"/>
      <c r="S178" s="5"/>
      <c r="U178" s="1"/>
      <c r="V178" s="16"/>
      <c r="W178" s="16"/>
      <c r="X178" s="16"/>
      <c r="Y178" s="16"/>
      <c r="Z178" s="16"/>
      <c r="AA178" s="16"/>
      <c r="AB178" s="16"/>
      <c r="AC178" s="1"/>
      <c r="AD178" s="1"/>
      <c r="AE178" s="1"/>
      <c r="AF178" s="1"/>
      <c r="AG178" s="1"/>
      <c r="AH178" s="1"/>
      <c r="AI178" s="1"/>
    </row>
    <row r="179" spans="1:35" s="2" customFormat="1" x14ac:dyDescent="0.2">
      <c r="A179" s="1"/>
      <c r="B179" s="4"/>
      <c r="C179" s="1"/>
      <c r="D179" s="1"/>
      <c r="E179" s="4"/>
      <c r="F179" s="4"/>
      <c r="G179" s="7"/>
      <c r="H179" s="7"/>
      <c r="I179" s="7"/>
      <c r="J179" s="7"/>
      <c r="K179" s="7"/>
      <c r="L179" s="4"/>
      <c r="M179" s="4"/>
      <c r="N179" s="4"/>
      <c r="O179" s="4"/>
      <c r="P179" s="4"/>
      <c r="Q179" s="4"/>
      <c r="R179" s="4"/>
      <c r="S179" s="5"/>
      <c r="U179" s="1"/>
      <c r="V179" s="16"/>
      <c r="W179" s="16"/>
      <c r="X179" s="16"/>
      <c r="Y179" s="16"/>
      <c r="Z179" s="16"/>
      <c r="AA179" s="16"/>
      <c r="AB179" s="16"/>
      <c r="AC179" s="1"/>
      <c r="AD179" s="1"/>
      <c r="AE179" s="1"/>
      <c r="AF179" s="1"/>
      <c r="AG179" s="1"/>
      <c r="AH179" s="1"/>
      <c r="AI179" s="1"/>
    </row>
    <row r="180" spans="1:35" s="2" customFormat="1" x14ac:dyDescent="0.2">
      <c r="A180" s="1"/>
      <c r="B180" s="4"/>
      <c r="C180" s="1"/>
      <c r="D180" s="1"/>
      <c r="E180" s="4"/>
      <c r="F180" s="4"/>
      <c r="G180" s="7"/>
      <c r="H180" s="7"/>
      <c r="I180" s="7"/>
      <c r="J180" s="7"/>
      <c r="K180" s="6"/>
      <c r="L180" s="4"/>
      <c r="M180" s="4"/>
      <c r="N180" s="4"/>
      <c r="O180" s="4"/>
      <c r="P180" s="4"/>
      <c r="Q180" s="4"/>
      <c r="R180" s="4"/>
      <c r="S180" s="5"/>
      <c r="U180" s="1"/>
      <c r="V180" s="16"/>
      <c r="W180" s="16"/>
      <c r="X180" s="16"/>
      <c r="Y180" s="16"/>
      <c r="Z180" s="16"/>
      <c r="AA180" s="16"/>
      <c r="AB180" s="16"/>
      <c r="AC180" s="1"/>
      <c r="AD180" s="1"/>
      <c r="AE180" s="1"/>
      <c r="AF180" s="1"/>
      <c r="AG180" s="1"/>
      <c r="AH180" s="1"/>
      <c r="AI180" s="1"/>
    </row>
    <row r="181" spans="1:35" s="2" customFormat="1" x14ac:dyDescent="0.2">
      <c r="A181" s="1"/>
      <c r="B181" s="4"/>
      <c r="C181" s="1"/>
      <c r="D181" s="1"/>
      <c r="E181" s="4"/>
      <c r="F181" s="4"/>
      <c r="G181" s="7"/>
      <c r="H181" s="7"/>
      <c r="I181" s="7"/>
      <c r="J181" s="7"/>
      <c r="K181" s="6"/>
      <c r="L181" s="4"/>
      <c r="M181" s="4"/>
      <c r="N181" s="4"/>
      <c r="O181" s="4"/>
      <c r="P181" s="4"/>
      <c r="Q181" s="4"/>
      <c r="R181" s="4"/>
      <c r="S181" s="5"/>
      <c r="U181" s="1"/>
      <c r="V181" s="16"/>
      <c r="W181" s="16"/>
      <c r="X181" s="16"/>
      <c r="Y181" s="16"/>
      <c r="Z181" s="16"/>
      <c r="AA181" s="16"/>
      <c r="AB181" s="16"/>
      <c r="AC181" s="1"/>
      <c r="AD181" s="1"/>
      <c r="AE181" s="1"/>
      <c r="AF181" s="1"/>
      <c r="AG181" s="1"/>
      <c r="AH181" s="1"/>
      <c r="AI181" s="1"/>
    </row>
    <row r="182" spans="1:35" s="2" customFormat="1" x14ac:dyDescent="0.2">
      <c r="A182" s="1"/>
      <c r="B182" s="4"/>
      <c r="C182" s="1"/>
      <c r="D182" s="1"/>
      <c r="E182" s="4"/>
      <c r="F182" s="4"/>
      <c r="G182" s="7"/>
      <c r="H182" s="7"/>
      <c r="I182" s="7"/>
      <c r="J182" s="7"/>
      <c r="K182" s="7"/>
      <c r="L182" s="4"/>
      <c r="M182" s="4"/>
      <c r="N182" s="4"/>
      <c r="O182" s="4"/>
      <c r="P182" s="4"/>
      <c r="Q182" s="4"/>
      <c r="R182" s="4"/>
      <c r="S182" s="5"/>
      <c r="U182" s="1"/>
      <c r="V182" s="16"/>
      <c r="W182" s="16"/>
      <c r="X182" s="16"/>
      <c r="Y182" s="16"/>
      <c r="Z182" s="16"/>
      <c r="AA182" s="16"/>
      <c r="AB182" s="16"/>
      <c r="AC182" s="1"/>
      <c r="AD182" s="1"/>
      <c r="AE182" s="1"/>
      <c r="AF182" s="1"/>
      <c r="AG182" s="1"/>
      <c r="AH182" s="1"/>
      <c r="AI182" s="1"/>
    </row>
    <row r="183" spans="1:35" s="2" customFormat="1" x14ac:dyDescent="0.2">
      <c r="A183" s="1"/>
      <c r="B183" s="4"/>
      <c r="C183" s="1"/>
      <c r="D183" s="1"/>
      <c r="E183" s="4"/>
      <c r="F183" s="4"/>
      <c r="G183" s="7"/>
      <c r="H183" s="6"/>
      <c r="I183" s="6"/>
      <c r="J183" s="7"/>
      <c r="K183" s="6"/>
      <c r="L183" s="4"/>
      <c r="M183" s="4"/>
      <c r="N183" s="4"/>
      <c r="O183" s="4"/>
      <c r="P183" s="4"/>
      <c r="Q183" s="4"/>
      <c r="R183" s="4"/>
      <c r="S183" s="5"/>
      <c r="U183" s="1"/>
      <c r="V183" s="16"/>
      <c r="W183" s="16"/>
      <c r="X183" s="16"/>
      <c r="Y183" s="16"/>
      <c r="Z183" s="16"/>
      <c r="AA183" s="16"/>
      <c r="AB183" s="16"/>
      <c r="AC183" s="1"/>
      <c r="AD183" s="1"/>
      <c r="AE183" s="1"/>
      <c r="AF183" s="1"/>
      <c r="AG183" s="1"/>
      <c r="AH183" s="1"/>
      <c r="AI183" s="1"/>
    </row>
    <row r="184" spans="1:35" s="2" customFormat="1" x14ac:dyDescent="0.2">
      <c r="A184" s="1"/>
      <c r="B184" s="4"/>
      <c r="C184" s="1"/>
      <c r="D184" s="1"/>
      <c r="E184" s="4"/>
      <c r="F184" s="4"/>
      <c r="G184" s="7"/>
      <c r="H184" s="7"/>
      <c r="I184" s="7"/>
      <c r="J184" s="7"/>
      <c r="K184" s="6"/>
      <c r="L184" s="4"/>
      <c r="M184" s="4"/>
      <c r="N184" s="4"/>
      <c r="O184" s="4"/>
      <c r="P184" s="4"/>
      <c r="Q184" s="4"/>
      <c r="R184" s="4"/>
      <c r="S184" s="5"/>
      <c r="U184" s="1"/>
      <c r="V184" s="16"/>
      <c r="W184" s="16"/>
      <c r="X184" s="16"/>
      <c r="Y184" s="16"/>
      <c r="Z184" s="16"/>
      <c r="AA184" s="16"/>
      <c r="AB184" s="16"/>
      <c r="AC184" s="1"/>
      <c r="AD184" s="1"/>
      <c r="AE184" s="1"/>
      <c r="AF184" s="1"/>
      <c r="AG184" s="1"/>
      <c r="AH184" s="1"/>
      <c r="AI184" s="1"/>
    </row>
    <row r="185" spans="1:35" s="2" customFormat="1" x14ac:dyDescent="0.2">
      <c r="A185" s="1"/>
      <c r="B185" s="4"/>
      <c r="C185" s="1"/>
      <c r="D185" s="1"/>
      <c r="E185" s="4"/>
      <c r="F185" s="4"/>
      <c r="G185" s="7"/>
      <c r="H185" s="6"/>
      <c r="I185" s="6"/>
      <c r="J185" s="7"/>
      <c r="K185" s="6"/>
      <c r="L185" s="4"/>
      <c r="M185" s="4"/>
      <c r="N185" s="4"/>
      <c r="O185" s="4"/>
      <c r="P185" s="4"/>
      <c r="Q185" s="4"/>
      <c r="R185" s="4"/>
      <c r="S185" s="5"/>
      <c r="U185" s="1"/>
      <c r="V185" s="16"/>
      <c r="W185" s="16"/>
      <c r="X185" s="16"/>
      <c r="Y185" s="16"/>
      <c r="Z185" s="16"/>
      <c r="AA185" s="16"/>
      <c r="AB185" s="16"/>
      <c r="AC185" s="1"/>
      <c r="AD185" s="1"/>
      <c r="AE185" s="1"/>
      <c r="AF185" s="1"/>
      <c r="AG185" s="1"/>
      <c r="AH185" s="1"/>
      <c r="AI185" s="1"/>
    </row>
    <row r="186" spans="1:35" s="2" customFormat="1" x14ac:dyDescent="0.2">
      <c r="A186" s="1"/>
      <c r="B186" s="4"/>
      <c r="C186" s="1"/>
      <c r="D186" s="1"/>
      <c r="E186" s="4"/>
      <c r="F186" s="4"/>
      <c r="G186" s="7"/>
      <c r="H186" s="7"/>
      <c r="I186" s="7"/>
      <c r="J186" s="7"/>
      <c r="L186" s="4"/>
      <c r="M186" s="4"/>
      <c r="N186" s="4"/>
      <c r="O186" s="4"/>
      <c r="P186" s="4"/>
      <c r="Q186" s="4"/>
      <c r="R186" s="4"/>
      <c r="S186" s="5"/>
      <c r="U186" s="1"/>
      <c r="V186" s="16"/>
      <c r="W186" s="16"/>
      <c r="X186" s="16"/>
      <c r="Y186" s="16"/>
      <c r="Z186" s="16"/>
      <c r="AA186" s="16"/>
      <c r="AB186" s="16"/>
      <c r="AC186" s="1"/>
      <c r="AD186" s="1"/>
      <c r="AE186" s="1"/>
      <c r="AF186" s="1"/>
      <c r="AG186" s="1"/>
      <c r="AH186" s="1"/>
      <c r="AI186" s="1"/>
    </row>
    <row r="187" spans="1:35" s="2" customFormat="1" x14ac:dyDescent="0.2">
      <c r="A187" s="1"/>
      <c r="B187" s="4"/>
      <c r="C187" s="1"/>
      <c r="D187" s="1"/>
      <c r="E187" s="4"/>
      <c r="F187" s="4"/>
      <c r="G187" s="7"/>
      <c r="H187" s="7"/>
      <c r="I187" s="7"/>
      <c r="J187" s="7"/>
      <c r="K187" s="6"/>
      <c r="L187" s="4"/>
      <c r="M187" s="4"/>
      <c r="N187" s="4"/>
      <c r="O187" s="4"/>
      <c r="P187" s="4"/>
      <c r="Q187" s="4"/>
      <c r="R187" s="4"/>
      <c r="S187" s="5"/>
      <c r="U187" s="1"/>
      <c r="V187" s="16"/>
      <c r="W187" s="16"/>
      <c r="X187" s="16"/>
      <c r="Y187" s="16"/>
      <c r="Z187" s="16"/>
      <c r="AA187" s="16"/>
      <c r="AB187" s="16"/>
      <c r="AC187" s="1"/>
      <c r="AD187" s="1"/>
      <c r="AE187" s="1"/>
      <c r="AF187" s="1"/>
      <c r="AG187" s="1"/>
      <c r="AH187" s="1"/>
      <c r="AI187" s="1"/>
    </row>
    <row r="188" spans="1:35" s="2" customFormat="1" x14ac:dyDescent="0.2">
      <c r="A188" s="1"/>
      <c r="B188" s="4"/>
      <c r="C188" s="1"/>
      <c r="D188" s="1"/>
      <c r="E188" s="4"/>
      <c r="F188" s="4"/>
      <c r="G188" s="7"/>
      <c r="H188" s="7"/>
      <c r="I188" s="7"/>
      <c r="J188" s="7"/>
      <c r="K188" s="7"/>
      <c r="L188" s="4"/>
      <c r="M188" s="4"/>
      <c r="N188" s="4"/>
      <c r="O188" s="4"/>
      <c r="P188" s="4"/>
      <c r="Q188" s="4"/>
      <c r="R188" s="4"/>
      <c r="S188" s="5"/>
      <c r="U188" s="1"/>
      <c r="V188" s="16"/>
      <c r="W188" s="16"/>
      <c r="X188" s="16"/>
      <c r="Y188" s="16"/>
      <c r="Z188" s="16"/>
      <c r="AA188" s="16"/>
      <c r="AB188" s="16"/>
      <c r="AC188" s="1"/>
      <c r="AD188" s="1"/>
      <c r="AE188" s="1"/>
      <c r="AF188" s="1"/>
      <c r="AG188" s="1"/>
      <c r="AH188" s="1"/>
      <c r="AI188" s="1"/>
    </row>
    <row r="189" spans="1:35" s="2" customFormat="1" x14ac:dyDescent="0.2">
      <c r="A189" s="1"/>
      <c r="B189" s="4"/>
      <c r="C189" s="1"/>
      <c r="D189" s="1"/>
      <c r="E189" s="4"/>
      <c r="F189" s="4"/>
      <c r="G189" s="7"/>
      <c r="H189" s="7"/>
      <c r="I189" s="7"/>
      <c r="J189" s="7"/>
      <c r="K189" s="7"/>
      <c r="L189" s="4"/>
      <c r="M189" s="4"/>
      <c r="N189" s="4"/>
      <c r="O189" s="4"/>
      <c r="P189" s="4"/>
      <c r="Q189" s="4"/>
      <c r="R189" s="4"/>
      <c r="S189" s="5"/>
      <c r="U189" s="1"/>
      <c r="V189" s="16"/>
      <c r="W189" s="16"/>
      <c r="X189" s="16"/>
      <c r="Y189" s="16"/>
      <c r="Z189" s="16"/>
      <c r="AA189" s="16"/>
      <c r="AB189" s="16"/>
      <c r="AC189" s="1"/>
      <c r="AD189" s="1"/>
      <c r="AE189" s="1"/>
      <c r="AF189" s="1"/>
      <c r="AG189" s="1"/>
      <c r="AH189" s="1"/>
      <c r="AI189" s="1"/>
    </row>
    <row r="190" spans="1:35" s="2" customFormat="1" x14ac:dyDescent="0.2">
      <c r="A190" s="1"/>
      <c r="B190" s="4"/>
      <c r="C190" s="1"/>
      <c r="D190" s="1"/>
      <c r="E190" s="4"/>
      <c r="F190" s="4"/>
      <c r="G190" s="7"/>
      <c r="H190" s="6"/>
      <c r="I190" s="6"/>
      <c r="J190" s="7"/>
      <c r="K190" s="7"/>
      <c r="L190" s="4"/>
      <c r="M190" s="4"/>
      <c r="N190" s="4"/>
      <c r="O190" s="4"/>
      <c r="P190" s="4"/>
      <c r="Q190" s="4"/>
      <c r="R190" s="4"/>
      <c r="S190" s="5"/>
      <c r="U190" s="1"/>
      <c r="V190" s="16"/>
      <c r="W190" s="16"/>
      <c r="X190" s="16"/>
      <c r="Y190" s="16"/>
      <c r="Z190" s="16"/>
      <c r="AA190" s="16"/>
      <c r="AB190" s="16"/>
      <c r="AC190" s="1"/>
      <c r="AD190" s="1"/>
      <c r="AE190" s="1"/>
      <c r="AF190" s="1"/>
      <c r="AG190" s="1"/>
      <c r="AH190" s="1"/>
      <c r="AI190" s="1"/>
    </row>
    <row r="191" spans="1:35" s="2" customFormat="1" x14ac:dyDescent="0.2">
      <c r="A191" s="1"/>
      <c r="B191" s="4"/>
      <c r="C191" s="1"/>
      <c r="D191" s="1"/>
      <c r="E191" s="4"/>
      <c r="F191" s="4"/>
      <c r="G191" s="7"/>
      <c r="H191" s="7"/>
      <c r="I191" s="7"/>
      <c r="J191" s="7"/>
      <c r="K191" s="7"/>
      <c r="L191" s="4"/>
      <c r="M191" s="4"/>
      <c r="N191" s="4"/>
      <c r="O191" s="4"/>
      <c r="P191" s="4"/>
      <c r="Q191" s="4"/>
      <c r="R191" s="4"/>
      <c r="S191" s="5"/>
      <c r="U191" s="1"/>
      <c r="V191" s="16"/>
      <c r="W191" s="16"/>
      <c r="X191" s="16"/>
      <c r="Y191" s="16"/>
      <c r="Z191" s="16"/>
      <c r="AA191" s="16"/>
      <c r="AB191" s="16"/>
      <c r="AC191" s="1"/>
      <c r="AD191" s="1"/>
      <c r="AE191" s="1"/>
      <c r="AF191" s="1"/>
      <c r="AG191" s="1"/>
      <c r="AH191" s="1"/>
      <c r="AI191" s="1"/>
    </row>
    <row r="192" spans="1:35" s="2" customFormat="1" x14ac:dyDescent="0.2">
      <c r="A192" s="1"/>
      <c r="B192" s="4"/>
      <c r="C192" s="1"/>
      <c r="D192" s="1"/>
      <c r="E192" s="4"/>
      <c r="F192" s="4"/>
      <c r="G192" s="7"/>
      <c r="H192" s="7"/>
      <c r="I192" s="7"/>
      <c r="J192" s="7"/>
      <c r="L192" s="4"/>
      <c r="M192" s="4"/>
      <c r="N192" s="4"/>
      <c r="O192" s="4"/>
      <c r="P192" s="4"/>
      <c r="Q192" s="4"/>
      <c r="R192" s="4"/>
      <c r="S192" s="5"/>
      <c r="U192" s="1"/>
      <c r="V192" s="16"/>
      <c r="W192" s="16"/>
      <c r="X192" s="16"/>
      <c r="Y192" s="16"/>
      <c r="Z192" s="16"/>
      <c r="AA192" s="16"/>
      <c r="AB192" s="16"/>
      <c r="AC192" s="1"/>
      <c r="AD192" s="1"/>
      <c r="AE192" s="1"/>
      <c r="AF192" s="1"/>
      <c r="AG192" s="1"/>
      <c r="AH192" s="1"/>
      <c r="AI192" s="1"/>
    </row>
    <row r="193" spans="1:35" s="2" customFormat="1" x14ac:dyDescent="0.2">
      <c r="A193" s="1"/>
      <c r="B193" s="4"/>
      <c r="C193" s="1"/>
      <c r="D193" s="1"/>
      <c r="E193" s="4"/>
      <c r="F193" s="4"/>
      <c r="G193" s="7"/>
      <c r="H193" s="7"/>
      <c r="I193" s="7"/>
      <c r="J193" s="7"/>
      <c r="K193" s="6"/>
      <c r="L193" s="4"/>
      <c r="M193" s="4"/>
      <c r="N193" s="4"/>
      <c r="O193" s="4"/>
      <c r="P193" s="4"/>
      <c r="Q193" s="4"/>
      <c r="R193" s="4"/>
      <c r="S193" s="5"/>
      <c r="U193" s="1"/>
      <c r="V193" s="16"/>
      <c r="W193" s="16"/>
      <c r="X193" s="16"/>
      <c r="Y193" s="16"/>
      <c r="Z193" s="16"/>
      <c r="AA193" s="16"/>
      <c r="AB193" s="16"/>
      <c r="AC193" s="1"/>
      <c r="AD193" s="1"/>
      <c r="AE193" s="1"/>
      <c r="AF193" s="1"/>
      <c r="AG193" s="1"/>
      <c r="AH193" s="1"/>
      <c r="AI193" s="1"/>
    </row>
    <row r="194" spans="1:35" s="2" customFormat="1" x14ac:dyDescent="0.2">
      <c r="A194" s="1"/>
      <c r="B194" s="4"/>
      <c r="C194" s="1"/>
      <c r="D194" s="1"/>
      <c r="E194" s="4"/>
      <c r="F194" s="4"/>
      <c r="G194" s="7"/>
      <c r="H194" s="6"/>
      <c r="I194" s="6"/>
      <c r="J194" s="7"/>
      <c r="K194" s="6"/>
      <c r="L194" s="4"/>
      <c r="M194" s="4"/>
      <c r="N194" s="4"/>
      <c r="O194" s="4"/>
      <c r="P194" s="4"/>
      <c r="Q194" s="4"/>
      <c r="R194" s="4"/>
      <c r="S194" s="5"/>
      <c r="U194" s="1"/>
      <c r="V194" s="16"/>
      <c r="W194" s="16"/>
      <c r="X194" s="16"/>
      <c r="Y194" s="16"/>
      <c r="Z194" s="16"/>
      <c r="AA194" s="16"/>
      <c r="AB194" s="16"/>
      <c r="AC194" s="1"/>
      <c r="AD194" s="1"/>
      <c r="AE194" s="1"/>
      <c r="AF194" s="1"/>
      <c r="AG194" s="1"/>
      <c r="AH194" s="1"/>
      <c r="AI194" s="1"/>
    </row>
  </sheetData>
  <mergeCells count="86">
    <mergeCell ref="E65:E67"/>
    <mergeCell ref="F65:F67"/>
    <mergeCell ref="G65:G67"/>
    <mergeCell ref="G68:G70"/>
    <mergeCell ref="G71:G75"/>
    <mergeCell ref="G79:G82"/>
    <mergeCell ref="G53:G54"/>
    <mergeCell ref="G28:G30"/>
    <mergeCell ref="G37:G40"/>
    <mergeCell ref="G31:G35"/>
    <mergeCell ref="G47:G49"/>
    <mergeCell ref="G62:G63"/>
    <mergeCell ref="C87:C103"/>
    <mergeCell ref="D87:D98"/>
    <mergeCell ref="D99:D103"/>
    <mergeCell ref="D22:D24"/>
    <mergeCell ref="C18:C21"/>
    <mergeCell ref="D18:D19"/>
    <mergeCell ref="D20:D21"/>
    <mergeCell ref="C22:C61"/>
    <mergeCell ref="D52:D55"/>
    <mergeCell ref="D46:D51"/>
    <mergeCell ref="D44:D45"/>
    <mergeCell ref="AH16:AH17"/>
    <mergeCell ref="D25:D42"/>
    <mergeCell ref="AB16:AB17"/>
    <mergeCell ref="AC16:AC17"/>
    <mergeCell ref="AD16:AD17"/>
    <mergeCell ref="H15:H17"/>
    <mergeCell ref="J16:J17"/>
    <mergeCell ref="K16:K17"/>
    <mergeCell ref="L16:P16"/>
    <mergeCell ref="Q16:Q17"/>
    <mergeCell ref="I15:I17"/>
    <mergeCell ref="J15:K15"/>
    <mergeCell ref="F25:F27"/>
    <mergeCell ref="G25:G27"/>
    <mergeCell ref="G22:G23"/>
    <mergeCell ref="E25:E27"/>
    <mergeCell ref="AE16:AE17"/>
    <mergeCell ref="AF16:AF17"/>
    <mergeCell ref="AG16:AG17"/>
    <mergeCell ref="R16:R17"/>
    <mergeCell ref="S16:S17"/>
    <mergeCell ref="T16:T17"/>
    <mergeCell ref="U16:U17"/>
    <mergeCell ref="V16:Z16"/>
    <mergeCell ref="AA16:AA17"/>
    <mergeCell ref="AF10:AG11"/>
    <mergeCell ref="AH10:AH11"/>
    <mergeCell ref="AA13:AB13"/>
    <mergeCell ref="AD10:AE11"/>
    <mergeCell ref="AD15:AH15"/>
    <mergeCell ref="V15:AC15"/>
    <mergeCell ref="Z10:AC11"/>
    <mergeCell ref="V10:Y11"/>
    <mergeCell ref="B15:B17"/>
    <mergeCell ref="C15:C17"/>
    <mergeCell ref="D15:D17"/>
    <mergeCell ref="E15:E17"/>
    <mergeCell ref="F15:G15"/>
    <mergeCell ref="F16:F17"/>
    <mergeCell ref="G16:G17"/>
    <mergeCell ref="L15:S15"/>
    <mergeCell ref="T15:U15"/>
    <mergeCell ref="B13:E13"/>
    <mergeCell ref="F13:H13"/>
    <mergeCell ref="J13:L13"/>
    <mergeCell ref="O13:R13"/>
    <mergeCell ref="U13:Z13"/>
    <mergeCell ref="C114:C117"/>
    <mergeCell ref="D116:D117"/>
    <mergeCell ref="B10:D11"/>
    <mergeCell ref="E10:T11"/>
    <mergeCell ref="U10:U11"/>
    <mergeCell ref="G84:G86"/>
    <mergeCell ref="G76:G77"/>
    <mergeCell ref="G57:G60"/>
    <mergeCell ref="C104:C113"/>
    <mergeCell ref="D104:D110"/>
    <mergeCell ref="D111:D113"/>
    <mergeCell ref="D56:D61"/>
    <mergeCell ref="D65:D75"/>
    <mergeCell ref="D62:D64"/>
    <mergeCell ref="D76:D77"/>
    <mergeCell ref="D78:D86"/>
  </mergeCells>
  <conditionalFormatting sqref="AD16 S164:S165 S140:S141 S118:S120 AC16:AC17 S16:S17 S29 AC29 S50">
    <cfRule type="cellIs" dxfId="4785" priority="1546" operator="equal">
      <formula>"Intolerable"</formula>
    </cfRule>
    <cfRule type="cellIs" dxfId="4784" priority="1547" operator="equal">
      <formula>"Importante"</formula>
    </cfRule>
    <cfRule type="cellIs" dxfId="4783" priority="1548" operator="equal">
      <formula>"Moderado"</formula>
    </cfRule>
    <cfRule type="cellIs" dxfId="4782" priority="1549" operator="equal">
      <formula>"Tolerable"</formula>
    </cfRule>
    <cfRule type="cellIs" dxfId="4781" priority="1550" operator="equal">
      <formula>"Trivial"</formula>
    </cfRule>
  </conditionalFormatting>
  <conditionalFormatting sqref="AE16">
    <cfRule type="cellIs" dxfId="4780" priority="1541" operator="equal">
      <formula>"Intolerable"</formula>
    </cfRule>
    <cfRule type="cellIs" dxfId="4779" priority="1542" operator="equal">
      <formula>"Importante"</formula>
    </cfRule>
    <cfRule type="cellIs" dxfId="4778" priority="1543" operator="equal">
      <formula>"Moderado"</formula>
    </cfRule>
    <cfRule type="cellIs" dxfId="4777" priority="1544" operator="equal">
      <formula>"Tolerable"</formula>
    </cfRule>
    <cfRule type="cellIs" dxfId="4776" priority="1545" operator="equal">
      <formula>"Trivial"</formula>
    </cfRule>
  </conditionalFormatting>
  <conditionalFormatting sqref="AF16 AH16">
    <cfRule type="cellIs" dxfId="4775" priority="1536" operator="equal">
      <formula>"Intolerable"</formula>
    </cfRule>
    <cfRule type="cellIs" dxfId="4774" priority="1537" operator="equal">
      <formula>"Importante"</formula>
    </cfRule>
    <cfRule type="cellIs" dxfId="4773" priority="1538" operator="equal">
      <formula>"Moderado"</formula>
    </cfRule>
    <cfRule type="cellIs" dxfId="4772" priority="1539" operator="equal">
      <formula>"Tolerable"</formula>
    </cfRule>
    <cfRule type="cellIs" dxfId="4771" priority="1540" operator="equal">
      <formula>"Trivial"</formula>
    </cfRule>
  </conditionalFormatting>
  <conditionalFormatting sqref="S121">
    <cfRule type="cellIs" dxfId="4770" priority="1528" operator="equal">
      <formula>"Intolerable"</formula>
    </cfRule>
    <cfRule type="cellIs" dxfId="4769" priority="1529" operator="equal">
      <formula>"Importante"</formula>
    </cfRule>
    <cfRule type="cellIs" dxfId="4768" priority="1530" operator="equal">
      <formula>"Moderado"</formula>
    </cfRule>
    <cfRule type="cellIs" dxfId="4767" priority="1531" operator="equal">
      <formula>"Tolerable"</formula>
    </cfRule>
    <cfRule type="cellIs" dxfId="4766" priority="1532" operator="equal">
      <formula>"Trivial"</formula>
    </cfRule>
  </conditionalFormatting>
  <conditionalFormatting sqref="S133:S134">
    <cfRule type="cellIs" dxfId="4765" priority="1478" operator="equal">
      <formula>"Intolerable"</formula>
    </cfRule>
    <cfRule type="cellIs" dxfId="4764" priority="1479" operator="equal">
      <formula>"Importante"</formula>
    </cfRule>
    <cfRule type="cellIs" dxfId="4763" priority="1480" operator="equal">
      <formula>"Moderado"</formula>
    </cfRule>
    <cfRule type="cellIs" dxfId="4762" priority="1481" operator="equal">
      <formula>"Tolerable"</formula>
    </cfRule>
    <cfRule type="cellIs" dxfId="4761" priority="1482" operator="equal">
      <formula>"Trivial"</formula>
    </cfRule>
  </conditionalFormatting>
  <conditionalFormatting sqref="S122:S123">
    <cfRule type="cellIs" dxfId="4760" priority="1518" operator="equal">
      <formula>"Intolerable"</formula>
    </cfRule>
    <cfRule type="cellIs" dxfId="4759" priority="1519" operator="equal">
      <formula>"Importante"</formula>
    </cfRule>
    <cfRule type="cellIs" dxfId="4758" priority="1520" operator="equal">
      <formula>"Moderado"</formula>
    </cfRule>
    <cfRule type="cellIs" dxfId="4757" priority="1521" operator="equal">
      <formula>"Tolerable"</formula>
    </cfRule>
    <cfRule type="cellIs" dxfId="4756" priority="1522" operator="equal">
      <formula>"Trivial"</formula>
    </cfRule>
  </conditionalFormatting>
  <conditionalFormatting sqref="S125">
    <cfRule type="cellIs" dxfId="4755" priority="1503" operator="equal">
      <formula>"Intolerable"</formula>
    </cfRule>
    <cfRule type="cellIs" dxfId="4754" priority="1504" operator="equal">
      <formula>"Importante"</formula>
    </cfRule>
    <cfRule type="cellIs" dxfId="4753" priority="1505" operator="equal">
      <formula>"Moderado"</formula>
    </cfRule>
    <cfRule type="cellIs" dxfId="4752" priority="1506" operator="equal">
      <formula>"Tolerable"</formula>
    </cfRule>
    <cfRule type="cellIs" dxfId="4751" priority="1507" operator="equal">
      <formula>"Trivial"</formula>
    </cfRule>
  </conditionalFormatting>
  <conditionalFormatting sqref="S128">
    <cfRule type="cellIs" dxfId="4750" priority="1513" operator="equal">
      <formula>"Intolerable"</formula>
    </cfRule>
    <cfRule type="cellIs" dxfId="4749" priority="1514" operator="equal">
      <formula>"Importante"</formula>
    </cfRule>
    <cfRule type="cellIs" dxfId="4748" priority="1515" operator="equal">
      <formula>"Moderado"</formula>
    </cfRule>
    <cfRule type="cellIs" dxfId="4747" priority="1516" operator="equal">
      <formula>"Tolerable"</formula>
    </cfRule>
    <cfRule type="cellIs" dxfId="4746" priority="1517" operator="equal">
      <formula>"Trivial"</formula>
    </cfRule>
  </conditionalFormatting>
  <conditionalFormatting sqref="S131">
    <cfRule type="cellIs" dxfId="4745" priority="1498" operator="equal">
      <formula>"Intolerable"</formula>
    </cfRule>
    <cfRule type="cellIs" dxfId="4744" priority="1499" operator="equal">
      <formula>"Importante"</formula>
    </cfRule>
    <cfRule type="cellIs" dxfId="4743" priority="1500" operator="equal">
      <formula>"Moderado"</formula>
    </cfRule>
    <cfRule type="cellIs" dxfId="4742" priority="1501" operator="equal">
      <formula>"Tolerable"</formula>
    </cfRule>
    <cfRule type="cellIs" dxfId="4741" priority="1502" operator="equal">
      <formula>"Trivial"</formula>
    </cfRule>
  </conditionalFormatting>
  <conditionalFormatting sqref="S124">
    <cfRule type="cellIs" dxfId="4740" priority="1508" operator="equal">
      <formula>"Intolerable"</formula>
    </cfRule>
    <cfRule type="cellIs" dxfId="4739" priority="1509" operator="equal">
      <formula>"Importante"</formula>
    </cfRule>
    <cfRule type="cellIs" dxfId="4738" priority="1510" operator="equal">
      <formula>"Moderado"</formula>
    </cfRule>
    <cfRule type="cellIs" dxfId="4737" priority="1511" operator="equal">
      <formula>"Tolerable"</formula>
    </cfRule>
    <cfRule type="cellIs" dxfId="4736" priority="1512" operator="equal">
      <formula>"Trivial"</formula>
    </cfRule>
  </conditionalFormatting>
  <conditionalFormatting sqref="S129:S130">
    <cfRule type="cellIs" dxfId="4735" priority="1493" operator="equal">
      <formula>"Intolerable"</formula>
    </cfRule>
    <cfRule type="cellIs" dxfId="4734" priority="1494" operator="equal">
      <formula>"Importante"</formula>
    </cfRule>
    <cfRule type="cellIs" dxfId="4733" priority="1495" operator="equal">
      <formula>"Moderado"</formula>
    </cfRule>
    <cfRule type="cellIs" dxfId="4732" priority="1496" operator="equal">
      <formula>"Tolerable"</formula>
    </cfRule>
    <cfRule type="cellIs" dxfId="4731" priority="1497" operator="equal">
      <formula>"Trivial"</formula>
    </cfRule>
  </conditionalFormatting>
  <conditionalFormatting sqref="S132">
    <cfRule type="cellIs" dxfId="4730" priority="1483" operator="equal">
      <formula>"Intolerable"</formula>
    </cfRule>
    <cfRule type="cellIs" dxfId="4729" priority="1484" operator="equal">
      <formula>"Importante"</formula>
    </cfRule>
    <cfRule type="cellIs" dxfId="4728" priority="1485" operator="equal">
      <formula>"Moderado"</formula>
    </cfRule>
    <cfRule type="cellIs" dxfId="4727" priority="1486" operator="equal">
      <formula>"Tolerable"</formula>
    </cfRule>
    <cfRule type="cellIs" dxfId="4726" priority="1487" operator="equal">
      <formula>"Trivial"</formula>
    </cfRule>
  </conditionalFormatting>
  <conditionalFormatting sqref="S135">
    <cfRule type="cellIs" dxfId="4725" priority="1488" operator="equal">
      <formula>"Intolerable"</formula>
    </cfRule>
    <cfRule type="cellIs" dxfId="4724" priority="1489" operator="equal">
      <formula>"Importante"</formula>
    </cfRule>
    <cfRule type="cellIs" dxfId="4723" priority="1490" operator="equal">
      <formula>"Moderado"</formula>
    </cfRule>
    <cfRule type="cellIs" dxfId="4722" priority="1491" operator="equal">
      <formula>"Tolerable"</formula>
    </cfRule>
    <cfRule type="cellIs" dxfId="4721" priority="1492" operator="equal">
      <formula>"Trivial"</formula>
    </cfRule>
  </conditionalFormatting>
  <conditionalFormatting sqref="S137">
    <cfRule type="cellIs" dxfId="4720" priority="1473" operator="equal">
      <formula>"Intolerable"</formula>
    </cfRule>
    <cfRule type="cellIs" dxfId="4719" priority="1474" operator="equal">
      <formula>"Importante"</formula>
    </cfRule>
    <cfRule type="cellIs" dxfId="4718" priority="1475" operator="equal">
      <formula>"Moderado"</formula>
    </cfRule>
    <cfRule type="cellIs" dxfId="4717" priority="1476" operator="equal">
      <formula>"Tolerable"</formula>
    </cfRule>
    <cfRule type="cellIs" dxfId="4716" priority="1477" operator="equal">
      <formula>"Trivial"</formula>
    </cfRule>
  </conditionalFormatting>
  <conditionalFormatting sqref="S138:S139">
    <cfRule type="cellIs" dxfId="4715" priority="1468" operator="equal">
      <formula>"Intolerable"</formula>
    </cfRule>
    <cfRule type="cellIs" dxfId="4714" priority="1469" operator="equal">
      <formula>"Importante"</formula>
    </cfRule>
    <cfRule type="cellIs" dxfId="4713" priority="1470" operator="equal">
      <formula>"Moderado"</formula>
    </cfRule>
    <cfRule type="cellIs" dxfId="4712" priority="1471" operator="equal">
      <formula>"Tolerable"</formula>
    </cfRule>
    <cfRule type="cellIs" dxfId="4711" priority="1472" operator="equal">
      <formula>"Trivial"</formula>
    </cfRule>
  </conditionalFormatting>
  <conditionalFormatting sqref="S143:S145">
    <cfRule type="cellIs" dxfId="4710" priority="1463" operator="equal">
      <formula>"Intolerable"</formula>
    </cfRule>
    <cfRule type="cellIs" dxfId="4709" priority="1464" operator="equal">
      <formula>"Importante"</formula>
    </cfRule>
    <cfRule type="cellIs" dxfId="4708" priority="1465" operator="equal">
      <formula>"Moderado"</formula>
    </cfRule>
    <cfRule type="cellIs" dxfId="4707" priority="1466" operator="equal">
      <formula>"Tolerable"</formula>
    </cfRule>
    <cfRule type="cellIs" dxfId="4706" priority="1467" operator="equal">
      <formula>"Trivial"</formula>
    </cfRule>
  </conditionalFormatting>
  <conditionalFormatting sqref="S146">
    <cfRule type="cellIs" dxfId="4705" priority="1458" operator="equal">
      <formula>"Intolerable"</formula>
    </cfRule>
    <cfRule type="cellIs" dxfId="4704" priority="1459" operator="equal">
      <formula>"Importante"</formula>
    </cfRule>
    <cfRule type="cellIs" dxfId="4703" priority="1460" operator="equal">
      <formula>"Moderado"</formula>
    </cfRule>
    <cfRule type="cellIs" dxfId="4702" priority="1461" operator="equal">
      <formula>"Tolerable"</formula>
    </cfRule>
    <cfRule type="cellIs" dxfId="4701" priority="1462" operator="equal">
      <formula>"Trivial"</formula>
    </cfRule>
  </conditionalFormatting>
  <conditionalFormatting sqref="S150">
    <cfRule type="cellIs" dxfId="4700" priority="1448" operator="equal">
      <formula>"Intolerable"</formula>
    </cfRule>
    <cfRule type="cellIs" dxfId="4699" priority="1449" operator="equal">
      <formula>"Importante"</formula>
    </cfRule>
    <cfRule type="cellIs" dxfId="4698" priority="1450" operator="equal">
      <formula>"Moderado"</formula>
    </cfRule>
    <cfRule type="cellIs" dxfId="4697" priority="1451" operator="equal">
      <formula>"Tolerable"</formula>
    </cfRule>
    <cfRule type="cellIs" dxfId="4696" priority="1452" operator="equal">
      <formula>"Trivial"</formula>
    </cfRule>
  </conditionalFormatting>
  <conditionalFormatting sqref="S147:S149">
    <cfRule type="cellIs" dxfId="4695" priority="1453" operator="equal">
      <formula>"Intolerable"</formula>
    </cfRule>
    <cfRule type="cellIs" dxfId="4694" priority="1454" operator="equal">
      <formula>"Importante"</formula>
    </cfRule>
    <cfRule type="cellIs" dxfId="4693" priority="1455" operator="equal">
      <formula>"Moderado"</formula>
    </cfRule>
    <cfRule type="cellIs" dxfId="4692" priority="1456" operator="equal">
      <formula>"Tolerable"</formula>
    </cfRule>
    <cfRule type="cellIs" dxfId="4691" priority="1457" operator="equal">
      <formula>"Trivial"</formula>
    </cfRule>
  </conditionalFormatting>
  <conditionalFormatting sqref="S151:S152">
    <cfRule type="cellIs" dxfId="4690" priority="1443" operator="equal">
      <formula>"Intolerable"</formula>
    </cfRule>
    <cfRule type="cellIs" dxfId="4689" priority="1444" operator="equal">
      <formula>"Importante"</formula>
    </cfRule>
    <cfRule type="cellIs" dxfId="4688" priority="1445" operator="equal">
      <formula>"Moderado"</formula>
    </cfRule>
    <cfRule type="cellIs" dxfId="4687" priority="1446" operator="equal">
      <formula>"Tolerable"</formula>
    </cfRule>
    <cfRule type="cellIs" dxfId="4686" priority="1447" operator="equal">
      <formula>"Trivial"</formula>
    </cfRule>
  </conditionalFormatting>
  <conditionalFormatting sqref="S153">
    <cfRule type="cellIs" dxfId="4685" priority="1438" operator="equal">
      <formula>"Intolerable"</formula>
    </cfRule>
    <cfRule type="cellIs" dxfId="4684" priority="1439" operator="equal">
      <formula>"Importante"</formula>
    </cfRule>
    <cfRule type="cellIs" dxfId="4683" priority="1440" operator="equal">
      <formula>"Moderado"</formula>
    </cfRule>
    <cfRule type="cellIs" dxfId="4682" priority="1441" operator="equal">
      <formula>"Tolerable"</formula>
    </cfRule>
    <cfRule type="cellIs" dxfId="4681" priority="1442" operator="equal">
      <formula>"Trivial"</formula>
    </cfRule>
  </conditionalFormatting>
  <conditionalFormatting sqref="S155">
    <cfRule type="cellIs" dxfId="4680" priority="1433" operator="equal">
      <formula>"Intolerable"</formula>
    </cfRule>
    <cfRule type="cellIs" dxfId="4679" priority="1434" operator="equal">
      <formula>"Importante"</formula>
    </cfRule>
    <cfRule type="cellIs" dxfId="4678" priority="1435" operator="equal">
      <formula>"Moderado"</formula>
    </cfRule>
    <cfRule type="cellIs" dxfId="4677" priority="1436" operator="equal">
      <formula>"Tolerable"</formula>
    </cfRule>
    <cfRule type="cellIs" dxfId="4676" priority="1437" operator="equal">
      <formula>"Trivial"</formula>
    </cfRule>
  </conditionalFormatting>
  <conditionalFormatting sqref="S162">
    <cfRule type="cellIs" dxfId="4675" priority="1418" operator="equal">
      <formula>"Intolerable"</formula>
    </cfRule>
    <cfRule type="cellIs" dxfId="4674" priority="1419" operator="equal">
      <formula>"Importante"</formula>
    </cfRule>
    <cfRule type="cellIs" dxfId="4673" priority="1420" operator="equal">
      <formula>"Moderado"</formula>
    </cfRule>
    <cfRule type="cellIs" dxfId="4672" priority="1421" operator="equal">
      <formula>"Tolerable"</formula>
    </cfRule>
    <cfRule type="cellIs" dxfId="4671" priority="1422" operator="equal">
      <formula>"Trivial"</formula>
    </cfRule>
  </conditionalFormatting>
  <conditionalFormatting sqref="S160">
    <cfRule type="cellIs" dxfId="4670" priority="1413" operator="equal">
      <formula>"Intolerable"</formula>
    </cfRule>
    <cfRule type="cellIs" dxfId="4669" priority="1414" operator="equal">
      <formula>"Importante"</formula>
    </cfRule>
    <cfRule type="cellIs" dxfId="4668" priority="1415" operator="equal">
      <formula>"Moderado"</formula>
    </cfRule>
    <cfRule type="cellIs" dxfId="4667" priority="1416" operator="equal">
      <formula>"Tolerable"</formula>
    </cfRule>
    <cfRule type="cellIs" dxfId="4666" priority="1417" operator="equal">
      <formula>"Trivial"</formula>
    </cfRule>
  </conditionalFormatting>
  <conditionalFormatting sqref="S156:S159">
    <cfRule type="cellIs" dxfId="4665" priority="1428" operator="equal">
      <formula>"Intolerable"</formula>
    </cfRule>
    <cfRule type="cellIs" dxfId="4664" priority="1429" operator="equal">
      <formula>"Importante"</formula>
    </cfRule>
    <cfRule type="cellIs" dxfId="4663" priority="1430" operator="equal">
      <formula>"Moderado"</formula>
    </cfRule>
    <cfRule type="cellIs" dxfId="4662" priority="1431" operator="equal">
      <formula>"Tolerable"</formula>
    </cfRule>
    <cfRule type="cellIs" dxfId="4661" priority="1432" operator="equal">
      <formula>"Trivial"</formula>
    </cfRule>
  </conditionalFormatting>
  <conditionalFormatting sqref="S161">
    <cfRule type="cellIs" dxfId="4660" priority="1423" operator="equal">
      <formula>"Intolerable"</formula>
    </cfRule>
    <cfRule type="cellIs" dxfId="4659" priority="1424" operator="equal">
      <formula>"Importante"</formula>
    </cfRule>
    <cfRule type="cellIs" dxfId="4658" priority="1425" operator="equal">
      <formula>"Moderado"</formula>
    </cfRule>
    <cfRule type="cellIs" dxfId="4657" priority="1426" operator="equal">
      <formula>"Tolerable"</formula>
    </cfRule>
    <cfRule type="cellIs" dxfId="4656" priority="1427" operator="equal">
      <formula>"Trivial"</formula>
    </cfRule>
  </conditionalFormatting>
  <conditionalFormatting sqref="S163">
    <cfRule type="cellIs" dxfId="4655" priority="1408" operator="equal">
      <formula>"Intolerable"</formula>
    </cfRule>
    <cfRule type="cellIs" dxfId="4654" priority="1409" operator="equal">
      <formula>"Importante"</formula>
    </cfRule>
    <cfRule type="cellIs" dxfId="4653" priority="1410" operator="equal">
      <formula>"Moderado"</formula>
    </cfRule>
    <cfRule type="cellIs" dxfId="4652" priority="1411" operator="equal">
      <formula>"Tolerable"</formula>
    </cfRule>
    <cfRule type="cellIs" dxfId="4651" priority="1412" operator="equal">
      <formula>"Trivial"</formula>
    </cfRule>
  </conditionalFormatting>
  <conditionalFormatting sqref="S166">
    <cfRule type="cellIs" dxfId="4650" priority="1403" operator="equal">
      <formula>"Intolerable"</formula>
    </cfRule>
    <cfRule type="cellIs" dxfId="4649" priority="1404" operator="equal">
      <formula>"Importante"</formula>
    </cfRule>
    <cfRule type="cellIs" dxfId="4648" priority="1405" operator="equal">
      <formula>"Moderado"</formula>
    </cfRule>
    <cfRule type="cellIs" dxfId="4647" priority="1406" operator="equal">
      <formula>"Tolerable"</formula>
    </cfRule>
    <cfRule type="cellIs" dxfId="4646" priority="1407" operator="equal">
      <formula>"Trivial"</formula>
    </cfRule>
  </conditionalFormatting>
  <conditionalFormatting sqref="S168">
    <cfRule type="cellIs" dxfId="4645" priority="1393" operator="equal">
      <formula>"Intolerable"</formula>
    </cfRule>
    <cfRule type="cellIs" dxfId="4644" priority="1394" operator="equal">
      <formula>"Importante"</formula>
    </cfRule>
    <cfRule type="cellIs" dxfId="4643" priority="1395" operator="equal">
      <formula>"Moderado"</formula>
    </cfRule>
    <cfRule type="cellIs" dxfId="4642" priority="1396" operator="equal">
      <formula>"Tolerable"</formula>
    </cfRule>
    <cfRule type="cellIs" dxfId="4641" priority="1397" operator="equal">
      <formula>"Trivial"</formula>
    </cfRule>
  </conditionalFormatting>
  <conditionalFormatting sqref="S167">
    <cfRule type="cellIs" dxfId="4640" priority="1398" operator="equal">
      <formula>"Intolerable"</formula>
    </cfRule>
    <cfRule type="cellIs" dxfId="4639" priority="1399" operator="equal">
      <formula>"Importante"</formula>
    </cfRule>
    <cfRule type="cellIs" dxfId="4638" priority="1400" operator="equal">
      <formula>"Moderado"</formula>
    </cfRule>
    <cfRule type="cellIs" dxfId="4637" priority="1401" operator="equal">
      <formula>"Tolerable"</formula>
    </cfRule>
    <cfRule type="cellIs" dxfId="4636" priority="1402" operator="equal">
      <formula>"Trivial"</formula>
    </cfRule>
  </conditionalFormatting>
  <conditionalFormatting sqref="S169">
    <cfRule type="cellIs" dxfId="4635" priority="1388" operator="equal">
      <formula>"Intolerable"</formula>
    </cfRule>
    <cfRule type="cellIs" dxfId="4634" priority="1389" operator="equal">
      <formula>"Importante"</formula>
    </cfRule>
    <cfRule type="cellIs" dxfId="4633" priority="1390" operator="equal">
      <formula>"Moderado"</formula>
    </cfRule>
    <cfRule type="cellIs" dxfId="4632" priority="1391" operator="equal">
      <formula>"Tolerable"</formula>
    </cfRule>
    <cfRule type="cellIs" dxfId="4631" priority="1392" operator="equal">
      <formula>"Trivial"</formula>
    </cfRule>
  </conditionalFormatting>
  <conditionalFormatting sqref="S171:S173">
    <cfRule type="cellIs" dxfId="4630" priority="1383" operator="equal">
      <formula>"Intolerable"</formula>
    </cfRule>
    <cfRule type="cellIs" dxfId="4629" priority="1384" operator="equal">
      <formula>"Importante"</formula>
    </cfRule>
    <cfRule type="cellIs" dxfId="4628" priority="1385" operator="equal">
      <formula>"Moderado"</formula>
    </cfRule>
    <cfRule type="cellIs" dxfId="4627" priority="1386" operator="equal">
      <formula>"Tolerable"</formula>
    </cfRule>
    <cfRule type="cellIs" dxfId="4626" priority="1387" operator="equal">
      <formula>"Trivial"</formula>
    </cfRule>
  </conditionalFormatting>
  <conditionalFormatting sqref="S174">
    <cfRule type="cellIs" dxfId="4625" priority="1378" operator="equal">
      <formula>"Intolerable"</formula>
    </cfRule>
    <cfRule type="cellIs" dxfId="4624" priority="1379" operator="equal">
      <formula>"Importante"</formula>
    </cfRule>
    <cfRule type="cellIs" dxfId="4623" priority="1380" operator="equal">
      <formula>"Moderado"</formula>
    </cfRule>
    <cfRule type="cellIs" dxfId="4622" priority="1381" operator="equal">
      <formula>"Tolerable"</formula>
    </cfRule>
    <cfRule type="cellIs" dxfId="4621" priority="1382" operator="equal">
      <formula>"Trivial"</formula>
    </cfRule>
  </conditionalFormatting>
  <conditionalFormatting sqref="S190:S191">
    <cfRule type="cellIs" dxfId="4620" priority="1368" operator="equal">
      <formula>"Intolerable"</formula>
    </cfRule>
    <cfRule type="cellIs" dxfId="4619" priority="1369" operator="equal">
      <formula>"Importante"</formula>
    </cfRule>
    <cfRule type="cellIs" dxfId="4618" priority="1370" operator="equal">
      <formula>"Moderado"</formula>
    </cfRule>
    <cfRule type="cellIs" dxfId="4617" priority="1371" operator="equal">
      <formula>"Tolerable"</formula>
    </cfRule>
    <cfRule type="cellIs" dxfId="4616" priority="1372" operator="equal">
      <formula>"Trivial"</formula>
    </cfRule>
  </conditionalFormatting>
  <conditionalFormatting sqref="S175">
    <cfRule type="cellIs" dxfId="4615" priority="1373" operator="equal">
      <formula>"Intolerable"</formula>
    </cfRule>
    <cfRule type="cellIs" dxfId="4614" priority="1374" operator="equal">
      <formula>"Importante"</formula>
    </cfRule>
    <cfRule type="cellIs" dxfId="4613" priority="1375" operator="equal">
      <formula>"Moderado"</formula>
    </cfRule>
    <cfRule type="cellIs" dxfId="4612" priority="1376" operator="equal">
      <formula>"Tolerable"</formula>
    </cfRule>
    <cfRule type="cellIs" dxfId="4611" priority="1377" operator="equal">
      <formula>"Trivial"</formula>
    </cfRule>
  </conditionalFormatting>
  <conditionalFormatting sqref="S194">
    <cfRule type="cellIs" dxfId="4610" priority="1358" operator="equal">
      <formula>"Intolerable"</formula>
    </cfRule>
    <cfRule type="cellIs" dxfId="4609" priority="1359" operator="equal">
      <formula>"Importante"</formula>
    </cfRule>
    <cfRule type="cellIs" dxfId="4608" priority="1360" operator="equal">
      <formula>"Moderado"</formula>
    </cfRule>
    <cfRule type="cellIs" dxfId="4607" priority="1361" operator="equal">
      <formula>"Tolerable"</formula>
    </cfRule>
    <cfRule type="cellIs" dxfId="4606" priority="1362" operator="equal">
      <formula>"Trivial"</formula>
    </cfRule>
  </conditionalFormatting>
  <conditionalFormatting sqref="S192">
    <cfRule type="cellIs" dxfId="4605" priority="1353" operator="equal">
      <formula>"Intolerable"</formula>
    </cfRule>
    <cfRule type="cellIs" dxfId="4604" priority="1354" operator="equal">
      <formula>"Importante"</formula>
    </cfRule>
    <cfRule type="cellIs" dxfId="4603" priority="1355" operator="equal">
      <formula>"Moderado"</formula>
    </cfRule>
    <cfRule type="cellIs" dxfId="4602" priority="1356" operator="equal">
      <formula>"Tolerable"</formula>
    </cfRule>
    <cfRule type="cellIs" dxfId="4601" priority="1357" operator="equal">
      <formula>"Trivial"</formula>
    </cfRule>
  </conditionalFormatting>
  <conditionalFormatting sqref="S193">
    <cfRule type="cellIs" dxfId="4600" priority="1363" operator="equal">
      <formula>"Intolerable"</formula>
    </cfRule>
    <cfRule type="cellIs" dxfId="4599" priority="1364" operator="equal">
      <formula>"Importante"</formula>
    </cfRule>
    <cfRule type="cellIs" dxfId="4598" priority="1365" operator="equal">
      <formula>"Moderado"</formula>
    </cfRule>
    <cfRule type="cellIs" dxfId="4597" priority="1366" operator="equal">
      <formula>"Tolerable"</formula>
    </cfRule>
    <cfRule type="cellIs" dxfId="4596" priority="1367" operator="equal">
      <formula>"Trivial"</formula>
    </cfRule>
  </conditionalFormatting>
  <conditionalFormatting sqref="S189">
    <cfRule type="cellIs" dxfId="4595" priority="1348" operator="equal">
      <formula>"Intolerable"</formula>
    </cfRule>
    <cfRule type="cellIs" dxfId="4594" priority="1349" operator="equal">
      <formula>"Importante"</formula>
    </cfRule>
    <cfRule type="cellIs" dxfId="4593" priority="1350" operator="equal">
      <formula>"Moderado"</formula>
    </cfRule>
    <cfRule type="cellIs" dxfId="4592" priority="1351" operator="equal">
      <formula>"Tolerable"</formula>
    </cfRule>
    <cfRule type="cellIs" dxfId="4591" priority="1352" operator="equal">
      <formula>"Trivial"</formula>
    </cfRule>
  </conditionalFormatting>
  <conditionalFormatting sqref="S185">
    <cfRule type="cellIs" dxfId="4590" priority="1338" operator="equal">
      <formula>"Intolerable"</formula>
    </cfRule>
    <cfRule type="cellIs" dxfId="4589" priority="1339" operator="equal">
      <formula>"Importante"</formula>
    </cfRule>
    <cfRule type="cellIs" dxfId="4588" priority="1340" operator="equal">
      <formula>"Moderado"</formula>
    </cfRule>
    <cfRule type="cellIs" dxfId="4587" priority="1341" operator="equal">
      <formula>"Tolerable"</formula>
    </cfRule>
    <cfRule type="cellIs" dxfId="4586" priority="1342" operator="equal">
      <formula>"Trivial"</formula>
    </cfRule>
  </conditionalFormatting>
  <conditionalFormatting sqref="S184">
    <cfRule type="cellIs" dxfId="4585" priority="1343" operator="equal">
      <formula>"Intolerable"</formula>
    </cfRule>
    <cfRule type="cellIs" dxfId="4584" priority="1344" operator="equal">
      <formula>"Importante"</formula>
    </cfRule>
    <cfRule type="cellIs" dxfId="4583" priority="1345" operator="equal">
      <formula>"Moderado"</formula>
    </cfRule>
    <cfRule type="cellIs" dxfId="4582" priority="1346" operator="equal">
      <formula>"Tolerable"</formula>
    </cfRule>
    <cfRule type="cellIs" dxfId="4581" priority="1347" operator="equal">
      <formula>"Trivial"</formula>
    </cfRule>
  </conditionalFormatting>
  <conditionalFormatting sqref="S186">
    <cfRule type="cellIs" dxfId="4580" priority="1333" operator="equal">
      <formula>"Intolerable"</formula>
    </cfRule>
    <cfRule type="cellIs" dxfId="4579" priority="1334" operator="equal">
      <formula>"Importante"</formula>
    </cfRule>
    <cfRule type="cellIs" dxfId="4578" priority="1335" operator="equal">
      <formula>"Moderado"</formula>
    </cfRule>
    <cfRule type="cellIs" dxfId="4577" priority="1336" operator="equal">
      <formula>"Tolerable"</formula>
    </cfRule>
    <cfRule type="cellIs" dxfId="4576" priority="1337" operator="equal">
      <formula>"Trivial"</formula>
    </cfRule>
  </conditionalFormatting>
  <conditionalFormatting sqref="S187">
    <cfRule type="cellIs" dxfId="4575" priority="1328" operator="equal">
      <formula>"Intolerable"</formula>
    </cfRule>
    <cfRule type="cellIs" dxfId="4574" priority="1329" operator="equal">
      <formula>"Importante"</formula>
    </cfRule>
    <cfRule type="cellIs" dxfId="4573" priority="1330" operator="equal">
      <formula>"Moderado"</formula>
    </cfRule>
    <cfRule type="cellIs" dxfId="4572" priority="1331" operator="equal">
      <formula>"Tolerable"</formula>
    </cfRule>
    <cfRule type="cellIs" dxfId="4571" priority="1332" operator="equal">
      <formula>"Trivial"</formula>
    </cfRule>
  </conditionalFormatting>
  <conditionalFormatting sqref="S188">
    <cfRule type="cellIs" dxfId="4570" priority="1323" operator="equal">
      <formula>"Intolerable"</formula>
    </cfRule>
    <cfRule type="cellIs" dxfId="4569" priority="1324" operator="equal">
      <formula>"Importante"</formula>
    </cfRule>
    <cfRule type="cellIs" dxfId="4568" priority="1325" operator="equal">
      <formula>"Moderado"</formula>
    </cfRule>
    <cfRule type="cellIs" dxfId="4567" priority="1326" operator="equal">
      <formula>"Tolerable"</formula>
    </cfRule>
    <cfRule type="cellIs" dxfId="4566" priority="1327" operator="equal">
      <formula>"Trivial"</formula>
    </cfRule>
  </conditionalFormatting>
  <conditionalFormatting sqref="S180">
    <cfRule type="cellIs" dxfId="4565" priority="1318" operator="equal">
      <formula>"Intolerable"</formula>
    </cfRule>
    <cfRule type="cellIs" dxfId="4564" priority="1319" operator="equal">
      <formula>"Importante"</formula>
    </cfRule>
    <cfRule type="cellIs" dxfId="4563" priority="1320" operator="equal">
      <formula>"Moderado"</formula>
    </cfRule>
    <cfRule type="cellIs" dxfId="4562" priority="1321" operator="equal">
      <formula>"Tolerable"</formula>
    </cfRule>
    <cfRule type="cellIs" dxfId="4561" priority="1322" operator="equal">
      <formula>"Trivial"</formula>
    </cfRule>
  </conditionalFormatting>
  <conditionalFormatting sqref="S181">
    <cfRule type="cellIs" dxfId="4560" priority="1313" operator="equal">
      <formula>"Intolerable"</formula>
    </cfRule>
    <cfRule type="cellIs" dxfId="4559" priority="1314" operator="equal">
      <formula>"Importante"</formula>
    </cfRule>
    <cfRule type="cellIs" dxfId="4558" priority="1315" operator="equal">
      <formula>"Moderado"</formula>
    </cfRule>
    <cfRule type="cellIs" dxfId="4557" priority="1316" operator="equal">
      <formula>"Tolerable"</formula>
    </cfRule>
    <cfRule type="cellIs" dxfId="4556" priority="1317" operator="equal">
      <formula>"Trivial"</formula>
    </cfRule>
  </conditionalFormatting>
  <conditionalFormatting sqref="S182">
    <cfRule type="cellIs" dxfId="4555" priority="1308" operator="equal">
      <formula>"Intolerable"</formula>
    </cfRule>
    <cfRule type="cellIs" dxfId="4554" priority="1309" operator="equal">
      <formula>"Importante"</formula>
    </cfRule>
    <cfRule type="cellIs" dxfId="4553" priority="1310" operator="equal">
      <formula>"Moderado"</formula>
    </cfRule>
    <cfRule type="cellIs" dxfId="4552" priority="1311" operator="equal">
      <formula>"Tolerable"</formula>
    </cfRule>
    <cfRule type="cellIs" dxfId="4551" priority="1312" operator="equal">
      <formula>"Trivial"</formula>
    </cfRule>
  </conditionalFormatting>
  <conditionalFormatting sqref="S183">
    <cfRule type="cellIs" dxfId="4550" priority="1303" operator="equal">
      <formula>"Intolerable"</formula>
    </cfRule>
    <cfRule type="cellIs" dxfId="4549" priority="1304" operator="equal">
      <formula>"Importante"</formula>
    </cfRule>
    <cfRule type="cellIs" dxfId="4548" priority="1305" operator="equal">
      <formula>"Moderado"</formula>
    </cfRule>
    <cfRule type="cellIs" dxfId="4547" priority="1306" operator="equal">
      <formula>"Tolerable"</formula>
    </cfRule>
    <cfRule type="cellIs" dxfId="4546" priority="1307" operator="equal">
      <formula>"Trivial"</formula>
    </cfRule>
  </conditionalFormatting>
  <conditionalFormatting sqref="S177">
    <cfRule type="cellIs" dxfId="4545" priority="1298" operator="equal">
      <formula>"Intolerable"</formula>
    </cfRule>
    <cfRule type="cellIs" dxfId="4544" priority="1299" operator="equal">
      <formula>"Importante"</formula>
    </cfRule>
    <cfRule type="cellIs" dxfId="4543" priority="1300" operator="equal">
      <formula>"Moderado"</formula>
    </cfRule>
    <cfRule type="cellIs" dxfId="4542" priority="1301" operator="equal">
      <formula>"Tolerable"</formula>
    </cfRule>
    <cfRule type="cellIs" dxfId="4541" priority="1302" operator="equal">
      <formula>"Trivial"</formula>
    </cfRule>
  </conditionalFormatting>
  <conditionalFormatting sqref="S178">
    <cfRule type="cellIs" dxfId="4540" priority="1293" operator="equal">
      <formula>"Intolerable"</formula>
    </cfRule>
    <cfRule type="cellIs" dxfId="4539" priority="1294" operator="equal">
      <formula>"Importante"</formula>
    </cfRule>
    <cfRule type="cellIs" dxfId="4538" priority="1295" operator="equal">
      <formula>"Moderado"</formula>
    </cfRule>
    <cfRule type="cellIs" dxfId="4537" priority="1296" operator="equal">
      <formula>"Tolerable"</formula>
    </cfRule>
    <cfRule type="cellIs" dxfId="4536" priority="1297" operator="equal">
      <formula>"Trivial"</formula>
    </cfRule>
  </conditionalFormatting>
  <conditionalFormatting sqref="S179">
    <cfRule type="cellIs" dxfId="4535" priority="1288" operator="equal">
      <formula>"Intolerable"</formula>
    </cfRule>
    <cfRule type="cellIs" dxfId="4534" priority="1289" operator="equal">
      <formula>"Importante"</formula>
    </cfRule>
    <cfRule type="cellIs" dxfId="4533" priority="1290" operator="equal">
      <formula>"Moderado"</formula>
    </cfRule>
    <cfRule type="cellIs" dxfId="4532" priority="1291" operator="equal">
      <formula>"Tolerable"</formula>
    </cfRule>
    <cfRule type="cellIs" dxfId="4531" priority="1292" operator="equal">
      <formula>"Trivial"</formula>
    </cfRule>
  </conditionalFormatting>
  <conditionalFormatting sqref="S154">
    <cfRule type="cellIs" dxfId="4530" priority="1273" operator="equal">
      <formula>"Intolerable"</formula>
    </cfRule>
    <cfRule type="cellIs" dxfId="4529" priority="1274" operator="equal">
      <formula>"Importante"</formula>
    </cfRule>
    <cfRule type="cellIs" dxfId="4528" priority="1275" operator="equal">
      <formula>"Moderado"</formula>
    </cfRule>
    <cfRule type="cellIs" dxfId="4527" priority="1276" operator="equal">
      <formula>"Tolerable"</formula>
    </cfRule>
    <cfRule type="cellIs" dxfId="4526" priority="1277" operator="equal">
      <formula>"Trivial"</formula>
    </cfRule>
  </conditionalFormatting>
  <conditionalFormatting sqref="S142">
    <cfRule type="cellIs" dxfId="4525" priority="1283" operator="equal">
      <formula>"Intolerable"</formula>
    </cfRule>
    <cfRule type="cellIs" dxfId="4524" priority="1284" operator="equal">
      <formula>"Importante"</formula>
    </cfRule>
    <cfRule type="cellIs" dxfId="4523" priority="1285" operator="equal">
      <formula>"Moderado"</formula>
    </cfRule>
    <cfRule type="cellIs" dxfId="4522" priority="1286" operator="equal">
      <formula>"Tolerable"</formula>
    </cfRule>
    <cfRule type="cellIs" dxfId="4521" priority="1287" operator="equal">
      <formula>"Trivial"</formula>
    </cfRule>
  </conditionalFormatting>
  <conditionalFormatting sqref="S136">
    <cfRule type="cellIs" dxfId="4520" priority="1278" operator="equal">
      <formula>"Intolerable"</formula>
    </cfRule>
    <cfRule type="cellIs" dxfId="4519" priority="1279" operator="equal">
      <formula>"Importante"</formula>
    </cfRule>
    <cfRule type="cellIs" dxfId="4518" priority="1280" operator="equal">
      <formula>"Moderado"</formula>
    </cfRule>
    <cfRule type="cellIs" dxfId="4517" priority="1281" operator="equal">
      <formula>"Tolerable"</formula>
    </cfRule>
    <cfRule type="cellIs" dxfId="4516" priority="1282" operator="equal">
      <formula>"Trivial"</formula>
    </cfRule>
  </conditionalFormatting>
  <conditionalFormatting sqref="S87:S92 AC87:AC92">
    <cfRule type="cellIs" dxfId="4515" priority="1268" operator="equal">
      <formula>"Intolerable"</formula>
    </cfRule>
    <cfRule type="cellIs" dxfId="4514" priority="1269" operator="equal">
      <formula>"Importante"</formula>
    </cfRule>
    <cfRule type="cellIs" dxfId="4513" priority="1270" operator="equal">
      <formula>"Moderado"</formula>
    </cfRule>
    <cfRule type="cellIs" dxfId="4512" priority="1271" operator="equal">
      <formula>"Tolerable"</formula>
    </cfRule>
    <cfRule type="cellIs" dxfId="4511" priority="1272" operator="equal">
      <formula>"Trivial"</formula>
    </cfRule>
  </conditionalFormatting>
  <conditionalFormatting sqref="AC97">
    <cfRule type="cellIs" dxfId="4510" priority="1122" operator="equal">
      <formula>"Intolerable"</formula>
    </cfRule>
    <cfRule type="cellIs" dxfId="4509" priority="1123" operator="equal">
      <formula>"Importante"</formula>
    </cfRule>
    <cfRule type="cellIs" dxfId="4508" priority="1124" operator="equal">
      <formula>"Moderado"</formula>
    </cfRule>
    <cfRule type="cellIs" dxfId="4507" priority="1125" operator="equal">
      <formula>"Tolerable"</formula>
    </cfRule>
    <cfRule type="cellIs" dxfId="4506" priority="1126" operator="equal">
      <formula>"Trivial"</formula>
    </cfRule>
  </conditionalFormatting>
  <conditionalFormatting sqref="AH87:AH92">
    <cfRule type="cellIs" dxfId="4505" priority="1265" operator="equal">
      <formula>"Realizado"</formula>
    </cfRule>
    <cfRule type="cellIs" dxfId="4504" priority="1266" operator="equal">
      <formula>"En proceso"</formula>
    </cfRule>
    <cfRule type="cellIs" dxfId="4503" priority="1267" operator="equal">
      <formula>"Pendiente"</formula>
    </cfRule>
  </conditionalFormatting>
  <conditionalFormatting sqref="AC88:AC92">
    <cfRule type="cellIs" dxfId="4502" priority="1260" operator="equal">
      <formula>"Intolerable"</formula>
    </cfRule>
    <cfRule type="cellIs" dxfId="4501" priority="1261" operator="equal">
      <formula>"Importante"</formula>
    </cfRule>
    <cfRule type="cellIs" dxfId="4500" priority="1262" operator="equal">
      <formula>"Moderado"</formula>
    </cfRule>
    <cfRule type="cellIs" dxfId="4499" priority="1263" operator="equal">
      <formula>"Tolerable"</formula>
    </cfRule>
    <cfRule type="cellIs" dxfId="4498" priority="1264" operator="equal">
      <formula>"Trivial"</formula>
    </cfRule>
  </conditionalFormatting>
  <conditionalFormatting sqref="AH88:AH92">
    <cfRule type="cellIs" dxfId="4497" priority="1257" operator="equal">
      <formula>"Realizado"</formula>
    </cfRule>
    <cfRule type="cellIs" dxfId="4496" priority="1258" operator="equal">
      <formula>"En proceso"</formula>
    </cfRule>
    <cfRule type="cellIs" dxfId="4495" priority="1259" operator="equal">
      <formula>"Pendiente"</formula>
    </cfRule>
  </conditionalFormatting>
  <conditionalFormatting sqref="S88:S92">
    <cfRule type="cellIs" dxfId="4494" priority="1252" operator="equal">
      <formula>"Intolerable"</formula>
    </cfRule>
    <cfRule type="cellIs" dxfId="4493" priority="1253" operator="equal">
      <formula>"Importante"</formula>
    </cfRule>
    <cfRule type="cellIs" dxfId="4492" priority="1254" operator="equal">
      <formula>"Moderado"</formula>
    </cfRule>
    <cfRule type="cellIs" dxfId="4491" priority="1255" operator="equal">
      <formula>"Tolerable"</formula>
    </cfRule>
    <cfRule type="cellIs" dxfId="4490" priority="1256" operator="equal">
      <formula>"Trivial"</formula>
    </cfRule>
  </conditionalFormatting>
  <conditionalFormatting sqref="AC88">
    <cfRule type="cellIs" dxfId="4489" priority="1247" operator="equal">
      <formula>"Intolerable"</formula>
    </cfRule>
    <cfRule type="cellIs" dxfId="4488" priority="1248" operator="equal">
      <formula>"Importante"</formula>
    </cfRule>
    <cfRule type="cellIs" dxfId="4487" priority="1249" operator="equal">
      <formula>"Moderado"</formula>
    </cfRule>
    <cfRule type="cellIs" dxfId="4486" priority="1250" operator="equal">
      <formula>"Tolerable"</formula>
    </cfRule>
    <cfRule type="cellIs" dxfId="4485" priority="1251" operator="equal">
      <formula>"Trivial"</formula>
    </cfRule>
  </conditionalFormatting>
  <conditionalFormatting sqref="S88">
    <cfRule type="cellIs" dxfId="4484" priority="1239" operator="equal">
      <formula>"Intolerable"</formula>
    </cfRule>
    <cfRule type="cellIs" dxfId="4483" priority="1240" operator="equal">
      <formula>"Importante"</formula>
    </cfRule>
    <cfRule type="cellIs" dxfId="4482" priority="1241" operator="equal">
      <formula>"Moderado"</formula>
    </cfRule>
    <cfRule type="cellIs" dxfId="4481" priority="1242" operator="equal">
      <formula>"Tolerable"</formula>
    </cfRule>
    <cfRule type="cellIs" dxfId="4480" priority="1243" operator="equal">
      <formula>"Trivial"</formula>
    </cfRule>
  </conditionalFormatting>
  <conditionalFormatting sqref="AH88">
    <cfRule type="cellIs" dxfId="4479" priority="1244" operator="equal">
      <formula>"Realizado"</formula>
    </cfRule>
    <cfRule type="cellIs" dxfId="4478" priority="1245" operator="equal">
      <formula>"En proceso"</formula>
    </cfRule>
    <cfRule type="cellIs" dxfId="4477" priority="1246" operator="equal">
      <formula>"Pendiente"</formula>
    </cfRule>
  </conditionalFormatting>
  <conditionalFormatting sqref="AC87">
    <cfRule type="cellIs" dxfId="4476" priority="1234" operator="equal">
      <formula>"Intolerable"</formula>
    </cfRule>
    <cfRule type="cellIs" dxfId="4475" priority="1235" operator="equal">
      <formula>"Importante"</formula>
    </cfRule>
    <cfRule type="cellIs" dxfId="4474" priority="1236" operator="equal">
      <formula>"Moderado"</formula>
    </cfRule>
    <cfRule type="cellIs" dxfId="4473" priority="1237" operator="equal">
      <formula>"Tolerable"</formula>
    </cfRule>
    <cfRule type="cellIs" dxfId="4472" priority="1238" operator="equal">
      <formula>"Trivial"</formula>
    </cfRule>
  </conditionalFormatting>
  <conditionalFormatting sqref="S87">
    <cfRule type="cellIs" dxfId="4471" priority="1229" operator="equal">
      <formula>"Intolerable"</formula>
    </cfRule>
    <cfRule type="cellIs" dxfId="4470" priority="1230" operator="equal">
      <formula>"Importante"</formula>
    </cfRule>
    <cfRule type="cellIs" dxfId="4469" priority="1231" operator="equal">
      <formula>"Moderado"</formula>
    </cfRule>
    <cfRule type="cellIs" dxfId="4468" priority="1232" operator="equal">
      <formula>"Tolerable"</formula>
    </cfRule>
    <cfRule type="cellIs" dxfId="4467" priority="1233" operator="equal">
      <formula>"Trivial"</formula>
    </cfRule>
  </conditionalFormatting>
  <conditionalFormatting sqref="S92">
    <cfRule type="cellIs" dxfId="4466" priority="1216" operator="equal">
      <formula>"Intolerable"</formula>
    </cfRule>
    <cfRule type="cellIs" dxfId="4465" priority="1217" operator="equal">
      <formula>"Importante"</formula>
    </cfRule>
    <cfRule type="cellIs" dxfId="4464" priority="1218" operator="equal">
      <formula>"Moderado"</formula>
    </cfRule>
    <cfRule type="cellIs" dxfId="4463" priority="1219" operator="equal">
      <formula>"Tolerable"</formula>
    </cfRule>
    <cfRule type="cellIs" dxfId="4462" priority="1220" operator="equal">
      <formula>"Trivial"</formula>
    </cfRule>
  </conditionalFormatting>
  <conditionalFormatting sqref="AH92">
    <cfRule type="cellIs" dxfId="4461" priority="1226" operator="equal">
      <formula>"Realizado"</formula>
    </cfRule>
    <cfRule type="cellIs" dxfId="4460" priority="1227" operator="equal">
      <formula>"En proceso"</formula>
    </cfRule>
    <cfRule type="cellIs" dxfId="4459" priority="1228" operator="equal">
      <formula>"Pendiente"</formula>
    </cfRule>
  </conditionalFormatting>
  <conditionalFormatting sqref="AC92">
    <cfRule type="cellIs" dxfId="4458" priority="1221" operator="equal">
      <formula>"Intolerable"</formula>
    </cfRule>
    <cfRule type="cellIs" dxfId="4457" priority="1222" operator="equal">
      <formula>"Importante"</formula>
    </cfRule>
    <cfRule type="cellIs" dxfId="4456" priority="1223" operator="equal">
      <formula>"Moderado"</formula>
    </cfRule>
    <cfRule type="cellIs" dxfId="4455" priority="1224" operator="equal">
      <formula>"Tolerable"</formula>
    </cfRule>
    <cfRule type="cellIs" dxfId="4454" priority="1225" operator="equal">
      <formula>"Trivial"</formula>
    </cfRule>
  </conditionalFormatting>
  <conditionalFormatting sqref="S87">
    <cfRule type="cellIs" dxfId="4453" priority="1206" operator="equal">
      <formula>"Intolerable"</formula>
    </cfRule>
    <cfRule type="cellIs" dxfId="4452" priority="1207" operator="equal">
      <formula>"Importante"</formula>
    </cfRule>
    <cfRule type="cellIs" dxfId="4451" priority="1208" operator="equal">
      <formula>"Moderado"</formula>
    </cfRule>
    <cfRule type="cellIs" dxfId="4450" priority="1209" operator="equal">
      <formula>"Tolerable"</formula>
    </cfRule>
    <cfRule type="cellIs" dxfId="4449" priority="1210" operator="equal">
      <formula>"Trivial"</formula>
    </cfRule>
  </conditionalFormatting>
  <conditionalFormatting sqref="AC87">
    <cfRule type="cellIs" dxfId="4448" priority="1211" operator="equal">
      <formula>"Intolerable"</formula>
    </cfRule>
    <cfRule type="cellIs" dxfId="4447" priority="1212" operator="equal">
      <formula>"Importante"</formula>
    </cfRule>
    <cfRule type="cellIs" dxfId="4446" priority="1213" operator="equal">
      <formula>"Moderado"</formula>
    </cfRule>
    <cfRule type="cellIs" dxfId="4445" priority="1214" operator="equal">
      <formula>"Tolerable"</formula>
    </cfRule>
    <cfRule type="cellIs" dxfId="4444" priority="1215" operator="equal">
      <formula>"Trivial"</formula>
    </cfRule>
  </conditionalFormatting>
  <conditionalFormatting sqref="AH93:AH94">
    <cfRule type="cellIs" dxfId="4443" priority="1203" operator="equal">
      <formula>"Realizado"</formula>
    </cfRule>
    <cfRule type="cellIs" dxfId="4442" priority="1204" operator="equal">
      <formula>"En proceso"</formula>
    </cfRule>
    <cfRule type="cellIs" dxfId="4441" priority="1205" operator="equal">
      <formula>"Pendiente"</formula>
    </cfRule>
  </conditionalFormatting>
  <conditionalFormatting sqref="AC93">
    <cfRule type="cellIs" dxfId="4440" priority="1193" operator="equal">
      <formula>"Intolerable"</formula>
    </cfRule>
    <cfRule type="cellIs" dxfId="4439" priority="1194" operator="equal">
      <formula>"Importante"</formula>
    </cfRule>
    <cfRule type="cellIs" dxfId="4438" priority="1195" operator="equal">
      <formula>"Moderado"</formula>
    </cfRule>
    <cfRule type="cellIs" dxfId="4437" priority="1196" operator="equal">
      <formula>"Tolerable"</formula>
    </cfRule>
    <cfRule type="cellIs" dxfId="4436" priority="1197" operator="equal">
      <formula>"Trivial"</formula>
    </cfRule>
  </conditionalFormatting>
  <conditionalFormatting sqref="S93">
    <cfRule type="cellIs" dxfId="4435" priority="1198" operator="equal">
      <formula>"Intolerable"</formula>
    </cfRule>
    <cfRule type="cellIs" dxfId="4434" priority="1199" operator="equal">
      <formula>"Importante"</formula>
    </cfRule>
    <cfRule type="cellIs" dxfId="4433" priority="1200" operator="equal">
      <formula>"Moderado"</formula>
    </cfRule>
    <cfRule type="cellIs" dxfId="4432" priority="1201" operator="equal">
      <formula>"Tolerable"</formula>
    </cfRule>
    <cfRule type="cellIs" dxfId="4431" priority="1202" operator="equal">
      <formula>"Trivial"</formula>
    </cfRule>
  </conditionalFormatting>
  <conditionalFormatting sqref="AH93">
    <cfRule type="cellIs" dxfId="4430" priority="1190" operator="equal">
      <formula>"Realizado"</formula>
    </cfRule>
    <cfRule type="cellIs" dxfId="4429" priority="1191" operator="equal">
      <formula>"En proceso"</formula>
    </cfRule>
    <cfRule type="cellIs" dxfId="4428" priority="1192" operator="equal">
      <formula>"Pendiente"</formula>
    </cfRule>
  </conditionalFormatting>
  <conditionalFormatting sqref="AH94">
    <cfRule type="cellIs" dxfId="4427" priority="1177" operator="equal">
      <formula>"Realizado"</formula>
    </cfRule>
    <cfRule type="cellIs" dxfId="4426" priority="1178" operator="equal">
      <formula>"En proceso"</formula>
    </cfRule>
    <cfRule type="cellIs" dxfId="4425" priority="1179" operator="equal">
      <formula>"Pendiente"</formula>
    </cfRule>
  </conditionalFormatting>
  <conditionalFormatting sqref="S94">
    <cfRule type="cellIs" dxfId="4424" priority="1185" operator="equal">
      <formula>"Intolerable"</formula>
    </cfRule>
    <cfRule type="cellIs" dxfId="4423" priority="1186" operator="equal">
      <formula>"Importante"</formula>
    </cfRule>
    <cfRule type="cellIs" dxfId="4422" priority="1187" operator="equal">
      <formula>"Moderado"</formula>
    </cfRule>
    <cfRule type="cellIs" dxfId="4421" priority="1188" operator="equal">
      <formula>"Tolerable"</formula>
    </cfRule>
    <cfRule type="cellIs" dxfId="4420" priority="1189" operator="equal">
      <formula>"Trivial"</formula>
    </cfRule>
  </conditionalFormatting>
  <conditionalFormatting sqref="AC94">
    <cfRule type="cellIs" dxfId="4419" priority="1180" operator="equal">
      <formula>"Intolerable"</formula>
    </cfRule>
    <cfRule type="cellIs" dxfId="4418" priority="1181" operator="equal">
      <formula>"Importante"</formula>
    </cfRule>
    <cfRule type="cellIs" dxfId="4417" priority="1182" operator="equal">
      <formula>"Moderado"</formula>
    </cfRule>
    <cfRule type="cellIs" dxfId="4416" priority="1183" operator="equal">
      <formula>"Tolerable"</formula>
    </cfRule>
    <cfRule type="cellIs" dxfId="4415" priority="1184" operator="equal">
      <formula>"Trivial"</formula>
    </cfRule>
  </conditionalFormatting>
  <conditionalFormatting sqref="AH95">
    <cfRule type="cellIs" dxfId="4414" priority="1174" operator="equal">
      <formula>"Realizado"</formula>
    </cfRule>
    <cfRule type="cellIs" dxfId="4413" priority="1175" operator="equal">
      <formula>"En proceso"</formula>
    </cfRule>
    <cfRule type="cellIs" dxfId="4412" priority="1176" operator="equal">
      <formula>"Pendiente"</formula>
    </cfRule>
  </conditionalFormatting>
  <conditionalFormatting sqref="AC95">
    <cfRule type="cellIs" dxfId="4411" priority="1169" operator="equal">
      <formula>"Intolerable"</formula>
    </cfRule>
    <cfRule type="cellIs" dxfId="4410" priority="1170" operator="equal">
      <formula>"Importante"</formula>
    </cfRule>
    <cfRule type="cellIs" dxfId="4409" priority="1171" operator="equal">
      <formula>"Moderado"</formula>
    </cfRule>
    <cfRule type="cellIs" dxfId="4408" priority="1172" operator="equal">
      <formula>"Tolerable"</formula>
    </cfRule>
    <cfRule type="cellIs" dxfId="4407" priority="1173" operator="equal">
      <formula>"Trivial"</formula>
    </cfRule>
  </conditionalFormatting>
  <conditionalFormatting sqref="AH95">
    <cfRule type="cellIs" dxfId="4406" priority="1166" operator="equal">
      <formula>"Realizado"</formula>
    </cfRule>
    <cfRule type="cellIs" dxfId="4405" priority="1167" operator="equal">
      <formula>"En proceso"</formula>
    </cfRule>
    <cfRule type="cellIs" dxfId="4404" priority="1168" operator="equal">
      <formula>"Pendiente"</formula>
    </cfRule>
  </conditionalFormatting>
  <conditionalFormatting sqref="S95">
    <cfRule type="cellIs" dxfId="4403" priority="1161" operator="equal">
      <formula>"Intolerable"</formula>
    </cfRule>
    <cfRule type="cellIs" dxfId="4402" priority="1162" operator="equal">
      <formula>"Importante"</formula>
    </cfRule>
    <cfRule type="cellIs" dxfId="4401" priority="1163" operator="equal">
      <formula>"Moderado"</formula>
    </cfRule>
    <cfRule type="cellIs" dxfId="4400" priority="1164" operator="equal">
      <formula>"Tolerable"</formula>
    </cfRule>
    <cfRule type="cellIs" dxfId="4399" priority="1165" operator="equal">
      <formula>"Trivial"</formula>
    </cfRule>
  </conditionalFormatting>
  <conditionalFormatting sqref="AH96:AH98">
    <cfRule type="cellIs" dxfId="4398" priority="1158" operator="equal">
      <formula>"Realizado"</formula>
    </cfRule>
    <cfRule type="cellIs" dxfId="4397" priority="1159" operator="equal">
      <formula>"En proceso"</formula>
    </cfRule>
    <cfRule type="cellIs" dxfId="4396" priority="1160" operator="equal">
      <formula>"Pendiente"</formula>
    </cfRule>
  </conditionalFormatting>
  <conditionalFormatting sqref="S96">
    <cfRule type="cellIs" dxfId="4395" priority="1153" operator="equal">
      <formula>"Intolerable"</formula>
    </cfRule>
    <cfRule type="cellIs" dxfId="4394" priority="1154" operator="equal">
      <formula>"Importante"</formula>
    </cfRule>
    <cfRule type="cellIs" dxfId="4393" priority="1155" operator="equal">
      <formula>"Moderado"</formula>
    </cfRule>
    <cfRule type="cellIs" dxfId="4392" priority="1156" operator="equal">
      <formula>"Tolerable"</formula>
    </cfRule>
    <cfRule type="cellIs" dxfId="4391" priority="1157" operator="equal">
      <formula>"Trivial"</formula>
    </cfRule>
  </conditionalFormatting>
  <conditionalFormatting sqref="AC96">
    <cfRule type="cellIs" dxfId="4390" priority="1148" operator="equal">
      <formula>"Intolerable"</formula>
    </cfRule>
    <cfRule type="cellIs" dxfId="4389" priority="1149" operator="equal">
      <formula>"Importante"</formula>
    </cfRule>
    <cfRule type="cellIs" dxfId="4388" priority="1150" operator="equal">
      <formula>"Moderado"</formula>
    </cfRule>
    <cfRule type="cellIs" dxfId="4387" priority="1151" operator="equal">
      <formula>"Tolerable"</formula>
    </cfRule>
    <cfRule type="cellIs" dxfId="4386" priority="1152" operator="equal">
      <formula>"Trivial"</formula>
    </cfRule>
  </conditionalFormatting>
  <conditionalFormatting sqref="AC98">
    <cfRule type="cellIs" dxfId="4385" priority="1143" operator="equal">
      <formula>"Intolerable"</formula>
    </cfRule>
    <cfRule type="cellIs" dxfId="4384" priority="1144" operator="equal">
      <formula>"Importante"</formula>
    </cfRule>
    <cfRule type="cellIs" dxfId="4383" priority="1145" operator="equal">
      <formula>"Moderado"</formula>
    </cfRule>
    <cfRule type="cellIs" dxfId="4382" priority="1146" operator="equal">
      <formula>"Tolerable"</formula>
    </cfRule>
    <cfRule type="cellIs" dxfId="4381" priority="1147" operator="equal">
      <formula>"Trivial"</formula>
    </cfRule>
  </conditionalFormatting>
  <conditionalFormatting sqref="AH98">
    <cfRule type="cellIs" dxfId="4380" priority="1140" operator="equal">
      <formula>"Realizado"</formula>
    </cfRule>
    <cfRule type="cellIs" dxfId="4379" priority="1141" operator="equal">
      <formula>"En proceso"</formula>
    </cfRule>
    <cfRule type="cellIs" dxfId="4378" priority="1142" operator="equal">
      <formula>"Pendiente"</formula>
    </cfRule>
  </conditionalFormatting>
  <conditionalFormatting sqref="S98">
    <cfRule type="cellIs" dxfId="4377" priority="1135" operator="equal">
      <formula>"Intolerable"</formula>
    </cfRule>
    <cfRule type="cellIs" dxfId="4376" priority="1136" operator="equal">
      <formula>"Importante"</formula>
    </cfRule>
    <cfRule type="cellIs" dxfId="4375" priority="1137" operator="equal">
      <formula>"Moderado"</formula>
    </cfRule>
    <cfRule type="cellIs" dxfId="4374" priority="1138" operator="equal">
      <formula>"Tolerable"</formula>
    </cfRule>
    <cfRule type="cellIs" dxfId="4373" priority="1139" operator="equal">
      <formula>"Trivial"</formula>
    </cfRule>
  </conditionalFormatting>
  <conditionalFormatting sqref="S97">
    <cfRule type="cellIs" dxfId="4372" priority="1130" operator="equal">
      <formula>"Intolerable"</formula>
    </cfRule>
    <cfRule type="cellIs" dxfId="4371" priority="1131" operator="equal">
      <formula>"Importante"</formula>
    </cfRule>
    <cfRule type="cellIs" dxfId="4370" priority="1132" operator="equal">
      <formula>"Moderado"</formula>
    </cfRule>
    <cfRule type="cellIs" dxfId="4369" priority="1133" operator="equal">
      <formula>"Tolerable"</formula>
    </cfRule>
    <cfRule type="cellIs" dxfId="4368" priority="1134" operator="equal">
      <formula>"Trivial"</formula>
    </cfRule>
  </conditionalFormatting>
  <conditionalFormatting sqref="AH97">
    <cfRule type="cellIs" dxfId="4367" priority="1127" operator="equal">
      <formula>"Realizado"</formula>
    </cfRule>
    <cfRule type="cellIs" dxfId="4366" priority="1128" operator="equal">
      <formula>"En proceso"</formula>
    </cfRule>
    <cfRule type="cellIs" dxfId="4365" priority="1129" operator="equal">
      <formula>"Pendiente"</formula>
    </cfRule>
  </conditionalFormatting>
  <conditionalFormatting sqref="AC107:AC110">
    <cfRule type="cellIs" dxfId="4364" priority="991" operator="equal">
      <formula>"Intolerable"</formula>
    </cfRule>
    <cfRule type="cellIs" dxfId="4363" priority="992" operator="equal">
      <formula>"Importante"</formula>
    </cfRule>
    <cfRule type="cellIs" dxfId="4362" priority="993" operator="equal">
      <formula>"Moderado"</formula>
    </cfRule>
    <cfRule type="cellIs" dxfId="4361" priority="994" operator="equal">
      <formula>"Tolerable"</formula>
    </cfRule>
    <cfRule type="cellIs" dxfId="4360" priority="995" operator="equal">
      <formula>"Trivial"</formula>
    </cfRule>
  </conditionalFormatting>
  <conditionalFormatting sqref="AC101:AC102">
    <cfRule type="cellIs" dxfId="4359" priority="885" operator="equal">
      <formula>"Intolerable"</formula>
    </cfRule>
    <cfRule type="cellIs" dxfId="4358" priority="886" operator="equal">
      <formula>"Importante"</formula>
    </cfRule>
    <cfRule type="cellIs" dxfId="4357" priority="887" operator="equal">
      <formula>"Moderado"</formula>
    </cfRule>
    <cfRule type="cellIs" dxfId="4356" priority="888" operator="equal">
      <formula>"Tolerable"</formula>
    </cfRule>
    <cfRule type="cellIs" dxfId="4355" priority="889" operator="equal">
      <formula>"Trivial"</formula>
    </cfRule>
  </conditionalFormatting>
  <conditionalFormatting sqref="S107:S113 AC112">
    <cfRule type="cellIs" dxfId="4354" priority="1117" operator="equal">
      <formula>"Intolerable"</formula>
    </cfRule>
    <cfRule type="cellIs" dxfId="4353" priority="1118" operator="equal">
      <formula>"Importante"</formula>
    </cfRule>
    <cfRule type="cellIs" dxfId="4352" priority="1119" operator="equal">
      <formula>"Moderado"</formula>
    </cfRule>
    <cfRule type="cellIs" dxfId="4351" priority="1120" operator="equal">
      <formula>"Tolerable"</formula>
    </cfRule>
    <cfRule type="cellIs" dxfId="4350" priority="1121" operator="equal">
      <formula>"Trivial"</formula>
    </cfRule>
  </conditionalFormatting>
  <conditionalFormatting sqref="AH104:AH107 AH111:AH112">
    <cfRule type="cellIs" dxfId="4349" priority="1114" operator="equal">
      <formula>"Realizado"</formula>
    </cfRule>
    <cfRule type="cellIs" dxfId="4348" priority="1115" operator="equal">
      <formula>"En proceso"</formula>
    </cfRule>
    <cfRule type="cellIs" dxfId="4347" priority="1116" operator="equal">
      <formula>"Pendiente"</formula>
    </cfRule>
  </conditionalFormatting>
  <conditionalFormatting sqref="AH112">
    <cfRule type="cellIs" dxfId="4346" priority="1111" operator="equal">
      <formula>"Realizado"</formula>
    </cfRule>
    <cfRule type="cellIs" dxfId="4345" priority="1112" operator="equal">
      <formula>"En proceso"</formula>
    </cfRule>
    <cfRule type="cellIs" dxfId="4344" priority="1113" operator="equal">
      <formula>"Pendiente"</formula>
    </cfRule>
  </conditionalFormatting>
  <conditionalFormatting sqref="AH111">
    <cfRule type="cellIs" dxfId="4343" priority="1108" operator="equal">
      <formula>"Realizado"</formula>
    </cfRule>
    <cfRule type="cellIs" dxfId="4342" priority="1109" operator="equal">
      <formula>"En proceso"</formula>
    </cfRule>
    <cfRule type="cellIs" dxfId="4341" priority="1110" operator="equal">
      <formula>"Pendiente"</formula>
    </cfRule>
  </conditionalFormatting>
  <conditionalFormatting sqref="AH107">
    <cfRule type="cellIs" dxfId="4340" priority="1105" operator="equal">
      <formula>"Realizado"</formula>
    </cfRule>
    <cfRule type="cellIs" dxfId="4339" priority="1106" operator="equal">
      <formula>"En proceso"</formula>
    </cfRule>
    <cfRule type="cellIs" dxfId="4338" priority="1107" operator="equal">
      <formula>"Pendiente"</formula>
    </cfRule>
  </conditionalFormatting>
  <conditionalFormatting sqref="AH108:AH110">
    <cfRule type="cellIs" dxfId="4337" priority="1102" operator="equal">
      <formula>"Realizado"</formula>
    </cfRule>
    <cfRule type="cellIs" dxfId="4336" priority="1103" operator="equal">
      <formula>"En proceso"</formula>
    </cfRule>
    <cfRule type="cellIs" dxfId="4335" priority="1104" operator="equal">
      <formula>"Pendiente"</formula>
    </cfRule>
  </conditionalFormatting>
  <conditionalFormatting sqref="AH110">
    <cfRule type="cellIs" dxfId="4334" priority="1099" operator="equal">
      <formula>"Realizado"</formula>
    </cfRule>
    <cfRule type="cellIs" dxfId="4333" priority="1100" operator="equal">
      <formula>"En proceso"</formula>
    </cfRule>
    <cfRule type="cellIs" dxfId="4332" priority="1101" operator="equal">
      <formula>"Pendiente"</formula>
    </cfRule>
  </conditionalFormatting>
  <conditionalFormatting sqref="AH109">
    <cfRule type="cellIs" dxfId="4331" priority="1096" operator="equal">
      <formula>"Realizado"</formula>
    </cfRule>
    <cfRule type="cellIs" dxfId="4330" priority="1097" operator="equal">
      <formula>"En proceso"</formula>
    </cfRule>
    <cfRule type="cellIs" dxfId="4329" priority="1098" operator="equal">
      <formula>"Pendiente"</formula>
    </cfRule>
  </conditionalFormatting>
  <conditionalFormatting sqref="AC113">
    <cfRule type="cellIs" dxfId="4328" priority="1091" operator="equal">
      <formula>"Intolerable"</formula>
    </cfRule>
    <cfRule type="cellIs" dxfId="4327" priority="1092" operator="equal">
      <formula>"Importante"</formula>
    </cfRule>
    <cfRule type="cellIs" dxfId="4326" priority="1093" operator="equal">
      <formula>"Moderado"</formula>
    </cfRule>
    <cfRule type="cellIs" dxfId="4325" priority="1094" operator="equal">
      <formula>"Tolerable"</formula>
    </cfRule>
    <cfRule type="cellIs" dxfId="4324" priority="1095" operator="equal">
      <formula>"Trivial"</formula>
    </cfRule>
  </conditionalFormatting>
  <conditionalFormatting sqref="S104:S106">
    <cfRule type="cellIs" dxfId="4323" priority="1081" operator="equal">
      <formula>"Intolerable"</formula>
    </cfRule>
    <cfRule type="cellIs" dxfId="4322" priority="1082" operator="equal">
      <formula>"Importante"</formula>
    </cfRule>
    <cfRule type="cellIs" dxfId="4321" priority="1083" operator="equal">
      <formula>"Moderado"</formula>
    </cfRule>
    <cfRule type="cellIs" dxfId="4320" priority="1084" operator="equal">
      <formula>"Tolerable"</formula>
    </cfRule>
    <cfRule type="cellIs" dxfId="4319" priority="1085" operator="equal">
      <formula>"Trivial"</formula>
    </cfRule>
  </conditionalFormatting>
  <conditionalFormatting sqref="S104:S106">
    <cfRule type="cellIs" dxfId="4318" priority="1086" operator="equal">
      <formula>"Intolerable"</formula>
    </cfRule>
    <cfRule type="cellIs" dxfId="4317" priority="1087" operator="equal">
      <formula>"Importante"</formula>
    </cfRule>
    <cfRule type="cellIs" dxfId="4316" priority="1088" operator="equal">
      <formula>"Moderado"</formula>
    </cfRule>
    <cfRule type="cellIs" dxfId="4315" priority="1089" operator="equal">
      <formula>"Tolerable"</formula>
    </cfRule>
    <cfRule type="cellIs" dxfId="4314" priority="1090" operator="equal">
      <formula>"Trivial"</formula>
    </cfRule>
  </conditionalFormatting>
  <conditionalFormatting sqref="S104:S106">
    <cfRule type="cellIs" dxfId="4313" priority="1076" operator="equal">
      <formula>"Intolerable"</formula>
    </cfRule>
    <cfRule type="cellIs" dxfId="4312" priority="1077" operator="equal">
      <formula>"Importante"</formula>
    </cfRule>
    <cfRule type="cellIs" dxfId="4311" priority="1078" operator="equal">
      <formula>"Moderado"</formula>
    </cfRule>
    <cfRule type="cellIs" dxfId="4310" priority="1079" operator="equal">
      <formula>"Tolerable"</formula>
    </cfRule>
    <cfRule type="cellIs" dxfId="4309" priority="1080" operator="equal">
      <formula>"Trivial"</formula>
    </cfRule>
  </conditionalFormatting>
  <conditionalFormatting sqref="S104:S106">
    <cfRule type="cellIs" dxfId="4308" priority="1071" operator="equal">
      <formula>"Intolerable"</formula>
    </cfRule>
    <cfRule type="cellIs" dxfId="4307" priority="1072" operator="equal">
      <formula>"Importante"</formula>
    </cfRule>
    <cfRule type="cellIs" dxfId="4306" priority="1073" operator="equal">
      <formula>"Moderado"</formula>
    </cfRule>
    <cfRule type="cellIs" dxfId="4305" priority="1074" operator="equal">
      <formula>"Tolerable"</formula>
    </cfRule>
    <cfRule type="cellIs" dxfId="4304" priority="1075" operator="equal">
      <formula>"Trivial"</formula>
    </cfRule>
  </conditionalFormatting>
  <conditionalFormatting sqref="AC111">
    <cfRule type="cellIs" dxfId="4303" priority="1066" operator="equal">
      <formula>"Intolerable"</formula>
    </cfRule>
    <cfRule type="cellIs" dxfId="4302" priority="1067" operator="equal">
      <formula>"Importante"</formula>
    </cfRule>
    <cfRule type="cellIs" dxfId="4301" priority="1068" operator="equal">
      <formula>"Moderado"</formula>
    </cfRule>
    <cfRule type="cellIs" dxfId="4300" priority="1069" operator="equal">
      <formula>"Tolerable"</formula>
    </cfRule>
    <cfRule type="cellIs" dxfId="4299" priority="1070" operator="equal">
      <formula>"Trivial"</formula>
    </cfRule>
  </conditionalFormatting>
  <conditionalFormatting sqref="AC111">
    <cfRule type="cellIs" dxfId="4298" priority="1061" operator="equal">
      <formula>"Intolerable"</formula>
    </cfRule>
    <cfRule type="cellIs" dxfId="4297" priority="1062" operator="equal">
      <formula>"Importante"</formula>
    </cfRule>
    <cfRule type="cellIs" dxfId="4296" priority="1063" operator="equal">
      <formula>"Moderado"</formula>
    </cfRule>
    <cfRule type="cellIs" dxfId="4295" priority="1064" operator="equal">
      <formula>"Tolerable"</formula>
    </cfRule>
    <cfRule type="cellIs" dxfId="4294" priority="1065" operator="equal">
      <formula>"Trivial"</formula>
    </cfRule>
  </conditionalFormatting>
  <conditionalFormatting sqref="AC111">
    <cfRule type="cellIs" dxfId="4293" priority="1056" operator="equal">
      <formula>"Intolerable"</formula>
    </cfRule>
    <cfRule type="cellIs" dxfId="4292" priority="1057" operator="equal">
      <formula>"Importante"</formula>
    </cfRule>
    <cfRule type="cellIs" dxfId="4291" priority="1058" operator="equal">
      <formula>"Moderado"</formula>
    </cfRule>
    <cfRule type="cellIs" dxfId="4290" priority="1059" operator="equal">
      <formula>"Tolerable"</formula>
    </cfRule>
    <cfRule type="cellIs" dxfId="4289" priority="1060" operator="equal">
      <formula>"Trivial"</formula>
    </cfRule>
  </conditionalFormatting>
  <conditionalFormatting sqref="AC111">
    <cfRule type="cellIs" dxfId="4288" priority="1051" operator="equal">
      <formula>"Intolerable"</formula>
    </cfRule>
    <cfRule type="cellIs" dxfId="4287" priority="1052" operator="equal">
      <formula>"Importante"</formula>
    </cfRule>
    <cfRule type="cellIs" dxfId="4286" priority="1053" operator="equal">
      <formula>"Moderado"</formula>
    </cfRule>
    <cfRule type="cellIs" dxfId="4285" priority="1054" operator="equal">
      <formula>"Tolerable"</formula>
    </cfRule>
    <cfRule type="cellIs" dxfId="4284" priority="1055" operator="equal">
      <formula>"Trivial"</formula>
    </cfRule>
  </conditionalFormatting>
  <conditionalFormatting sqref="AC104">
    <cfRule type="cellIs" dxfId="4283" priority="1046" operator="equal">
      <formula>"Intolerable"</formula>
    </cfRule>
    <cfRule type="cellIs" dxfId="4282" priority="1047" operator="equal">
      <formula>"Importante"</formula>
    </cfRule>
    <cfRule type="cellIs" dxfId="4281" priority="1048" operator="equal">
      <formula>"Moderado"</formula>
    </cfRule>
    <cfRule type="cellIs" dxfId="4280" priority="1049" operator="equal">
      <formula>"Tolerable"</formula>
    </cfRule>
    <cfRule type="cellIs" dxfId="4279" priority="1050" operator="equal">
      <formula>"Trivial"</formula>
    </cfRule>
  </conditionalFormatting>
  <conditionalFormatting sqref="AC104">
    <cfRule type="cellIs" dxfId="4278" priority="1041" operator="equal">
      <formula>"Intolerable"</formula>
    </cfRule>
    <cfRule type="cellIs" dxfId="4277" priority="1042" operator="equal">
      <formula>"Importante"</formula>
    </cfRule>
    <cfRule type="cellIs" dxfId="4276" priority="1043" operator="equal">
      <formula>"Moderado"</formula>
    </cfRule>
    <cfRule type="cellIs" dxfId="4275" priority="1044" operator="equal">
      <formula>"Tolerable"</formula>
    </cfRule>
    <cfRule type="cellIs" dxfId="4274" priority="1045" operator="equal">
      <formula>"Trivial"</formula>
    </cfRule>
  </conditionalFormatting>
  <conditionalFormatting sqref="AC104">
    <cfRule type="cellIs" dxfId="4273" priority="1036" operator="equal">
      <formula>"Intolerable"</formula>
    </cfRule>
    <cfRule type="cellIs" dxfId="4272" priority="1037" operator="equal">
      <formula>"Importante"</formula>
    </cfRule>
    <cfRule type="cellIs" dxfId="4271" priority="1038" operator="equal">
      <formula>"Moderado"</formula>
    </cfRule>
    <cfRule type="cellIs" dxfId="4270" priority="1039" operator="equal">
      <formula>"Tolerable"</formula>
    </cfRule>
    <cfRule type="cellIs" dxfId="4269" priority="1040" operator="equal">
      <formula>"Trivial"</formula>
    </cfRule>
  </conditionalFormatting>
  <conditionalFormatting sqref="AC104">
    <cfRule type="cellIs" dxfId="4268" priority="1031" operator="equal">
      <formula>"Intolerable"</formula>
    </cfRule>
    <cfRule type="cellIs" dxfId="4267" priority="1032" operator="equal">
      <formula>"Importante"</formula>
    </cfRule>
    <cfRule type="cellIs" dxfId="4266" priority="1033" operator="equal">
      <formula>"Moderado"</formula>
    </cfRule>
    <cfRule type="cellIs" dxfId="4265" priority="1034" operator="equal">
      <formula>"Tolerable"</formula>
    </cfRule>
    <cfRule type="cellIs" dxfId="4264" priority="1035" operator="equal">
      <formula>"Trivial"</formula>
    </cfRule>
  </conditionalFormatting>
  <conditionalFormatting sqref="AC105:AC106">
    <cfRule type="cellIs" dxfId="4263" priority="1026" operator="equal">
      <formula>"Intolerable"</formula>
    </cfRule>
    <cfRule type="cellIs" dxfId="4262" priority="1027" operator="equal">
      <formula>"Importante"</formula>
    </cfRule>
    <cfRule type="cellIs" dxfId="4261" priority="1028" operator="equal">
      <formula>"Moderado"</formula>
    </cfRule>
    <cfRule type="cellIs" dxfId="4260" priority="1029" operator="equal">
      <formula>"Tolerable"</formula>
    </cfRule>
    <cfRule type="cellIs" dxfId="4259" priority="1030" operator="equal">
      <formula>"Trivial"</formula>
    </cfRule>
  </conditionalFormatting>
  <conditionalFormatting sqref="AC105:AC106">
    <cfRule type="cellIs" dxfId="4258" priority="1021" operator="equal">
      <formula>"Intolerable"</formula>
    </cfRule>
    <cfRule type="cellIs" dxfId="4257" priority="1022" operator="equal">
      <formula>"Importante"</formula>
    </cfRule>
    <cfRule type="cellIs" dxfId="4256" priority="1023" operator="equal">
      <formula>"Moderado"</formula>
    </cfRule>
    <cfRule type="cellIs" dxfId="4255" priority="1024" operator="equal">
      <formula>"Tolerable"</formula>
    </cfRule>
    <cfRule type="cellIs" dxfId="4254" priority="1025" operator="equal">
      <formula>"Trivial"</formula>
    </cfRule>
  </conditionalFormatting>
  <conditionalFormatting sqref="AC105:AC106">
    <cfRule type="cellIs" dxfId="4253" priority="1016" operator="equal">
      <formula>"Intolerable"</formula>
    </cfRule>
    <cfRule type="cellIs" dxfId="4252" priority="1017" operator="equal">
      <formula>"Importante"</formula>
    </cfRule>
    <cfRule type="cellIs" dxfId="4251" priority="1018" operator="equal">
      <formula>"Moderado"</formula>
    </cfRule>
    <cfRule type="cellIs" dxfId="4250" priority="1019" operator="equal">
      <formula>"Tolerable"</formula>
    </cfRule>
    <cfRule type="cellIs" dxfId="4249" priority="1020" operator="equal">
      <formula>"Trivial"</formula>
    </cfRule>
  </conditionalFormatting>
  <conditionalFormatting sqref="AC105:AC106">
    <cfRule type="cellIs" dxfId="4248" priority="1011" operator="equal">
      <formula>"Intolerable"</formula>
    </cfRule>
    <cfRule type="cellIs" dxfId="4247" priority="1012" operator="equal">
      <formula>"Importante"</formula>
    </cfRule>
    <cfRule type="cellIs" dxfId="4246" priority="1013" operator="equal">
      <formula>"Moderado"</formula>
    </cfRule>
    <cfRule type="cellIs" dxfId="4245" priority="1014" operator="equal">
      <formula>"Tolerable"</formula>
    </cfRule>
    <cfRule type="cellIs" dxfId="4244" priority="1015" operator="equal">
      <formula>"Trivial"</formula>
    </cfRule>
  </conditionalFormatting>
  <conditionalFormatting sqref="AC107:AC110">
    <cfRule type="cellIs" dxfId="4243" priority="1006" operator="equal">
      <formula>"Intolerable"</formula>
    </cfRule>
    <cfRule type="cellIs" dxfId="4242" priority="1007" operator="equal">
      <formula>"Importante"</formula>
    </cfRule>
    <cfRule type="cellIs" dxfId="4241" priority="1008" operator="equal">
      <formula>"Moderado"</formula>
    </cfRule>
    <cfRule type="cellIs" dxfId="4240" priority="1009" operator="equal">
      <formula>"Tolerable"</formula>
    </cfRule>
    <cfRule type="cellIs" dxfId="4239" priority="1010" operator="equal">
      <formula>"Trivial"</formula>
    </cfRule>
  </conditionalFormatting>
  <conditionalFormatting sqref="AC107:AC110">
    <cfRule type="cellIs" dxfId="4238" priority="1001" operator="equal">
      <formula>"Intolerable"</formula>
    </cfRule>
    <cfRule type="cellIs" dxfId="4237" priority="1002" operator="equal">
      <formula>"Importante"</formula>
    </cfRule>
    <cfRule type="cellIs" dxfId="4236" priority="1003" operator="equal">
      <formula>"Moderado"</formula>
    </cfRule>
    <cfRule type="cellIs" dxfId="4235" priority="1004" operator="equal">
      <formula>"Tolerable"</formula>
    </cfRule>
    <cfRule type="cellIs" dxfId="4234" priority="1005" operator="equal">
      <formula>"Trivial"</formula>
    </cfRule>
  </conditionalFormatting>
  <conditionalFormatting sqref="AC107:AC110">
    <cfRule type="cellIs" dxfId="4233" priority="996" operator="equal">
      <formula>"Intolerable"</formula>
    </cfRule>
    <cfRule type="cellIs" dxfId="4232" priority="997" operator="equal">
      <formula>"Importante"</formula>
    </cfRule>
    <cfRule type="cellIs" dxfId="4231" priority="998" operator="equal">
      <formula>"Moderado"</formula>
    </cfRule>
    <cfRule type="cellIs" dxfId="4230" priority="999" operator="equal">
      <formula>"Tolerable"</formula>
    </cfRule>
    <cfRule type="cellIs" dxfId="4229" priority="1000" operator="equal">
      <formula>"Trivial"</formula>
    </cfRule>
  </conditionalFormatting>
  <conditionalFormatting sqref="AC103 AC99:AC100">
    <cfRule type="cellIs" dxfId="4228" priority="986" operator="equal">
      <formula>"Intolerable"</formula>
    </cfRule>
    <cfRule type="cellIs" dxfId="4227" priority="987" operator="equal">
      <formula>"Importante"</formula>
    </cfRule>
    <cfRule type="cellIs" dxfId="4226" priority="988" operator="equal">
      <formula>"Moderado"</formula>
    </cfRule>
    <cfRule type="cellIs" dxfId="4225" priority="989" operator="equal">
      <formula>"Tolerable"</formula>
    </cfRule>
    <cfRule type="cellIs" dxfId="4224" priority="990" operator="equal">
      <formula>"Trivial"</formula>
    </cfRule>
  </conditionalFormatting>
  <conditionalFormatting sqref="AH99:AH103">
    <cfRule type="cellIs" dxfId="4223" priority="983" operator="equal">
      <formula>"Realizado"</formula>
    </cfRule>
    <cfRule type="cellIs" dxfId="4222" priority="984" operator="equal">
      <formula>"En proceso"</formula>
    </cfRule>
    <cfRule type="cellIs" dxfId="4221" priority="985" operator="equal">
      <formula>"Pendiente"</formula>
    </cfRule>
  </conditionalFormatting>
  <conditionalFormatting sqref="AC103">
    <cfRule type="cellIs" dxfId="4220" priority="978" operator="equal">
      <formula>"Intolerable"</formula>
    </cfRule>
    <cfRule type="cellIs" dxfId="4219" priority="979" operator="equal">
      <formula>"Importante"</formula>
    </cfRule>
    <cfRule type="cellIs" dxfId="4218" priority="980" operator="equal">
      <formula>"Moderado"</formula>
    </cfRule>
    <cfRule type="cellIs" dxfId="4217" priority="981" operator="equal">
      <formula>"Tolerable"</formula>
    </cfRule>
    <cfRule type="cellIs" dxfId="4216" priority="982" operator="equal">
      <formula>"Trivial"</formula>
    </cfRule>
  </conditionalFormatting>
  <conditionalFormatting sqref="AH103">
    <cfRule type="cellIs" dxfId="4215" priority="975" operator="equal">
      <formula>"Realizado"</formula>
    </cfRule>
    <cfRule type="cellIs" dxfId="4214" priority="976" operator="equal">
      <formula>"En proceso"</formula>
    </cfRule>
    <cfRule type="cellIs" dxfId="4213" priority="977" operator="equal">
      <formula>"Pendiente"</formula>
    </cfRule>
  </conditionalFormatting>
  <conditionalFormatting sqref="AH101">
    <cfRule type="cellIs" dxfId="4212" priority="972" operator="equal">
      <formula>"Realizado"</formula>
    </cfRule>
    <cfRule type="cellIs" dxfId="4211" priority="973" operator="equal">
      <formula>"En proceso"</formula>
    </cfRule>
    <cfRule type="cellIs" dxfId="4210" priority="974" operator="equal">
      <formula>"Pendiente"</formula>
    </cfRule>
  </conditionalFormatting>
  <conditionalFormatting sqref="AH102">
    <cfRule type="cellIs" dxfId="4209" priority="969" operator="equal">
      <formula>"Realizado"</formula>
    </cfRule>
    <cfRule type="cellIs" dxfId="4208" priority="970" operator="equal">
      <formula>"En proceso"</formula>
    </cfRule>
    <cfRule type="cellIs" dxfId="4207" priority="971" operator="equal">
      <formula>"Pendiente"</formula>
    </cfRule>
  </conditionalFormatting>
  <conditionalFormatting sqref="AH99">
    <cfRule type="cellIs" dxfId="4206" priority="966" operator="equal">
      <formula>"Realizado"</formula>
    </cfRule>
    <cfRule type="cellIs" dxfId="4205" priority="967" operator="equal">
      <formula>"En proceso"</formula>
    </cfRule>
    <cfRule type="cellIs" dxfId="4204" priority="968" operator="equal">
      <formula>"Pendiente"</formula>
    </cfRule>
  </conditionalFormatting>
  <conditionalFormatting sqref="AC103 AC99:AC100">
    <cfRule type="cellIs" dxfId="4203" priority="961" operator="equal">
      <formula>"Intolerable"</formula>
    </cfRule>
    <cfRule type="cellIs" dxfId="4202" priority="962" operator="equal">
      <formula>"Importante"</formula>
    </cfRule>
    <cfRule type="cellIs" dxfId="4201" priority="963" operator="equal">
      <formula>"Moderado"</formula>
    </cfRule>
    <cfRule type="cellIs" dxfId="4200" priority="964" operator="equal">
      <formula>"Tolerable"</formula>
    </cfRule>
    <cfRule type="cellIs" dxfId="4199" priority="965" operator="equal">
      <formula>"Trivial"</formula>
    </cfRule>
  </conditionalFormatting>
  <conditionalFormatting sqref="AC103 AC99:AC100">
    <cfRule type="cellIs" dxfId="4198" priority="956" operator="equal">
      <formula>"Intolerable"</formula>
    </cfRule>
    <cfRule type="cellIs" dxfId="4197" priority="957" operator="equal">
      <formula>"Importante"</formula>
    </cfRule>
    <cfRule type="cellIs" dxfId="4196" priority="958" operator="equal">
      <formula>"Moderado"</formula>
    </cfRule>
    <cfRule type="cellIs" dxfId="4195" priority="959" operator="equal">
      <formula>"Tolerable"</formula>
    </cfRule>
    <cfRule type="cellIs" dxfId="4194" priority="960" operator="equal">
      <formula>"Trivial"</formula>
    </cfRule>
  </conditionalFormatting>
  <conditionalFormatting sqref="AH99:AH103">
    <cfRule type="cellIs" dxfId="4193" priority="953" operator="equal">
      <formula>"Realizado"</formula>
    </cfRule>
    <cfRule type="cellIs" dxfId="4192" priority="954" operator="equal">
      <formula>"En proceso"</formula>
    </cfRule>
    <cfRule type="cellIs" dxfId="4191" priority="955" operator="equal">
      <formula>"Pendiente"</formula>
    </cfRule>
  </conditionalFormatting>
  <conditionalFormatting sqref="AC99:AC100 AC103">
    <cfRule type="cellIs" dxfId="4190" priority="948" operator="equal">
      <formula>"Intolerable"</formula>
    </cfRule>
    <cfRule type="cellIs" dxfId="4189" priority="949" operator="equal">
      <formula>"Importante"</formula>
    </cfRule>
    <cfRule type="cellIs" dxfId="4188" priority="950" operator="equal">
      <formula>"Moderado"</formula>
    </cfRule>
    <cfRule type="cellIs" dxfId="4187" priority="951" operator="equal">
      <formula>"Tolerable"</formula>
    </cfRule>
    <cfRule type="cellIs" dxfId="4186" priority="952" operator="equal">
      <formula>"Trivial"</formula>
    </cfRule>
  </conditionalFormatting>
  <conditionalFormatting sqref="AH99:AH103">
    <cfRule type="cellIs" dxfId="4185" priority="945" operator="equal">
      <formula>"Realizado"</formula>
    </cfRule>
    <cfRule type="cellIs" dxfId="4184" priority="946" operator="equal">
      <formula>"En proceso"</formula>
    </cfRule>
    <cfRule type="cellIs" dxfId="4183" priority="947" operator="equal">
      <formula>"Pendiente"</formula>
    </cfRule>
  </conditionalFormatting>
  <conditionalFormatting sqref="S100:S103">
    <cfRule type="cellIs" dxfId="4182" priority="915" operator="equal">
      <formula>"Intolerable"</formula>
    </cfRule>
    <cfRule type="cellIs" dxfId="4181" priority="916" operator="equal">
      <formula>"Importante"</formula>
    </cfRule>
    <cfRule type="cellIs" dxfId="4180" priority="917" operator="equal">
      <formula>"Moderado"</formula>
    </cfRule>
    <cfRule type="cellIs" dxfId="4179" priority="918" operator="equal">
      <formula>"Tolerable"</formula>
    </cfRule>
    <cfRule type="cellIs" dxfId="4178" priority="919" operator="equal">
      <formula>"Trivial"</formula>
    </cfRule>
  </conditionalFormatting>
  <conditionalFormatting sqref="S99">
    <cfRule type="cellIs" dxfId="4177" priority="940" operator="equal">
      <formula>"Intolerable"</formula>
    </cfRule>
    <cfRule type="cellIs" dxfId="4176" priority="941" operator="equal">
      <formula>"Importante"</formula>
    </cfRule>
    <cfRule type="cellIs" dxfId="4175" priority="942" operator="equal">
      <formula>"Moderado"</formula>
    </cfRule>
    <cfRule type="cellIs" dxfId="4174" priority="943" operator="equal">
      <formula>"Tolerable"</formula>
    </cfRule>
    <cfRule type="cellIs" dxfId="4173" priority="944" operator="equal">
      <formula>"Trivial"</formula>
    </cfRule>
  </conditionalFormatting>
  <conditionalFormatting sqref="S99">
    <cfRule type="cellIs" dxfId="4172" priority="935" operator="equal">
      <formula>"Intolerable"</formula>
    </cfRule>
    <cfRule type="cellIs" dxfId="4171" priority="936" operator="equal">
      <formula>"Importante"</formula>
    </cfRule>
    <cfRule type="cellIs" dxfId="4170" priority="937" operator="equal">
      <formula>"Moderado"</formula>
    </cfRule>
    <cfRule type="cellIs" dxfId="4169" priority="938" operator="equal">
      <formula>"Tolerable"</formula>
    </cfRule>
    <cfRule type="cellIs" dxfId="4168" priority="939" operator="equal">
      <formula>"Trivial"</formula>
    </cfRule>
  </conditionalFormatting>
  <conditionalFormatting sqref="S99">
    <cfRule type="cellIs" dxfId="4167" priority="930" operator="equal">
      <formula>"Intolerable"</formula>
    </cfRule>
    <cfRule type="cellIs" dxfId="4166" priority="931" operator="equal">
      <formula>"Importante"</formula>
    </cfRule>
    <cfRule type="cellIs" dxfId="4165" priority="932" operator="equal">
      <formula>"Moderado"</formula>
    </cfRule>
    <cfRule type="cellIs" dxfId="4164" priority="933" operator="equal">
      <formula>"Tolerable"</formula>
    </cfRule>
    <cfRule type="cellIs" dxfId="4163" priority="934" operator="equal">
      <formula>"Trivial"</formula>
    </cfRule>
  </conditionalFormatting>
  <conditionalFormatting sqref="S99">
    <cfRule type="cellIs" dxfId="4162" priority="925" operator="equal">
      <formula>"Intolerable"</formula>
    </cfRule>
    <cfRule type="cellIs" dxfId="4161" priority="926" operator="equal">
      <formula>"Importante"</formula>
    </cfRule>
    <cfRule type="cellIs" dxfId="4160" priority="927" operator="equal">
      <formula>"Moderado"</formula>
    </cfRule>
    <cfRule type="cellIs" dxfId="4159" priority="928" operator="equal">
      <formula>"Tolerable"</formula>
    </cfRule>
    <cfRule type="cellIs" dxfId="4158" priority="929" operator="equal">
      <formula>"Trivial"</formula>
    </cfRule>
  </conditionalFormatting>
  <conditionalFormatting sqref="S100:S103">
    <cfRule type="cellIs" dxfId="4157" priority="920" operator="equal">
      <formula>"Intolerable"</formula>
    </cfRule>
    <cfRule type="cellIs" dxfId="4156" priority="921" operator="equal">
      <formula>"Importante"</formula>
    </cfRule>
    <cfRule type="cellIs" dxfId="4155" priority="922" operator="equal">
      <formula>"Moderado"</formula>
    </cfRule>
    <cfRule type="cellIs" dxfId="4154" priority="923" operator="equal">
      <formula>"Tolerable"</formula>
    </cfRule>
    <cfRule type="cellIs" dxfId="4153" priority="924" operator="equal">
      <formula>"Trivial"</formula>
    </cfRule>
  </conditionalFormatting>
  <conditionalFormatting sqref="S100:S103">
    <cfRule type="cellIs" dxfId="4152" priority="910" operator="equal">
      <formula>"Intolerable"</formula>
    </cfRule>
    <cfRule type="cellIs" dxfId="4151" priority="911" operator="equal">
      <formula>"Importante"</formula>
    </cfRule>
    <cfRule type="cellIs" dxfId="4150" priority="912" operator="equal">
      <formula>"Moderado"</formula>
    </cfRule>
    <cfRule type="cellIs" dxfId="4149" priority="913" operator="equal">
      <formula>"Tolerable"</formula>
    </cfRule>
    <cfRule type="cellIs" dxfId="4148" priority="914" operator="equal">
      <formula>"Trivial"</formula>
    </cfRule>
  </conditionalFormatting>
  <conditionalFormatting sqref="S100:S103">
    <cfRule type="cellIs" dxfId="4147" priority="905" operator="equal">
      <formula>"Intolerable"</formula>
    </cfRule>
    <cfRule type="cellIs" dxfId="4146" priority="906" operator="equal">
      <formula>"Importante"</formula>
    </cfRule>
    <cfRule type="cellIs" dxfId="4145" priority="907" operator="equal">
      <formula>"Moderado"</formula>
    </cfRule>
    <cfRule type="cellIs" dxfId="4144" priority="908" operator="equal">
      <formula>"Tolerable"</formula>
    </cfRule>
    <cfRule type="cellIs" dxfId="4143" priority="909" operator="equal">
      <formula>"Trivial"</formula>
    </cfRule>
  </conditionalFormatting>
  <conditionalFormatting sqref="AC101:AC102">
    <cfRule type="cellIs" dxfId="4142" priority="900" operator="equal">
      <formula>"Intolerable"</formula>
    </cfRule>
    <cfRule type="cellIs" dxfId="4141" priority="901" operator="equal">
      <formula>"Importante"</formula>
    </cfRule>
    <cfRule type="cellIs" dxfId="4140" priority="902" operator="equal">
      <formula>"Moderado"</formula>
    </cfRule>
    <cfRule type="cellIs" dxfId="4139" priority="903" operator="equal">
      <formula>"Tolerable"</formula>
    </cfRule>
    <cfRule type="cellIs" dxfId="4138" priority="904" operator="equal">
      <formula>"Trivial"</formula>
    </cfRule>
  </conditionalFormatting>
  <conditionalFormatting sqref="AC101:AC102">
    <cfRule type="cellIs" dxfId="4137" priority="895" operator="equal">
      <formula>"Intolerable"</formula>
    </cfRule>
    <cfRule type="cellIs" dxfId="4136" priority="896" operator="equal">
      <formula>"Importante"</formula>
    </cfRule>
    <cfRule type="cellIs" dxfId="4135" priority="897" operator="equal">
      <formula>"Moderado"</formula>
    </cfRule>
    <cfRule type="cellIs" dxfId="4134" priority="898" operator="equal">
      <formula>"Tolerable"</formula>
    </cfRule>
    <cfRule type="cellIs" dxfId="4133" priority="899" operator="equal">
      <formula>"Trivial"</formula>
    </cfRule>
  </conditionalFormatting>
  <conditionalFormatting sqref="AC101:AC102">
    <cfRule type="cellIs" dxfId="4132" priority="890" operator="equal">
      <formula>"Intolerable"</formula>
    </cfRule>
    <cfRule type="cellIs" dxfId="4131" priority="891" operator="equal">
      <formula>"Importante"</formula>
    </cfRule>
    <cfRule type="cellIs" dxfId="4130" priority="892" operator="equal">
      <formula>"Moderado"</formula>
    </cfRule>
    <cfRule type="cellIs" dxfId="4129" priority="893" operator="equal">
      <formula>"Tolerable"</formula>
    </cfRule>
    <cfRule type="cellIs" dxfId="4128" priority="894" operator="equal">
      <formula>"Trivial"</formula>
    </cfRule>
  </conditionalFormatting>
  <conditionalFormatting sqref="S52 AC52">
    <cfRule type="cellIs" dxfId="4127" priority="770" operator="equal">
      <formula>"Intolerable"</formula>
    </cfRule>
    <cfRule type="cellIs" dxfId="4126" priority="771" operator="equal">
      <formula>"Importante"</formula>
    </cfRule>
    <cfRule type="cellIs" dxfId="4125" priority="772" operator="equal">
      <formula>"Moderado"</formula>
    </cfRule>
    <cfRule type="cellIs" dxfId="4124" priority="773" operator="equal">
      <formula>"Tolerable"</formula>
    </cfRule>
    <cfRule type="cellIs" dxfId="4123" priority="774" operator="equal">
      <formula>"Trivial"</formula>
    </cfRule>
  </conditionalFormatting>
  <conditionalFormatting sqref="S20">
    <cfRule type="cellIs" dxfId="4122" priority="810" operator="equal">
      <formula>"Intolerable"</formula>
    </cfRule>
    <cfRule type="cellIs" dxfId="4121" priority="811" operator="equal">
      <formula>"Importante"</formula>
    </cfRule>
    <cfRule type="cellIs" dxfId="4120" priority="812" operator="equal">
      <formula>"Moderado"</formula>
    </cfRule>
    <cfRule type="cellIs" dxfId="4119" priority="813" operator="equal">
      <formula>"Tolerable"</formula>
    </cfRule>
    <cfRule type="cellIs" dxfId="4118" priority="814" operator="equal">
      <formula>"Trivial"</formula>
    </cfRule>
  </conditionalFormatting>
  <conditionalFormatting sqref="AC20">
    <cfRule type="cellIs" dxfId="4117" priority="805" operator="equal">
      <formula>"Intolerable"</formula>
    </cfRule>
    <cfRule type="cellIs" dxfId="4116" priority="806" operator="equal">
      <formula>"Importante"</formula>
    </cfRule>
    <cfRule type="cellIs" dxfId="4115" priority="807" operator="equal">
      <formula>"Moderado"</formula>
    </cfRule>
    <cfRule type="cellIs" dxfId="4114" priority="808" operator="equal">
      <formula>"Tolerable"</formula>
    </cfRule>
    <cfRule type="cellIs" dxfId="4113" priority="809" operator="equal">
      <formula>"Trivial"</formula>
    </cfRule>
  </conditionalFormatting>
  <conditionalFormatting sqref="AC18">
    <cfRule type="cellIs" dxfId="4112" priority="815" operator="equal">
      <formula>"Intolerable"</formula>
    </cfRule>
    <cfRule type="cellIs" dxfId="4111" priority="816" operator="equal">
      <formula>"Importante"</formula>
    </cfRule>
    <cfRule type="cellIs" dxfId="4110" priority="817" operator="equal">
      <formula>"Moderado"</formula>
    </cfRule>
    <cfRule type="cellIs" dxfId="4109" priority="818" operator="equal">
      <formula>"Tolerable"</formula>
    </cfRule>
    <cfRule type="cellIs" dxfId="4108" priority="819" operator="equal">
      <formula>"Trivial"</formula>
    </cfRule>
  </conditionalFormatting>
  <conditionalFormatting sqref="S18">
    <cfRule type="cellIs" dxfId="4107" priority="820" operator="equal">
      <formula>"Intolerable"</formula>
    </cfRule>
    <cfRule type="cellIs" dxfId="4106" priority="821" operator="equal">
      <formula>"Importante"</formula>
    </cfRule>
    <cfRule type="cellIs" dxfId="4105" priority="822" operator="equal">
      <formula>"Moderado"</formula>
    </cfRule>
    <cfRule type="cellIs" dxfId="4104" priority="823" operator="equal">
      <formula>"Tolerable"</formula>
    </cfRule>
    <cfRule type="cellIs" dxfId="4103" priority="824" operator="equal">
      <formula>"Trivial"</formula>
    </cfRule>
  </conditionalFormatting>
  <conditionalFormatting sqref="AC19">
    <cfRule type="cellIs" dxfId="4102" priority="795" operator="equal">
      <formula>"Intolerable"</formula>
    </cfRule>
    <cfRule type="cellIs" dxfId="4101" priority="796" operator="equal">
      <formula>"Importante"</formula>
    </cfRule>
    <cfRule type="cellIs" dxfId="4100" priority="797" operator="equal">
      <formula>"Moderado"</formula>
    </cfRule>
    <cfRule type="cellIs" dxfId="4099" priority="798" operator="equal">
      <formula>"Tolerable"</formula>
    </cfRule>
    <cfRule type="cellIs" dxfId="4098" priority="799" operator="equal">
      <formula>"Trivial"</formula>
    </cfRule>
  </conditionalFormatting>
  <conditionalFormatting sqref="S19">
    <cfRule type="cellIs" dxfId="4097" priority="800" operator="equal">
      <formula>"Intolerable"</formula>
    </cfRule>
    <cfRule type="cellIs" dxfId="4096" priority="801" operator="equal">
      <formula>"Importante"</formula>
    </cfRule>
    <cfRule type="cellIs" dxfId="4095" priority="802" operator="equal">
      <formula>"Moderado"</formula>
    </cfRule>
    <cfRule type="cellIs" dxfId="4094" priority="803" operator="equal">
      <formula>"Tolerable"</formula>
    </cfRule>
    <cfRule type="cellIs" dxfId="4093" priority="804" operator="equal">
      <formula>"Trivial"</formula>
    </cfRule>
  </conditionalFormatting>
  <conditionalFormatting sqref="AC21">
    <cfRule type="cellIs" dxfId="4092" priority="785" operator="equal">
      <formula>"Intolerable"</formula>
    </cfRule>
    <cfRule type="cellIs" dxfId="4091" priority="786" operator="equal">
      <formula>"Importante"</formula>
    </cfRule>
    <cfRule type="cellIs" dxfId="4090" priority="787" operator="equal">
      <formula>"Moderado"</formula>
    </cfRule>
    <cfRule type="cellIs" dxfId="4089" priority="788" operator="equal">
      <formula>"Tolerable"</formula>
    </cfRule>
    <cfRule type="cellIs" dxfId="4088" priority="789" operator="equal">
      <formula>"Trivial"</formula>
    </cfRule>
  </conditionalFormatting>
  <conditionalFormatting sqref="S21">
    <cfRule type="cellIs" dxfId="4087" priority="790" operator="equal">
      <formula>"Intolerable"</formula>
    </cfRule>
    <cfRule type="cellIs" dxfId="4086" priority="791" operator="equal">
      <formula>"Importante"</formula>
    </cfRule>
    <cfRule type="cellIs" dxfId="4085" priority="792" operator="equal">
      <formula>"Moderado"</formula>
    </cfRule>
    <cfRule type="cellIs" dxfId="4084" priority="793" operator="equal">
      <formula>"Tolerable"</formula>
    </cfRule>
    <cfRule type="cellIs" dxfId="4083" priority="794" operator="equal">
      <formula>"Trivial"</formula>
    </cfRule>
  </conditionalFormatting>
  <conditionalFormatting sqref="S25:S27">
    <cfRule type="cellIs" dxfId="4082" priority="780" operator="equal">
      <formula>"Intolerable"</formula>
    </cfRule>
    <cfRule type="cellIs" dxfId="4081" priority="781" operator="equal">
      <formula>"Importante"</formula>
    </cfRule>
    <cfRule type="cellIs" dxfId="4080" priority="782" operator="equal">
      <formula>"Moderado"</formula>
    </cfRule>
    <cfRule type="cellIs" dxfId="4079" priority="783" operator="equal">
      <formula>"Tolerable"</formula>
    </cfRule>
    <cfRule type="cellIs" dxfId="4078" priority="784" operator="equal">
      <formula>"Trivial"</formula>
    </cfRule>
  </conditionalFormatting>
  <conditionalFormatting sqref="AC25:AC27">
    <cfRule type="cellIs" dxfId="4077" priority="775" operator="equal">
      <formula>"Intolerable"</formula>
    </cfRule>
    <cfRule type="cellIs" dxfId="4076" priority="776" operator="equal">
      <formula>"Importante"</formula>
    </cfRule>
    <cfRule type="cellIs" dxfId="4075" priority="777" operator="equal">
      <formula>"Moderado"</formula>
    </cfRule>
    <cfRule type="cellIs" dxfId="4074" priority="778" operator="equal">
      <formula>"Tolerable"</formula>
    </cfRule>
    <cfRule type="cellIs" dxfId="4073" priority="779" operator="equal">
      <formula>"Trivial"</formula>
    </cfRule>
  </conditionalFormatting>
  <conditionalFormatting sqref="AH52">
    <cfRule type="cellIs" dxfId="4072" priority="767" operator="equal">
      <formula>"Realizado"</formula>
    </cfRule>
    <cfRule type="cellIs" dxfId="4071" priority="768" operator="equal">
      <formula>"En proceso"</formula>
    </cfRule>
    <cfRule type="cellIs" dxfId="4070" priority="769" operator="equal">
      <formula>"Pendiente"</formula>
    </cfRule>
  </conditionalFormatting>
  <conditionalFormatting sqref="AC52">
    <cfRule type="cellIs" dxfId="4069" priority="762" operator="equal">
      <formula>"Intolerable"</formula>
    </cfRule>
    <cfRule type="cellIs" dxfId="4068" priority="763" operator="equal">
      <formula>"Importante"</formula>
    </cfRule>
    <cfRule type="cellIs" dxfId="4067" priority="764" operator="equal">
      <formula>"Moderado"</formula>
    </cfRule>
    <cfRule type="cellIs" dxfId="4066" priority="765" operator="equal">
      <formula>"Tolerable"</formula>
    </cfRule>
    <cfRule type="cellIs" dxfId="4065" priority="766" operator="equal">
      <formula>"Trivial"</formula>
    </cfRule>
  </conditionalFormatting>
  <conditionalFormatting sqref="AH52">
    <cfRule type="cellIs" dxfId="4064" priority="759" operator="equal">
      <formula>"Realizado"</formula>
    </cfRule>
    <cfRule type="cellIs" dxfId="4063" priority="760" operator="equal">
      <formula>"En proceso"</formula>
    </cfRule>
    <cfRule type="cellIs" dxfId="4062" priority="761" operator="equal">
      <formula>"Pendiente"</formula>
    </cfRule>
  </conditionalFormatting>
  <conditionalFormatting sqref="S52">
    <cfRule type="cellIs" dxfId="4061" priority="754" operator="equal">
      <formula>"Intolerable"</formula>
    </cfRule>
    <cfRule type="cellIs" dxfId="4060" priority="755" operator="equal">
      <formula>"Importante"</formula>
    </cfRule>
    <cfRule type="cellIs" dxfId="4059" priority="756" operator="equal">
      <formula>"Moderado"</formula>
    </cfRule>
    <cfRule type="cellIs" dxfId="4058" priority="757" operator="equal">
      <formula>"Tolerable"</formula>
    </cfRule>
    <cfRule type="cellIs" dxfId="4057" priority="758" operator="equal">
      <formula>"Trivial"</formula>
    </cfRule>
  </conditionalFormatting>
  <conditionalFormatting sqref="AC52">
    <cfRule type="cellIs" dxfId="4056" priority="749" operator="equal">
      <formula>"Intolerable"</formula>
    </cfRule>
    <cfRule type="cellIs" dxfId="4055" priority="750" operator="equal">
      <formula>"Importante"</formula>
    </cfRule>
    <cfRule type="cellIs" dxfId="4054" priority="751" operator="equal">
      <formula>"Moderado"</formula>
    </cfRule>
    <cfRule type="cellIs" dxfId="4053" priority="752" operator="equal">
      <formula>"Tolerable"</formula>
    </cfRule>
    <cfRule type="cellIs" dxfId="4052" priority="753" operator="equal">
      <formula>"Trivial"</formula>
    </cfRule>
  </conditionalFormatting>
  <conditionalFormatting sqref="S52">
    <cfRule type="cellIs" dxfId="4051" priority="741" operator="equal">
      <formula>"Intolerable"</formula>
    </cfRule>
    <cfRule type="cellIs" dxfId="4050" priority="742" operator="equal">
      <formula>"Importante"</formula>
    </cfRule>
    <cfRule type="cellIs" dxfId="4049" priority="743" operator="equal">
      <formula>"Moderado"</formula>
    </cfRule>
    <cfRule type="cellIs" dxfId="4048" priority="744" operator="equal">
      <formula>"Tolerable"</formula>
    </cfRule>
    <cfRule type="cellIs" dxfId="4047" priority="745" operator="equal">
      <formula>"Trivial"</formula>
    </cfRule>
  </conditionalFormatting>
  <conditionalFormatting sqref="AH52">
    <cfRule type="cellIs" dxfId="4046" priority="746" operator="equal">
      <formula>"Realizado"</formula>
    </cfRule>
    <cfRule type="cellIs" dxfId="4045" priority="747" operator="equal">
      <formula>"En proceso"</formula>
    </cfRule>
    <cfRule type="cellIs" dxfId="4044" priority="748" operator="equal">
      <formula>"Pendiente"</formula>
    </cfRule>
  </conditionalFormatting>
  <conditionalFormatting sqref="AC42 S42">
    <cfRule type="cellIs" dxfId="4043" priority="736" operator="equal">
      <formula>"Intolerable"</formula>
    </cfRule>
    <cfRule type="cellIs" dxfId="4042" priority="737" operator="equal">
      <formula>"Importante"</formula>
    </cfRule>
    <cfRule type="cellIs" dxfId="4041" priority="738" operator="equal">
      <formula>"Moderado"</formula>
    </cfRule>
    <cfRule type="cellIs" dxfId="4040" priority="739" operator="equal">
      <formula>"Tolerable"</formula>
    </cfRule>
    <cfRule type="cellIs" dxfId="4039" priority="740" operator="equal">
      <formula>"Trivial"</formula>
    </cfRule>
  </conditionalFormatting>
  <conditionalFormatting sqref="S22">
    <cfRule type="cellIs" dxfId="4038" priority="701" operator="equal">
      <formula>"Intolerable"</formula>
    </cfRule>
    <cfRule type="cellIs" dxfId="4037" priority="702" operator="equal">
      <formula>"Importante"</formula>
    </cfRule>
    <cfRule type="cellIs" dxfId="4036" priority="703" operator="equal">
      <formula>"Moderado"</formula>
    </cfRule>
    <cfRule type="cellIs" dxfId="4035" priority="704" operator="equal">
      <formula>"Tolerable"</formula>
    </cfRule>
    <cfRule type="cellIs" dxfId="4034" priority="705" operator="equal">
      <formula>"Trivial"</formula>
    </cfRule>
  </conditionalFormatting>
  <conditionalFormatting sqref="S43 AC43">
    <cfRule type="cellIs" dxfId="4033" priority="726" operator="equal">
      <formula>"Intolerable"</formula>
    </cfRule>
    <cfRule type="cellIs" dxfId="4032" priority="727" operator="equal">
      <formula>"Importante"</formula>
    </cfRule>
    <cfRule type="cellIs" dxfId="4031" priority="728" operator="equal">
      <formula>"Moderado"</formula>
    </cfRule>
    <cfRule type="cellIs" dxfId="4030" priority="729" operator="equal">
      <formula>"Tolerable"</formula>
    </cfRule>
    <cfRule type="cellIs" dxfId="4029" priority="730" operator="equal">
      <formula>"Trivial"</formula>
    </cfRule>
  </conditionalFormatting>
  <conditionalFormatting sqref="S23">
    <cfRule type="cellIs" dxfId="4028" priority="666" operator="equal">
      <formula>"Intolerable"</formula>
    </cfRule>
    <cfRule type="cellIs" dxfId="4027" priority="667" operator="equal">
      <formula>"Importante"</formula>
    </cfRule>
    <cfRule type="cellIs" dxfId="4026" priority="668" operator="equal">
      <formula>"Moderado"</formula>
    </cfRule>
    <cfRule type="cellIs" dxfId="4025" priority="669" operator="equal">
      <formula>"Tolerable"</formula>
    </cfRule>
    <cfRule type="cellIs" dxfId="4024" priority="670" operator="equal">
      <formula>"Trivial"</formula>
    </cfRule>
  </conditionalFormatting>
  <conditionalFormatting sqref="S23">
    <cfRule type="cellIs" dxfId="4023" priority="661" operator="equal">
      <formula>"Intolerable"</formula>
    </cfRule>
    <cfRule type="cellIs" dxfId="4022" priority="662" operator="equal">
      <formula>"Importante"</formula>
    </cfRule>
    <cfRule type="cellIs" dxfId="4021" priority="663" operator="equal">
      <formula>"Moderado"</formula>
    </cfRule>
    <cfRule type="cellIs" dxfId="4020" priority="664" operator="equal">
      <formula>"Tolerable"</formula>
    </cfRule>
    <cfRule type="cellIs" dxfId="4019" priority="665" operator="equal">
      <formula>"Trivial"</formula>
    </cfRule>
  </conditionalFormatting>
  <conditionalFormatting sqref="S24">
    <cfRule type="cellIs" dxfId="4018" priority="711" operator="equal">
      <formula>"Intolerable"</formula>
    </cfRule>
    <cfRule type="cellIs" dxfId="4017" priority="712" operator="equal">
      <formula>"Importante"</formula>
    </cfRule>
    <cfRule type="cellIs" dxfId="4016" priority="713" operator="equal">
      <formula>"Moderado"</formula>
    </cfRule>
    <cfRule type="cellIs" dxfId="4015" priority="714" operator="equal">
      <formula>"Tolerable"</formula>
    </cfRule>
    <cfRule type="cellIs" dxfId="4014" priority="715" operator="equal">
      <formula>"Trivial"</formula>
    </cfRule>
  </conditionalFormatting>
  <conditionalFormatting sqref="AC24">
    <cfRule type="cellIs" dxfId="4013" priority="706" operator="equal">
      <formula>"Intolerable"</formula>
    </cfRule>
    <cfRule type="cellIs" dxfId="4012" priority="707" operator="equal">
      <formula>"Importante"</formula>
    </cfRule>
    <cfRule type="cellIs" dxfId="4011" priority="708" operator="equal">
      <formula>"Moderado"</formula>
    </cfRule>
    <cfRule type="cellIs" dxfId="4010" priority="709" operator="equal">
      <formula>"Tolerable"</formula>
    </cfRule>
    <cfRule type="cellIs" dxfId="4009" priority="710" operator="equal">
      <formula>"Trivial"</formula>
    </cfRule>
  </conditionalFormatting>
  <conditionalFormatting sqref="AC22">
    <cfRule type="cellIs" dxfId="4008" priority="696" operator="equal">
      <formula>"Intolerable"</formula>
    </cfRule>
    <cfRule type="cellIs" dxfId="4007" priority="697" operator="equal">
      <formula>"Importante"</formula>
    </cfRule>
    <cfRule type="cellIs" dxfId="4006" priority="698" operator="equal">
      <formula>"Moderado"</formula>
    </cfRule>
    <cfRule type="cellIs" dxfId="4005" priority="699" operator="equal">
      <formula>"Tolerable"</formula>
    </cfRule>
    <cfRule type="cellIs" dxfId="4004" priority="700" operator="equal">
      <formula>"Trivial"</formula>
    </cfRule>
  </conditionalFormatting>
  <conditionalFormatting sqref="AC23">
    <cfRule type="cellIs" dxfId="4003" priority="691" operator="equal">
      <formula>"Intolerable"</formula>
    </cfRule>
    <cfRule type="cellIs" dxfId="4002" priority="692" operator="equal">
      <formula>"Importante"</formula>
    </cfRule>
    <cfRule type="cellIs" dxfId="4001" priority="693" operator="equal">
      <formula>"Moderado"</formula>
    </cfRule>
    <cfRule type="cellIs" dxfId="4000" priority="694" operator="equal">
      <formula>"Tolerable"</formula>
    </cfRule>
    <cfRule type="cellIs" dxfId="3999" priority="695" operator="equal">
      <formula>"Trivial"</formula>
    </cfRule>
  </conditionalFormatting>
  <conditionalFormatting sqref="AC23">
    <cfRule type="cellIs" dxfId="3998" priority="686" operator="equal">
      <formula>"Intolerable"</formula>
    </cfRule>
    <cfRule type="cellIs" dxfId="3997" priority="687" operator="equal">
      <formula>"Importante"</formula>
    </cfRule>
    <cfRule type="cellIs" dxfId="3996" priority="688" operator="equal">
      <formula>"Moderado"</formula>
    </cfRule>
    <cfRule type="cellIs" dxfId="3995" priority="689" operator="equal">
      <formula>"Tolerable"</formula>
    </cfRule>
    <cfRule type="cellIs" dxfId="3994" priority="690" operator="equal">
      <formula>"Trivial"</formula>
    </cfRule>
  </conditionalFormatting>
  <conditionalFormatting sqref="AC23">
    <cfRule type="cellIs" dxfId="3993" priority="681" operator="equal">
      <formula>"Intolerable"</formula>
    </cfRule>
    <cfRule type="cellIs" dxfId="3992" priority="682" operator="equal">
      <formula>"Importante"</formula>
    </cfRule>
    <cfRule type="cellIs" dxfId="3991" priority="683" operator="equal">
      <formula>"Moderado"</formula>
    </cfRule>
    <cfRule type="cellIs" dxfId="3990" priority="684" operator="equal">
      <formula>"Tolerable"</formula>
    </cfRule>
    <cfRule type="cellIs" dxfId="3989" priority="685" operator="equal">
      <formula>"Trivial"</formula>
    </cfRule>
  </conditionalFormatting>
  <conditionalFormatting sqref="AC23">
    <cfRule type="cellIs" dxfId="3988" priority="676" operator="equal">
      <formula>"Intolerable"</formula>
    </cfRule>
    <cfRule type="cellIs" dxfId="3987" priority="677" operator="equal">
      <formula>"Importante"</formula>
    </cfRule>
    <cfRule type="cellIs" dxfId="3986" priority="678" operator="equal">
      <formula>"Moderado"</formula>
    </cfRule>
    <cfRule type="cellIs" dxfId="3985" priority="679" operator="equal">
      <formula>"Tolerable"</formula>
    </cfRule>
    <cfRule type="cellIs" dxfId="3984" priority="680" operator="equal">
      <formula>"Trivial"</formula>
    </cfRule>
  </conditionalFormatting>
  <conditionalFormatting sqref="AC23">
    <cfRule type="cellIs" dxfId="3983" priority="671" operator="equal">
      <formula>"Intolerable"</formula>
    </cfRule>
    <cfRule type="cellIs" dxfId="3982" priority="672" operator="equal">
      <formula>"Importante"</formula>
    </cfRule>
    <cfRule type="cellIs" dxfId="3981" priority="673" operator="equal">
      <formula>"Moderado"</formula>
    </cfRule>
    <cfRule type="cellIs" dxfId="3980" priority="674" operator="equal">
      <formula>"Tolerable"</formula>
    </cfRule>
    <cfRule type="cellIs" dxfId="3979" priority="675" operator="equal">
      <formula>"Trivial"</formula>
    </cfRule>
  </conditionalFormatting>
  <conditionalFormatting sqref="S23">
    <cfRule type="cellIs" dxfId="3978" priority="656" operator="equal">
      <formula>"Intolerable"</formula>
    </cfRule>
    <cfRule type="cellIs" dxfId="3977" priority="657" operator="equal">
      <formula>"Importante"</formula>
    </cfRule>
    <cfRule type="cellIs" dxfId="3976" priority="658" operator="equal">
      <formula>"Moderado"</formula>
    </cfRule>
    <cfRule type="cellIs" dxfId="3975" priority="659" operator="equal">
      <formula>"Tolerable"</formula>
    </cfRule>
    <cfRule type="cellIs" dxfId="3974" priority="660" operator="equal">
      <formula>"Trivial"</formula>
    </cfRule>
  </conditionalFormatting>
  <conditionalFormatting sqref="AC38">
    <cfRule type="cellIs" dxfId="3973" priority="611" operator="equal">
      <formula>"Intolerable"</formula>
    </cfRule>
    <cfRule type="cellIs" dxfId="3972" priority="612" operator="equal">
      <formula>"Importante"</formula>
    </cfRule>
    <cfRule type="cellIs" dxfId="3971" priority="613" operator="equal">
      <formula>"Moderado"</formula>
    </cfRule>
    <cfRule type="cellIs" dxfId="3970" priority="614" operator="equal">
      <formula>"Tolerable"</formula>
    </cfRule>
    <cfRule type="cellIs" dxfId="3969" priority="615" operator="equal">
      <formula>"Trivial"</formula>
    </cfRule>
  </conditionalFormatting>
  <conditionalFormatting sqref="S23">
    <cfRule type="cellIs" dxfId="3968" priority="651" operator="equal">
      <formula>"Intolerable"</formula>
    </cfRule>
    <cfRule type="cellIs" dxfId="3967" priority="652" operator="equal">
      <formula>"Importante"</formula>
    </cfRule>
    <cfRule type="cellIs" dxfId="3966" priority="653" operator="equal">
      <formula>"Moderado"</formula>
    </cfRule>
    <cfRule type="cellIs" dxfId="3965" priority="654" operator="equal">
      <formula>"Tolerable"</formula>
    </cfRule>
    <cfRule type="cellIs" dxfId="3964" priority="655" operator="equal">
      <formula>"Trivial"</formula>
    </cfRule>
  </conditionalFormatting>
  <conditionalFormatting sqref="S28 AC28">
    <cfRule type="cellIs" dxfId="3963" priority="641" operator="equal">
      <formula>"Intolerable"</formula>
    </cfRule>
    <cfRule type="cellIs" dxfId="3962" priority="642" operator="equal">
      <formula>"Importante"</formula>
    </cfRule>
    <cfRule type="cellIs" dxfId="3961" priority="643" operator="equal">
      <formula>"Moderado"</formula>
    </cfRule>
    <cfRule type="cellIs" dxfId="3960" priority="644" operator="equal">
      <formula>"Tolerable"</formula>
    </cfRule>
    <cfRule type="cellIs" dxfId="3959" priority="645" operator="equal">
      <formula>"Trivial"</formula>
    </cfRule>
  </conditionalFormatting>
  <conditionalFormatting sqref="S41">
    <cfRule type="cellIs" dxfId="3958" priority="636" operator="equal">
      <formula>"Intolerable"</formula>
    </cfRule>
    <cfRule type="cellIs" dxfId="3957" priority="637" operator="equal">
      <formula>"Importante"</formula>
    </cfRule>
    <cfRule type="cellIs" dxfId="3956" priority="638" operator="equal">
      <formula>"Moderado"</formula>
    </cfRule>
    <cfRule type="cellIs" dxfId="3955" priority="639" operator="equal">
      <formula>"Tolerable"</formula>
    </cfRule>
    <cfRule type="cellIs" dxfId="3954" priority="640" operator="equal">
      <formula>"Trivial"</formula>
    </cfRule>
  </conditionalFormatting>
  <conditionalFormatting sqref="AC38">
    <cfRule type="cellIs" dxfId="3953" priority="616" operator="equal">
      <formula>"Intolerable"</formula>
    </cfRule>
    <cfRule type="cellIs" dxfId="3952" priority="617" operator="equal">
      <formula>"Importante"</formula>
    </cfRule>
    <cfRule type="cellIs" dxfId="3951" priority="618" operator="equal">
      <formula>"Moderado"</formula>
    </cfRule>
    <cfRule type="cellIs" dxfId="3950" priority="619" operator="equal">
      <formula>"Tolerable"</formula>
    </cfRule>
    <cfRule type="cellIs" dxfId="3949" priority="620" operator="equal">
      <formula>"Trivial"</formula>
    </cfRule>
  </conditionalFormatting>
  <conditionalFormatting sqref="S62">
    <cfRule type="cellIs" dxfId="3948" priority="521" operator="equal">
      <formula>"Intolerable"</formula>
    </cfRule>
    <cfRule type="cellIs" dxfId="3947" priority="522" operator="equal">
      <formula>"Importante"</formula>
    </cfRule>
    <cfRule type="cellIs" dxfId="3946" priority="523" operator="equal">
      <formula>"Moderado"</formula>
    </cfRule>
    <cfRule type="cellIs" dxfId="3945" priority="524" operator="equal">
      <formula>"Tolerable"</formula>
    </cfRule>
    <cfRule type="cellIs" dxfId="3944" priority="525" operator="equal">
      <formula>"Trivial"</formula>
    </cfRule>
  </conditionalFormatting>
  <conditionalFormatting sqref="AC41">
    <cfRule type="cellIs" dxfId="3943" priority="631" operator="equal">
      <formula>"Intolerable"</formula>
    </cfRule>
    <cfRule type="cellIs" dxfId="3942" priority="632" operator="equal">
      <formula>"Importante"</formula>
    </cfRule>
    <cfRule type="cellIs" dxfId="3941" priority="633" operator="equal">
      <formula>"Moderado"</formula>
    </cfRule>
    <cfRule type="cellIs" dxfId="3940" priority="634" operator="equal">
      <formula>"Tolerable"</formula>
    </cfRule>
    <cfRule type="cellIs" dxfId="3939" priority="635" operator="equal">
      <formula>"Trivial"</formula>
    </cfRule>
  </conditionalFormatting>
  <conditionalFormatting sqref="AC38">
    <cfRule type="cellIs" dxfId="3938" priority="626" operator="equal">
      <formula>"Intolerable"</formula>
    </cfRule>
    <cfRule type="cellIs" dxfId="3937" priority="627" operator="equal">
      <formula>"Importante"</formula>
    </cfRule>
    <cfRule type="cellIs" dxfId="3936" priority="628" operator="equal">
      <formula>"Moderado"</formula>
    </cfRule>
    <cfRule type="cellIs" dxfId="3935" priority="629" operator="equal">
      <formula>"Tolerable"</formula>
    </cfRule>
    <cfRule type="cellIs" dxfId="3934" priority="630" operator="equal">
      <formula>"Trivial"</formula>
    </cfRule>
  </conditionalFormatting>
  <conditionalFormatting sqref="S65:S67">
    <cfRule type="cellIs" dxfId="3933" priority="546" operator="equal">
      <formula>"Intolerable"</formula>
    </cfRule>
    <cfRule type="cellIs" dxfId="3932" priority="547" operator="equal">
      <formula>"Importante"</formula>
    </cfRule>
    <cfRule type="cellIs" dxfId="3931" priority="548" operator="equal">
      <formula>"Moderado"</formula>
    </cfRule>
    <cfRule type="cellIs" dxfId="3930" priority="549" operator="equal">
      <formula>"Tolerable"</formula>
    </cfRule>
    <cfRule type="cellIs" dxfId="3929" priority="550" operator="equal">
      <formula>"Trivial"</formula>
    </cfRule>
  </conditionalFormatting>
  <conditionalFormatting sqref="AC54">
    <cfRule type="cellIs" dxfId="3928" priority="586" operator="equal">
      <formula>"Intolerable"</formula>
    </cfRule>
    <cfRule type="cellIs" dxfId="3927" priority="587" operator="equal">
      <formula>"Importante"</formula>
    </cfRule>
    <cfRule type="cellIs" dxfId="3926" priority="588" operator="equal">
      <formula>"Moderado"</formula>
    </cfRule>
    <cfRule type="cellIs" dxfId="3925" priority="589" operator="equal">
      <formula>"Tolerable"</formula>
    </cfRule>
    <cfRule type="cellIs" dxfId="3924" priority="590" operator="equal">
      <formula>"Trivial"</formula>
    </cfRule>
  </conditionalFormatting>
  <conditionalFormatting sqref="S56">
    <cfRule type="cellIs" dxfId="3923" priority="581" operator="equal">
      <formula>"Intolerable"</formula>
    </cfRule>
    <cfRule type="cellIs" dxfId="3922" priority="582" operator="equal">
      <formula>"Importante"</formula>
    </cfRule>
    <cfRule type="cellIs" dxfId="3921" priority="583" operator="equal">
      <formula>"Moderado"</formula>
    </cfRule>
    <cfRule type="cellIs" dxfId="3920" priority="584" operator="equal">
      <formula>"Tolerable"</formula>
    </cfRule>
    <cfRule type="cellIs" dxfId="3919" priority="585" operator="equal">
      <formula>"Trivial"</formula>
    </cfRule>
  </conditionalFormatting>
  <conditionalFormatting sqref="AC38">
    <cfRule type="cellIs" dxfId="3918" priority="606" operator="equal">
      <formula>"Intolerable"</formula>
    </cfRule>
    <cfRule type="cellIs" dxfId="3917" priority="607" operator="equal">
      <formula>"Importante"</formula>
    </cfRule>
    <cfRule type="cellIs" dxfId="3916" priority="608" operator="equal">
      <formula>"Moderado"</formula>
    </cfRule>
    <cfRule type="cellIs" dxfId="3915" priority="609" operator="equal">
      <formula>"Tolerable"</formula>
    </cfRule>
    <cfRule type="cellIs" dxfId="3914" priority="610" operator="equal">
      <formula>"Trivial"</formula>
    </cfRule>
  </conditionalFormatting>
  <conditionalFormatting sqref="AC65:AC67">
    <cfRule type="cellIs" dxfId="3913" priority="541" operator="equal">
      <formula>"Intolerable"</formula>
    </cfRule>
    <cfRule type="cellIs" dxfId="3912" priority="542" operator="equal">
      <formula>"Importante"</formula>
    </cfRule>
    <cfRule type="cellIs" dxfId="3911" priority="543" operator="equal">
      <formula>"Moderado"</formula>
    </cfRule>
    <cfRule type="cellIs" dxfId="3910" priority="544" operator="equal">
      <formula>"Tolerable"</formula>
    </cfRule>
    <cfRule type="cellIs" dxfId="3909" priority="545" operator="equal">
      <formula>"Trivial"</formula>
    </cfRule>
  </conditionalFormatting>
  <conditionalFormatting sqref="AC53">
    <cfRule type="cellIs" dxfId="3908" priority="596" operator="equal">
      <formula>"Intolerable"</formula>
    </cfRule>
    <cfRule type="cellIs" dxfId="3907" priority="597" operator="equal">
      <formula>"Importante"</formula>
    </cfRule>
    <cfRule type="cellIs" dxfId="3906" priority="598" operator="equal">
      <formula>"Moderado"</formula>
    </cfRule>
    <cfRule type="cellIs" dxfId="3905" priority="599" operator="equal">
      <formula>"Tolerable"</formula>
    </cfRule>
    <cfRule type="cellIs" dxfId="3904" priority="600" operator="equal">
      <formula>"Trivial"</formula>
    </cfRule>
  </conditionalFormatting>
  <conditionalFormatting sqref="AC56">
    <cfRule type="cellIs" dxfId="3903" priority="576" operator="equal">
      <formula>"Intolerable"</formula>
    </cfRule>
    <cfRule type="cellIs" dxfId="3902" priority="577" operator="equal">
      <formula>"Importante"</formula>
    </cfRule>
    <cfRule type="cellIs" dxfId="3901" priority="578" operator="equal">
      <formula>"Moderado"</formula>
    </cfRule>
    <cfRule type="cellIs" dxfId="3900" priority="579" operator="equal">
      <formula>"Tolerable"</formula>
    </cfRule>
    <cfRule type="cellIs" dxfId="3899" priority="580" operator="equal">
      <formula>"Trivial"</formula>
    </cfRule>
  </conditionalFormatting>
  <conditionalFormatting sqref="AC44">
    <cfRule type="cellIs" dxfId="3898" priority="566" operator="equal">
      <formula>"Intolerable"</formula>
    </cfRule>
    <cfRule type="cellIs" dxfId="3897" priority="567" operator="equal">
      <formula>"Importante"</formula>
    </cfRule>
    <cfRule type="cellIs" dxfId="3896" priority="568" operator="equal">
      <formula>"Moderado"</formula>
    </cfRule>
    <cfRule type="cellIs" dxfId="3895" priority="569" operator="equal">
      <formula>"Tolerable"</formula>
    </cfRule>
    <cfRule type="cellIs" dxfId="3894" priority="570" operator="equal">
      <formula>"Trivial"</formula>
    </cfRule>
  </conditionalFormatting>
  <conditionalFormatting sqref="S44">
    <cfRule type="cellIs" dxfId="3893" priority="571" operator="equal">
      <formula>"Intolerable"</formula>
    </cfRule>
    <cfRule type="cellIs" dxfId="3892" priority="572" operator="equal">
      <formula>"Importante"</formula>
    </cfRule>
    <cfRule type="cellIs" dxfId="3891" priority="573" operator="equal">
      <formula>"Moderado"</formula>
    </cfRule>
    <cfRule type="cellIs" dxfId="3890" priority="574" operator="equal">
      <formula>"Tolerable"</formula>
    </cfRule>
    <cfRule type="cellIs" dxfId="3889" priority="575" operator="equal">
      <formula>"Trivial"</formula>
    </cfRule>
  </conditionalFormatting>
  <conditionalFormatting sqref="S37">
    <cfRule type="cellIs" dxfId="3888" priority="561" operator="equal">
      <formula>"Intolerable"</formula>
    </cfRule>
    <cfRule type="cellIs" dxfId="3887" priority="562" operator="equal">
      <formula>"Importante"</formula>
    </cfRule>
    <cfRule type="cellIs" dxfId="3886" priority="563" operator="equal">
      <formula>"Moderado"</formula>
    </cfRule>
    <cfRule type="cellIs" dxfId="3885" priority="564" operator="equal">
      <formula>"Tolerable"</formula>
    </cfRule>
    <cfRule type="cellIs" dxfId="3884" priority="565" operator="equal">
      <formula>"Trivial"</formula>
    </cfRule>
  </conditionalFormatting>
  <conditionalFormatting sqref="AC37">
    <cfRule type="cellIs" dxfId="3883" priority="556" operator="equal">
      <formula>"Intolerable"</formula>
    </cfRule>
    <cfRule type="cellIs" dxfId="3882" priority="557" operator="equal">
      <formula>"Importante"</formula>
    </cfRule>
    <cfRule type="cellIs" dxfId="3881" priority="558" operator="equal">
      <formula>"Moderado"</formula>
    </cfRule>
    <cfRule type="cellIs" dxfId="3880" priority="559" operator="equal">
      <formula>"Tolerable"</formula>
    </cfRule>
    <cfRule type="cellIs" dxfId="3879" priority="560" operator="equal">
      <formula>"Trivial"</formula>
    </cfRule>
  </conditionalFormatting>
  <conditionalFormatting sqref="AC62">
    <cfRule type="cellIs" dxfId="3878" priority="516" operator="equal">
      <formula>"Intolerable"</formula>
    </cfRule>
    <cfRule type="cellIs" dxfId="3877" priority="517" operator="equal">
      <formula>"Importante"</formula>
    </cfRule>
    <cfRule type="cellIs" dxfId="3876" priority="518" operator="equal">
      <formula>"Moderado"</formula>
    </cfRule>
    <cfRule type="cellIs" dxfId="3875" priority="519" operator="equal">
      <formula>"Tolerable"</formula>
    </cfRule>
    <cfRule type="cellIs" dxfId="3874" priority="520" operator="equal">
      <formula>"Trivial"</formula>
    </cfRule>
  </conditionalFormatting>
  <conditionalFormatting sqref="AC63">
    <cfRule type="cellIs" dxfId="3873" priority="511" operator="equal">
      <formula>"Intolerable"</formula>
    </cfRule>
    <cfRule type="cellIs" dxfId="3872" priority="512" operator="equal">
      <formula>"Importante"</formula>
    </cfRule>
    <cfRule type="cellIs" dxfId="3871" priority="513" operator="equal">
      <formula>"Moderado"</formula>
    </cfRule>
    <cfRule type="cellIs" dxfId="3870" priority="514" operator="equal">
      <formula>"Tolerable"</formula>
    </cfRule>
    <cfRule type="cellIs" dxfId="3869" priority="515" operator="equal">
      <formula>"Trivial"</formula>
    </cfRule>
  </conditionalFormatting>
  <conditionalFormatting sqref="AC30 S30">
    <cfRule type="cellIs" dxfId="3868" priority="466" operator="equal">
      <formula>"Intolerable"</formula>
    </cfRule>
    <cfRule type="cellIs" dxfId="3867" priority="467" operator="equal">
      <formula>"Importante"</formula>
    </cfRule>
    <cfRule type="cellIs" dxfId="3866" priority="468" operator="equal">
      <formula>"Moderado"</formula>
    </cfRule>
    <cfRule type="cellIs" dxfId="3865" priority="469" operator="equal">
      <formula>"Tolerable"</formula>
    </cfRule>
    <cfRule type="cellIs" dxfId="3864" priority="470" operator="equal">
      <formula>"Trivial"</formula>
    </cfRule>
  </conditionalFormatting>
  <conditionalFormatting sqref="S63">
    <cfRule type="cellIs" dxfId="3863" priority="486" operator="equal">
      <formula>"Intolerable"</formula>
    </cfRule>
    <cfRule type="cellIs" dxfId="3862" priority="487" operator="equal">
      <formula>"Importante"</formula>
    </cfRule>
    <cfRule type="cellIs" dxfId="3861" priority="488" operator="equal">
      <formula>"Moderado"</formula>
    </cfRule>
    <cfRule type="cellIs" dxfId="3860" priority="489" operator="equal">
      <formula>"Tolerable"</formula>
    </cfRule>
    <cfRule type="cellIs" dxfId="3859" priority="490" operator="equal">
      <formula>"Trivial"</formula>
    </cfRule>
  </conditionalFormatting>
  <conditionalFormatting sqref="S63">
    <cfRule type="cellIs" dxfId="3858" priority="481" operator="equal">
      <formula>"Intolerable"</formula>
    </cfRule>
    <cfRule type="cellIs" dxfId="3857" priority="482" operator="equal">
      <formula>"Importante"</formula>
    </cfRule>
    <cfRule type="cellIs" dxfId="3856" priority="483" operator="equal">
      <formula>"Moderado"</formula>
    </cfRule>
    <cfRule type="cellIs" dxfId="3855" priority="484" operator="equal">
      <formula>"Tolerable"</formula>
    </cfRule>
    <cfRule type="cellIs" dxfId="3854" priority="485" operator="equal">
      <formula>"Trivial"</formula>
    </cfRule>
  </conditionalFormatting>
  <conditionalFormatting sqref="S64">
    <cfRule type="cellIs" dxfId="3853" priority="531" operator="equal">
      <formula>"Intolerable"</formula>
    </cfRule>
    <cfRule type="cellIs" dxfId="3852" priority="532" operator="equal">
      <formula>"Importante"</formula>
    </cfRule>
    <cfRule type="cellIs" dxfId="3851" priority="533" operator="equal">
      <formula>"Moderado"</formula>
    </cfRule>
    <cfRule type="cellIs" dxfId="3850" priority="534" operator="equal">
      <formula>"Tolerable"</formula>
    </cfRule>
    <cfRule type="cellIs" dxfId="3849" priority="535" operator="equal">
      <formula>"Trivial"</formula>
    </cfRule>
  </conditionalFormatting>
  <conditionalFormatting sqref="AC64">
    <cfRule type="cellIs" dxfId="3848" priority="526" operator="equal">
      <formula>"Intolerable"</formula>
    </cfRule>
    <cfRule type="cellIs" dxfId="3847" priority="527" operator="equal">
      <formula>"Importante"</formula>
    </cfRule>
    <cfRule type="cellIs" dxfId="3846" priority="528" operator="equal">
      <formula>"Moderado"</formula>
    </cfRule>
    <cfRule type="cellIs" dxfId="3845" priority="529" operator="equal">
      <formula>"Tolerable"</formula>
    </cfRule>
    <cfRule type="cellIs" dxfId="3844" priority="530" operator="equal">
      <formula>"Trivial"</formula>
    </cfRule>
  </conditionalFormatting>
  <conditionalFormatting sqref="AC63">
    <cfRule type="cellIs" dxfId="3843" priority="491" operator="equal">
      <formula>"Intolerable"</formula>
    </cfRule>
    <cfRule type="cellIs" dxfId="3842" priority="492" operator="equal">
      <formula>"Importante"</formula>
    </cfRule>
    <cfRule type="cellIs" dxfId="3841" priority="493" operator="equal">
      <formula>"Moderado"</formula>
    </cfRule>
    <cfRule type="cellIs" dxfId="3840" priority="494" operator="equal">
      <formula>"Tolerable"</formula>
    </cfRule>
    <cfRule type="cellIs" dxfId="3839" priority="495" operator="equal">
      <formula>"Trivial"</formula>
    </cfRule>
  </conditionalFormatting>
  <conditionalFormatting sqref="AC63">
    <cfRule type="cellIs" dxfId="3838" priority="506" operator="equal">
      <formula>"Intolerable"</formula>
    </cfRule>
    <cfRule type="cellIs" dxfId="3837" priority="507" operator="equal">
      <formula>"Importante"</formula>
    </cfRule>
    <cfRule type="cellIs" dxfId="3836" priority="508" operator="equal">
      <formula>"Moderado"</formula>
    </cfRule>
    <cfRule type="cellIs" dxfId="3835" priority="509" operator="equal">
      <formula>"Tolerable"</formula>
    </cfRule>
    <cfRule type="cellIs" dxfId="3834" priority="510" operator="equal">
      <formula>"Trivial"</formula>
    </cfRule>
  </conditionalFormatting>
  <conditionalFormatting sqref="AC63">
    <cfRule type="cellIs" dxfId="3833" priority="501" operator="equal">
      <formula>"Intolerable"</formula>
    </cfRule>
    <cfRule type="cellIs" dxfId="3832" priority="502" operator="equal">
      <formula>"Importante"</formula>
    </cfRule>
    <cfRule type="cellIs" dxfId="3831" priority="503" operator="equal">
      <formula>"Moderado"</formula>
    </cfRule>
    <cfRule type="cellIs" dxfId="3830" priority="504" operator="equal">
      <formula>"Tolerable"</formula>
    </cfRule>
    <cfRule type="cellIs" dxfId="3829" priority="505" operator="equal">
      <formula>"Trivial"</formula>
    </cfRule>
  </conditionalFormatting>
  <conditionalFormatting sqref="AC63">
    <cfRule type="cellIs" dxfId="3828" priority="496" operator="equal">
      <formula>"Intolerable"</formula>
    </cfRule>
    <cfRule type="cellIs" dxfId="3827" priority="497" operator="equal">
      <formula>"Importante"</formula>
    </cfRule>
    <cfRule type="cellIs" dxfId="3826" priority="498" operator="equal">
      <formula>"Moderado"</formula>
    </cfRule>
    <cfRule type="cellIs" dxfId="3825" priority="499" operator="equal">
      <formula>"Tolerable"</formula>
    </cfRule>
    <cfRule type="cellIs" dxfId="3824" priority="500" operator="equal">
      <formula>"Trivial"</formula>
    </cfRule>
  </conditionalFormatting>
  <conditionalFormatting sqref="S63">
    <cfRule type="cellIs" dxfId="3823" priority="476" operator="equal">
      <formula>"Intolerable"</formula>
    </cfRule>
    <cfRule type="cellIs" dxfId="3822" priority="477" operator="equal">
      <formula>"Importante"</formula>
    </cfRule>
    <cfRule type="cellIs" dxfId="3821" priority="478" operator="equal">
      <formula>"Moderado"</formula>
    </cfRule>
    <cfRule type="cellIs" dxfId="3820" priority="479" operator="equal">
      <formula>"Tolerable"</formula>
    </cfRule>
    <cfRule type="cellIs" dxfId="3819" priority="480" operator="equal">
      <formula>"Trivial"</formula>
    </cfRule>
  </conditionalFormatting>
  <conditionalFormatting sqref="S63">
    <cfRule type="cellIs" dxfId="3818" priority="471" operator="equal">
      <formula>"Intolerable"</formula>
    </cfRule>
    <cfRule type="cellIs" dxfId="3817" priority="472" operator="equal">
      <formula>"Importante"</formula>
    </cfRule>
    <cfRule type="cellIs" dxfId="3816" priority="473" operator="equal">
      <formula>"Moderado"</formula>
    </cfRule>
    <cfRule type="cellIs" dxfId="3815" priority="474" operator="equal">
      <formula>"Tolerable"</formula>
    </cfRule>
    <cfRule type="cellIs" dxfId="3814" priority="475" operator="equal">
      <formula>"Trivial"</formula>
    </cfRule>
  </conditionalFormatting>
  <conditionalFormatting sqref="S38">
    <cfRule type="cellIs" dxfId="3813" priority="426" operator="equal">
      <formula>"Intolerable"</formula>
    </cfRule>
    <cfRule type="cellIs" dxfId="3812" priority="427" operator="equal">
      <formula>"Importante"</formula>
    </cfRule>
    <cfRule type="cellIs" dxfId="3811" priority="428" operator="equal">
      <formula>"Moderado"</formula>
    </cfRule>
    <cfRule type="cellIs" dxfId="3810" priority="429" operator="equal">
      <formula>"Tolerable"</formula>
    </cfRule>
    <cfRule type="cellIs" dxfId="3809" priority="430" operator="equal">
      <formula>"Trivial"</formula>
    </cfRule>
  </conditionalFormatting>
  <conditionalFormatting sqref="AC49 S49">
    <cfRule type="cellIs" dxfId="3808" priority="456" operator="equal">
      <formula>"Intolerable"</formula>
    </cfRule>
    <cfRule type="cellIs" dxfId="3807" priority="457" operator="equal">
      <formula>"Importante"</formula>
    </cfRule>
    <cfRule type="cellIs" dxfId="3806" priority="458" operator="equal">
      <formula>"Moderado"</formula>
    </cfRule>
    <cfRule type="cellIs" dxfId="3805" priority="459" operator="equal">
      <formula>"Tolerable"</formula>
    </cfRule>
    <cfRule type="cellIs" dxfId="3804" priority="460" operator="equal">
      <formula>"Trivial"</formula>
    </cfRule>
  </conditionalFormatting>
  <conditionalFormatting sqref="AC35 S35">
    <cfRule type="cellIs" dxfId="3803" priority="461" operator="equal">
      <formula>"Intolerable"</formula>
    </cfRule>
    <cfRule type="cellIs" dxfId="3802" priority="462" operator="equal">
      <formula>"Importante"</formula>
    </cfRule>
    <cfRule type="cellIs" dxfId="3801" priority="463" operator="equal">
      <formula>"Moderado"</formula>
    </cfRule>
    <cfRule type="cellIs" dxfId="3800" priority="464" operator="equal">
      <formula>"Tolerable"</formula>
    </cfRule>
    <cfRule type="cellIs" dxfId="3799" priority="465" operator="equal">
      <formula>"Trivial"</formula>
    </cfRule>
  </conditionalFormatting>
  <conditionalFormatting sqref="S38">
    <cfRule type="cellIs" dxfId="3798" priority="436" operator="equal">
      <formula>"Intolerable"</formula>
    </cfRule>
    <cfRule type="cellIs" dxfId="3797" priority="437" operator="equal">
      <formula>"Importante"</formula>
    </cfRule>
    <cfRule type="cellIs" dxfId="3796" priority="438" operator="equal">
      <formula>"Moderado"</formula>
    </cfRule>
    <cfRule type="cellIs" dxfId="3795" priority="439" operator="equal">
      <formula>"Tolerable"</formula>
    </cfRule>
    <cfRule type="cellIs" dxfId="3794" priority="440" operator="equal">
      <formula>"Trivial"</formula>
    </cfRule>
  </conditionalFormatting>
  <conditionalFormatting sqref="S45">
    <cfRule type="cellIs" dxfId="3793" priority="451" operator="equal">
      <formula>"Intolerable"</formula>
    </cfRule>
    <cfRule type="cellIs" dxfId="3792" priority="452" operator="equal">
      <formula>"Importante"</formula>
    </cfRule>
    <cfRule type="cellIs" dxfId="3791" priority="453" operator="equal">
      <formula>"Moderado"</formula>
    </cfRule>
    <cfRule type="cellIs" dxfId="3790" priority="454" operator="equal">
      <formula>"Tolerable"</formula>
    </cfRule>
    <cfRule type="cellIs" dxfId="3789" priority="455" operator="equal">
      <formula>"Trivial"</formula>
    </cfRule>
  </conditionalFormatting>
  <conditionalFormatting sqref="AC45">
    <cfRule type="cellIs" dxfId="3788" priority="446" operator="equal">
      <formula>"Intolerable"</formula>
    </cfRule>
    <cfRule type="cellIs" dxfId="3787" priority="447" operator="equal">
      <formula>"Importante"</formula>
    </cfRule>
    <cfRule type="cellIs" dxfId="3786" priority="448" operator="equal">
      <formula>"Moderado"</formula>
    </cfRule>
    <cfRule type="cellIs" dxfId="3785" priority="449" operator="equal">
      <formula>"Tolerable"</formula>
    </cfRule>
    <cfRule type="cellIs" dxfId="3784" priority="450" operator="equal">
      <formula>"Trivial"</formula>
    </cfRule>
  </conditionalFormatting>
  <conditionalFormatting sqref="S38">
    <cfRule type="cellIs" dxfId="3783" priority="441" operator="equal">
      <formula>"Intolerable"</formula>
    </cfRule>
    <cfRule type="cellIs" dxfId="3782" priority="442" operator="equal">
      <formula>"Importante"</formula>
    </cfRule>
    <cfRule type="cellIs" dxfId="3781" priority="443" operator="equal">
      <formula>"Moderado"</formula>
    </cfRule>
    <cfRule type="cellIs" dxfId="3780" priority="444" operator="equal">
      <formula>"Tolerable"</formula>
    </cfRule>
    <cfRule type="cellIs" dxfId="3779" priority="445" operator="equal">
      <formula>"Trivial"</formula>
    </cfRule>
  </conditionalFormatting>
  <conditionalFormatting sqref="S38">
    <cfRule type="cellIs" dxfId="3778" priority="431" operator="equal">
      <formula>"Intolerable"</formula>
    </cfRule>
    <cfRule type="cellIs" dxfId="3777" priority="432" operator="equal">
      <formula>"Importante"</formula>
    </cfRule>
    <cfRule type="cellIs" dxfId="3776" priority="433" operator="equal">
      <formula>"Moderado"</formula>
    </cfRule>
    <cfRule type="cellIs" dxfId="3775" priority="434" operator="equal">
      <formula>"Tolerable"</formula>
    </cfRule>
    <cfRule type="cellIs" dxfId="3774" priority="435" operator="equal">
      <formula>"Trivial"</formula>
    </cfRule>
  </conditionalFormatting>
  <conditionalFormatting sqref="AC55">
    <cfRule type="cellIs" dxfId="3773" priority="376" operator="equal">
      <formula>"Intolerable"</formula>
    </cfRule>
    <cfRule type="cellIs" dxfId="3772" priority="377" operator="equal">
      <formula>"Importante"</formula>
    </cfRule>
    <cfRule type="cellIs" dxfId="3771" priority="378" operator="equal">
      <formula>"Moderado"</formula>
    </cfRule>
    <cfRule type="cellIs" dxfId="3770" priority="379" operator="equal">
      <formula>"Tolerable"</formula>
    </cfRule>
    <cfRule type="cellIs" dxfId="3769" priority="380" operator="equal">
      <formula>"Trivial"</formula>
    </cfRule>
  </conditionalFormatting>
  <conditionalFormatting sqref="AC39 S39">
    <cfRule type="cellIs" dxfId="3768" priority="421" operator="equal">
      <formula>"Intolerable"</formula>
    </cfRule>
    <cfRule type="cellIs" dxfId="3767" priority="422" operator="equal">
      <formula>"Importante"</formula>
    </cfRule>
    <cfRule type="cellIs" dxfId="3766" priority="423" operator="equal">
      <formula>"Moderado"</formula>
    </cfRule>
    <cfRule type="cellIs" dxfId="3765" priority="424" operator="equal">
      <formula>"Tolerable"</formula>
    </cfRule>
    <cfRule type="cellIs" dxfId="3764" priority="425" operator="equal">
      <formula>"Trivial"</formula>
    </cfRule>
  </conditionalFormatting>
  <conditionalFormatting sqref="S34">
    <cfRule type="cellIs" dxfId="3763" priority="416" operator="equal">
      <formula>"Intolerable"</formula>
    </cfRule>
    <cfRule type="cellIs" dxfId="3762" priority="417" operator="equal">
      <formula>"Importante"</formula>
    </cfRule>
    <cfRule type="cellIs" dxfId="3761" priority="418" operator="equal">
      <formula>"Moderado"</formula>
    </cfRule>
    <cfRule type="cellIs" dxfId="3760" priority="419" operator="equal">
      <formula>"Tolerable"</formula>
    </cfRule>
    <cfRule type="cellIs" dxfId="3759" priority="420" operator="equal">
      <formula>"Trivial"</formula>
    </cfRule>
  </conditionalFormatting>
  <conditionalFormatting sqref="AC34">
    <cfRule type="cellIs" dxfId="3758" priority="411" operator="equal">
      <formula>"Intolerable"</formula>
    </cfRule>
    <cfRule type="cellIs" dxfId="3757" priority="412" operator="equal">
      <formula>"Importante"</formula>
    </cfRule>
    <cfRule type="cellIs" dxfId="3756" priority="413" operator="equal">
      <formula>"Moderado"</formula>
    </cfRule>
    <cfRule type="cellIs" dxfId="3755" priority="414" operator="equal">
      <formula>"Tolerable"</formula>
    </cfRule>
    <cfRule type="cellIs" dxfId="3754" priority="415" operator="equal">
      <formula>"Trivial"</formula>
    </cfRule>
  </conditionalFormatting>
  <conditionalFormatting sqref="S33 AC33">
    <cfRule type="cellIs" dxfId="3753" priority="406" operator="equal">
      <formula>"Intolerable"</formula>
    </cfRule>
    <cfRule type="cellIs" dxfId="3752" priority="407" operator="equal">
      <formula>"Importante"</formula>
    </cfRule>
    <cfRule type="cellIs" dxfId="3751" priority="408" operator="equal">
      <formula>"Moderado"</formula>
    </cfRule>
    <cfRule type="cellIs" dxfId="3750" priority="409" operator="equal">
      <formula>"Tolerable"</formula>
    </cfRule>
    <cfRule type="cellIs" dxfId="3749" priority="410" operator="equal">
      <formula>"Trivial"</formula>
    </cfRule>
  </conditionalFormatting>
  <conditionalFormatting sqref="S32 AC32">
    <cfRule type="cellIs" dxfId="3748" priority="401" operator="equal">
      <formula>"Intolerable"</formula>
    </cfRule>
    <cfRule type="cellIs" dxfId="3747" priority="402" operator="equal">
      <formula>"Importante"</formula>
    </cfRule>
    <cfRule type="cellIs" dxfId="3746" priority="403" operator="equal">
      <formula>"Moderado"</formula>
    </cfRule>
    <cfRule type="cellIs" dxfId="3745" priority="404" operator="equal">
      <formula>"Tolerable"</formula>
    </cfRule>
    <cfRule type="cellIs" dxfId="3744" priority="405" operator="equal">
      <formula>"Trivial"</formula>
    </cfRule>
  </conditionalFormatting>
  <conditionalFormatting sqref="S36">
    <cfRule type="cellIs" dxfId="3743" priority="396" operator="equal">
      <formula>"Intolerable"</formula>
    </cfRule>
    <cfRule type="cellIs" dxfId="3742" priority="397" operator="equal">
      <formula>"Importante"</formula>
    </cfRule>
    <cfRule type="cellIs" dxfId="3741" priority="398" operator="equal">
      <formula>"Moderado"</formula>
    </cfRule>
    <cfRule type="cellIs" dxfId="3740" priority="399" operator="equal">
      <formula>"Tolerable"</formula>
    </cfRule>
    <cfRule type="cellIs" dxfId="3739" priority="400" operator="equal">
      <formula>"Trivial"</formula>
    </cfRule>
  </conditionalFormatting>
  <conditionalFormatting sqref="AC36">
    <cfRule type="cellIs" dxfId="3738" priority="391" operator="equal">
      <formula>"Intolerable"</formula>
    </cfRule>
    <cfRule type="cellIs" dxfId="3737" priority="392" operator="equal">
      <formula>"Importante"</formula>
    </cfRule>
    <cfRule type="cellIs" dxfId="3736" priority="393" operator="equal">
      <formula>"Moderado"</formula>
    </cfRule>
    <cfRule type="cellIs" dxfId="3735" priority="394" operator="equal">
      <formula>"Tolerable"</formula>
    </cfRule>
    <cfRule type="cellIs" dxfId="3734" priority="395" operator="equal">
      <formula>"Trivial"</formula>
    </cfRule>
  </conditionalFormatting>
  <conditionalFormatting sqref="S46 AC46">
    <cfRule type="cellIs" dxfId="3733" priority="386" operator="equal">
      <formula>"Intolerable"</formula>
    </cfRule>
    <cfRule type="cellIs" dxfId="3732" priority="387" operator="equal">
      <formula>"Importante"</formula>
    </cfRule>
    <cfRule type="cellIs" dxfId="3731" priority="388" operator="equal">
      <formula>"Moderado"</formula>
    </cfRule>
    <cfRule type="cellIs" dxfId="3730" priority="389" operator="equal">
      <formula>"Tolerable"</formula>
    </cfRule>
    <cfRule type="cellIs" dxfId="3729" priority="390" operator="equal">
      <formula>"Trivial"</formula>
    </cfRule>
  </conditionalFormatting>
  <conditionalFormatting sqref="S55">
    <cfRule type="cellIs" dxfId="3728" priority="381" operator="equal">
      <formula>"Intolerable"</formula>
    </cfRule>
    <cfRule type="cellIs" dxfId="3727" priority="382" operator="equal">
      <formula>"Importante"</formula>
    </cfRule>
    <cfRule type="cellIs" dxfId="3726" priority="383" operator="equal">
      <formula>"Moderado"</formula>
    </cfRule>
    <cfRule type="cellIs" dxfId="3725" priority="384" operator="equal">
      <formula>"Tolerable"</formula>
    </cfRule>
    <cfRule type="cellIs" dxfId="3724" priority="385" operator="equal">
      <formula>"Trivial"</formula>
    </cfRule>
  </conditionalFormatting>
  <conditionalFormatting sqref="AC61">
    <cfRule type="cellIs" dxfId="3723" priority="251" operator="equal">
      <formula>"Intolerable"</formula>
    </cfRule>
    <cfRule type="cellIs" dxfId="3722" priority="252" operator="equal">
      <formula>"Importante"</formula>
    </cfRule>
    <cfRule type="cellIs" dxfId="3721" priority="253" operator="equal">
      <formula>"Moderado"</formula>
    </cfRule>
    <cfRule type="cellIs" dxfId="3720" priority="254" operator="equal">
      <formula>"Tolerable"</formula>
    </cfRule>
    <cfRule type="cellIs" dxfId="3719" priority="255" operator="equal">
      <formula>"Trivial"</formula>
    </cfRule>
  </conditionalFormatting>
  <conditionalFormatting sqref="S47">
    <cfRule type="cellIs" dxfId="3718" priority="371" operator="equal">
      <formula>"Intolerable"</formula>
    </cfRule>
    <cfRule type="cellIs" dxfId="3717" priority="372" operator="equal">
      <formula>"Importante"</formula>
    </cfRule>
    <cfRule type="cellIs" dxfId="3716" priority="373" operator="equal">
      <formula>"Moderado"</formula>
    </cfRule>
    <cfRule type="cellIs" dxfId="3715" priority="374" operator="equal">
      <formula>"Tolerable"</formula>
    </cfRule>
    <cfRule type="cellIs" dxfId="3714" priority="375" operator="equal">
      <formula>"Trivial"</formula>
    </cfRule>
  </conditionalFormatting>
  <conditionalFormatting sqref="S48">
    <cfRule type="cellIs" dxfId="3713" priority="336" operator="equal">
      <formula>"Intolerable"</formula>
    </cfRule>
    <cfRule type="cellIs" dxfId="3712" priority="337" operator="equal">
      <formula>"Importante"</formula>
    </cfRule>
    <cfRule type="cellIs" dxfId="3711" priority="338" operator="equal">
      <formula>"Moderado"</formula>
    </cfRule>
    <cfRule type="cellIs" dxfId="3710" priority="339" operator="equal">
      <formula>"Tolerable"</formula>
    </cfRule>
    <cfRule type="cellIs" dxfId="3709" priority="340" operator="equal">
      <formula>"Trivial"</formula>
    </cfRule>
  </conditionalFormatting>
  <conditionalFormatting sqref="S48">
    <cfRule type="cellIs" dxfId="3708" priority="331" operator="equal">
      <formula>"Intolerable"</formula>
    </cfRule>
    <cfRule type="cellIs" dxfId="3707" priority="332" operator="equal">
      <formula>"Importante"</formula>
    </cfRule>
    <cfRule type="cellIs" dxfId="3706" priority="333" operator="equal">
      <formula>"Moderado"</formula>
    </cfRule>
    <cfRule type="cellIs" dxfId="3705" priority="334" operator="equal">
      <formula>"Tolerable"</formula>
    </cfRule>
    <cfRule type="cellIs" dxfId="3704" priority="335" operator="equal">
      <formula>"Trivial"</formula>
    </cfRule>
  </conditionalFormatting>
  <conditionalFormatting sqref="AC47">
    <cfRule type="cellIs" dxfId="3703" priority="366" operator="equal">
      <formula>"Intolerable"</formula>
    </cfRule>
    <cfRule type="cellIs" dxfId="3702" priority="367" operator="equal">
      <formula>"Importante"</formula>
    </cfRule>
    <cfRule type="cellIs" dxfId="3701" priority="368" operator="equal">
      <formula>"Moderado"</formula>
    </cfRule>
    <cfRule type="cellIs" dxfId="3700" priority="369" operator="equal">
      <formula>"Tolerable"</formula>
    </cfRule>
    <cfRule type="cellIs" dxfId="3699" priority="370" operator="equal">
      <formula>"Trivial"</formula>
    </cfRule>
  </conditionalFormatting>
  <conditionalFormatting sqref="AC48">
    <cfRule type="cellIs" dxfId="3698" priority="361" operator="equal">
      <formula>"Intolerable"</formula>
    </cfRule>
    <cfRule type="cellIs" dxfId="3697" priority="362" operator="equal">
      <formula>"Importante"</formula>
    </cfRule>
    <cfRule type="cellIs" dxfId="3696" priority="363" operator="equal">
      <formula>"Moderado"</formula>
    </cfRule>
    <cfRule type="cellIs" dxfId="3695" priority="364" operator="equal">
      <formula>"Tolerable"</formula>
    </cfRule>
    <cfRule type="cellIs" dxfId="3694" priority="365" operator="equal">
      <formula>"Trivial"</formula>
    </cfRule>
  </conditionalFormatting>
  <conditionalFormatting sqref="AC48">
    <cfRule type="cellIs" dxfId="3693" priority="356" operator="equal">
      <formula>"Intolerable"</formula>
    </cfRule>
    <cfRule type="cellIs" dxfId="3692" priority="357" operator="equal">
      <formula>"Importante"</formula>
    </cfRule>
    <cfRule type="cellIs" dxfId="3691" priority="358" operator="equal">
      <formula>"Moderado"</formula>
    </cfRule>
    <cfRule type="cellIs" dxfId="3690" priority="359" operator="equal">
      <formula>"Tolerable"</formula>
    </cfRule>
    <cfRule type="cellIs" dxfId="3689" priority="360" operator="equal">
      <formula>"Trivial"</formula>
    </cfRule>
  </conditionalFormatting>
  <conditionalFormatting sqref="AC48">
    <cfRule type="cellIs" dxfId="3688" priority="351" operator="equal">
      <formula>"Intolerable"</formula>
    </cfRule>
    <cfRule type="cellIs" dxfId="3687" priority="352" operator="equal">
      <formula>"Importante"</formula>
    </cfRule>
    <cfRule type="cellIs" dxfId="3686" priority="353" operator="equal">
      <formula>"Moderado"</formula>
    </cfRule>
    <cfRule type="cellIs" dxfId="3685" priority="354" operator="equal">
      <formula>"Tolerable"</formula>
    </cfRule>
    <cfRule type="cellIs" dxfId="3684" priority="355" operator="equal">
      <formula>"Trivial"</formula>
    </cfRule>
  </conditionalFormatting>
  <conditionalFormatting sqref="AC48">
    <cfRule type="cellIs" dxfId="3683" priority="346" operator="equal">
      <formula>"Intolerable"</formula>
    </cfRule>
    <cfRule type="cellIs" dxfId="3682" priority="347" operator="equal">
      <formula>"Importante"</formula>
    </cfRule>
    <cfRule type="cellIs" dxfId="3681" priority="348" operator="equal">
      <formula>"Moderado"</formula>
    </cfRule>
    <cfRule type="cellIs" dxfId="3680" priority="349" operator="equal">
      <formula>"Tolerable"</formula>
    </cfRule>
    <cfRule type="cellIs" dxfId="3679" priority="350" operator="equal">
      <formula>"Trivial"</formula>
    </cfRule>
  </conditionalFormatting>
  <conditionalFormatting sqref="AC48">
    <cfRule type="cellIs" dxfId="3678" priority="341" operator="equal">
      <formula>"Intolerable"</formula>
    </cfRule>
    <cfRule type="cellIs" dxfId="3677" priority="342" operator="equal">
      <formula>"Importante"</formula>
    </cfRule>
    <cfRule type="cellIs" dxfId="3676" priority="343" operator="equal">
      <formula>"Moderado"</formula>
    </cfRule>
    <cfRule type="cellIs" dxfId="3675" priority="344" operator="equal">
      <formula>"Tolerable"</formula>
    </cfRule>
    <cfRule type="cellIs" dxfId="3674" priority="345" operator="equal">
      <formula>"Trivial"</formula>
    </cfRule>
  </conditionalFormatting>
  <conditionalFormatting sqref="S48">
    <cfRule type="cellIs" dxfId="3673" priority="326" operator="equal">
      <formula>"Intolerable"</formula>
    </cfRule>
    <cfRule type="cellIs" dxfId="3672" priority="327" operator="equal">
      <formula>"Importante"</formula>
    </cfRule>
    <cfRule type="cellIs" dxfId="3671" priority="328" operator="equal">
      <formula>"Moderado"</formula>
    </cfRule>
    <cfRule type="cellIs" dxfId="3670" priority="329" operator="equal">
      <formula>"Tolerable"</formula>
    </cfRule>
    <cfRule type="cellIs" dxfId="3669" priority="330" operator="equal">
      <formula>"Trivial"</formula>
    </cfRule>
  </conditionalFormatting>
  <conditionalFormatting sqref="S48">
    <cfRule type="cellIs" dxfId="3668" priority="321" operator="equal">
      <formula>"Intolerable"</formula>
    </cfRule>
    <cfRule type="cellIs" dxfId="3667" priority="322" operator="equal">
      <formula>"Importante"</formula>
    </cfRule>
    <cfRule type="cellIs" dxfId="3666" priority="323" operator="equal">
      <formula>"Moderado"</formula>
    </cfRule>
    <cfRule type="cellIs" dxfId="3665" priority="324" operator="equal">
      <formula>"Tolerable"</formula>
    </cfRule>
    <cfRule type="cellIs" dxfId="3664" priority="325" operator="equal">
      <formula>"Trivial"</formula>
    </cfRule>
  </conditionalFormatting>
  <conditionalFormatting sqref="S69 AC69">
    <cfRule type="cellIs" dxfId="3663" priority="316" operator="equal">
      <formula>"Intolerable"</formula>
    </cfRule>
    <cfRule type="cellIs" dxfId="3662" priority="317" operator="equal">
      <formula>"Importante"</formula>
    </cfRule>
    <cfRule type="cellIs" dxfId="3661" priority="318" operator="equal">
      <formula>"Moderado"</formula>
    </cfRule>
    <cfRule type="cellIs" dxfId="3660" priority="319" operator="equal">
      <formula>"Tolerable"</formula>
    </cfRule>
    <cfRule type="cellIs" dxfId="3659" priority="320" operator="equal">
      <formula>"Trivial"</formula>
    </cfRule>
  </conditionalFormatting>
  <conditionalFormatting sqref="S68 AC68">
    <cfRule type="cellIs" dxfId="3658" priority="311" operator="equal">
      <formula>"Intolerable"</formula>
    </cfRule>
    <cfRule type="cellIs" dxfId="3657" priority="312" operator="equal">
      <formula>"Importante"</formula>
    </cfRule>
    <cfRule type="cellIs" dxfId="3656" priority="313" operator="equal">
      <formula>"Moderado"</formula>
    </cfRule>
    <cfRule type="cellIs" dxfId="3655" priority="314" operator="equal">
      <formula>"Tolerable"</formula>
    </cfRule>
    <cfRule type="cellIs" dxfId="3654" priority="315" operator="equal">
      <formula>"Trivial"</formula>
    </cfRule>
  </conditionalFormatting>
  <conditionalFormatting sqref="AC70 S70">
    <cfRule type="cellIs" dxfId="3653" priority="306" operator="equal">
      <formula>"Intolerable"</formula>
    </cfRule>
    <cfRule type="cellIs" dxfId="3652" priority="307" operator="equal">
      <formula>"Importante"</formula>
    </cfRule>
    <cfRule type="cellIs" dxfId="3651" priority="308" operator="equal">
      <formula>"Moderado"</formula>
    </cfRule>
    <cfRule type="cellIs" dxfId="3650" priority="309" operator="equal">
      <formula>"Tolerable"</formula>
    </cfRule>
    <cfRule type="cellIs" dxfId="3649" priority="310" operator="equal">
      <formula>"Trivial"</formula>
    </cfRule>
  </conditionalFormatting>
  <conditionalFormatting sqref="AC75 S75">
    <cfRule type="cellIs" dxfId="3648" priority="301" operator="equal">
      <formula>"Intolerable"</formula>
    </cfRule>
    <cfRule type="cellIs" dxfId="3647" priority="302" operator="equal">
      <formula>"Importante"</formula>
    </cfRule>
    <cfRule type="cellIs" dxfId="3646" priority="303" operator="equal">
      <formula>"Moderado"</formula>
    </cfRule>
    <cfRule type="cellIs" dxfId="3645" priority="304" operator="equal">
      <formula>"Tolerable"</formula>
    </cfRule>
    <cfRule type="cellIs" dxfId="3644" priority="305" operator="equal">
      <formula>"Trivial"</formula>
    </cfRule>
  </conditionalFormatting>
  <conditionalFormatting sqref="S74">
    <cfRule type="cellIs" dxfId="3643" priority="296" operator="equal">
      <formula>"Intolerable"</formula>
    </cfRule>
    <cfRule type="cellIs" dxfId="3642" priority="297" operator="equal">
      <formula>"Importante"</formula>
    </cfRule>
    <cfRule type="cellIs" dxfId="3641" priority="298" operator="equal">
      <formula>"Moderado"</formula>
    </cfRule>
    <cfRule type="cellIs" dxfId="3640" priority="299" operator="equal">
      <formula>"Tolerable"</formula>
    </cfRule>
    <cfRule type="cellIs" dxfId="3639" priority="300" operator="equal">
      <formula>"Trivial"</formula>
    </cfRule>
  </conditionalFormatting>
  <conditionalFormatting sqref="AC74">
    <cfRule type="cellIs" dxfId="3638" priority="291" operator="equal">
      <formula>"Intolerable"</formula>
    </cfRule>
    <cfRule type="cellIs" dxfId="3637" priority="292" operator="equal">
      <formula>"Importante"</formula>
    </cfRule>
    <cfRule type="cellIs" dxfId="3636" priority="293" operator="equal">
      <formula>"Moderado"</formula>
    </cfRule>
    <cfRule type="cellIs" dxfId="3635" priority="294" operator="equal">
      <formula>"Tolerable"</formula>
    </cfRule>
    <cfRule type="cellIs" dxfId="3634" priority="295" operator="equal">
      <formula>"Trivial"</formula>
    </cfRule>
  </conditionalFormatting>
  <conditionalFormatting sqref="S73 AC73">
    <cfRule type="cellIs" dxfId="3633" priority="286" operator="equal">
      <formula>"Intolerable"</formula>
    </cfRule>
    <cfRule type="cellIs" dxfId="3632" priority="287" operator="equal">
      <formula>"Importante"</formula>
    </cfRule>
    <cfRule type="cellIs" dxfId="3631" priority="288" operator="equal">
      <formula>"Moderado"</formula>
    </cfRule>
    <cfRule type="cellIs" dxfId="3630" priority="289" operator="equal">
      <formula>"Tolerable"</formula>
    </cfRule>
    <cfRule type="cellIs" dxfId="3629" priority="290" operator="equal">
      <formula>"Trivial"</formula>
    </cfRule>
  </conditionalFormatting>
  <conditionalFormatting sqref="S71:S72 AC72">
    <cfRule type="cellIs" dxfId="3628" priority="281" operator="equal">
      <formula>"Intolerable"</formula>
    </cfRule>
    <cfRule type="cellIs" dxfId="3627" priority="282" operator="equal">
      <formula>"Importante"</formula>
    </cfRule>
    <cfRule type="cellIs" dxfId="3626" priority="283" operator="equal">
      <formula>"Moderado"</formula>
    </cfRule>
    <cfRule type="cellIs" dxfId="3625" priority="284" operator="equal">
      <formula>"Tolerable"</formula>
    </cfRule>
    <cfRule type="cellIs" dxfId="3624" priority="285" operator="equal">
      <formula>"Trivial"</formula>
    </cfRule>
  </conditionalFormatting>
  <conditionalFormatting sqref="S78 AC78">
    <cfRule type="cellIs" dxfId="3623" priority="206" operator="equal">
      <formula>"Intolerable"</formula>
    </cfRule>
    <cfRule type="cellIs" dxfId="3622" priority="207" operator="equal">
      <formula>"Importante"</formula>
    </cfRule>
    <cfRule type="cellIs" dxfId="3621" priority="208" operator="equal">
      <formula>"Moderado"</formula>
    </cfRule>
    <cfRule type="cellIs" dxfId="3620" priority="209" operator="equal">
      <formula>"Tolerable"</formula>
    </cfRule>
    <cfRule type="cellIs" dxfId="3619" priority="210" operator="equal">
      <formula>"Trivial"</formula>
    </cfRule>
  </conditionalFormatting>
  <conditionalFormatting sqref="AC77">
    <cfRule type="cellIs" dxfId="3618" priority="261" operator="equal">
      <formula>"Intolerable"</formula>
    </cfRule>
    <cfRule type="cellIs" dxfId="3617" priority="262" operator="equal">
      <formula>"Importante"</formula>
    </cfRule>
    <cfRule type="cellIs" dxfId="3616" priority="263" operator="equal">
      <formula>"Moderado"</formula>
    </cfRule>
    <cfRule type="cellIs" dxfId="3615" priority="264" operator="equal">
      <formula>"Tolerable"</formula>
    </cfRule>
    <cfRule type="cellIs" dxfId="3614" priority="265" operator="equal">
      <formula>"Trivial"</formula>
    </cfRule>
  </conditionalFormatting>
  <conditionalFormatting sqref="S57:S59">
    <cfRule type="cellIs" dxfId="3613" priority="246" operator="equal">
      <formula>"Intolerable"</formula>
    </cfRule>
    <cfRule type="cellIs" dxfId="3612" priority="247" operator="equal">
      <formula>"Importante"</formula>
    </cfRule>
    <cfRule type="cellIs" dxfId="3611" priority="248" operator="equal">
      <formula>"Moderado"</formula>
    </cfRule>
    <cfRule type="cellIs" dxfId="3610" priority="249" operator="equal">
      <formula>"Tolerable"</formula>
    </cfRule>
    <cfRule type="cellIs" dxfId="3609" priority="250" operator="equal">
      <formula>"Trivial"</formula>
    </cfRule>
  </conditionalFormatting>
  <conditionalFormatting sqref="AC76">
    <cfRule type="cellIs" dxfId="3608" priority="271" operator="equal">
      <formula>"Intolerable"</formula>
    </cfRule>
    <cfRule type="cellIs" dxfId="3607" priority="272" operator="equal">
      <formula>"Importante"</formula>
    </cfRule>
    <cfRule type="cellIs" dxfId="3606" priority="273" operator="equal">
      <formula>"Moderado"</formula>
    </cfRule>
    <cfRule type="cellIs" dxfId="3605" priority="274" operator="equal">
      <formula>"Tolerable"</formula>
    </cfRule>
    <cfRule type="cellIs" dxfId="3604" priority="275" operator="equal">
      <formula>"Trivial"</formula>
    </cfRule>
  </conditionalFormatting>
  <conditionalFormatting sqref="S61">
    <cfRule type="cellIs" dxfId="3603" priority="256" operator="equal">
      <formula>"Intolerable"</formula>
    </cfRule>
    <cfRule type="cellIs" dxfId="3602" priority="257" operator="equal">
      <formula>"Importante"</formula>
    </cfRule>
    <cfRule type="cellIs" dxfId="3601" priority="258" operator="equal">
      <formula>"Moderado"</formula>
    </cfRule>
    <cfRule type="cellIs" dxfId="3600" priority="259" operator="equal">
      <formula>"Tolerable"</formula>
    </cfRule>
    <cfRule type="cellIs" dxfId="3599" priority="260" operator="equal">
      <formula>"Trivial"</formula>
    </cfRule>
  </conditionalFormatting>
  <conditionalFormatting sqref="AC57:AC59">
    <cfRule type="cellIs" dxfId="3598" priority="241" operator="equal">
      <formula>"Intolerable"</formula>
    </cfRule>
    <cfRule type="cellIs" dxfId="3597" priority="242" operator="equal">
      <formula>"Importante"</formula>
    </cfRule>
    <cfRule type="cellIs" dxfId="3596" priority="243" operator="equal">
      <formula>"Moderado"</formula>
    </cfRule>
    <cfRule type="cellIs" dxfId="3595" priority="244" operator="equal">
      <formula>"Tolerable"</formula>
    </cfRule>
    <cfRule type="cellIs" dxfId="3594" priority="245" operator="equal">
      <formula>"Trivial"</formula>
    </cfRule>
  </conditionalFormatting>
  <conditionalFormatting sqref="S80">
    <cfRule type="cellIs" dxfId="3593" priority="216" operator="equal">
      <formula>"Intolerable"</formula>
    </cfRule>
    <cfRule type="cellIs" dxfId="3592" priority="217" operator="equal">
      <formula>"Importante"</formula>
    </cfRule>
    <cfRule type="cellIs" dxfId="3591" priority="218" operator="equal">
      <formula>"Moderado"</formula>
    </cfRule>
    <cfRule type="cellIs" dxfId="3590" priority="219" operator="equal">
      <formula>"Tolerable"</formula>
    </cfRule>
    <cfRule type="cellIs" dxfId="3589" priority="220" operator="equal">
      <formula>"Trivial"</formula>
    </cfRule>
  </conditionalFormatting>
  <conditionalFormatting sqref="AC81:AC82">
    <cfRule type="cellIs" dxfId="3588" priority="231" operator="equal">
      <formula>"Intolerable"</formula>
    </cfRule>
    <cfRule type="cellIs" dxfId="3587" priority="232" operator="equal">
      <formula>"Importante"</formula>
    </cfRule>
    <cfRule type="cellIs" dxfId="3586" priority="233" operator="equal">
      <formula>"Moderado"</formula>
    </cfRule>
    <cfRule type="cellIs" dxfId="3585" priority="234" operator="equal">
      <formula>"Tolerable"</formula>
    </cfRule>
    <cfRule type="cellIs" dxfId="3584" priority="235" operator="equal">
      <formula>"Trivial"</formula>
    </cfRule>
  </conditionalFormatting>
  <conditionalFormatting sqref="AC80">
    <cfRule type="cellIs" dxfId="3583" priority="211" operator="equal">
      <formula>"Intolerable"</formula>
    </cfRule>
    <cfRule type="cellIs" dxfId="3582" priority="212" operator="equal">
      <formula>"Importante"</formula>
    </cfRule>
    <cfRule type="cellIs" dxfId="3581" priority="213" operator="equal">
      <formula>"Moderado"</formula>
    </cfRule>
    <cfRule type="cellIs" dxfId="3580" priority="214" operator="equal">
      <formula>"Tolerable"</formula>
    </cfRule>
    <cfRule type="cellIs" dxfId="3579" priority="215" operator="equal">
      <formula>"Trivial"</formula>
    </cfRule>
  </conditionalFormatting>
  <conditionalFormatting sqref="S86">
    <cfRule type="cellIs" dxfId="3578" priority="201" operator="equal">
      <formula>"Intolerable"</formula>
    </cfRule>
    <cfRule type="cellIs" dxfId="3577" priority="202" operator="equal">
      <formula>"Importante"</formula>
    </cfRule>
    <cfRule type="cellIs" dxfId="3576" priority="203" operator="equal">
      <formula>"Moderado"</formula>
    </cfRule>
    <cfRule type="cellIs" dxfId="3575" priority="204" operator="equal">
      <formula>"Tolerable"</formula>
    </cfRule>
    <cfRule type="cellIs" dxfId="3574" priority="205" operator="equal">
      <formula>"Trivial"</formula>
    </cfRule>
  </conditionalFormatting>
  <conditionalFormatting sqref="AC86">
    <cfRule type="cellIs" dxfId="3573" priority="196" operator="equal">
      <formula>"Intolerable"</formula>
    </cfRule>
    <cfRule type="cellIs" dxfId="3572" priority="197" operator="equal">
      <formula>"Importante"</formula>
    </cfRule>
    <cfRule type="cellIs" dxfId="3571" priority="198" operator="equal">
      <formula>"Moderado"</formula>
    </cfRule>
    <cfRule type="cellIs" dxfId="3570" priority="199" operator="equal">
      <formula>"Tolerable"</formula>
    </cfRule>
    <cfRule type="cellIs" dxfId="3569" priority="200" operator="equal">
      <formula>"Trivial"</formula>
    </cfRule>
  </conditionalFormatting>
  <conditionalFormatting sqref="S83 AC83">
    <cfRule type="cellIs" dxfId="3568" priority="191" operator="equal">
      <formula>"Intolerable"</formula>
    </cfRule>
    <cfRule type="cellIs" dxfId="3567" priority="192" operator="equal">
      <formula>"Importante"</formula>
    </cfRule>
    <cfRule type="cellIs" dxfId="3566" priority="193" operator="equal">
      <formula>"Moderado"</formula>
    </cfRule>
    <cfRule type="cellIs" dxfId="3565" priority="194" operator="equal">
      <formula>"Tolerable"</formula>
    </cfRule>
    <cfRule type="cellIs" dxfId="3564" priority="195" operator="equal">
      <formula>"Trivial"</formula>
    </cfRule>
  </conditionalFormatting>
  <conditionalFormatting sqref="S85 AC85">
    <cfRule type="cellIs" dxfId="3563" priority="186" operator="equal">
      <formula>"Intolerable"</formula>
    </cfRule>
    <cfRule type="cellIs" dxfId="3562" priority="187" operator="equal">
      <formula>"Importante"</formula>
    </cfRule>
    <cfRule type="cellIs" dxfId="3561" priority="188" operator="equal">
      <formula>"Moderado"</formula>
    </cfRule>
    <cfRule type="cellIs" dxfId="3560" priority="189" operator="equal">
      <formula>"Tolerable"</formula>
    </cfRule>
    <cfRule type="cellIs" dxfId="3559" priority="190" operator="equal">
      <formula>"Trivial"</formula>
    </cfRule>
  </conditionalFormatting>
  <conditionalFormatting sqref="S79">
    <cfRule type="cellIs" dxfId="3558" priority="181" operator="equal">
      <formula>"Intolerable"</formula>
    </cfRule>
    <cfRule type="cellIs" dxfId="3557" priority="182" operator="equal">
      <formula>"Importante"</formula>
    </cfRule>
    <cfRule type="cellIs" dxfId="3556" priority="183" operator="equal">
      <formula>"Moderado"</formula>
    </cfRule>
    <cfRule type="cellIs" dxfId="3555" priority="184" operator="equal">
      <formula>"Tolerable"</formula>
    </cfRule>
    <cfRule type="cellIs" dxfId="3554" priority="185" operator="equal">
      <formula>"Trivial"</formula>
    </cfRule>
  </conditionalFormatting>
  <conditionalFormatting sqref="AC79">
    <cfRule type="cellIs" dxfId="3553" priority="176" operator="equal">
      <formula>"Intolerable"</formula>
    </cfRule>
    <cfRule type="cellIs" dxfId="3552" priority="177" operator="equal">
      <formula>"Importante"</formula>
    </cfRule>
    <cfRule type="cellIs" dxfId="3551" priority="178" operator="equal">
      <formula>"Moderado"</formula>
    </cfRule>
    <cfRule type="cellIs" dxfId="3550" priority="179" operator="equal">
      <formula>"Tolerable"</formula>
    </cfRule>
    <cfRule type="cellIs" dxfId="3549" priority="180" operator="equal">
      <formula>"Trivial"</formula>
    </cfRule>
  </conditionalFormatting>
  <conditionalFormatting sqref="S84 AC84">
    <cfRule type="cellIs" dxfId="3548" priority="171" operator="equal">
      <formula>"Intolerable"</formula>
    </cfRule>
    <cfRule type="cellIs" dxfId="3547" priority="172" operator="equal">
      <formula>"Importante"</formula>
    </cfRule>
    <cfRule type="cellIs" dxfId="3546" priority="173" operator="equal">
      <formula>"Moderado"</formula>
    </cfRule>
    <cfRule type="cellIs" dxfId="3545" priority="174" operator="equal">
      <formula>"Tolerable"</formula>
    </cfRule>
    <cfRule type="cellIs" dxfId="3544" priority="175" operator="equal">
      <formula>"Trivial"</formula>
    </cfRule>
  </conditionalFormatting>
  <conditionalFormatting sqref="AC71">
    <cfRule type="cellIs" dxfId="3543" priority="166" operator="equal">
      <formula>"Intolerable"</formula>
    </cfRule>
    <cfRule type="cellIs" dxfId="3542" priority="167" operator="equal">
      <formula>"Importante"</formula>
    </cfRule>
    <cfRule type="cellIs" dxfId="3541" priority="168" operator="equal">
      <formula>"Moderado"</formula>
    </cfRule>
    <cfRule type="cellIs" dxfId="3540" priority="169" operator="equal">
      <formula>"Tolerable"</formula>
    </cfRule>
    <cfRule type="cellIs" dxfId="3539" priority="170" operator="equal">
      <formula>"Trivial"</formula>
    </cfRule>
  </conditionalFormatting>
  <conditionalFormatting sqref="S51">
    <cfRule type="cellIs" dxfId="3538" priority="161" operator="equal">
      <formula>"Intolerable"</formula>
    </cfRule>
    <cfRule type="cellIs" dxfId="3537" priority="162" operator="equal">
      <formula>"Importante"</formula>
    </cfRule>
    <cfRule type="cellIs" dxfId="3536" priority="163" operator="equal">
      <formula>"Moderado"</formula>
    </cfRule>
    <cfRule type="cellIs" dxfId="3535" priority="164" operator="equal">
      <formula>"Tolerable"</formula>
    </cfRule>
    <cfRule type="cellIs" dxfId="3534" priority="165" operator="equal">
      <formula>"Trivial"</formula>
    </cfRule>
  </conditionalFormatting>
  <conditionalFormatting sqref="AC50:AC51">
    <cfRule type="cellIs" dxfId="3533" priority="156" operator="equal">
      <formula>"Intolerable"</formula>
    </cfRule>
    <cfRule type="cellIs" dxfId="3532" priority="157" operator="equal">
      <formula>"Importante"</formula>
    </cfRule>
    <cfRule type="cellIs" dxfId="3531" priority="158" operator="equal">
      <formula>"Moderado"</formula>
    </cfRule>
    <cfRule type="cellIs" dxfId="3530" priority="159" operator="equal">
      <formula>"Tolerable"</formula>
    </cfRule>
    <cfRule type="cellIs" dxfId="3529" priority="160" operator="equal">
      <formula>"Trivial"</formula>
    </cfRule>
  </conditionalFormatting>
  <conditionalFormatting sqref="S31">
    <cfRule type="cellIs" dxfId="3528" priority="151" operator="equal">
      <formula>"Intolerable"</formula>
    </cfRule>
    <cfRule type="cellIs" dxfId="3527" priority="152" operator="equal">
      <formula>"Importante"</formula>
    </cfRule>
    <cfRule type="cellIs" dxfId="3526" priority="153" operator="equal">
      <formula>"Moderado"</formula>
    </cfRule>
    <cfRule type="cellIs" dxfId="3525" priority="154" operator="equal">
      <formula>"Tolerable"</formula>
    </cfRule>
    <cfRule type="cellIs" dxfId="3524" priority="155" operator="equal">
      <formula>"Trivial"</formula>
    </cfRule>
  </conditionalFormatting>
  <conditionalFormatting sqref="AC31">
    <cfRule type="cellIs" dxfId="3523" priority="146" operator="equal">
      <formula>"Intolerable"</formula>
    </cfRule>
    <cfRule type="cellIs" dxfId="3522" priority="147" operator="equal">
      <formula>"Importante"</formula>
    </cfRule>
    <cfRule type="cellIs" dxfId="3521" priority="148" operator="equal">
      <formula>"Moderado"</formula>
    </cfRule>
    <cfRule type="cellIs" dxfId="3520" priority="149" operator="equal">
      <formula>"Tolerable"</formula>
    </cfRule>
    <cfRule type="cellIs" dxfId="3519" priority="150" operator="equal">
      <formula>"Trivial"</formula>
    </cfRule>
  </conditionalFormatting>
  <conditionalFormatting sqref="S60">
    <cfRule type="cellIs" dxfId="3518" priority="141" operator="equal">
      <formula>"Intolerable"</formula>
    </cfRule>
    <cfRule type="cellIs" dxfId="3517" priority="142" operator="equal">
      <formula>"Importante"</formula>
    </cfRule>
    <cfRule type="cellIs" dxfId="3516" priority="143" operator="equal">
      <formula>"Moderado"</formula>
    </cfRule>
    <cfRule type="cellIs" dxfId="3515" priority="144" operator="equal">
      <formula>"Tolerable"</formula>
    </cfRule>
    <cfRule type="cellIs" dxfId="3514" priority="145" operator="equal">
      <formula>"Trivial"</formula>
    </cfRule>
  </conditionalFormatting>
  <conditionalFormatting sqref="AC60">
    <cfRule type="cellIs" dxfId="3513" priority="136" operator="equal">
      <formula>"Intolerable"</formula>
    </cfRule>
    <cfRule type="cellIs" dxfId="3512" priority="137" operator="equal">
      <formula>"Importante"</formula>
    </cfRule>
    <cfRule type="cellIs" dxfId="3511" priority="138" operator="equal">
      <formula>"Moderado"</formula>
    </cfRule>
    <cfRule type="cellIs" dxfId="3510" priority="139" operator="equal">
      <formula>"Tolerable"</formula>
    </cfRule>
    <cfRule type="cellIs" dxfId="3509" priority="140" operator="equal">
      <formula>"Trivial"</formula>
    </cfRule>
  </conditionalFormatting>
  <conditionalFormatting sqref="S40">
    <cfRule type="cellIs" dxfId="3508" priority="131" operator="equal">
      <formula>"Intolerable"</formula>
    </cfRule>
    <cfRule type="cellIs" dxfId="3507" priority="132" operator="equal">
      <formula>"Importante"</formula>
    </cfRule>
    <cfRule type="cellIs" dxfId="3506" priority="133" operator="equal">
      <formula>"Moderado"</formula>
    </cfRule>
    <cfRule type="cellIs" dxfId="3505" priority="134" operator="equal">
      <formula>"Tolerable"</formula>
    </cfRule>
    <cfRule type="cellIs" dxfId="3504" priority="135" operator="equal">
      <formula>"Trivial"</formula>
    </cfRule>
  </conditionalFormatting>
  <conditionalFormatting sqref="AC40">
    <cfRule type="cellIs" dxfId="3503" priority="126" operator="equal">
      <formula>"Intolerable"</formula>
    </cfRule>
    <cfRule type="cellIs" dxfId="3502" priority="127" operator="equal">
      <formula>"Importante"</formula>
    </cfRule>
    <cfRule type="cellIs" dxfId="3501" priority="128" operator="equal">
      <formula>"Moderado"</formula>
    </cfRule>
    <cfRule type="cellIs" dxfId="3500" priority="129" operator="equal">
      <formula>"Tolerable"</formula>
    </cfRule>
    <cfRule type="cellIs" dxfId="3499" priority="130" operator="equal">
      <formula>"Trivial"</formula>
    </cfRule>
  </conditionalFormatting>
  <conditionalFormatting sqref="S53">
    <cfRule type="cellIs" dxfId="3498" priority="121" operator="equal">
      <formula>"Intolerable"</formula>
    </cfRule>
    <cfRule type="cellIs" dxfId="3497" priority="122" operator="equal">
      <formula>"Importante"</formula>
    </cfRule>
    <cfRule type="cellIs" dxfId="3496" priority="123" operator="equal">
      <formula>"Moderado"</formula>
    </cfRule>
    <cfRule type="cellIs" dxfId="3495" priority="124" operator="equal">
      <formula>"Tolerable"</formula>
    </cfRule>
    <cfRule type="cellIs" dxfId="3494" priority="125" operator="equal">
      <formula>"Trivial"</formula>
    </cfRule>
  </conditionalFormatting>
  <conditionalFormatting sqref="S53">
    <cfRule type="cellIs" dxfId="3493" priority="116" operator="equal">
      <formula>"Intolerable"</formula>
    </cfRule>
    <cfRule type="cellIs" dxfId="3492" priority="117" operator="equal">
      <formula>"Importante"</formula>
    </cfRule>
    <cfRule type="cellIs" dxfId="3491" priority="118" operator="equal">
      <formula>"Moderado"</formula>
    </cfRule>
    <cfRule type="cellIs" dxfId="3490" priority="119" operator="equal">
      <formula>"Tolerable"</formula>
    </cfRule>
    <cfRule type="cellIs" dxfId="3489" priority="120" operator="equal">
      <formula>"Trivial"</formula>
    </cfRule>
  </conditionalFormatting>
  <conditionalFormatting sqref="S53">
    <cfRule type="cellIs" dxfId="3488" priority="111" operator="equal">
      <formula>"Intolerable"</formula>
    </cfRule>
    <cfRule type="cellIs" dxfId="3487" priority="112" operator="equal">
      <formula>"Importante"</formula>
    </cfRule>
    <cfRule type="cellIs" dxfId="3486" priority="113" operator="equal">
      <formula>"Moderado"</formula>
    </cfRule>
    <cfRule type="cellIs" dxfId="3485" priority="114" operator="equal">
      <formula>"Tolerable"</formula>
    </cfRule>
    <cfRule type="cellIs" dxfId="3484" priority="115" operator="equal">
      <formula>"Trivial"</formula>
    </cfRule>
  </conditionalFormatting>
  <conditionalFormatting sqref="S54">
    <cfRule type="cellIs" dxfId="3483" priority="106" operator="equal">
      <formula>"Intolerable"</formula>
    </cfRule>
    <cfRule type="cellIs" dxfId="3482" priority="107" operator="equal">
      <formula>"Importante"</formula>
    </cfRule>
    <cfRule type="cellIs" dxfId="3481" priority="108" operator="equal">
      <formula>"Moderado"</formula>
    </cfRule>
    <cfRule type="cellIs" dxfId="3480" priority="109" operator="equal">
      <formula>"Tolerable"</formula>
    </cfRule>
    <cfRule type="cellIs" dxfId="3479" priority="110" operator="equal">
      <formula>"Trivial"</formula>
    </cfRule>
  </conditionalFormatting>
  <conditionalFormatting sqref="S54">
    <cfRule type="cellIs" dxfId="3478" priority="101" operator="equal">
      <formula>"Intolerable"</formula>
    </cfRule>
    <cfRule type="cellIs" dxfId="3477" priority="102" operator="equal">
      <formula>"Importante"</formula>
    </cfRule>
    <cfRule type="cellIs" dxfId="3476" priority="103" operator="equal">
      <formula>"Moderado"</formula>
    </cfRule>
    <cfRule type="cellIs" dxfId="3475" priority="104" operator="equal">
      <formula>"Tolerable"</formula>
    </cfRule>
    <cfRule type="cellIs" dxfId="3474" priority="105" operator="equal">
      <formula>"Trivial"</formula>
    </cfRule>
  </conditionalFormatting>
  <conditionalFormatting sqref="S54">
    <cfRule type="cellIs" dxfId="3473" priority="96" operator="equal">
      <formula>"Intolerable"</formula>
    </cfRule>
    <cfRule type="cellIs" dxfId="3472" priority="97" operator="equal">
      <formula>"Importante"</formula>
    </cfRule>
    <cfRule type="cellIs" dxfId="3471" priority="98" operator="equal">
      <formula>"Moderado"</formula>
    </cfRule>
    <cfRule type="cellIs" dxfId="3470" priority="99" operator="equal">
      <formula>"Tolerable"</formula>
    </cfRule>
    <cfRule type="cellIs" dxfId="3469" priority="100" operator="equal">
      <formula>"Trivial"</formula>
    </cfRule>
  </conditionalFormatting>
  <conditionalFormatting sqref="S76">
    <cfRule type="cellIs" dxfId="3468" priority="91" operator="equal">
      <formula>"Intolerable"</formula>
    </cfRule>
    <cfRule type="cellIs" dxfId="3467" priority="92" operator="equal">
      <formula>"Importante"</formula>
    </cfRule>
    <cfRule type="cellIs" dxfId="3466" priority="93" operator="equal">
      <formula>"Moderado"</formula>
    </cfRule>
    <cfRule type="cellIs" dxfId="3465" priority="94" operator="equal">
      <formula>"Tolerable"</formula>
    </cfRule>
    <cfRule type="cellIs" dxfId="3464" priority="95" operator="equal">
      <formula>"Trivial"</formula>
    </cfRule>
  </conditionalFormatting>
  <conditionalFormatting sqref="S76">
    <cfRule type="cellIs" dxfId="3463" priority="86" operator="equal">
      <formula>"Intolerable"</formula>
    </cfRule>
    <cfRule type="cellIs" dxfId="3462" priority="87" operator="equal">
      <formula>"Importante"</formula>
    </cfRule>
    <cfRule type="cellIs" dxfId="3461" priority="88" operator="equal">
      <formula>"Moderado"</formula>
    </cfRule>
    <cfRule type="cellIs" dxfId="3460" priority="89" operator="equal">
      <formula>"Tolerable"</formula>
    </cfRule>
    <cfRule type="cellIs" dxfId="3459" priority="90" operator="equal">
      <formula>"Trivial"</formula>
    </cfRule>
  </conditionalFormatting>
  <conditionalFormatting sqref="S76">
    <cfRule type="cellIs" dxfId="3458" priority="81" operator="equal">
      <formula>"Intolerable"</formula>
    </cfRule>
    <cfRule type="cellIs" dxfId="3457" priority="82" operator="equal">
      <formula>"Importante"</formula>
    </cfRule>
    <cfRule type="cellIs" dxfId="3456" priority="83" operator="equal">
      <formula>"Moderado"</formula>
    </cfRule>
    <cfRule type="cellIs" dxfId="3455" priority="84" operator="equal">
      <formula>"Tolerable"</formula>
    </cfRule>
    <cfRule type="cellIs" dxfId="3454" priority="85" operator="equal">
      <formula>"Trivial"</formula>
    </cfRule>
  </conditionalFormatting>
  <conditionalFormatting sqref="S77">
    <cfRule type="cellIs" dxfId="3453" priority="76" operator="equal">
      <formula>"Intolerable"</formula>
    </cfRule>
    <cfRule type="cellIs" dxfId="3452" priority="77" operator="equal">
      <formula>"Importante"</formula>
    </cfRule>
    <cfRule type="cellIs" dxfId="3451" priority="78" operator="equal">
      <formula>"Moderado"</formula>
    </cfRule>
    <cfRule type="cellIs" dxfId="3450" priority="79" operator="equal">
      <formula>"Tolerable"</formula>
    </cfRule>
    <cfRule type="cellIs" dxfId="3449" priority="80" operator="equal">
      <formula>"Trivial"</formula>
    </cfRule>
  </conditionalFormatting>
  <conditionalFormatting sqref="S77">
    <cfRule type="cellIs" dxfId="3448" priority="71" operator="equal">
      <formula>"Intolerable"</formula>
    </cfRule>
    <cfRule type="cellIs" dxfId="3447" priority="72" operator="equal">
      <formula>"Importante"</formula>
    </cfRule>
    <cfRule type="cellIs" dxfId="3446" priority="73" operator="equal">
      <formula>"Moderado"</formula>
    </cfRule>
    <cfRule type="cellIs" dxfId="3445" priority="74" operator="equal">
      <formula>"Tolerable"</formula>
    </cfRule>
    <cfRule type="cellIs" dxfId="3444" priority="75" operator="equal">
      <formula>"Trivial"</formula>
    </cfRule>
  </conditionalFormatting>
  <conditionalFormatting sqref="S77">
    <cfRule type="cellIs" dxfId="3443" priority="66" operator="equal">
      <formula>"Intolerable"</formula>
    </cfRule>
    <cfRule type="cellIs" dxfId="3442" priority="67" operator="equal">
      <formula>"Importante"</formula>
    </cfRule>
    <cfRule type="cellIs" dxfId="3441" priority="68" operator="equal">
      <formula>"Moderado"</formula>
    </cfRule>
    <cfRule type="cellIs" dxfId="3440" priority="69" operator="equal">
      <formula>"Tolerable"</formula>
    </cfRule>
    <cfRule type="cellIs" dxfId="3439" priority="70" operator="equal">
      <formula>"Trivial"</formula>
    </cfRule>
  </conditionalFormatting>
  <conditionalFormatting sqref="S81">
    <cfRule type="cellIs" dxfId="3438" priority="61" operator="equal">
      <formula>"Intolerable"</formula>
    </cfRule>
    <cfRule type="cellIs" dxfId="3437" priority="62" operator="equal">
      <formula>"Importante"</formula>
    </cfRule>
    <cfRule type="cellIs" dxfId="3436" priority="63" operator="equal">
      <formula>"Moderado"</formula>
    </cfRule>
    <cfRule type="cellIs" dxfId="3435" priority="64" operator="equal">
      <formula>"Tolerable"</formula>
    </cfRule>
    <cfRule type="cellIs" dxfId="3434" priority="65" operator="equal">
      <formula>"Trivial"</formula>
    </cfRule>
  </conditionalFormatting>
  <conditionalFormatting sqref="S81">
    <cfRule type="cellIs" dxfId="3433" priority="56" operator="equal">
      <formula>"Intolerable"</formula>
    </cfRule>
    <cfRule type="cellIs" dxfId="3432" priority="57" operator="equal">
      <formula>"Importante"</formula>
    </cfRule>
    <cfRule type="cellIs" dxfId="3431" priority="58" operator="equal">
      <formula>"Moderado"</formula>
    </cfRule>
    <cfRule type="cellIs" dxfId="3430" priority="59" operator="equal">
      <formula>"Tolerable"</formula>
    </cfRule>
    <cfRule type="cellIs" dxfId="3429" priority="60" operator="equal">
      <formula>"Trivial"</formula>
    </cfRule>
  </conditionalFormatting>
  <conditionalFormatting sqref="S81">
    <cfRule type="cellIs" dxfId="3428" priority="51" operator="equal">
      <formula>"Intolerable"</formula>
    </cfRule>
    <cfRule type="cellIs" dxfId="3427" priority="52" operator="equal">
      <formula>"Importante"</formula>
    </cfRule>
    <cfRule type="cellIs" dxfId="3426" priority="53" operator="equal">
      <formula>"Moderado"</formula>
    </cfRule>
    <cfRule type="cellIs" dxfId="3425" priority="54" operator="equal">
      <formula>"Tolerable"</formula>
    </cfRule>
    <cfRule type="cellIs" dxfId="3424" priority="55" operator="equal">
      <formula>"Trivial"</formula>
    </cfRule>
  </conditionalFormatting>
  <conditionalFormatting sqref="S82">
    <cfRule type="cellIs" dxfId="3423" priority="46" operator="equal">
      <formula>"Intolerable"</formula>
    </cfRule>
    <cfRule type="cellIs" dxfId="3422" priority="47" operator="equal">
      <formula>"Importante"</formula>
    </cfRule>
    <cfRule type="cellIs" dxfId="3421" priority="48" operator="equal">
      <formula>"Moderado"</formula>
    </cfRule>
    <cfRule type="cellIs" dxfId="3420" priority="49" operator="equal">
      <formula>"Tolerable"</formula>
    </cfRule>
    <cfRule type="cellIs" dxfId="3419" priority="50" operator="equal">
      <formula>"Trivial"</formula>
    </cfRule>
  </conditionalFormatting>
  <conditionalFormatting sqref="S82">
    <cfRule type="cellIs" dxfId="3418" priority="41" operator="equal">
      <formula>"Intolerable"</formula>
    </cfRule>
    <cfRule type="cellIs" dxfId="3417" priority="42" operator="equal">
      <formula>"Importante"</formula>
    </cfRule>
    <cfRule type="cellIs" dxfId="3416" priority="43" operator="equal">
      <formula>"Moderado"</formula>
    </cfRule>
    <cfRule type="cellIs" dxfId="3415" priority="44" operator="equal">
      <formula>"Tolerable"</formula>
    </cfRule>
    <cfRule type="cellIs" dxfId="3414" priority="45" operator="equal">
      <formula>"Trivial"</formula>
    </cfRule>
  </conditionalFormatting>
  <conditionalFormatting sqref="S82">
    <cfRule type="cellIs" dxfId="3413" priority="36" operator="equal">
      <formula>"Intolerable"</formula>
    </cfRule>
    <cfRule type="cellIs" dxfId="3412" priority="37" operator="equal">
      <formula>"Importante"</formula>
    </cfRule>
    <cfRule type="cellIs" dxfId="3411" priority="38" operator="equal">
      <formula>"Moderado"</formula>
    </cfRule>
    <cfRule type="cellIs" dxfId="3410" priority="39" operator="equal">
      <formula>"Tolerable"</formula>
    </cfRule>
    <cfRule type="cellIs" dxfId="3409" priority="40" operator="equal">
      <formula>"Trivial"</formula>
    </cfRule>
  </conditionalFormatting>
  <conditionalFormatting sqref="AC114:AC117">
    <cfRule type="cellIs" dxfId="3408" priority="1" operator="equal">
      <formula>"Intolerable"</formula>
    </cfRule>
    <cfRule type="cellIs" dxfId="3407" priority="2" operator="equal">
      <formula>"Importante"</formula>
    </cfRule>
    <cfRule type="cellIs" dxfId="3406" priority="3" operator="equal">
      <formula>"Moderado"</formula>
    </cfRule>
    <cfRule type="cellIs" dxfId="3405" priority="4" operator="equal">
      <formula>"Tolerable"</formula>
    </cfRule>
    <cfRule type="cellIs" dxfId="3404" priority="5" operator="equal">
      <formula>"Trivial"</formula>
    </cfRule>
  </conditionalFormatting>
  <conditionalFormatting sqref="S116:S117">
    <cfRule type="cellIs" dxfId="3403" priority="31" operator="equal">
      <formula>"Intolerable"</formula>
    </cfRule>
    <cfRule type="cellIs" dxfId="3402" priority="32" operator="equal">
      <formula>"Importante"</formula>
    </cfRule>
    <cfRule type="cellIs" dxfId="3401" priority="33" operator="equal">
      <formula>"Moderado"</formula>
    </cfRule>
    <cfRule type="cellIs" dxfId="3400" priority="34" operator="equal">
      <formula>"Tolerable"</formula>
    </cfRule>
    <cfRule type="cellIs" dxfId="3399" priority="35" operator="equal">
      <formula>"Trivial"</formula>
    </cfRule>
  </conditionalFormatting>
  <conditionalFormatting sqref="S115">
    <cfRule type="cellIs" dxfId="3398" priority="26" operator="equal">
      <formula>"Intolerable"</formula>
    </cfRule>
    <cfRule type="cellIs" dxfId="3397" priority="27" operator="equal">
      <formula>"Importante"</formula>
    </cfRule>
    <cfRule type="cellIs" dxfId="3396" priority="28" operator="equal">
      <formula>"Moderado"</formula>
    </cfRule>
    <cfRule type="cellIs" dxfId="3395" priority="29" operator="equal">
      <formula>"Tolerable"</formula>
    </cfRule>
    <cfRule type="cellIs" dxfId="3394" priority="30" operator="equal">
      <formula>"Trivial"</formula>
    </cfRule>
  </conditionalFormatting>
  <conditionalFormatting sqref="S114">
    <cfRule type="cellIs" dxfId="3393" priority="21" operator="equal">
      <formula>"Intolerable"</formula>
    </cfRule>
    <cfRule type="cellIs" dxfId="3392" priority="22" operator="equal">
      <formula>"Importante"</formula>
    </cfRule>
    <cfRule type="cellIs" dxfId="3391" priority="23" operator="equal">
      <formula>"Moderado"</formula>
    </cfRule>
    <cfRule type="cellIs" dxfId="3390" priority="24" operator="equal">
      <formula>"Tolerable"</formula>
    </cfRule>
    <cfRule type="cellIs" dxfId="3389" priority="25" operator="equal">
      <formula>"Trivial"</formula>
    </cfRule>
  </conditionalFormatting>
  <conditionalFormatting sqref="AC114:AC117">
    <cfRule type="cellIs" dxfId="3388" priority="16" operator="equal">
      <formula>"Intolerable"</formula>
    </cfRule>
    <cfRule type="cellIs" dxfId="3387" priority="17" operator="equal">
      <formula>"Importante"</formula>
    </cfRule>
    <cfRule type="cellIs" dxfId="3386" priority="18" operator="equal">
      <formula>"Moderado"</formula>
    </cfRule>
    <cfRule type="cellIs" dxfId="3385" priority="19" operator="equal">
      <formula>"Tolerable"</formula>
    </cfRule>
    <cfRule type="cellIs" dxfId="3384" priority="20" operator="equal">
      <formula>"Trivial"</formula>
    </cfRule>
  </conditionalFormatting>
  <conditionalFormatting sqref="AC114:AC117">
    <cfRule type="cellIs" dxfId="3383" priority="11" operator="equal">
      <formula>"Intolerable"</formula>
    </cfRule>
    <cfRule type="cellIs" dxfId="3382" priority="12" operator="equal">
      <formula>"Importante"</formula>
    </cfRule>
    <cfRule type="cellIs" dxfId="3381" priority="13" operator="equal">
      <formula>"Moderado"</formula>
    </cfRule>
    <cfRule type="cellIs" dxfId="3380" priority="14" operator="equal">
      <formula>"Tolerable"</formula>
    </cfRule>
    <cfRule type="cellIs" dxfId="3379" priority="15" operator="equal">
      <formula>"Trivial"</formula>
    </cfRule>
  </conditionalFormatting>
  <conditionalFormatting sqref="AC114:AC117">
    <cfRule type="cellIs" dxfId="3378" priority="6" operator="equal">
      <formula>"Intolerable"</formula>
    </cfRule>
    <cfRule type="cellIs" dxfId="3377" priority="7" operator="equal">
      <formula>"Importante"</formula>
    </cfRule>
    <cfRule type="cellIs" dxfId="3376" priority="8" operator="equal">
      <formula>"Moderado"</formula>
    </cfRule>
    <cfRule type="cellIs" dxfId="3375" priority="9" operator="equal">
      <formula>"Tolerable"</formula>
    </cfRule>
    <cfRule type="cellIs" dxfId="3374" priority="10" operator="equal">
      <formula>"Trivial"</formula>
    </cfRule>
  </conditionalFormatting>
  <dataValidations count="6">
    <dataValidation type="list" allowBlank="1" showInputMessage="1" showErrorMessage="1" sqref="AH87:AH112 AH52" xr:uid="{65D2FFA2-1E41-46DA-B7E3-016070E6160E}">
      <formula1>"En proceso, Realizado, Pendiente"</formula1>
    </dataValidation>
    <dataValidation allowBlank="1" showErrorMessage="1" sqref="G18:H18 H28:I28 G43:I43 H24 I40 H19:I19 H22:I22 H41 H42:I42 H62:I62 H86 H36:H37 H34 G55:H55 I79 H45 G61:H61 H46:I47 H72:I72 H64 H32:I32 H44:I44 H39:I39 G45:G46 H68:I68 H74 H78:I78 I84 I50 H20:H21 G20" xr:uid="{F182DCA3-DAE4-4D3A-B2C9-74FE220F281A}"/>
    <dataValidation type="list" allowBlank="1" showInputMessage="1" showErrorMessage="1" sqref="J118:J125 J128:J169 T18:T117 J171:J175 J177:J194 L38 J105:J114 L99:L103 L23 L63 L48 J18:J103" xr:uid="{4C46D7E9-BED6-47BA-8366-7613684E38E8}">
      <formula1>"Eliminación, Sustitución, Controles de ingeniería y R.T., Controles administrativos, Equipos de protección personal"</formula1>
    </dataValidation>
    <dataValidation type="list" allowBlank="1" showInputMessage="1" showErrorMessage="1" sqref="E182:E186 E154:E169 E171:E174 E188:E194 E179:E180 E129:E152 E28:E65 E68:E97 E177 E18:E25 E111:E117 E99:E109 E124:E125" xr:uid="{9DE4315A-D88F-4B5F-8ED4-E4A78B49D103}">
      <formula1>"Normal, Anormal, Emergencia"</formula1>
    </dataValidation>
    <dataValidation type="list" allowBlank="1" showInputMessage="1" showErrorMessage="1" sqref="F83 F128:F169 F50:F52 F171:F175 F177:F194 F85:F113 F24 F18 F20:F21 F36:F37 F55 F64 F28:F29 F32:F34 F39:F43 F45:F47 F68:F69 F71:F74 F61 F78:F80 F124:F125" xr:uid="{369B5948-9C76-4854-8982-858D29A8D602}">
      <formula1>"Biológico, Físico, Químico, Psicosocial, Ergonómico, Locativo, Eléctrico, Mecánico"</formula1>
    </dataValidation>
    <dataValidation type="list" allowBlank="1" showInputMessage="1" showErrorMessage="1" sqref="AD87:AD94 AD96:AD113 AD52 AD23 AD63 AD48 AD115:AD117" xr:uid="{F812293A-AA4E-468E-819B-70ACF8ED4B43}">
      <formula1>"Si, No"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35" fitToHeight="0" orientation="landscape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2E20-5004-4500-B114-71E10B720464}">
  <dimension ref="A1:AJ194"/>
  <sheetViews>
    <sheetView topLeftCell="A71" workbookViewId="0">
      <selection activeCell="A75" sqref="A75:XFD78"/>
    </sheetView>
  </sheetViews>
  <sheetFormatPr baseColWidth="10" defaultRowHeight="15" x14ac:dyDescent="0.25"/>
  <cols>
    <col min="1" max="1" width="1.5703125" customWidth="1"/>
    <col min="2" max="2" width="6.7109375" customWidth="1"/>
    <col min="3" max="3" width="20.42578125" customWidth="1"/>
    <col min="4" max="4" width="21.7109375" customWidth="1"/>
    <col min="5" max="5" width="10.7109375" customWidth="1"/>
    <col min="6" max="6" width="12.7109375" customWidth="1"/>
    <col min="7" max="7" width="30.7109375" customWidth="1"/>
    <col min="8" max="8" width="17.140625" bestFit="1" customWidth="1"/>
    <col min="9" max="9" width="20.7109375" customWidth="1"/>
    <col min="10" max="10" width="16.7109375" customWidth="1"/>
    <col min="11" max="11" width="25.7109375" customWidth="1"/>
    <col min="12" max="15" width="4.7109375" customWidth="1"/>
    <col min="16" max="18" width="6.7109375" customWidth="1"/>
    <col min="19" max="19" width="8.7109375" customWidth="1"/>
    <col min="20" max="20" width="16.7109375" customWidth="1"/>
    <col min="21" max="21" width="30.7109375" customWidth="1"/>
    <col min="22" max="25" width="6.140625" customWidth="1"/>
    <col min="26" max="26" width="6.7109375" customWidth="1"/>
    <col min="27" max="27" width="4.7109375" customWidth="1"/>
    <col min="28" max="28" width="6.7109375" customWidth="1"/>
    <col min="29" max="29" width="8.7109375" customWidth="1"/>
    <col min="30" max="30" width="11.85546875" customWidth="1"/>
    <col min="31" max="31" width="17.85546875" customWidth="1"/>
    <col min="32" max="32" width="12.7109375" customWidth="1"/>
    <col min="33" max="33" width="17.7109375" customWidth="1"/>
    <col min="34" max="34" width="18" customWidth="1"/>
  </cols>
  <sheetData>
    <row r="1" spans="1:34" s="1" customFormat="1" ht="5.0999999999999996" customHeight="1" x14ac:dyDescent="0.25">
      <c r="A1" s="11"/>
      <c r="B1" s="4"/>
      <c r="E1" s="4"/>
      <c r="F1" s="4"/>
      <c r="J1" s="3"/>
      <c r="L1" s="16"/>
      <c r="M1" s="16"/>
      <c r="N1" s="16"/>
      <c r="O1" s="16"/>
      <c r="P1" s="16"/>
      <c r="Q1" s="16"/>
      <c r="R1" s="16"/>
      <c r="T1" s="2"/>
      <c r="V1" s="16"/>
      <c r="W1" s="16"/>
      <c r="X1" s="16"/>
      <c r="Y1" s="16"/>
      <c r="Z1" s="16"/>
      <c r="AA1" s="16"/>
      <c r="AB1" s="16"/>
    </row>
    <row r="2" spans="1:34" s="1" customFormat="1" ht="5.0999999999999996" customHeight="1" x14ac:dyDescent="0.25">
      <c r="A2" s="11"/>
      <c r="B2" s="4"/>
      <c r="E2" s="4"/>
      <c r="F2" s="4"/>
      <c r="J2" s="3"/>
      <c r="L2" s="16"/>
      <c r="M2" s="16"/>
      <c r="N2" s="16"/>
      <c r="O2" s="16"/>
      <c r="P2" s="16"/>
      <c r="Q2" s="16"/>
      <c r="R2" s="16"/>
      <c r="T2" s="2"/>
      <c r="V2" s="16"/>
      <c r="W2" s="16"/>
      <c r="X2" s="16"/>
      <c r="Y2" s="16"/>
      <c r="Z2" s="16"/>
      <c r="AA2" s="16"/>
      <c r="AB2" s="16"/>
    </row>
    <row r="3" spans="1:34" s="1" customFormat="1" ht="5.0999999999999996" customHeight="1" x14ac:dyDescent="0.25">
      <c r="A3" s="11"/>
      <c r="B3" s="4"/>
      <c r="E3" s="4"/>
      <c r="F3" s="4"/>
      <c r="J3" s="3"/>
      <c r="L3" s="16"/>
      <c r="M3" s="16"/>
      <c r="N3" s="16"/>
      <c r="O3" s="16"/>
      <c r="P3" s="16"/>
      <c r="Q3" s="16"/>
      <c r="R3" s="16"/>
      <c r="T3" s="2"/>
      <c r="V3" s="16"/>
      <c r="W3" s="16"/>
      <c r="X3" s="16"/>
      <c r="Y3" s="16"/>
      <c r="Z3" s="16"/>
      <c r="AA3" s="16"/>
      <c r="AB3" s="16"/>
    </row>
    <row r="4" spans="1:34" s="1" customFormat="1" ht="5.0999999999999996" customHeight="1" x14ac:dyDescent="0.25">
      <c r="A4" s="11"/>
      <c r="B4" s="4"/>
      <c r="E4" s="4"/>
      <c r="F4" s="4"/>
      <c r="J4" s="3"/>
      <c r="L4" s="16"/>
      <c r="M4" s="16"/>
      <c r="N4" s="16"/>
      <c r="O4" s="16"/>
      <c r="P4" s="16"/>
      <c r="Q4" s="16"/>
      <c r="R4" s="16"/>
      <c r="T4" s="2"/>
      <c r="V4" s="16"/>
      <c r="W4" s="16"/>
      <c r="X4" s="16"/>
      <c r="Y4" s="16"/>
      <c r="Z4" s="16"/>
      <c r="AA4" s="16"/>
      <c r="AB4" s="16"/>
    </row>
    <row r="5" spans="1:34" s="1" customFormat="1" ht="5.0999999999999996" customHeight="1" x14ac:dyDescent="0.25">
      <c r="A5" s="11"/>
      <c r="B5" s="4"/>
      <c r="E5" s="4"/>
      <c r="F5" s="4"/>
      <c r="J5" s="3"/>
      <c r="L5" s="16"/>
      <c r="M5" s="16"/>
      <c r="N5" s="16"/>
      <c r="O5" s="16"/>
      <c r="P5" s="16"/>
      <c r="Q5" s="16"/>
      <c r="R5" s="16"/>
      <c r="T5" s="2"/>
      <c r="V5" s="16"/>
      <c r="W5" s="16"/>
      <c r="X5" s="16"/>
      <c r="Y5" s="16"/>
      <c r="Z5" s="16"/>
      <c r="AA5" s="16"/>
      <c r="AB5" s="16"/>
    </row>
    <row r="6" spans="1:34" s="1" customFormat="1" ht="5.0999999999999996" customHeight="1" x14ac:dyDescent="0.25">
      <c r="A6" s="11"/>
      <c r="B6" s="4"/>
      <c r="E6" s="4"/>
      <c r="F6" s="4"/>
      <c r="J6" s="3"/>
      <c r="L6" s="16"/>
      <c r="M6" s="16"/>
      <c r="N6" s="16"/>
      <c r="O6" s="16"/>
      <c r="P6" s="16"/>
      <c r="Q6" s="16"/>
      <c r="R6" s="16"/>
      <c r="T6" s="2"/>
      <c r="V6" s="16"/>
      <c r="W6" s="16"/>
      <c r="X6" s="16"/>
      <c r="Y6" s="16"/>
      <c r="Z6" s="16"/>
      <c r="AA6" s="16"/>
      <c r="AB6" s="16"/>
    </row>
    <row r="7" spans="1:34" s="1" customFormat="1" ht="5.0999999999999996" customHeight="1" x14ac:dyDescent="0.25">
      <c r="A7" s="11"/>
      <c r="B7" s="4"/>
      <c r="E7" s="4"/>
      <c r="F7" s="4"/>
      <c r="J7" s="3"/>
      <c r="L7" s="16"/>
      <c r="M7" s="16"/>
      <c r="N7" s="16"/>
      <c r="O7" s="16"/>
      <c r="P7" s="16"/>
      <c r="Q7" s="16"/>
      <c r="R7" s="16"/>
      <c r="T7" s="2"/>
      <c r="V7" s="16"/>
      <c r="W7" s="16"/>
      <c r="X7" s="16"/>
      <c r="Y7" s="16"/>
      <c r="Z7" s="16"/>
      <c r="AA7" s="16"/>
      <c r="AB7" s="16"/>
    </row>
    <row r="8" spans="1:34" s="1" customFormat="1" ht="5.0999999999999996" customHeight="1" x14ac:dyDescent="0.25">
      <c r="A8" s="11"/>
      <c r="B8" s="4"/>
      <c r="E8" s="4"/>
      <c r="F8" s="4"/>
      <c r="J8" s="3"/>
      <c r="L8" s="16"/>
      <c r="M8" s="16"/>
      <c r="N8" s="16"/>
      <c r="O8" s="16"/>
      <c r="P8" s="16"/>
      <c r="Q8" s="16"/>
      <c r="R8" s="16"/>
      <c r="T8" s="2"/>
      <c r="V8" s="16"/>
      <c r="W8" s="16"/>
      <c r="X8" s="16"/>
      <c r="Y8" s="16"/>
      <c r="Z8" s="16"/>
      <c r="AA8" s="16"/>
      <c r="AB8" s="16"/>
    </row>
    <row r="9" spans="1:34" s="1" customFormat="1" ht="5.0999999999999996" customHeight="1" x14ac:dyDescent="0.25">
      <c r="A9" s="11"/>
      <c r="B9" s="4"/>
      <c r="E9" s="4"/>
      <c r="F9" s="4"/>
      <c r="J9" s="3"/>
      <c r="L9" s="16"/>
      <c r="M9" s="16"/>
      <c r="N9" s="16"/>
      <c r="O9" s="16"/>
      <c r="P9" s="16"/>
      <c r="Q9" s="16"/>
      <c r="R9" s="16"/>
      <c r="T9" s="2"/>
      <c r="V9" s="16"/>
      <c r="W9" s="16"/>
      <c r="X9" s="16"/>
      <c r="Y9" s="16"/>
      <c r="Z9" s="16"/>
      <c r="AA9" s="16"/>
      <c r="AB9" s="16"/>
    </row>
    <row r="10" spans="1:34" s="1" customFormat="1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28" t="s">
        <v>550</v>
      </c>
      <c r="W10" s="228"/>
      <c r="X10" s="228"/>
      <c r="Y10" s="228"/>
      <c r="Z10" s="219" t="s">
        <v>165</v>
      </c>
      <c r="AA10" s="220"/>
      <c r="AB10" s="220"/>
      <c r="AC10" s="220"/>
      <c r="AD10" s="228" t="s">
        <v>573</v>
      </c>
      <c r="AE10" s="230"/>
      <c r="AF10" s="219" t="s">
        <v>160</v>
      </c>
      <c r="AG10" s="220"/>
      <c r="AH10" s="230" t="s">
        <v>174</v>
      </c>
    </row>
    <row r="11" spans="1:34" s="1" customFormat="1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29"/>
      <c r="W11" s="229"/>
      <c r="X11" s="229"/>
      <c r="Y11" s="229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s="1" customFormat="1" ht="5.0999999999999996" customHeight="1" x14ac:dyDescent="0.2">
      <c r="A12" s="10" t="s">
        <v>158</v>
      </c>
      <c r="B12" s="4"/>
      <c r="E12" s="4"/>
      <c r="F12" s="4"/>
      <c r="J12" s="3"/>
      <c r="L12" s="16"/>
      <c r="M12" s="16"/>
      <c r="N12" s="16"/>
      <c r="O12" s="16"/>
      <c r="P12" s="16"/>
      <c r="Q12" s="16"/>
      <c r="R12" s="16"/>
      <c r="T12" s="2"/>
      <c r="V12" s="16"/>
      <c r="W12" s="16"/>
      <c r="X12" s="16"/>
      <c r="Y12" s="16"/>
      <c r="Z12" s="16"/>
      <c r="AA12" s="16"/>
      <c r="AB12" s="16"/>
    </row>
    <row r="13" spans="1:34" s="1" customFormat="1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548</v>
      </c>
      <c r="G13" s="226"/>
      <c r="H13" s="227"/>
      <c r="I13" s="48" t="s">
        <v>157</v>
      </c>
      <c r="J13" s="226" t="s">
        <v>549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176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176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5" spans="1:34" s="1" customFormat="1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s="1" customFormat="1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s="1" customFormat="1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175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175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ht="45" x14ac:dyDescent="0.25">
      <c r="B18" s="181">
        <v>1</v>
      </c>
      <c r="C18" s="280" t="s">
        <v>551</v>
      </c>
      <c r="D18" s="247" t="s">
        <v>434</v>
      </c>
      <c r="E18" s="173" t="s">
        <v>7</v>
      </c>
      <c r="F18" s="173" t="s">
        <v>23</v>
      </c>
      <c r="G18" s="184" t="s">
        <v>176</v>
      </c>
      <c r="H18" s="184" t="s">
        <v>177</v>
      </c>
      <c r="I18" s="184" t="s">
        <v>180</v>
      </c>
      <c r="J18" s="182" t="s">
        <v>35</v>
      </c>
      <c r="K18" s="35" t="s">
        <v>179</v>
      </c>
      <c r="L18" s="36">
        <v>1</v>
      </c>
      <c r="M18" s="36">
        <v>2</v>
      </c>
      <c r="N18" s="36">
        <v>1</v>
      </c>
      <c r="O18" s="36">
        <v>3</v>
      </c>
      <c r="P18" s="172">
        <f>SUM(L18:O18)</f>
        <v>7</v>
      </c>
      <c r="Q18" s="172">
        <v>2</v>
      </c>
      <c r="R18" s="172">
        <f>P18*Q18</f>
        <v>14</v>
      </c>
      <c r="S18" s="172" t="s">
        <v>231</v>
      </c>
      <c r="T18" s="182" t="s">
        <v>1</v>
      </c>
      <c r="U18" s="24" t="s">
        <v>518</v>
      </c>
      <c r="V18" s="173">
        <v>1</v>
      </c>
      <c r="W18" s="173">
        <v>1</v>
      </c>
      <c r="X18" s="173">
        <v>1</v>
      </c>
      <c r="Y18" s="173">
        <v>1</v>
      </c>
      <c r="Z18" s="173">
        <f>SUM(V18:Y18)</f>
        <v>4</v>
      </c>
      <c r="AA18" s="173">
        <f t="shared" ref="AA18:AA22" si="0">Q18</f>
        <v>2</v>
      </c>
      <c r="AB18" s="173">
        <f>Z18*AA18</f>
        <v>8</v>
      </c>
      <c r="AC18" s="25" t="s">
        <v>232</v>
      </c>
      <c r="AD18" s="36"/>
      <c r="AE18" s="36" t="s">
        <v>259</v>
      </c>
      <c r="AF18" s="28">
        <v>43936</v>
      </c>
      <c r="AG18" s="173" t="s">
        <v>173</v>
      </c>
      <c r="AH18" s="36"/>
      <c r="AI18" s="170" t="str">
        <f>CONCATENATE(S18,AC18)</f>
        <v>ModeradoTolerable</v>
      </c>
      <c r="AJ18" s="17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ht="56.25" x14ac:dyDescent="0.25">
      <c r="B19" s="181">
        <v>2</v>
      </c>
      <c r="C19" s="281"/>
      <c r="D19" s="249"/>
      <c r="E19" s="173" t="s">
        <v>7</v>
      </c>
      <c r="F19" s="181" t="s">
        <v>19</v>
      </c>
      <c r="G19" s="184" t="s">
        <v>256</v>
      </c>
      <c r="H19" s="184" t="s">
        <v>186</v>
      </c>
      <c r="I19" s="184" t="s">
        <v>187</v>
      </c>
      <c r="J19" s="182" t="s">
        <v>35</v>
      </c>
      <c r="K19" s="35" t="s">
        <v>179</v>
      </c>
      <c r="L19" s="36">
        <v>1</v>
      </c>
      <c r="M19" s="36">
        <v>2</v>
      </c>
      <c r="N19" s="36">
        <v>1</v>
      </c>
      <c r="O19" s="36">
        <v>3</v>
      </c>
      <c r="P19" s="172">
        <f t="shared" ref="P19" si="1">SUM(L19:O19)</f>
        <v>7</v>
      </c>
      <c r="Q19" s="172">
        <v>1</v>
      </c>
      <c r="R19" s="172">
        <f t="shared" ref="R19" si="2">P19*Q19</f>
        <v>7</v>
      </c>
      <c r="S19" s="172" t="s">
        <v>232</v>
      </c>
      <c r="T19" s="182" t="s">
        <v>1</v>
      </c>
      <c r="U19" s="24"/>
      <c r="V19" s="173"/>
      <c r="W19" s="173"/>
      <c r="X19" s="173"/>
      <c r="Y19" s="173"/>
      <c r="Z19" s="173"/>
      <c r="AA19" s="173"/>
      <c r="AB19" s="173"/>
      <c r="AC19" s="25"/>
      <c r="AD19" s="39"/>
      <c r="AE19" s="36"/>
      <c r="AF19" s="28"/>
      <c r="AG19" s="173"/>
      <c r="AH19" s="39"/>
      <c r="AI19" s="170" t="str">
        <f t="shared" ref="AI19:AI47" si="3">CONCATENATE(S19,AC19)</f>
        <v>Tolerable</v>
      </c>
      <c r="AJ19" s="178" t="str">
        <f t="shared" ref="AJ19:AJ47" si="4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ht="45" x14ac:dyDescent="0.25">
      <c r="B20" s="181">
        <v>3</v>
      </c>
      <c r="C20" s="281"/>
      <c r="D20" s="247" t="s">
        <v>433</v>
      </c>
      <c r="E20" s="173" t="s">
        <v>7</v>
      </c>
      <c r="F20" s="173" t="s">
        <v>23</v>
      </c>
      <c r="G20" s="153" t="s">
        <v>176</v>
      </c>
      <c r="H20" s="184" t="s">
        <v>177</v>
      </c>
      <c r="I20" s="184" t="s">
        <v>180</v>
      </c>
      <c r="J20" s="182" t="s">
        <v>35</v>
      </c>
      <c r="K20" s="35" t="s">
        <v>179</v>
      </c>
      <c r="L20" s="36">
        <v>1</v>
      </c>
      <c r="M20" s="36">
        <v>2</v>
      </c>
      <c r="N20" s="36">
        <v>1</v>
      </c>
      <c r="O20" s="36">
        <v>3</v>
      </c>
      <c r="P20" s="172">
        <f>SUM(L20:O20)</f>
        <v>7</v>
      </c>
      <c r="Q20" s="172">
        <v>2</v>
      </c>
      <c r="R20" s="172">
        <f>P20*Q20</f>
        <v>14</v>
      </c>
      <c r="S20" s="172" t="s">
        <v>231</v>
      </c>
      <c r="T20" s="182" t="s">
        <v>1</v>
      </c>
      <c r="U20" s="24" t="s">
        <v>437</v>
      </c>
      <c r="V20" s="173">
        <v>1</v>
      </c>
      <c r="W20" s="173">
        <v>1</v>
      </c>
      <c r="X20" s="173">
        <v>1</v>
      </c>
      <c r="Y20" s="173">
        <v>1</v>
      </c>
      <c r="Z20" s="173">
        <f>SUM(V20:Y20)</f>
        <v>4</v>
      </c>
      <c r="AA20" s="173">
        <f t="shared" si="0"/>
        <v>2</v>
      </c>
      <c r="AB20" s="173">
        <f>Z20*AA20</f>
        <v>8</v>
      </c>
      <c r="AC20" s="25" t="s">
        <v>232</v>
      </c>
      <c r="AD20" s="36"/>
      <c r="AE20" s="36" t="s">
        <v>259</v>
      </c>
      <c r="AF20" s="28">
        <v>43936</v>
      </c>
      <c r="AG20" s="173" t="s">
        <v>173</v>
      </c>
      <c r="AH20" s="36"/>
      <c r="AI20" s="170" t="str">
        <f t="shared" si="3"/>
        <v>ModeradoTolerable</v>
      </c>
      <c r="AJ20" s="178" t="str">
        <f t="shared" si="4"/>
        <v>Tolerable</v>
      </c>
    </row>
    <row r="21" spans="1:36" ht="45" x14ac:dyDescent="0.25">
      <c r="B21" s="181">
        <v>4</v>
      </c>
      <c r="C21" s="282"/>
      <c r="D21" s="249"/>
      <c r="E21" s="173" t="s">
        <v>7</v>
      </c>
      <c r="F21" s="173" t="s">
        <v>23</v>
      </c>
      <c r="G21" s="154" t="s">
        <v>508</v>
      </c>
      <c r="H21" s="184" t="s">
        <v>519</v>
      </c>
      <c r="I21" s="184" t="s">
        <v>180</v>
      </c>
      <c r="J21" s="182" t="s">
        <v>35</v>
      </c>
      <c r="K21" s="35" t="s">
        <v>179</v>
      </c>
      <c r="L21" s="36">
        <v>1</v>
      </c>
      <c r="M21" s="36">
        <v>2</v>
      </c>
      <c r="N21" s="36">
        <v>1</v>
      </c>
      <c r="O21" s="36">
        <v>3</v>
      </c>
      <c r="P21" s="172">
        <f>SUM(L21:O21)</f>
        <v>7</v>
      </c>
      <c r="Q21" s="172">
        <v>2</v>
      </c>
      <c r="R21" s="172">
        <f>P21*Q21</f>
        <v>14</v>
      </c>
      <c r="S21" s="172" t="s">
        <v>231</v>
      </c>
      <c r="T21" s="182" t="s">
        <v>1</v>
      </c>
      <c r="U21" s="24" t="s">
        <v>437</v>
      </c>
      <c r="V21" s="173">
        <v>1</v>
      </c>
      <c r="W21" s="173">
        <v>1</v>
      </c>
      <c r="X21" s="173">
        <v>1</v>
      </c>
      <c r="Y21" s="173">
        <v>1</v>
      </c>
      <c r="Z21" s="173">
        <f>SUM(V21:Y21)</f>
        <v>4</v>
      </c>
      <c r="AA21" s="173">
        <f t="shared" si="0"/>
        <v>2</v>
      </c>
      <c r="AB21" s="173">
        <f>Z21*AA21</f>
        <v>8</v>
      </c>
      <c r="AC21" s="25" t="s">
        <v>232</v>
      </c>
      <c r="AD21" s="36"/>
      <c r="AE21" s="36" t="s">
        <v>259</v>
      </c>
      <c r="AF21" s="28">
        <v>43936</v>
      </c>
      <c r="AG21" s="173" t="s">
        <v>173</v>
      </c>
      <c r="AH21" s="36"/>
      <c r="AI21" s="170" t="str">
        <f t="shared" si="3"/>
        <v>ModeradoTolerable</v>
      </c>
      <c r="AJ21" s="178" t="str">
        <f t="shared" si="4"/>
        <v>Tolerable</v>
      </c>
    </row>
    <row r="22" spans="1:36" s="13" customFormat="1" ht="71.25" customHeight="1" x14ac:dyDescent="0.2">
      <c r="A22" s="12"/>
      <c r="B22" s="181">
        <v>5</v>
      </c>
      <c r="C22" s="250" t="s">
        <v>552</v>
      </c>
      <c r="D22" s="247" t="s">
        <v>480</v>
      </c>
      <c r="E22" s="173" t="s">
        <v>7</v>
      </c>
      <c r="F22" s="181" t="s">
        <v>19</v>
      </c>
      <c r="G22" s="239" t="s">
        <v>553</v>
      </c>
      <c r="H22" s="184" t="s">
        <v>186</v>
      </c>
      <c r="I22" s="184" t="s">
        <v>187</v>
      </c>
      <c r="J22" s="182" t="s">
        <v>35</v>
      </c>
      <c r="K22" s="35" t="s">
        <v>179</v>
      </c>
      <c r="L22" s="36">
        <v>1</v>
      </c>
      <c r="M22" s="36">
        <v>2</v>
      </c>
      <c r="N22" s="36">
        <v>1</v>
      </c>
      <c r="O22" s="36">
        <v>3</v>
      </c>
      <c r="P22" s="172">
        <f t="shared" ref="P22" si="5">SUM(L22:O22)</f>
        <v>7</v>
      </c>
      <c r="Q22" s="172">
        <v>2</v>
      </c>
      <c r="R22" s="172">
        <f t="shared" ref="R22" si="6">P22*Q22</f>
        <v>14</v>
      </c>
      <c r="S22" s="172" t="s">
        <v>231</v>
      </c>
      <c r="T22" s="182" t="s">
        <v>1</v>
      </c>
      <c r="U22" s="24" t="s">
        <v>520</v>
      </c>
      <c r="V22" s="173">
        <v>1</v>
      </c>
      <c r="W22" s="173">
        <v>1</v>
      </c>
      <c r="X22" s="173">
        <v>1</v>
      </c>
      <c r="Y22" s="173">
        <v>1</v>
      </c>
      <c r="Z22" s="173">
        <f t="shared" ref="Z22" si="7">SUM(V22:Y22)</f>
        <v>4</v>
      </c>
      <c r="AA22" s="173">
        <f t="shared" si="0"/>
        <v>2</v>
      </c>
      <c r="AB22" s="173">
        <f t="shared" ref="AB22" si="8">Z22*AA22</f>
        <v>8</v>
      </c>
      <c r="AC22" s="25" t="s">
        <v>232</v>
      </c>
      <c r="AD22" s="39"/>
      <c r="AE22" s="36" t="s">
        <v>259</v>
      </c>
      <c r="AF22" s="28">
        <v>43936</v>
      </c>
      <c r="AG22" s="173" t="s">
        <v>173</v>
      </c>
      <c r="AH22" s="39"/>
      <c r="AI22" s="170" t="str">
        <f t="shared" si="3"/>
        <v>ModeradoTolerable</v>
      </c>
      <c r="AJ22" s="178" t="str">
        <f t="shared" si="4"/>
        <v>Tolerable</v>
      </c>
    </row>
    <row r="23" spans="1:36" s="13" customFormat="1" ht="30" customHeight="1" x14ac:dyDescent="0.2">
      <c r="A23" s="12"/>
      <c r="B23" s="181">
        <v>6</v>
      </c>
      <c r="C23" s="251"/>
      <c r="D23" s="248"/>
      <c r="E23" s="178" t="s">
        <v>7</v>
      </c>
      <c r="F23" s="181" t="s">
        <v>19</v>
      </c>
      <c r="G23" s="240"/>
      <c r="H23" s="182" t="s">
        <v>478</v>
      </c>
      <c r="I23" s="182" t="s">
        <v>12</v>
      </c>
      <c r="J23" s="182" t="s">
        <v>1</v>
      </c>
      <c r="K23" s="182" t="s">
        <v>11</v>
      </c>
      <c r="L23" s="173">
        <v>1</v>
      </c>
      <c r="M23" s="173">
        <v>1</v>
      </c>
      <c r="N23" s="173">
        <v>1</v>
      </c>
      <c r="O23" s="173">
        <v>3</v>
      </c>
      <c r="P23" s="172">
        <f>+SUM(L23:O23)</f>
        <v>6</v>
      </c>
      <c r="Q23" s="172">
        <v>1</v>
      </c>
      <c r="R23" s="172">
        <f>+Q23*P23</f>
        <v>6</v>
      </c>
      <c r="S23" s="172" t="str">
        <f>IF(R23="","",IF(R23&lt;5,"Trivial",IF(R23&lt;9,"Tolerable",IF(R23&lt;17,"Moderado",IF(R23&lt;25,"Importante","Intolerable")))))</f>
        <v>Tolerable</v>
      </c>
      <c r="T23" s="182"/>
      <c r="U23" s="31"/>
      <c r="V23" s="173"/>
      <c r="W23" s="173"/>
      <c r="X23" s="173"/>
      <c r="Y23" s="173"/>
      <c r="Z23" s="173"/>
      <c r="AA23" s="173"/>
      <c r="AB23" s="173"/>
      <c r="AC23" s="25"/>
      <c r="AD23" s="173"/>
      <c r="AE23" s="173"/>
      <c r="AF23" s="28"/>
      <c r="AG23" s="173"/>
      <c r="AH23" s="39"/>
      <c r="AI23" s="170" t="str">
        <f t="shared" si="3"/>
        <v>Tolerable</v>
      </c>
      <c r="AJ23" s="178" t="str">
        <f t="shared" si="4"/>
        <v>Tolerable</v>
      </c>
    </row>
    <row r="24" spans="1:36" s="13" customFormat="1" ht="54.75" customHeight="1" x14ac:dyDescent="0.2">
      <c r="A24" s="12"/>
      <c r="B24" s="181">
        <v>7</v>
      </c>
      <c r="C24" s="251"/>
      <c r="D24" s="249"/>
      <c r="E24" s="180" t="s">
        <v>7</v>
      </c>
      <c r="F24" s="173" t="s">
        <v>23</v>
      </c>
      <c r="G24" s="184" t="s">
        <v>554</v>
      </c>
      <c r="H24" s="184" t="s">
        <v>177</v>
      </c>
      <c r="I24" s="184" t="s">
        <v>180</v>
      </c>
      <c r="J24" s="182" t="s">
        <v>35</v>
      </c>
      <c r="K24" s="35" t="s">
        <v>179</v>
      </c>
      <c r="L24" s="36">
        <v>1</v>
      </c>
      <c r="M24" s="36">
        <v>2</v>
      </c>
      <c r="N24" s="36">
        <v>1</v>
      </c>
      <c r="O24" s="36">
        <v>3</v>
      </c>
      <c r="P24" s="172">
        <f>SUM(L24:O24)</f>
        <v>7</v>
      </c>
      <c r="Q24" s="172">
        <v>2</v>
      </c>
      <c r="R24" s="172">
        <f>P24*Q24</f>
        <v>14</v>
      </c>
      <c r="S24" s="172" t="s">
        <v>231</v>
      </c>
      <c r="T24" s="182" t="s">
        <v>1</v>
      </c>
      <c r="U24" s="24" t="s">
        <v>437</v>
      </c>
      <c r="V24" s="173">
        <v>1</v>
      </c>
      <c r="W24" s="173">
        <v>1</v>
      </c>
      <c r="X24" s="173">
        <v>1</v>
      </c>
      <c r="Y24" s="173">
        <v>1</v>
      </c>
      <c r="Z24" s="173">
        <f>SUM(V24:Y24)</f>
        <v>4</v>
      </c>
      <c r="AA24" s="173">
        <f t="shared" ref="AA24:AA28" si="9">Q24</f>
        <v>2</v>
      </c>
      <c r="AB24" s="173">
        <f>Z24*AA24</f>
        <v>8</v>
      </c>
      <c r="AC24" s="25" t="s">
        <v>232</v>
      </c>
      <c r="AD24" s="36"/>
      <c r="AE24" s="36" t="s">
        <v>259</v>
      </c>
      <c r="AF24" s="28">
        <v>43936</v>
      </c>
      <c r="AG24" s="173" t="s">
        <v>173</v>
      </c>
      <c r="AH24" s="36"/>
      <c r="AI24" s="170" t="str">
        <f t="shared" si="3"/>
        <v>ModeradoTolerable</v>
      </c>
      <c r="AJ24" s="178" t="str">
        <f t="shared" si="4"/>
        <v>Tolerable</v>
      </c>
    </row>
    <row r="25" spans="1:36" s="13" customFormat="1" ht="49.5" customHeight="1" x14ac:dyDescent="0.2">
      <c r="A25" s="12"/>
      <c r="B25" s="181">
        <v>8</v>
      </c>
      <c r="C25" s="251"/>
      <c r="D25" s="260" t="s">
        <v>557</v>
      </c>
      <c r="E25" s="241" t="s">
        <v>7</v>
      </c>
      <c r="F25" s="211" t="s">
        <v>36</v>
      </c>
      <c r="G25" s="270" t="s">
        <v>555</v>
      </c>
      <c r="H25" s="184" t="s">
        <v>209</v>
      </c>
      <c r="I25" s="184" t="s">
        <v>249</v>
      </c>
      <c r="J25" s="182" t="s">
        <v>35</v>
      </c>
      <c r="K25" s="35" t="s">
        <v>250</v>
      </c>
      <c r="L25" s="36">
        <v>1</v>
      </c>
      <c r="M25" s="36">
        <v>2</v>
      </c>
      <c r="N25" s="36">
        <v>2</v>
      </c>
      <c r="O25" s="36">
        <v>2</v>
      </c>
      <c r="P25" s="172">
        <f t="shared" ref="P25:P28" si="10">SUM(L25:O25)</f>
        <v>7</v>
      </c>
      <c r="Q25" s="172">
        <v>2</v>
      </c>
      <c r="R25" s="172">
        <f t="shared" ref="R25:R32" si="11">P25*Q25</f>
        <v>14</v>
      </c>
      <c r="S25" s="172" t="s">
        <v>231</v>
      </c>
      <c r="T25" s="182" t="s">
        <v>48</v>
      </c>
      <c r="U25" s="24" t="s">
        <v>532</v>
      </c>
      <c r="V25" s="173">
        <v>1</v>
      </c>
      <c r="W25" s="173">
        <v>1</v>
      </c>
      <c r="X25" s="173">
        <v>1</v>
      </c>
      <c r="Y25" s="173">
        <v>1</v>
      </c>
      <c r="Z25" s="173">
        <f t="shared" ref="Z25:Z30" si="12">SUM(V25:Y25)</f>
        <v>4</v>
      </c>
      <c r="AA25" s="173">
        <f t="shared" si="9"/>
        <v>2</v>
      </c>
      <c r="AB25" s="173">
        <f t="shared" ref="AB25:AB32" si="13">Z25*AA25</f>
        <v>8</v>
      </c>
      <c r="AC25" s="25" t="s">
        <v>232</v>
      </c>
      <c r="AD25" s="36"/>
      <c r="AE25" s="36" t="s">
        <v>259</v>
      </c>
      <c r="AF25" s="28">
        <v>43936</v>
      </c>
      <c r="AG25" s="173" t="s">
        <v>173</v>
      </c>
      <c r="AH25" s="36"/>
      <c r="AI25" s="170" t="str">
        <f t="shared" si="3"/>
        <v>ModeradoTolerable</v>
      </c>
      <c r="AJ25" s="178" t="str">
        <f t="shared" si="4"/>
        <v>Tolerable</v>
      </c>
    </row>
    <row r="26" spans="1:36" s="13" customFormat="1" ht="50.25" customHeight="1" x14ac:dyDescent="0.2">
      <c r="A26" s="12"/>
      <c r="B26" s="181">
        <v>9</v>
      </c>
      <c r="C26" s="251"/>
      <c r="D26" s="261"/>
      <c r="E26" s="258"/>
      <c r="F26" s="211"/>
      <c r="G26" s="270"/>
      <c r="H26" s="184" t="s">
        <v>227</v>
      </c>
      <c r="I26" s="184" t="s">
        <v>200</v>
      </c>
      <c r="J26" s="182" t="s">
        <v>35</v>
      </c>
      <c r="K26" s="35" t="s">
        <v>179</v>
      </c>
      <c r="L26" s="36">
        <v>1</v>
      </c>
      <c r="M26" s="36">
        <v>2</v>
      </c>
      <c r="N26" s="36">
        <v>2</v>
      </c>
      <c r="O26" s="36">
        <v>3</v>
      </c>
      <c r="P26" s="172">
        <f t="shared" si="10"/>
        <v>8</v>
      </c>
      <c r="Q26" s="172">
        <v>2</v>
      </c>
      <c r="R26" s="172">
        <f t="shared" si="11"/>
        <v>16</v>
      </c>
      <c r="S26" s="172" t="s">
        <v>231</v>
      </c>
      <c r="T26" s="182" t="s">
        <v>48</v>
      </c>
      <c r="U26" s="24" t="s">
        <v>521</v>
      </c>
      <c r="V26" s="173">
        <v>1</v>
      </c>
      <c r="W26" s="173">
        <v>1</v>
      </c>
      <c r="X26" s="173">
        <v>1</v>
      </c>
      <c r="Y26" s="173">
        <v>1</v>
      </c>
      <c r="Z26" s="173">
        <f t="shared" si="12"/>
        <v>4</v>
      </c>
      <c r="AA26" s="173">
        <f t="shared" si="9"/>
        <v>2</v>
      </c>
      <c r="AB26" s="173">
        <f t="shared" si="13"/>
        <v>8</v>
      </c>
      <c r="AC26" s="25" t="s">
        <v>232</v>
      </c>
      <c r="AD26" s="36"/>
      <c r="AE26" s="36" t="s">
        <v>259</v>
      </c>
      <c r="AF26" s="28">
        <v>43936</v>
      </c>
      <c r="AG26" s="173" t="s">
        <v>173</v>
      </c>
      <c r="AH26" s="36"/>
      <c r="AI26" s="170" t="str">
        <f t="shared" si="3"/>
        <v>ModeradoTolerable</v>
      </c>
      <c r="AJ26" s="178" t="str">
        <f t="shared" si="4"/>
        <v>Tolerable</v>
      </c>
    </row>
    <row r="27" spans="1:36" s="13" customFormat="1" ht="53.25" customHeight="1" x14ac:dyDescent="0.2">
      <c r="A27" s="12"/>
      <c r="B27" s="181">
        <v>10</v>
      </c>
      <c r="C27" s="251"/>
      <c r="D27" s="261"/>
      <c r="E27" s="242"/>
      <c r="F27" s="211"/>
      <c r="G27" s="270"/>
      <c r="H27" s="184" t="s">
        <v>228</v>
      </c>
      <c r="I27" s="184" t="s">
        <v>201</v>
      </c>
      <c r="J27" s="182" t="s">
        <v>35</v>
      </c>
      <c r="K27" s="35" t="s">
        <v>179</v>
      </c>
      <c r="L27" s="36">
        <v>1</v>
      </c>
      <c r="M27" s="36">
        <v>2</v>
      </c>
      <c r="N27" s="36">
        <v>2</v>
      </c>
      <c r="O27" s="36">
        <v>3</v>
      </c>
      <c r="P27" s="172">
        <f t="shared" si="10"/>
        <v>8</v>
      </c>
      <c r="Q27" s="172">
        <v>2</v>
      </c>
      <c r="R27" s="172">
        <f t="shared" si="11"/>
        <v>16</v>
      </c>
      <c r="S27" s="172" t="s">
        <v>231</v>
      </c>
      <c r="T27" s="182" t="s">
        <v>48</v>
      </c>
      <c r="U27" s="24" t="s">
        <v>522</v>
      </c>
      <c r="V27" s="173">
        <v>1</v>
      </c>
      <c r="W27" s="173">
        <v>1</v>
      </c>
      <c r="X27" s="173">
        <v>1</v>
      </c>
      <c r="Y27" s="173">
        <v>1</v>
      </c>
      <c r="Z27" s="173">
        <f t="shared" si="12"/>
        <v>4</v>
      </c>
      <c r="AA27" s="173">
        <f t="shared" si="9"/>
        <v>2</v>
      </c>
      <c r="AB27" s="173">
        <f t="shared" si="13"/>
        <v>8</v>
      </c>
      <c r="AC27" s="25" t="s">
        <v>232</v>
      </c>
      <c r="AD27" s="36"/>
      <c r="AE27" s="36" t="s">
        <v>259</v>
      </c>
      <c r="AF27" s="28">
        <v>43936</v>
      </c>
      <c r="AG27" s="173" t="s">
        <v>173</v>
      </c>
      <c r="AH27" s="36"/>
      <c r="AI27" s="170" t="str">
        <f t="shared" si="3"/>
        <v>ModeradoTolerable</v>
      </c>
      <c r="AJ27" s="178" t="str">
        <f t="shared" si="4"/>
        <v>Tolerable</v>
      </c>
    </row>
    <row r="28" spans="1:36" s="13" customFormat="1" ht="56.25" customHeight="1" x14ac:dyDescent="0.2">
      <c r="A28" s="12"/>
      <c r="B28" s="181">
        <v>11</v>
      </c>
      <c r="C28" s="251"/>
      <c r="D28" s="261"/>
      <c r="E28" s="173" t="s">
        <v>7</v>
      </c>
      <c r="F28" s="173" t="s">
        <v>23</v>
      </c>
      <c r="G28" s="271" t="s">
        <v>556</v>
      </c>
      <c r="H28" s="184" t="s">
        <v>186</v>
      </c>
      <c r="I28" s="184" t="s">
        <v>482</v>
      </c>
      <c r="J28" s="182" t="s">
        <v>35</v>
      </c>
      <c r="K28" s="35" t="s">
        <v>179</v>
      </c>
      <c r="L28" s="36">
        <v>1</v>
      </c>
      <c r="M28" s="36">
        <v>2</v>
      </c>
      <c r="N28" s="36">
        <v>1</v>
      </c>
      <c r="O28" s="36">
        <v>3</v>
      </c>
      <c r="P28" s="172">
        <f t="shared" si="10"/>
        <v>7</v>
      </c>
      <c r="Q28" s="172">
        <v>2</v>
      </c>
      <c r="R28" s="172">
        <f t="shared" si="11"/>
        <v>14</v>
      </c>
      <c r="S28" s="172" t="s">
        <v>231</v>
      </c>
      <c r="T28" s="182" t="s">
        <v>1</v>
      </c>
      <c r="U28" s="24" t="s">
        <v>529</v>
      </c>
      <c r="V28" s="173">
        <v>1</v>
      </c>
      <c r="W28" s="173">
        <v>1</v>
      </c>
      <c r="X28" s="173">
        <v>1</v>
      </c>
      <c r="Y28" s="173">
        <v>1</v>
      </c>
      <c r="Z28" s="173">
        <f t="shared" si="12"/>
        <v>4</v>
      </c>
      <c r="AA28" s="173">
        <f t="shared" si="9"/>
        <v>2</v>
      </c>
      <c r="AB28" s="173">
        <f t="shared" si="13"/>
        <v>8</v>
      </c>
      <c r="AC28" s="25" t="s">
        <v>232</v>
      </c>
      <c r="AD28" s="39"/>
      <c r="AE28" s="36" t="s">
        <v>259</v>
      </c>
      <c r="AF28" s="28">
        <v>43936</v>
      </c>
      <c r="AG28" s="173" t="s">
        <v>173</v>
      </c>
      <c r="AH28" s="39"/>
      <c r="AI28" s="170" t="str">
        <f t="shared" si="3"/>
        <v>ModeradoTolerable</v>
      </c>
      <c r="AJ28" s="178" t="str">
        <f t="shared" si="4"/>
        <v>Tolerable</v>
      </c>
    </row>
    <row r="29" spans="1:36" s="13" customFormat="1" ht="53.25" customHeight="1" x14ac:dyDescent="0.2">
      <c r="A29" s="12"/>
      <c r="B29" s="181">
        <v>12</v>
      </c>
      <c r="C29" s="251"/>
      <c r="D29" s="261"/>
      <c r="E29" s="173" t="s">
        <v>7</v>
      </c>
      <c r="F29" s="181" t="s">
        <v>19</v>
      </c>
      <c r="G29" s="279"/>
      <c r="H29" s="184" t="s">
        <v>228</v>
      </c>
      <c r="I29" s="184" t="s">
        <v>201</v>
      </c>
      <c r="J29" s="182" t="s">
        <v>35</v>
      </c>
      <c r="K29" s="35" t="s">
        <v>179</v>
      </c>
      <c r="L29" s="36">
        <v>1</v>
      </c>
      <c r="M29" s="36">
        <v>2</v>
      </c>
      <c r="N29" s="36">
        <v>2</v>
      </c>
      <c r="O29" s="36">
        <v>3</v>
      </c>
      <c r="P29" s="172">
        <f t="shared" ref="P29" si="14">SUM(L29:O29)</f>
        <v>8</v>
      </c>
      <c r="Q29" s="172">
        <v>2</v>
      </c>
      <c r="R29" s="172">
        <f t="shared" ref="R29" si="15">P29*Q29</f>
        <v>16</v>
      </c>
      <c r="S29" s="172" t="s">
        <v>231</v>
      </c>
      <c r="T29" s="182" t="s">
        <v>48</v>
      </c>
      <c r="U29" s="24" t="s">
        <v>522</v>
      </c>
      <c r="V29" s="173">
        <v>1</v>
      </c>
      <c r="W29" s="173">
        <v>1</v>
      </c>
      <c r="X29" s="173">
        <v>1</v>
      </c>
      <c r="Y29" s="173">
        <v>1</v>
      </c>
      <c r="Z29" s="173">
        <f t="shared" ref="Z29" si="16">SUM(V29:Y29)</f>
        <v>4</v>
      </c>
      <c r="AA29" s="173">
        <f t="shared" ref="AA29" si="17">Q29</f>
        <v>2</v>
      </c>
      <c r="AB29" s="173">
        <f t="shared" ref="AB29" si="18">Z29*AA29</f>
        <v>8</v>
      </c>
      <c r="AC29" s="25" t="s">
        <v>232</v>
      </c>
      <c r="AD29" s="36"/>
      <c r="AE29" s="36" t="s">
        <v>259</v>
      </c>
      <c r="AF29" s="28">
        <v>43936</v>
      </c>
      <c r="AG29" s="173" t="s">
        <v>173</v>
      </c>
      <c r="AH29" s="36"/>
      <c r="AI29" s="170" t="str">
        <f t="shared" ref="AI29" si="19">CONCATENATE(S29,AC29)</f>
        <v>ModeradoTolerable</v>
      </c>
      <c r="AJ29" s="178" t="str">
        <f t="shared" ref="AJ29" si="20">IF(AI29="IntolerableModerado","Moderado",IF(AI29="Tolerable","Tolerable",IF(AI29="ModeradoTolerable","Tolerable",IF(AI29="ImportanteIntolerable","Importante",IF(AI29="ModeradoModerado","Moderado",IF(AI29="ImportanteModerado","Moderado"))))))</f>
        <v>Tolerable</v>
      </c>
    </row>
    <row r="30" spans="1:36" s="13" customFormat="1" ht="40.5" customHeight="1" x14ac:dyDescent="0.2">
      <c r="A30" s="12"/>
      <c r="B30" s="181">
        <v>13</v>
      </c>
      <c r="C30" s="251"/>
      <c r="D30" s="261"/>
      <c r="E30" s="173" t="s">
        <v>7</v>
      </c>
      <c r="F30" s="181" t="s">
        <v>19</v>
      </c>
      <c r="G30" s="272"/>
      <c r="H30" s="184" t="s">
        <v>215</v>
      </c>
      <c r="I30" s="184" t="s">
        <v>216</v>
      </c>
      <c r="J30" s="182" t="s">
        <v>35</v>
      </c>
      <c r="K30" s="35" t="s">
        <v>236</v>
      </c>
      <c r="L30" s="36">
        <v>1</v>
      </c>
      <c r="M30" s="36">
        <v>1</v>
      </c>
      <c r="N30" s="36">
        <v>2</v>
      </c>
      <c r="O30" s="36">
        <v>1</v>
      </c>
      <c r="P30" s="172">
        <f t="shared" ref="P30" si="21">SUM(L30:O30)</f>
        <v>5</v>
      </c>
      <c r="Q30" s="172">
        <v>2</v>
      </c>
      <c r="R30" s="172">
        <f t="shared" ref="R30" si="22">P30*Q30</f>
        <v>10</v>
      </c>
      <c r="S30" s="172" t="s">
        <v>231</v>
      </c>
      <c r="T30" s="182" t="s">
        <v>1</v>
      </c>
      <c r="U30" s="24" t="s">
        <v>531</v>
      </c>
      <c r="V30" s="173">
        <v>1</v>
      </c>
      <c r="W30" s="173">
        <v>1</v>
      </c>
      <c r="X30" s="173">
        <v>1</v>
      </c>
      <c r="Y30" s="173">
        <v>1</v>
      </c>
      <c r="Z30" s="173">
        <f t="shared" si="12"/>
        <v>4</v>
      </c>
      <c r="AA30" s="173">
        <f t="shared" ref="AA30" si="23">Q30</f>
        <v>2</v>
      </c>
      <c r="AB30" s="173">
        <f t="shared" si="13"/>
        <v>8</v>
      </c>
      <c r="AC30" s="25" t="s">
        <v>232</v>
      </c>
      <c r="AD30" s="39"/>
      <c r="AE30" s="36" t="s">
        <v>259</v>
      </c>
      <c r="AF30" s="28">
        <v>43936</v>
      </c>
      <c r="AG30" s="173" t="s">
        <v>173</v>
      </c>
      <c r="AH30" s="39"/>
      <c r="AI30" s="170" t="str">
        <f t="shared" si="3"/>
        <v>ModeradoTolerable</v>
      </c>
      <c r="AJ30" s="178" t="str">
        <f t="shared" si="4"/>
        <v>Tolerable</v>
      </c>
    </row>
    <row r="31" spans="1:36" s="13" customFormat="1" ht="74.25" customHeight="1" x14ac:dyDescent="0.2">
      <c r="A31" s="12"/>
      <c r="B31" s="181">
        <v>14</v>
      </c>
      <c r="C31" s="251"/>
      <c r="D31" s="172" t="s">
        <v>490</v>
      </c>
      <c r="E31" s="173" t="s">
        <v>7</v>
      </c>
      <c r="F31" s="173" t="s">
        <v>23</v>
      </c>
      <c r="G31" s="184" t="s">
        <v>483</v>
      </c>
      <c r="H31" s="184" t="s">
        <v>186</v>
      </c>
      <c r="I31" s="184" t="s">
        <v>187</v>
      </c>
      <c r="J31" s="182" t="s">
        <v>35</v>
      </c>
      <c r="K31" s="35" t="s">
        <v>179</v>
      </c>
      <c r="L31" s="36">
        <v>1</v>
      </c>
      <c r="M31" s="36">
        <v>2</v>
      </c>
      <c r="N31" s="36">
        <v>1</v>
      </c>
      <c r="O31" s="36">
        <v>3</v>
      </c>
      <c r="P31" s="172">
        <f t="shared" ref="P31:P32" si="24">SUM(L31:O31)</f>
        <v>7</v>
      </c>
      <c r="Q31" s="172">
        <v>2</v>
      </c>
      <c r="R31" s="172">
        <f t="shared" si="11"/>
        <v>14</v>
      </c>
      <c r="S31" s="172" t="s">
        <v>231</v>
      </c>
      <c r="T31" s="182" t="s">
        <v>1</v>
      </c>
      <c r="U31" s="24" t="s">
        <v>234</v>
      </c>
      <c r="V31" s="173">
        <v>1</v>
      </c>
      <c r="W31" s="173">
        <v>1</v>
      </c>
      <c r="X31" s="173">
        <v>1</v>
      </c>
      <c r="Y31" s="173">
        <v>1</v>
      </c>
      <c r="Z31" s="173">
        <f t="shared" ref="Z31:Z32" si="25">SUM(V31:Y31)</f>
        <v>4</v>
      </c>
      <c r="AA31" s="173">
        <f t="shared" ref="AA31:AA35" si="26">Q31</f>
        <v>2</v>
      </c>
      <c r="AB31" s="173">
        <f t="shared" si="13"/>
        <v>8</v>
      </c>
      <c r="AC31" s="25" t="s">
        <v>232</v>
      </c>
      <c r="AD31" s="39"/>
      <c r="AE31" s="36" t="s">
        <v>259</v>
      </c>
      <c r="AF31" s="28">
        <v>43936</v>
      </c>
      <c r="AG31" s="173" t="s">
        <v>173</v>
      </c>
      <c r="AH31" s="39"/>
      <c r="AI31" s="170" t="str">
        <f t="shared" si="3"/>
        <v>ModeradoTolerable</v>
      </c>
      <c r="AJ31" s="178" t="str">
        <f t="shared" si="4"/>
        <v>Tolerable</v>
      </c>
    </row>
    <row r="32" spans="1:36" s="13" customFormat="1" ht="61.5" customHeight="1" x14ac:dyDescent="0.2">
      <c r="A32" s="12"/>
      <c r="B32" s="181">
        <v>15</v>
      </c>
      <c r="C32" s="251"/>
      <c r="D32" s="260" t="s">
        <v>558</v>
      </c>
      <c r="E32" s="173" t="s">
        <v>7</v>
      </c>
      <c r="F32" s="181" t="s">
        <v>19</v>
      </c>
      <c r="G32" s="184" t="s">
        <v>559</v>
      </c>
      <c r="H32" s="184" t="s">
        <v>186</v>
      </c>
      <c r="I32" s="184" t="s">
        <v>482</v>
      </c>
      <c r="J32" s="182" t="s">
        <v>35</v>
      </c>
      <c r="K32" s="35" t="s">
        <v>179</v>
      </c>
      <c r="L32" s="36">
        <v>1</v>
      </c>
      <c r="M32" s="36">
        <v>2</v>
      </c>
      <c r="N32" s="36">
        <v>1</v>
      </c>
      <c r="O32" s="36">
        <v>3</v>
      </c>
      <c r="P32" s="172">
        <f t="shared" si="24"/>
        <v>7</v>
      </c>
      <c r="Q32" s="172">
        <v>2</v>
      </c>
      <c r="R32" s="172">
        <f t="shared" si="11"/>
        <v>14</v>
      </c>
      <c r="S32" s="172" t="s">
        <v>231</v>
      </c>
      <c r="T32" s="182" t="s">
        <v>1</v>
      </c>
      <c r="U32" s="24" t="s">
        <v>258</v>
      </c>
      <c r="V32" s="173">
        <v>1</v>
      </c>
      <c r="W32" s="173">
        <v>1</v>
      </c>
      <c r="X32" s="173">
        <v>1</v>
      </c>
      <c r="Y32" s="173">
        <v>1</v>
      </c>
      <c r="Z32" s="173">
        <f t="shared" si="25"/>
        <v>4</v>
      </c>
      <c r="AA32" s="173">
        <f t="shared" si="26"/>
        <v>2</v>
      </c>
      <c r="AB32" s="173">
        <f t="shared" si="13"/>
        <v>8</v>
      </c>
      <c r="AC32" s="25" t="s">
        <v>232</v>
      </c>
      <c r="AD32" s="39"/>
      <c r="AE32" s="36" t="s">
        <v>259</v>
      </c>
      <c r="AF32" s="28">
        <v>43936</v>
      </c>
      <c r="AG32" s="173" t="s">
        <v>173</v>
      </c>
      <c r="AH32" s="39"/>
      <c r="AI32" s="170" t="str">
        <f t="shared" si="3"/>
        <v>ModeradoTolerable</v>
      </c>
      <c r="AJ32" s="178" t="str">
        <f t="shared" si="4"/>
        <v>Tolerable</v>
      </c>
    </row>
    <row r="33" spans="1:36" s="13" customFormat="1" ht="44.25" customHeight="1" x14ac:dyDescent="0.2">
      <c r="A33" s="12"/>
      <c r="B33" s="181">
        <v>16</v>
      </c>
      <c r="C33" s="251"/>
      <c r="D33" s="262"/>
      <c r="E33" s="173" t="s">
        <v>7</v>
      </c>
      <c r="F33" s="173" t="s">
        <v>23</v>
      </c>
      <c r="G33" s="184" t="s">
        <v>560</v>
      </c>
      <c r="H33" s="184" t="s">
        <v>177</v>
      </c>
      <c r="I33" s="184" t="s">
        <v>180</v>
      </c>
      <c r="J33" s="182" t="s">
        <v>35</v>
      </c>
      <c r="K33" s="35" t="s">
        <v>179</v>
      </c>
      <c r="L33" s="36">
        <v>1</v>
      </c>
      <c r="M33" s="36">
        <v>2</v>
      </c>
      <c r="N33" s="36">
        <v>1</v>
      </c>
      <c r="O33" s="36">
        <v>3</v>
      </c>
      <c r="P33" s="172">
        <f>SUM(L33:O33)</f>
        <v>7</v>
      </c>
      <c r="Q33" s="172">
        <v>2</v>
      </c>
      <c r="R33" s="172">
        <f>P33*Q33</f>
        <v>14</v>
      </c>
      <c r="S33" s="172" t="s">
        <v>231</v>
      </c>
      <c r="T33" s="182" t="s">
        <v>1</v>
      </c>
      <c r="U33" s="24" t="s">
        <v>437</v>
      </c>
      <c r="V33" s="173">
        <v>1</v>
      </c>
      <c r="W33" s="173">
        <v>1</v>
      </c>
      <c r="X33" s="173">
        <v>1</v>
      </c>
      <c r="Y33" s="173">
        <v>1</v>
      </c>
      <c r="Z33" s="173">
        <f>SUM(V33:Y33)</f>
        <v>4</v>
      </c>
      <c r="AA33" s="173">
        <f t="shared" si="26"/>
        <v>2</v>
      </c>
      <c r="AB33" s="173">
        <f>Z33*AA33</f>
        <v>8</v>
      </c>
      <c r="AC33" s="25" t="s">
        <v>232</v>
      </c>
      <c r="AD33" s="36"/>
      <c r="AE33" s="36" t="s">
        <v>259</v>
      </c>
      <c r="AF33" s="28">
        <v>43936</v>
      </c>
      <c r="AG33" s="173" t="s">
        <v>173</v>
      </c>
      <c r="AH33" s="36"/>
      <c r="AI33" s="170" t="str">
        <f t="shared" si="3"/>
        <v>ModeradoTolerable</v>
      </c>
      <c r="AJ33" s="178" t="str">
        <f t="shared" si="4"/>
        <v>Tolerable</v>
      </c>
    </row>
    <row r="34" spans="1:36" s="91" customFormat="1" ht="74.25" customHeight="1" x14ac:dyDescent="0.25">
      <c r="B34" s="181">
        <v>17</v>
      </c>
      <c r="C34" s="251"/>
      <c r="D34" s="243" t="s">
        <v>561</v>
      </c>
      <c r="E34" s="173" t="s">
        <v>7</v>
      </c>
      <c r="F34" s="173" t="s">
        <v>23</v>
      </c>
      <c r="G34" s="184" t="s">
        <v>491</v>
      </c>
      <c r="H34" s="184" t="s">
        <v>186</v>
      </c>
      <c r="I34" s="184" t="s">
        <v>187</v>
      </c>
      <c r="J34" s="182" t="s">
        <v>35</v>
      </c>
      <c r="K34" s="35" t="s">
        <v>179</v>
      </c>
      <c r="L34" s="36">
        <v>1</v>
      </c>
      <c r="M34" s="36">
        <v>2</v>
      </c>
      <c r="N34" s="36">
        <v>1</v>
      </c>
      <c r="O34" s="36">
        <v>3</v>
      </c>
      <c r="P34" s="172">
        <f t="shared" ref="P34:P35" si="27">SUM(L34:O34)</f>
        <v>7</v>
      </c>
      <c r="Q34" s="172">
        <v>2</v>
      </c>
      <c r="R34" s="172">
        <f t="shared" ref="R34:R35" si="28">P34*Q34</f>
        <v>14</v>
      </c>
      <c r="S34" s="172" t="s">
        <v>231</v>
      </c>
      <c r="T34" s="182" t="s">
        <v>1</v>
      </c>
      <c r="U34" s="24" t="s">
        <v>234</v>
      </c>
      <c r="V34" s="173">
        <v>1</v>
      </c>
      <c r="W34" s="173">
        <v>1</v>
      </c>
      <c r="X34" s="173">
        <v>1</v>
      </c>
      <c r="Y34" s="173">
        <v>1</v>
      </c>
      <c r="Z34" s="173">
        <f t="shared" ref="Z34:Z37" si="29">SUM(V34:Y34)</f>
        <v>4</v>
      </c>
      <c r="AA34" s="173">
        <f t="shared" si="26"/>
        <v>2</v>
      </c>
      <c r="AB34" s="173">
        <f t="shared" ref="AB34:AB37" si="30">Z34*AA34</f>
        <v>8</v>
      </c>
      <c r="AC34" s="25" t="s">
        <v>232</v>
      </c>
      <c r="AD34" s="39"/>
      <c r="AE34" s="36" t="s">
        <v>259</v>
      </c>
      <c r="AF34" s="28">
        <v>43936</v>
      </c>
      <c r="AG34" s="173" t="s">
        <v>173</v>
      </c>
      <c r="AH34" s="39"/>
      <c r="AI34" s="170" t="str">
        <f t="shared" si="3"/>
        <v>ModeradoTolerable</v>
      </c>
      <c r="AJ34" s="178" t="str">
        <f t="shared" si="4"/>
        <v>Tolerable</v>
      </c>
    </row>
    <row r="35" spans="1:36" s="91" customFormat="1" ht="75.75" customHeight="1" x14ac:dyDescent="0.25">
      <c r="B35" s="181">
        <v>18</v>
      </c>
      <c r="C35" s="251"/>
      <c r="D35" s="244"/>
      <c r="E35" s="173" t="s">
        <v>7</v>
      </c>
      <c r="F35" s="173" t="s">
        <v>23</v>
      </c>
      <c r="G35" s="271" t="s">
        <v>562</v>
      </c>
      <c r="H35" s="184" t="s">
        <v>186</v>
      </c>
      <c r="I35" s="184" t="s">
        <v>482</v>
      </c>
      <c r="J35" s="182" t="s">
        <v>35</v>
      </c>
      <c r="K35" s="35" t="s">
        <v>179</v>
      </c>
      <c r="L35" s="36">
        <v>1</v>
      </c>
      <c r="M35" s="36">
        <v>2</v>
      </c>
      <c r="N35" s="36">
        <v>1</v>
      </c>
      <c r="O35" s="36">
        <v>3</v>
      </c>
      <c r="P35" s="172">
        <f t="shared" si="27"/>
        <v>7</v>
      </c>
      <c r="Q35" s="172">
        <v>2</v>
      </c>
      <c r="R35" s="172">
        <f t="shared" si="28"/>
        <v>14</v>
      </c>
      <c r="S35" s="172" t="s">
        <v>231</v>
      </c>
      <c r="T35" s="182" t="s">
        <v>1</v>
      </c>
      <c r="U35" s="24" t="s">
        <v>529</v>
      </c>
      <c r="V35" s="173">
        <v>1</v>
      </c>
      <c r="W35" s="173">
        <v>1</v>
      </c>
      <c r="X35" s="173">
        <v>1</v>
      </c>
      <c r="Y35" s="173">
        <v>1</v>
      </c>
      <c r="Z35" s="173">
        <f t="shared" si="29"/>
        <v>4</v>
      </c>
      <c r="AA35" s="173">
        <f t="shared" si="26"/>
        <v>2</v>
      </c>
      <c r="AB35" s="173">
        <f t="shared" si="30"/>
        <v>8</v>
      </c>
      <c r="AC35" s="25" t="s">
        <v>232</v>
      </c>
      <c r="AD35" s="25" t="s">
        <v>232</v>
      </c>
      <c r="AE35" s="36" t="s">
        <v>259</v>
      </c>
      <c r="AF35" s="28">
        <v>43936</v>
      </c>
      <c r="AG35" s="173" t="s">
        <v>173</v>
      </c>
      <c r="AH35" s="39"/>
      <c r="AI35" s="170" t="str">
        <f t="shared" si="3"/>
        <v>ModeradoTolerable</v>
      </c>
      <c r="AJ35" s="178" t="str">
        <f t="shared" si="4"/>
        <v>Tolerable</v>
      </c>
    </row>
    <row r="36" spans="1:36" s="91" customFormat="1" ht="30" customHeight="1" x14ac:dyDescent="0.25">
      <c r="B36" s="181">
        <v>19</v>
      </c>
      <c r="C36" s="251"/>
      <c r="D36" s="244"/>
      <c r="E36" s="173" t="s">
        <v>7</v>
      </c>
      <c r="F36" s="173" t="s">
        <v>23</v>
      </c>
      <c r="G36" s="279"/>
      <c r="H36" s="184" t="s">
        <v>52</v>
      </c>
      <c r="I36" s="184" t="s">
        <v>51</v>
      </c>
      <c r="J36" s="182" t="s">
        <v>35</v>
      </c>
      <c r="K36" s="35" t="s">
        <v>179</v>
      </c>
      <c r="L36" s="36">
        <v>1</v>
      </c>
      <c r="M36" s="36">
        <v>2</v>
      </c>
      <c r="N36" s="36">
        <v>1</v>
      </c>
      <c r="O36" s="36">
        <v>3</v>
      </c>
      <c r="P36" s="172">
        <f>+SUM(L36:O36)</f>
        <v>7</v>
      </c>
      <c r="Q36" s="172">
        <v>2</v>
      </c>
      <c r="R36" s="172">
        <f>+Q36*P36</f>
        <v>14</v>
      </c>
      <c r="S36" s="53" t="str">
        <f t="shared" ref="S36" si="31">IF(R36="","",IF(R36&lt;5,"Trivial",IF(R36&lt;9,"Tolerable",IF(R36&lt;17,"Moderado",IF(R36&lt;25,"Importante","Intolerable")))))</f>
        <v>Moderado</v>
      </c>
      <c r="T36" s="182" t="s">
        <v>48</v>
      </c>
      <c r="U36" s="172" t="s">
        <v>530</v>
      </c>
      <c r="V36" s="172">
        <v>1</v>
      </c>
      <c r="W36" s="172">
        <v>1</v>
      </c>
      <c r="X36" s="172">
        <v>1</v>
      </c>
      <c r="Y36" s="172">
        <v>2</v>
      </c>
      <c r="Z36" s="172">
        <f t="shared" si="29"/>
        <v>5</v>
      </c>
      <c r="AA36" s="172">
        <f>Q36</f>
        <v>2</v>
      </c>
      <c r="AB36" s="172">
        <f t="shared" si="30"/>
        <v>10</v>
      </c>
      <c r="AC36" s="53" t="str">
        <f t="shared" ref="AC36" si="32">IF(AB36="","",IF(AB36&lt;5,"Trivial",IF(AB36&lt;9,"Tolerable",IF(AB36&lt;17,"Moderado",IF(AB36&lt;25,"Importante","Intolerable")))))</f>
        <v>Moderado</v>
      </c>
      <c r="AD36" s="53" t="str">
        <f t="shared" ref="AD36" si="33">IF(AC36="","",IF(AC36&lt;5,"Trivial",IF(AC36&lt;9,"Tolerable",IF(AC36&lt;17,"Moderado",IF(AC36&lt;25,"Importante","Intolerable")))))</f>
        <v>Intolerable</v>
      </c>
      <c r="AE36" s="173"/>
      <c r="AF36" s="28"/>
      <c r="AG36" s="173"/>
      <c r="AH36" s="39"/>
      <c r="AI36" s="170" t="str">
        <f t="shared" si="3"/>
        <v>ModeradoModerado</v>
      </c>
      <c r="AJ36" s="178" t="str">
        <f t="shared" si="4"/>
        <v>Moderado</v>
      </c>
    </row>
    <row r="37" spans="1:36" s="91" customFormat="1" ht="30" customHeight="1" x14ac:dyDescent="0.25">
      <c r="B37" s="181">
        <v>20</v>
      </c>
      <c r="C37" s="251"/>
      <c r="D37" s="244"/>
      <c r="E37" s="173" t="s">
        <v>7</v>
      </c>
      <c r="F37" s="181" t="s">
        <v>19</v>
      </c>
      <c r="G37" s="272"/>
      <c r="H37" s="184" t="s">
        <v>215</v>
      </c>
      <c r="I37" s="184" t="s">
        <v>216</v>
      </c>
      <c r="J37" s="182" t="s">
        <v>35</v>
      </c>
      <c r="K37" s="35" t="s">
        <v>236</v>
      </c>
      <c r="L37" s="36">
        <v>1</v>
      </c>
      <c r="M37" s="36">
        <v>1</v>
      </c>
      <c r="N37" s="36">
        <v>2</v>
      </c>
      <c r="O37" s="36">
        <v>1</v>
      </c>
      <c r="P37" s="172">
        <f t="shared" ref="P37:P39" si="34">SUM(L37:O37)</f>
        <v>5</v>
      </c>
      <c r="Q37" s="172">
        <v>2</v>
      </c>
      <c r="R37" s="172">
        <f t="shared" ref="R37:R39" si="35">P37*Q37</f>
        <v>10</v>
      </c>
      <c r="S37" s="172" t="s">
        <v>231</v>
      </c>
      <c r="T37" s="182" t="s">
        <v>1</v>
      </c>
      <c r="U37" s="24" t="s">
        <v>531</v>
      </c>
      <c r="V37" s="173">
        <v>1</v>
      </c>
      <c r="W37" s="173">
        <v>1</v>
      </c>
      <c r="X37" s="173">
        <v>1</v>
      </c>
      <c r="Y37" s="173">
        <v>1</v>
      </c>
      <c r="Z37" s="173">
        <f t="shared" si="29"/>
        <v>4</v>
      </c>
      <c r="AA37" s="173">
        <f t="shared" ref="AA37:AA39" si="36">Q37</f>
        <v>2</v>
      </c>
      <c r="AB37" s="173">
        <f t="shared" si="30"/>
        <v>8</v>
      </c>
      <c r="AC37" s="25" t="s">
        <v>232</v>
      </c>
      <c r="AD37" s="25" t="s">
        <v>232</v>
      </c>
      <c r="AE37" s="36" t="s">
        <v>259</v>
      </c>
      <c r="AF37" s="28">
        <v>43936</v>
      </c>
      <c r="AG37" s="173" t="s">
        <v>173</v>
      </c>
      <c r="AH37" s="39"/>
      <c r="AI37" s="170" t="str">
        <f t="shared" si="3"/>
        <v>ModeradoTolerable</v>
      </c>
      <c r="AJ37" s="178" t="str">
        <f t="shared" si="4"/>
        <v>Tolerable</v>
      </c>
    </row>
    <row r="38" spans="1:36" s="91" customFormat="1" ht="30" customHeight="1" x14ac:dyDescent="0.25">
      <c r="B38" s="181">
        <v>21</v>
      </c>
      <c r="C38" s="251"/>
      <c r="D38" s="243" t="s">
        <v>563</v>
      </c>
      <c r="E38" s="173" t="s">
        <v>7</v>
      </c>
      <c r="F38" s="173" t="s">
        <v>23</v>
      </c>
      <c r="G38" s="184" t="s">
        <v>491</v>
      </c>
      <c r="H38" s="184" t="s">
        <v>186</v>
      </c>
      <c r="I38" s="184" t="s">
        <v>187</v>
      </c>
      <c r="J38" s="182" t="s">
        <v>35</v>
      </c>
      <c r="K38" s="35" t="s">
        <v>179</v>
      </c>
      <c r="L38" s="36">
        <v>1</v>
      </c>
      <c r="M38" s="36">
        <v>2</v>
      </c>
      <c r="N38" s="36">
        <v>1</v>
      </c>
      <c r="O38" s="36">
        <v>3</v>
      </c>
      <c r="P38" s="172">
        <f t="shared" si="34"/>
        <v>7</v>
      </c>
      <c r="Q38" s="172">
        <v>2</v>
      </c>
      <c r="R38" s="172">
        <f t="shared" si="35"/>
        <v>14</v>
      </c>
      <c r="S38" s="172" t="s">
        <v>231</v>
      </c>
      <c r="T38" s="182" t="s">
        <v>1</v>
      </c>
      <c r="U38" s="24" t="s">
        <v>234</v>
      </c>
      <c r="V38" s="173">
        <v>1</v>
      </c>
      <c r="W38" s="173">
        <v>1</v>
      </c>
      <c r="X38" s="173">
        <v>1</v>
      </c>
      <c r="Y38" s="173">
        <v>1</v>
      </c>
      <c r="Z38" s="173">
        <f t="shared" ref="Z38:Z43" si="37">SUM(V38:Y38)</f>
        <v>4</v>
      </c>
      <c r="AA38" s="173">
        <f t="shared" si="36"/>
        <v>2</v>
      </c>
      <c r="AB38" s="173">
        <f t="shared" ref="AB38:AB43" si="38">Z38*AA38</f>
        <v>8</v>
      </c>
      <c r="AC38" s="25" t="s">
        <v>232</v>
      </c>
      <c r="AD38" s="39"/>
      <c r="AE38" s="36" t="s">
        <v>259</v>
      </c>
      <c r="AF38" s="28">
        <v>43936</v>
      </c>
      <c r="AG38" s="173" t="s">
        <v>173</v>
      </c>
      <c r="AH38" s="39"/>
      <c r="AI38" s="170" t="str">
        <f t="shared" ref="AI38:AI41" si="39">CONCATENATE(S38,AC38)</f>
        <v>ModeradoTolerable</v>
      </c>
      <c r="AJ38" s="178" t="str">
        <f t="shared" ref="AJ38:AJ41" si="40">IF(AI38="IntolerableModerado","Moderado",IF(AI38="Tolerable","Tolerable",IF(AI38="ModeradoTolerable","Tolerable",IF(AI38="ImportanteIntolerable","Importante",IF(AI38="ModeradoModerado","Moderado",IF(AI38="ImportanteModerado","Moderado"))))))</f>
        <v>Tolerable</v>
      </c>
    </row>
    <row r="39" spans="1:36" s="91" customFormat="1" ht="30" customHeight="1" x14ac:dyDescent="0.25">
      <c r="B39" s="181">
        <v>22</v>
      </c>
      <c r="C39" s="251"/>
      <c r="D39" s="244"/>
      <c r="E39" s="173" t="s">
        <v>7</v>
      </c>
      <c r="F39" s="173" t="s">
        <v>23</v>
      </c>
      <c r="G39" s="271" t="s">
        <v>566</v>
      </c>
      <c r="H39" s="184" t="s">
        <v>186</v>
      </c>
      <c r="I39" s="184" t="s">
        <v>482</v>
      </c>
      <c r="J39" s="182" t="s">
        <v>35</v>
      </c>
      <c r="K39" s="35" t="s">
        <v>179</v>
      </c>
      <c r="L39" s="36">
        <v>1</v>
      </c>
      <c r="M39" s="36">
        <v>2</v>
      </c>
      <c r="N39" s="36">
        <v>1</v>
      </c>
      <c r="O39" s="36">
        <v>3</v>
      </c>
      <c r="P39" s="172">
        <f t="shared" si="34"/>
        <v>7</v>
      </c>
      <c r="Q39" s="172">
        <v>2</v>
      </c>
      <c r="R39" s="172">
        <f t="shared" si="35"/>
        <v>14</v>
      </c>
      <c r="S39" s="172" t="s">
        <v>231</v>
      </c>
      <c r="T39" s="182" t="s">
        <v>1</v>
      </c>
      <c r="U39" s="24" t="s">
        <v>529</v>
      </c>
      <c r="V39" s="173">
        <v>1</v>
      </c>
      <c r="W39" s="173">
        <v>1</v>
      </c>
      <c r="X39" s="173">
        <v>1</v>
      </c>
      <c r="Y39" s="173">
        <v>1</v>
      </c>
      <c r="Z39" s="173">
        <f t="shared" si="37"/>
        <v>4</v>
      </c>
      <c r="AA39" s="173">
        <f t="shared" si="36"/>
        <v>2</v>
      </c>
      <c r="AB39" s="173">
        <f t="shared" si="38"/>
        <v>8</v>
      </c>
      <c r="AC39" s="25" t="s">
        <v>232</v>
      </c>
      <c r="AD39" s="25" t="s">
        <v>232</v>
      </c>
      <c r="AE39" s="36" t="s">
        <v>259</v>
      </c>
      <c r="AF39" s="28">
        <v>43936</v>
      </c>
      <c r="AG39" s="173" t="s">
        <v>173</v>
      </c>
      <c r="AH39" s="39"/>
      <c r="AI39" s="170" t="str">
        <f t="shared" si="39"/>
        <v>ModeradoTolerable</v>
      </c>
      <c r="AJ39" s="178" t="str">
        <f t="shared" si="40"/>
        <v>Tolerable</v>
      </c>
    </row>
    <row r="40" spans="1:36" s="91" customFormat="1" ht="37.5" customHeight="1" x14ac:dyDescent="0.25">
      <c r="B40" s="181">
        <v>23</v>
      </c>
      <c r="C40" s="251"/>
      <c r="D40" s="244"/>
      <c r="E40" s="173" t="s">
        <v>7</v>
      </c>
      <c r="F40" s="173" t="s">
        <v>23</v>
      </c>
      <c r="G40" s="279"/>
      <c r="H40" s="184" t="s">
        <v>52</v>
      </c>
      <c r="I40" s="184" t="s">
        <v>51</v>
      </c>
      <c r="J40" s="182" t="s">
        <v>35</v>
      </c>
      <c r="K40" s="35" t="s">
        <v>179</v>
      </c>
      <c r="L40" s="36">
        <v>1</v>
      </c>
      <c r="M40" s="36">
        <v>2</v>
      </c>
      <c r="N40" s="36">
        <v>1</v>
      </c>
      <c r="O40" s="36">
        <v>3</v>
      </c>
      <c r="P40" s="172">
        <f>+SUM(L40:O40)</f>
        <v>7</v>
      </c>
      <c r="Q40" s="172">
        <v>2</v>
      </c>
      <c r="R40" s="172">
        <f>+Q40*P40</f>
        <v>14</v>
      </c>
      <c r="S40" s="53" t="str">
        <f t="shared" ref="S40" si="41">IF(R40="","",IF(R40&lt;5,"Trivial",IF(R40&lt;9,"Tolerable",IF(R40&lt;17,"Moderado",IF(R40&lt;25,"Importante","Intolerable")))))</f>
        <v>Moderado</v>
      </c>
      <c r="T40" s="182" t="s">
        <v>48</v>
      </c>
      <c r="U40" s="172" t="s">
        <v>530</v>
      </c>
      <c r="V40" s="172">
        <v>1</v>
      </c>
      <c r="W40" s="172">
        <v>1</v>
      </c>
      <c r="X40" s="172">
        <v>1</v>
      </c>
      <c r="Y40" s="172">
        <v>2</v>
      </c>
      <c r="Z40" s="172">
        <f t="shared" si="37"/>
        <v>5</v>
      </c>
      <c r="AA40" s="172">
        <f>Q40</f>
        <v>2</v>
      </c>
      <c r="AB40" s="172">
        <f t="shared" si="38"/>
        <v>10</v>
      </c>
      <c r="AC40" s="53" t="str">
        <f t="shared" ref="AC40" si="42">IF(AB40="","",IF(AB40&lt;5,"Trivial",IF(AB40&lt;9,"Tolerable",IF(AB40&lt;17,"Moderado",IF(AB40&lt;25,"Importante","Intolerable")))))</f>
        <v>Moderado</v>
      </c>
      <c r="AD40" s="53" t="str">
        <f t="shared" ref="AD40" si="43">IF(AC40="","",IF(AC40&lt;5,"Trivial",IF(AC40&lt;9,"Tolerable",IF(AC40&lt;17,"Moderado",IF(AC40&lt;25,"Importante","Intolerable")))))</f>
        <v>Intolerable</v>
      </c>
      <c r="AE40" s="173"/>
      <c r="AF40" s="28"/>
      <c r="AG40" s="173"/>
      <c r="AH40" s="39"/>
      <c r="AI40" s="170" t="str">
        <f t="shared" si="39"/>
        <v>ModeradoModerado</v>
      </c>
      <c r="AJ40" s="178" t="str">
        <f t="shared" si="40"/>
        <v>Moderado</v>
      </c>
    </row>
    <row r="41" spans="1:36" s="91" customFormat="1" ht="54" customHeight="1" x14ac:dyDescent="0.25">
      <c r="B41" s="181">
        <v>24</v>
      </c>
      <c r="C41" s="251"/>
      <c r="D41" s="244"/>
      <c r="E41" s="173" t="s">
        <v>7</v>
      </c>
      <c r="F41" s="181" t="s">
        <v>19</v>
      </c>
      <c r="G41" s="272"/>
      <c r="H41" s="184" t="s">
        <v>215</v>
      </c>
      <c r="I41" s="184" t="s">
        <v>216</v>
      </c>
      <c r="J41" s="182" t="s">
        <v>35</v>
      </c>
      <c r="K41" s="35" t="s">
        <v>236</v>
      </c>
      <c r="L41" s="36">
        <v>1</v>
      </c>
      <c r="M41" s="36">
        <v>1</v>
      </c>
      <c r="N41" s="36">
        <v>2</v>
      </c>
      <c r="O41" s="36">
        <v>1</v>
      </c>
      <c r="P41" s="172">
        <f t="shared" ref="P41:P45" si="44">SUM(L41:O41)</f>
        <v>5</v>
      </c>
      <c r="Q41" s="172">
        <v>2</v>
      </c>
      <c r="R41" s="172">
        <f t="shared" ref="R41:R45" si="45">P41*Q41</f>
        <v>10</v>
      </c>
      <c r="S41" s="172" t="s">
        <v>231</v>
      </c>
      <c r="T41" s="182" t="s">
        <v>1</v>
      </c>
      <c r="U41" s="24" t="s">
        <v>531</v>
      </c>
      <c r="V41" s="173">
        <v>1</v>
      </c>
      <c r="W41" s="173">
        <v>1</v>
      </c>
      <c r="X41" s="173">
        <v>1</v>
      </c>
      <c r="Y41" s="173">
        <v>1</v>
      </c>
      <c r="Z41" s="173">
        <f t="shared" si="37"/>
        <v>4</v>
      </c>
      <c r="AA41" s="173">
        <f t="shared" ref="AA41:AA42" si="46">Q41</f>
        <v>2</v>
      </c>
      <c r="AB41" s="173">
        <f t="shared" si="38"/>
        <v>8</v>
      </c>
      <c r="AC41" s="25" t="s">
        <v>232</v>
      </c>
      <c r="AD41" s="25" t="s">
        <v>232</v>
      </c>
      <c r="AE41" s="36" t="s">
        <v>259</v>
      </c>
      <c r="AF41" s="28">
        <v>43936</v>
      </c>
      <c r="AG41" s="173" t="s">
        <v>173</v>
      </c>
      <c r="AH41" s="39"/>
      <c r="AI41" s="170" t="str">
        <f t="shared" si="39"/>
        <v>ModeradoTolerable</v>
      </c>
      <c r="AJ41" s="178" t="str">
        <f t="shared" si="40"/>
        <v>Tolerable</v>
      </c>
    </row>
    <row r="42" spans="1:36" s="91" customFormat="1" ht="30" customHeight="1" x14ac:dyDescent="0.25">
      <c r="B42" s="181">
        <v>25</v>
      </c>
      <c r="C42" s="251"/>
      <c r="D42" s="243" t="s">
        <v>564</v>
      </c>
      <c r="E42" s="173" t="s">
        <v>7</v>
      </c>
      <c r="F42" s="173" t="s">
        <v>23</v>
      </c>
      <c r="G42" s="184" t="s">
        <v>491</v>
      </c>
      <c r="H42" s="184" t="s">
        <v>186</v>
      </c>
      <c r="I42" s="184" t="s">
        <v>187</v>
      </c>
      <c r="J42" s="182" t="s">
        <v>35</v>
      </c>
      <c r="K42" s="35" t="s">
        <v>179</v>
      </c>
      <c r="L42" s="36">
        <v>1</v>
      </c>
      <c r="M42" s="36">
        <v>2</v>
      </c>
      <c r="N42" s="36">
        <v>1</v>
      </c>
      <c r="O42" s="36">
        <v>3</v>
      </c>
      <c r="P42" s="172">
        <f t="shared" si="44"/>
        <v>7</v>
      </c>
      <c r="Q42" s="172">
        <v>2</v>
      </c>
      <c r="R42" s="172">
        <f t="shared" si="45"/>
        <v>14</v>
      </c>
      <c r="S42" s="172" t="s">
        <v>231</v>
      </c>
      <c r="T42" s="182" t="s">
        <v>1</v>
      </c>
      <c r="U42" s="24" t="s">
        <v>234</v>
      </c>
      <c r="V42" s="173">
        <v>1</v>
      </c>
      <c r="W42" s="173">
        <v>1</v>
      </c>
      <c r="X42" s="173">
        <v>1</v>
      </c>
      <c r="Y42" s="173">
        <v>1</v>
      </c>
      <c r="Z42" s="173">
        <f t="shared" ref="Z42" si="47">SUM(V42:Y42)</f>
        <v>4</v>
      </c>
      <c r="AA42" s="173">
        <f t="shared" si="46"/>
        <v>2</v>
      </c>
      <c r="AB42" s="173">
        <f t="shared" ref="AB42" si="48">Z42*AA42</f>
        <v>8</v>
      </c>
      <c r="AC42" s="25" t="s">
        <v>232</v>
      </c>
      <c r="AD42" s="39"/>
      <c r="AE42" s="36" t="s">
        <v>259</v>
      </c>
      <c r="AF42" s="28">
        <v>43936</v>
      </c>
      <c r="AG42" s="173" t="s">
        <v>173</v>
      </c>
      <c r="AH42" s="39"/>
      <c r="AI42" s="170" t="str">
        <f t="shared" ref="AI42" si="49">CONCATENATE(S42,AC42)</f>
        <v>ModeradoTolerable</v>
      </c>
      <c r="AJ42" s="178" t="str">
        <f t="shared" ref="AJ42" si="50">IF(AI42="IntolerableModerado","Moderado",IF(AI42="Tolerable","Tolerable",IF(AI42="ModeradoTolerable","Tolerable",IF(AI42="ImportanteIntolerable","Importante",IF(AI42="ModeradoModerado","Moderado",IF(AI42="ImportanteModerado","Moderado"))))))</f>
        <v>Tolerable</v>
      </c>
    </row>
    <row r="43" spans="1:36" s="91" customFormat="1" ht="64.5" customHeight="1" x14ac:dyDescent="0.25">
      <c r="B43" s="181">
        <v>26</v>
      </c>
      <c r="C43" s="251"/>
      <c r="D43" s="244"/>
      <c r="E43" s="180" t="s">
        <v>7</v>
      </c>
      <c r="F43" s="173" t="s">
        <v>23</v>
      </c>
      <c r="G43" s="253" t="s">
        <v>565</v>
      </c>
      <c r="H43" s="27" t="s">
        <v>568</v>
      </c>
      <c r="I43" s="184" t="s">
        <v>225</v>
      </c>
      <c r="J43" s="182" t="s">
        <v>35</v>
      </c>
      <c r="K43" s="35" t="s">
        <v>179</v>
      </c>
      <c r="L43" s="36">
        <v>1</v>
      </c>
      <c r="M43" s="36">
        <v>2</v>
      </c>
      <c r="N43" s="36">
        <v>1</v>
      </c>
      <c r="O43" s="36">
        <v>3</v>
      </c>
      <c r="P43" s="172">
        <f t="shared" si="44"/>
        <v>7</v>
      </c>
      <c r="Q43" s="172">
        <v>2</v>
      </c>
      <c r="R43" s="172">
        <f t="shared" si="45"/>
        <v>14</v>
      </c>
      <c r="S43" s="172" t="s">
        <v>231</v>
      </c>
      <c r="T43" s="182" t="s">
        <v>1</v>
      </c>
      <c r="U43" s="24" t="s">
        <v>242</v>
      </c>
      <c r="V43" s="173">
        <v>1</v>
      </c>
      <c r="W43" s="173">
        <v>1</v>
      </c>
      <c r="X43" s="173">
        <v>1</v>
      </c>
      <c r="Y43" s="173">
        <v>1</v>
      </c>
      <c r="Z43" s="173">
        <f t="shared" si="37"/>
        <v>4</v>
      </c>
      <c r="AA43" s="173">
        <f>Q43</f>
        <v>2</v>
      </c>
      <c r="AB43" s="173">
        <f t="shared" si="38"/>
        <v>8</v>
      </c>
      <c r="AC43" s="25" t="s">
        <v>232</v>
      </c>
      <c r="AD43" s="36"/>
      <c r="AE43" s="36" t="s">
        <v>259</v>
      </c>
      <c r="AF43" s="28">
        <v>43936</v>
      </c>
      <c r="AG43" s="173" t="s">
        <v>173</v>
      </c>
      <c r="AH43" s="36"/>
      <c r="AI43" s="170" t="str">
        <f t="shared" si="3"/>
        <v>ModeradoTolerable</v>
      </c>
      <c r="AJ43" s="178" t="str">
        <f t="shared" si="4"/>
        <v>Tolerable</v>
      </c>
    </row>
    <row r="44" spans="1:36" s="91" customFormat="1" ht="64.5" customHeight="1" x14ac:dyDescent="0.25">
      <c r="B44" s="181">
        <v>27</v>
      </c>
      <c r="C44" s="251"/>
      <c r="D44" s="244"/>
      <c r="E44" s="173" t="s">
        <v>7</v>
      </c>
      <c r="F44" s="181" t="s">
        <v>19</v>
      </c>
      <c r="G44" s="254"/>
      <c r="H44" s="184" t="s">
        <v>460</v>
      </c>
      <c r="I44" s="184" t="s">
        <v>461</v>
      </c>
      <c r="J44" s="182" t="s">
        <v>35</v>
      </c>
      <c r="K44" s="35" t="s">
        <v>237</v>
      </c>
      <c r="L44" s="36">
        <v>1</v>
      </c>
      <c r="M44" s="36">
        <v>1</v>
      </c>
      <c r="N44" s="36">
        <v>2</v>
      </c>
      <c r="O44" s="36">
        <v>3</v>
      </c>
      <c r="P44" s="172">
        <f t="shared" si="44"/>
        <v>7</v>
      </c>
      <c r="Q44" s="172">
        <v>1</v>
      </c>
      <c r="R44" s="172">
        <f t="shared" si="45"/>
        <v>7</v>
      </c>
      <c r="S44" s="25" t="str">
        <f t="shared" ref="S44:S47" si="51">IF(R44="","",IF(R44&lt;5,"Trivial",IF(R44&lt;9,"Tolerable",IF(R44&lt;17,"Moderado",IF(R44&lt;25,"Importante","Intolerable")))))</f>
        <v>Tolerable</v>
      </c>
      <c r="T44" s="182"/>
      <c r="U44" s="24"/>
      <c r="V44" s="173"/>
      <c r="W44" s="173"/>
      <c r="X44" s="173"/>
      <c r="Y44" s="173"/>
      <c r="Z44" s="173"/>
      <c r="AA44" s="173"/>
      <c r="AB44" s="173"/>
      <c r="AC44" s="25"/>
      <c r="AD44" s="36"/>
      <c r="AE44" s="36" t="s">
        <v>259</v>
      </c>
      <c r="AF44" s="28">
        <v>43936</v>
      </c>
      <c r="AG44" s="173" t="s">
        <v>173</v>
      </c>
      <c r="AH44" s="36"/>
      <c r="AI44" s="170" t="str">
        <f t="shared" si="3"/>
        <v>Tolerable</v>
      </c>
      <c r="AJ44" s="178" t="str">
        <f t="shared" si="4"/>
        <v>Tolerable</v>
      </c>
    </row>
    <row r="45" spans="1:36" s="91" customFormat="1" ht="45" customHeight="1" x14ac:dyDescent="0.25">
      <c r="B45" s="181">
        <v>28</v>
      </c>
      <c r="C45" s="251"/>
      <c r="D45" s="244"/>
      <c r="E45" s="173" t="s">
        <v>7</v>
      </c>
      <c r="F45" s="181" t="s">
        <v>19</v>
      </c>
      <c r="G45" s="255"/>
      <c r="H45" s="184" t="s">
        <v>465</v>
      </c>
      <c r="I45" s="184" t="s">
        <v>201</v>
      </c>
      <c r="J45" s="182" t="s">
        <v>35</v>
      </c>
      <c r="K45" s="35" t="s">
        <v>179</v>
      </c>
      <c r="L45" s="36">
        <v>1</v>
      </c>
      <c r="M45" s="36">
        <v>2</v>
      </c>
      <c r="N45" s="36">
        <v>2</v>
      </c>
      <c r="O45" s="36">
        <v>3</v>
      </c>
      <c r="P45" s="172">
        <f t="shared" si="44"/>
        <v>8</v>
      </c>
      <c r="Q45" s="172">
        <v>1</v>
      </c>
      <c r="R45" s="172">
        <f t="shared" si="45"/>
        <v>8</v>
      </c>
      <c r="S45" s="25" t="str">
        <f t="shared" si="51"/>
        <v>Tolerable</v>
      </c>
      <c r="T45" s="182"/>
      <c r="U45" s="24"/>
      <c r="V45" s="173"/>
      <c r="W45" s="173"/>
      <c r="X45" s="173"/>
      <c r="Y45" s="173"/>
      <c r="Z45" s="173"/>
      <c r="AA45" s="173"/>
      <c r="AB45" s="173"/>
      <c r="AC45" s="25"/>
      <c r="AD45" s="36"/>
      <c r="AE45" s="36" t="s">
        <v>259</v>
      </c>
      <c r="AF45" s="28">
        <v>43936</v>
      </c>
      <c r="AG45" s="173" t="s">
        <v>173</v>
      </c>
      <c r="AH45" s="36"/>
      <c r="AI45" s="170" t="str">
        <f t="shared" si="3"/>
        <v>Tolerable</v>
      </c>
      <c r="AJ45" s="178" t="str">
        <f t="shared" si="4"/>
        <v>Tolerable</v>
      </c>
    </row>
    <row r="46" spans="1:36" s="91" customFormat="1" ht="57" customHeight="1" x14ac:dyDescent="0.25">
      <c r="B46" s="181">
        <v>29</v>
      </c>
      <c r="C46" s="251"/>
      <c r="D46" s="244"/>
      <c r="E46" s="173" t="s">
        <v>7</v>
      </c>
      <c r="F46" s="173" t="s">
        <v>23</v>
      </c>
      <c r="G46" s="183" t="s">
        <v>567</v>
      </c>
      <c r="H46" s="184" t="s">
        <v>52</v>
      </c>
      <c r="I46" s="184" t="s">
        <v>51</v>
      </c>
      <c r="J46" s="182" t="s">
        <v>35</v>
      </c>
      <c r="K46" s="35" t="s">
        <v>179</v>
      </c>
      <c r="L46" s="36">
        <v>1</v>
      </c>
      <c r="M46" s="36">
        <v>2</v>
      </c>
      <c r="N46" s="36">
        <v>1</v>
      </c>
      <c r="O46" s="36">
        <v>3</v>
      </c>
      <c r="P46" s="172">
        <f>+SUM(L46:O46)</f>
        <v>7</v>
      </c>
      <c r="Q46" s="172">
        <v>2</v>
      </c>
      <c r="R46" s="172">
        <f>+Q46*P46</f>
        <v>14</v>
      </c>
      <c r="S46" s="53" t="str">
        <f t="shared" si="51"/>
        <v>Moderado</v>
      </c>
      <c r="T46" s="182" t="s">
        <v>1</v>
      </c>
      <c r="U46" s="172" t="s">
        <v>533</v>
      </c>
      <c r="V46" s="172">
        <v>1</v>
      </c>
      <c r="W46" s="172">
        <v>1</v>
      </c>
      <c r="X46" s="172">
        <v>1</v>
      </c>
      <c r="Y46" s="172">
        <v>2</v>
      </c>
      <c r="Z46" s="172">
        <f t="shared" ref="Z46:Z47" si="52">SUM(V46:Y46)</f>
        <v>5</v>
      </c>
      <c r="AA46" s="172">
        <f>Q46</f>
        <v>2</v>
      </c>
      <c r="AB46" s="172">
        <f t="shared" ref="AB46:AB47" si="53">Z46*AA46</f>
        <v>10</v>
      </c>
      <c r="AC46" s="53" t="str">
        <f t="shared" ref="AC46:AC47" si="54">IF(AB46="","",IF(AB46&lt;5,"Trivial",IF(AB46&lt;9,"Tolerable",IF(AB46&lt;17,"Moderado",IF(AB46&lt;25,"Importante","Intolerable")))))</f>
        <v>Moderado</v>
      </c>
      <c r="AD46" s="39"/>
      <c r="AE46" s="36" t="s">
        <v>259</v>
      </c>
      <c r="AF46" s="28">
        <v>43936</v>
      </c>
      <c r="AG46" s="173" t="s">
        <v>173</v>
      </c>
      <c r="AH46" s="36"/>
      <c r="AI46" s="170" t="str">
        <f t="shared" si="3"/>
        <v>ModeradoModerado</v>
      </c>
      <c r="AJ46" s="178" t="str">
        <f t="shared" si="4"/>
        <v>Moderado</v>
      </c>
    </row>
    <row r="47" spans="1:36" s="91" customFormat="1" ht="30" customHeight="1" x14ac:dyDescent="0.25">
      <c r="B47" s="181">
        <v>30</v>
      </c>
      <c r="C47" s="252"/>
      <c r="D47" s="245"/>
      <c r="E47" s="173" t="s">
        <v>7</v>
      </c>
      <c r="F47" s="181" t="s">
        <v>19</v>
      </c>
      <c r="G47" s="185" t="s">
        <v>504</v>
      </c>
      <c r="H47" s="27" t="s">
        <v>505</v>
      </c>
      <c r="I47" s="27" t="s">
        <v>20</v>
      </c>
      <c r="J47" s="182" t="s">
        <v>35</v>
      </c>
      <c r="K47" s="35" t="s">
        <v>179</v>
      </c>
      <c r="L47" s="36">
        <v>1</v>
      </c>
      <c r="M47" s="36">
        <v>2</v>
      </c>
      <c r="N47" s="36">
        <v>3</v>
      </c>
      <c r="O47" s="36">
        <v>3</v>
      </c>
      <c r="P47" s="172">
        <f>+SUM(L47:O47)</f>
        <v>9</v>
      </c>
      <c r="Q47" s="172">
        <v>3</v>
      </c>
      <c r="R47" s="172">
        <f>+Q47*P47</f>
        <v>27</v>
      </c>
      <c r="S47" s="53" t="str">
        <f t="shared" si="51"/>
        <v>Intolerable</v>
      </c>
      <c r="T47" s="182" t="s">
        <v>1</v>
      </c>
      <c r="U47" s="172" t="s">
        <v>509</v>
      </c>
      <c r="V47" s="172">
        <v>1</v>
      </c>
      <c r="W47" s="172">
        <v>1</v>
      </c>
      <c r="X47" s="172">
        <v>1</v>
      </c>
      <c r="Y47" s="172">
        <v>2</v>
      </c>
      <c r="Z47" s="172">
        <f t="shared" si="52"/>
        <v>5</v>
      </c>
      <c r="AA47" s="172">
        <f>Q47</f>
        <v>3</v>
      </c>
      <c r="AB47" s="172">
        <f t="shared" si="53"/>
        <v>15</v>
      </c>
      <c r="AC47" s="53" t="str">
        <f t="shared" si="54"/>
        <v>Moderado</v>
      </c>
      <c r="AD47" s="36"/>
      <c r="AE47" s="36" t="s">
        <v>259</v>
      </c>
      <c r="AF47" s="28">
        <v>43936</v>
      </c>
      <c r="AG47" s="173" t="s">
        <v>173</v>
      </c>
      <c r="AH47" s="36"/>
      <c r="AI47" s="170" t="str">
        <f t="shared" si="3"/>
        <v>IntolerableModerado</v>
      </c>
      <c r="AJ47" s="178" t="str">
        <f t="shared" si="4"/>
        <v>Moderado</v>
      </c>
    </row>
    <row r="48" spans="1:36" s="4" customFormat="1" ht="30" customHeight="1" x14ac:dyDescent="0.25">
      <c r="A48" s="10" t="s">
        <v>122</v>
      </c>
      <c r="B48" s="181">
        <v>31</v>
      </c>
      <c r="C48" s="243" t="s">
        <v>534</v>
      </c>
      <c r="D48" s="210" t="s">
        <v>535</v>
      </c>
      <c r="E48" s="173" t="s">
        <v>7</v>
      </c>
      <c r="F48" s="173" t="s">
        <v>6</v>
      </c>
      <c r="G48" s="156" t="s">
        <v>121</v>
      </c>
      <c r="H48" s="182" t="s">
        <v>120</v>
      </c>
      <c r="I48" s="182" t="s">
        <v>119</v>
      </c>
      <c r="J48" s="182" t="s">
        <v>1</v>
      </c>
      <c r="K48" s="27" t="s">
        <v>118</v>
      </c>
      <c r="L48" s="173">
        <v>1</v>
      </c>
      <c r="M48" s="173">
        <v>1</v>
      </c>
      <c r="N48" s="173">
        <v>1</v>
      </c>
      <c r="O48" s="173">
        <v>3</v>
      </c>
      <c r="P48" s="173">
        <f t="shared" ref="P48:P59" si="55">+SUM(L48:O48)</f>
        <v>6</v>
      </c>
      <c r="Q48" s="173">
        <v>1</v>
      </c>
      <c r="R48" s="173">
        <f t="shared" ref="R48:R59" si="56">+Q48*P48</f>
        <v>6</v>
      </c>
      <c r="S48" s="25" t="str">
        <f t="shared" ref="S48:S59" si="57">IF(R48="","",IF(R48&lt;5,"Trivial",IF(R48&lt;9,"Tolerable",IF(R48&lt;17,"Moderado",IF(R48&lt;25,"Importante","Intolerable")))))</f>
        <v>Tolerable</v>
      </c>
      <c r="T48" s="182" t="s">
        <v>1</v>
      </c>
      <c r="U48" s="31"/>
      <c r="V48" s="173"/>
      <c r="W48" s="173"/>
      <c r="X48" s="173"/>
      <c r="Y48" s="173"/>
      <c r="Z48" s="173"/>
      <c r="AA48" s="173"/>
      <c r="AB48" s="173"/>
      <c r="AC48" s="25"/>
      <c r="AD48" s="173"/>
      <c r="AE48" s="173"/>
      <c r="AF48" s="173"/>
      <c r="AG48" s="173"/>
      <c r="AH48" s="173"/>
      <c r="AI48" s="170" t="str">
        <f t="shared" ref="AI48:AI74" si="58">CONCATENATE(S48,AC48)</f>
        <v>Tolerable</v>
      </c>
      <c r="AJ48" s="178" t="str">
        <f t="shared" ref="AJ48:AJ74" si="59">IF(AI48="IntolerableModerado","Moderado",IF(AI48="Tolerable","Tolerable",IF(AI48="ModeradoTolerable","Tolerable",IF(AI48="ImportanteIntolerable","Importante",IF(AI48="ModeradoModerado","Moderado",IF(AI48="ImportanteModerado","Moderado"))))))</f>
        <v>Tolerable</v>
      </c>
    </row>
    <row r="49" spans="1:36" s="4" customFormat="1" ht="30" customHeight="1" x14ac:dyDescent="0.25">
      <c r="A49" s="10"/>
      <c r="B49" s="181">
        <v>32</v>
      </c>
      <c r="C49" s="244"/>
      <c r="D49" s="210"/>
      <c r="E49" s="173" t="s">
        <v>7</v>
      </c>
      <c r="F49" s="173" t="s">
        <v>6</v>
      </c>
      <c r="G49" s="156" t="s">
        <v>14</v>
      </c>
      <c r="H49" s="182" t="s">
        <v>13</v>
      </c>
      <c r="I49" s="182" t="s">
        <v>12</v>
      </c>
      <c r="J49" s="182" t="s">
        <v>1</v>
      </c>
      <c r="K49" s="182" t="s">
        <v>117</v>
      </c>
      <c r="L49" s="173">
        <v>1</v>
      </c>
      <c r="M49" s="173">
        <v>1</v>
      </c>
      <c r="N49" s="173">
        <v>1</v>
      </c>
      <c r="O49" s="173">
        <v>3</v>
      </c>
      <c r="P49" s="173">
        <f t="shared" si="55"/>
        <v>6</v>
      </c>
      <c r="Q49" s="173">
        <v>1</v>
      </c>
      <c r="R49" s="173">
        <f t="shared" si="56"/>
        <v>6</v>
      </c>
      <c r="S49" s="25" t="str">
        <f t="shared" si="57"/>
        <v>Tolerable</v>
      </c>
      <c r="T49" s="182" t="s">
        <v>1</v>
      </c>
      <c r="U49" s="31"/>
      <c r="V49" s="173"/>
      <c r="W49" s="173"/>
      <c r="X49" s="173"/>
      <c r="Y49" s="173"/>
      <c r="Z49" s="173"/>
      <c r="AA49" s="173"/>
      <c r="AB49" s="173"/>
      <c r="AC49" s="25"/>
      <c r="AD49" s="173"/>
      <c r="AE49" s="173"/>
      <c r="AF49" s="173"/>
      <c r="AG49" s="173"/>
      <c r="AH49" s="173"/>
      <c r="AI49" s="170" t="str">
        <f t="shared" si="58"/>
        <v>Tolerable</v>
      </c>
      <c r="AJ49" s="178" t="str">
        <f t="shared" si="59"/>
        <v>Tolerable</v>
      </c>
    </row>
    <row r="50" spans="1:36" s="4" customFormat="1" ht="30" customHeight="1" x14ac:dyDescent="0.25">
      <c r="A50" s="10"/>
      <c r="B50" s="181">
        <v>33</v>
      </c>
      <c r="C50" s="244"/>
      <c r="D50" s="210"/>
      <c r="E50" s="173" t="s">
        <v>7</v>
      </c>
      <c r="F50" s="173" t="s">
        <v>23</v>
      </c>
      <c r="G50" s="156" t="s">
        <v>116</v>
      </c>
      <c r="H50" s="182" t="s">
        <v>115</v>
      </c>
      <c r="I50" s="182" t="s">
        <v>114</v>
      </c>
      <c r="J50" s="182" t="s">
        <v>48</v>
      </c>
      <c r="K50" s="182" t="s">
        <v>113</v>
      </c>
      <c r="L50" s="173">
        <v>1</v>
      </c>
      <c r="M50" s="173">
        <v>1</v>
      </c>
      <c r="N50" s="173">
        <v>1</v>
      </c>
      <c r="O50" s="173">
        <v>3</v>
      </c>
      <c r="P50" s="173">
        <f t="shared" si="55"/>
        <v>6</v>
      </c>
      <c r="Q50" s="173">
        <v>1</v>
      </c>
      <c r="R50" s="173">
        <f t="shared" si="56"/>
        <v>6</v>
      </c>
      <c r="S50" s="25" t="str">
        <f t="shared" si="57"/>
        <v>Tolerable</v>
      </c>
      <c r="T50" s="182" t="s">
        <v>1</v>
      </c>
      <c r="U50" s="31"/>
      <c r="V50" s="173"/>
      <c r="W50" s="173"/>
      <c r="X50" s="173"/>
      <c r="Y50" s="173"/>
      <c r="Z50" s="173"/>
      <c r="AA50" s="173"/>
      <c r="AB50" s="173"/>
      <c r="AC50" s="25"/>
      <c r="AD50" s="173"/>
      <c r="AE50" s="173"/>
      <c r="AF50" s="173"/>
      <c r="AG50" s="173"/>
      <c r="AH50" s="173"/>
      <c r="AI50" s="170" t="str">
        <f t="shared" si="58"/>
        <v>Tolerable</v>
      </c>
      <c r="AJ50" s="178" t="str">
        <f t="shared" si="59"/>
        <v>Tolerable</v>
      </c>
    </row>
    <row r="51" spans="1:36" s="4" customFormat="1" ht="30" customHeight="1" x14ac:dyDescent="0.25">
      <c r="A51" s="10"/>
      <c r="B51" s="181">
        <v>34</v>
      </c>
      <c r="C51" s="244"/>
      <c r="D51" s="210"/>
      <c r="E51" s="173" t="s">
        <v>7</v>
      </c>
      <c r="F51" s="173" t="s">
        <v>6</v>
      </c>
      <c r="G51" s="156" t="s">
        <v>112</v>
      </c>
      <c r="H51" s="27" t="s">
        <v>111</v>
      </c>
      <c r="I51" s="182" t="s">
        <v>110</v>
      </c>
      <c r="J51" s="182" t="s">
        <v>48</v>
      </c>
      <c r="K51" s="182" t="s">
        <v>109</v>
      </c>
      <c r="L51" s="173">
        <v>1</v>
      </c>
      <c r="M51" s="173">
        <v>1</v>
      </c>
      <c r="N51" s="173">
        <v>1</v>
      </c>
      <c r="O51" s="173">
        <v>3</v>
      </c>
      <c r="P51" s="173">
        <f t="shared" si="55"/>
        <v>6</v>
      </c>
      <c r="Q51" s="173">
        <v>1</v>
      </c>
      <c r="R51" s="173">
        <f t="shared" si="56"/>
        <v>6</v>
      </c>
      <c r="S51" s="25" t="str">
        <f t="shared" si="57"/>
        <v>Tolerable</v>
      </c>
      <c r="T51" s="182" t="s">
        <v>1</v>
      </c>
      <c r="U51" s="31"/>
      <c r="V51" s="173"/>
      <c r="W51" s="173"/>
      <c r="X51" s="173"/>
      <c r="Y51" s="173"/>
      <c r="Z51" s="173"/>
      <c r="AA51" s="173"/>
      <c r="AB51" s="173"/>
      <c r="AC51" s="25"/>
      <c r="AD51" s="173"/>
      <c r="AE51" s="173"/>
      <c r="AF51" s="173"/>
      <c r="AG51" s="173"/>
      <c r="AH51" s="173"/>
      <c r="AI51" s="170" t="str">
        <f t="shared" si="58"/>
        <v>Tolerable</v>
      </c>
      <c r="AJ51" s="178" t="str">
        <f t="shared" si="59"/>
        <v>Tolerable</v>
      </c>
    </row>
    <row r="52" spans="1:36" s="4" customFormat="1" ht="30" customHeight="1" x14ac:dyDescent="0.25">
      <c r="A52" s="10"/>
      <c r="B52" s="181">
        <v>35</v>
      </c>
      <c r="C52" s="244"/>
      <c r="D52" s="210"/>
      <c r="E52" s="173" t="s">
        <v>7</v>
      </c>
      <c r="F52" s="173" t="s">
        <v>6</v>
      </c>
      <c r="G52" s="156" t="s">
        <v>108</v>
      </c>
      <c r="H52" s="182" t="s">
        <v>107</v>
      </c>
      <c r="I52" s="182" t="s">
        <v>12</v>
      </c>
      <c r="J52" s="182" t="s">
        <v>1</v>
      </c>
      <c r="K52" s="182" t="s">
        <v>106</v>
      </c>
      <c r="L52" s="173">
        <v>1</v>
      </c>
      <c r="M52" s="173">
        <v>2</v>
      </c>
      <c r="N52" s="173">
        <v>1</v>
      </c>
      <c r="O52" s="173">
        <v>3</v>
      </c>
      <c r="P52" s="173">
        <f t="shared" si="55"/>
        <v>7</v>
      </c>
      <c r="Q52" s="173">
        <v>1</v>
      </c>
      <c r="R52" s="173">
        <f t="shared" si="56"/>
        <v>7</v>
      </c>
      <c r="S52" s="25" t="str">
        <f t="shared" si="57"/>
        <v>Tolerable</v>
      </c>
      <c r="T52" s="182" t="s">
        <v>1</v>
      </c>
      <c r="U52" s="31"/>
      <c r="V52" s="173"/>
      <c r="W52" s="173"/>
      <c r="X52" s="173"/>
      <c r="Y52" s="173"/>
      <c r="Z52" s="173"/>
      <c r="AA52" s="173"/>
      <c r="AB52" s="173"/>
      <c r="AC52" s="25"/>
      <c r="AD52" s="173"/>
      <c r="AE52" s="173"/>
      <c r="AF52" s="173"/>
      <c r="AG52" s="173"/>
      <c r="AH52" s="173"/>
      <c r="AI52" s="170" t="str">
        <f t="shared" si="58"/>
        <v>Tolerable</v>
      </c>
      <c r="AJ52" s="178" t="str">
        <f t="shared" si="59"/>
        <v>Tolerable</v>
      </c>
    </row>
    <row r="53" spans="1:36" s="4" customFormat="1" ht="30" customHeight="1" x14ac:dyDescent="0.25">
      <c r="A53" s="10"/>
      <c r="B53" s="181">
        <v>36</v>
      </c>
      <c r="C53" s="244"/>
      <c r="D53" s="210"/>
      <c r="E53" s="174" t="s">
        <v>7</v>
      </c>
      <c r="F53" s="173" t="s">
        <v>6</v>
      </c>
      <c r="G53" s="156" t="s">
        <v>105</v>
      </c>
      <c r="H53" s="182" t="s">
        <v>104</v>
      </c>
      <c r="I53" s="182" t="s">
        <v>55</v>
      </c>
      <c r="J53" s="182" t="s">
        <v>48</v>
      </c>
      <c r="K53" s="182" t="s">
        <v>103</v>
      </c>
      <c r="L53" s="173">
        <v>1</v>
      </c>
      <c r="M53" s="173">
        <v>1</v>
      </c>
      <c r="N53" s="173">
        <v>1</v>
      </c>
      <c r="O53" s="173">
        <v>2</v>
      </c>
      <c r="P53" s="173">
        <f t="shared" si="55"/>
        <v>5</v>
      </c>
      <c r="Q53" s="173">
        <v>1</v>
      </c>
      <c r="R53" s="173">
        <f t="shared" si="56"/>
        <v>5</v>
      </c>
      <c r="S53" s="25" t="str">
        <f t="shared" si="57"/>
        <v>Tolerable</v>
      </c>
      <c r="T53" s="182" t="s">
        <v>1</v>
      </c>
      <c r="U53" s="182"/>
      <c r="V53" s="173"/>
      <c r="W53" s="173"/>
      <c r="X53" s="173"/>
      <c r="Y53" s="173"/>
      <c r="Z53" s="173"/>
      <c r="AA53" s="173"/>
      <c r="AB53" s="173"/>
      <c r="AC53" s="25"/>
      <c r="AD53" s="173"/>
      <c r="AE53" s="173"/>
      <c r="AF53" s="173"/>
      <c r="AG53" s="173"/>
      <c r="AH53" s="173"/>
      <c r="AI53" s="170" t="str">
        <f t="shared" si="58"/>
        <v>Tolerable</v>
      </c>
      <c r="AJ53" s="178" t="str">
        <f t="shared" si="59"/>
        <v>Tolerable</v>
      </c>
    </row>
    <row r="54" spans="1:36" s="1" customFormat="1" ht="30" customHeight="1" x14ac:dyDescent="0.2">
      <c r="A54" s="10"/>
      <c r="B54" s="181">
        <v>37</v>
      </c>
      <c r="C54" s="244"/>
      <c r="D54" s="210"/>
      <c r="E54" s="173" t="s">
        <v>7</v>
      </c>
      <c r="F54" s="173" t="s">
        <v>46</v>
      </c>
      <c r="G54" s="156" t="s">
        <v>45</v>
      </c>
      <c r="H54" s="182" t="s">
        <v>49</v>
      </c>
      <c r="I54" s="182" t="s">
        <v>16</v>
      </c>
      <c r="J54" s="182" t="s">
        <v>48</v>
      </c>
      <c r="K54" s="182" t="s">
        <v>47</v>
      </c>
      <c r="L54" s="173">
        <v>1</v>
      </c>
      <c r="M54" s="173">
        <v>1</v>
      </c>
      <c r="N54" s="173">
        <v>1</v>
      </c>
      <c r="O54" s="173">
        <v>2</v>
      </c>
      <c r="P54" s="173">
        <f t="shared" si="55"/>
        <v>5</v>
      </c>
      <c r="Q54" s="173">
        <v>1</v>
      </c>
      <c r="R54" s="173">
        <f t="shared" si="56"/>
        <v>5</v>
      </c>
      <c r="S54" s="25" t="str">
        <f t="shared" si="57"/>
        <v>Tolerable</v>
      </c>
      <c r="T54" s="182" t="s">
        <v>1</v>
      </c>
      <c r="U54" s="182"/>
      <c r="V54" s="173"/>
      <c r="W54" s="173"/>
      <c r="X54" s="173"/>
      <c r="Y54" s="173"/>
      <c r="Z54" s="173"/>
      <c r="AA54" s="173"/>
      <c r="AB54" s="173"/>
      <c r="AC54" s="25"/>
      <c r="AD54" s="173"/>
      <c r="AE54" s="173"/>
      <c r="AF54" s="173"/>
      <c r="AG54" s="173"/>
      <c r="AH54" s="173"/>
      <c r="AI54" s="170" t="str">
        <f t="shared" si="58"/>
        <v>Tolerable</v>
      </c>
      <c r="AJ54" s="178" t="str">
        <f t="shared" si="59"/>
        <v>Tolerable</v>
      </c>
    </row>
    <row r="55" spans="1:36" s="1" customFormat="1" ht="30" customHeight="1" x14ac:dyDescent="0.2">
      <c r="A55" s="10"/>
      <c r="B55" s="181">
        <v>38</v>
      </c>
      <c r="C55" s="244"/>
      <c r="D55" s="210"/>
      <c r="E55" s="173" t="s">
        <v>7</v>
      </c>
      <c r="F55" s="173" t="s">
        <v>46</v>
      </c>
      <c r="G55" s="156" t="s">
        <v>45</v>
      </c>
      <c r="H55" s="182" t="s">
        <v>44</v>
      </c>
      <c r="I55" s="182" t="s">
        <v>43</v>
      </c>
      <c r="J55" s="182" t="s">
        <v>1</v>
      </c>
      <c r="K55" s="182" t="s">
        <v>42</v>
      </c>
      <c r="L55" s="173">
        <v>1</v>
      </c>
      <c r="M55" s="173">
        <v>1</v>
      </c>
      <c r="N55" s="173">
        <v>1</v>
      </c>
      <c r="O55" s="173">
        <v>3</v>
      </c>
      <c r="P55" s="173">
        <f t="shared" si="55"/>
        <v>6</v>
      </c>
      <c r="Q55" s="173">
        <v>1</v>
      </c>
      <c r="R55" s="173">
        <f t="shared" si="56"/>
        <v>6</v>
      </c>
      <c r="S55" s="25" t="str">
        <f t="shared" si="57"/>
        <v>Tolerable</v>
      </c>
      <c r="T55" s="182" t="s">
        <v>1</v>
      </c>
      <c r="U55" s="27"/>
      <c r="V55" s="173"/>
      <c r="W55" s="173"/>
      <c r="X55" s="173"/>
      <c r="Y55" s="173"/>
      <c r="Z55" s="173"/>
      <c r="AA55" s="173"/>
      <c r="AB55" s="173"/>
      <c r="AC55" s="25"/>
      <c r="AD55" s="173"/>
      <c r="AE55" s="173"/>
      <c r="AF55" s="173"/>
      <c r="AG55" s="173"/>
      <c r="AH55" s="173"/>
      <c r="AI55" s="170" t="str">
        <f t="shared" si="58"/>
        <v>Tolerable</v>
      </c>
      <c r="AJ55" s="178" t="str">
        <f t="shared" si="59"/>
        <v>Tolerable</v>
      </c>
    </row>
    <row r="56" spans="1:36" s="4" customFormat="1" ht="30" customHeight="1" x14ac:dyDescent="0.25">
      <c r="A56" s="10"/>
      <c r="B56" s="181">
        <v>39</v>
      </c>
      <c r="C56" s="244"/>
      <c r="D56" s="210"/>
      <c r="E56" s="173" t="s">
        <v>58</v>
      </c>
      <c r="F56" s="173" t="s">
        <v>6</v>
      </c>
      <c r="G56" s="156" t="s">
        <v>57</v>
      </c>
      <c r="H56" s="27" t="s">
        <v>56</v>
      </c>
      <c r="I56" s="182" t="s">
        <v>55</v>
      </c>
      <c r="J56" s="182" t="s">
        <v>1</v>
      </c>
      <c r="K56" s="182" t="s">
        <v>54</v>
      </c>
      <c r="L56" s="173">
        <v>1</v>
      </c>
      <c r="M56" s="173">
        <v>1</v>
      </c>
      <c r="N56" s="173">
        <v>1</v>
      </c>
      <c r="O56" s="173">
        <v>1</v>
      </c>
      <c r="P56" s="173">
        <f t="shared" si="55"/>
        <v>4</v>
      </c>
      <c r="Q56" s="173">
        <v>2</v>
      </c>
      <c r="R56" s="173">
        <f t="shared" si="56"/>
        <v>8</v>
      </c>
      <c r="S56" s="25" t="str">
        <f t="shared" si="57"/>
        <v>Tolerable</v>
      </c>
      <c r="T56" s="182" t="s">
        <v>1</v>
      </c>
      <c r="U56" s="31"/>
      <c r="V56" s="173"/>
      <c r="W56" s="173"/>
      <c r="X56" s="173"/>
      <c r="Y56" s="173"/>
      <c r="Z56" s="173"/>
      <c r="AA56" s="173"/>
      <c r="AB56" s="173"/>
      <c r="AC56" s="25"/>
      <c r="AD56" s="173"/>
      <c r="AE56" s="173"/>
      <c r="AF56" s="173"/>
      <c r="AG56" s="173"/>
      <c r="AH56" s="173"/>
      <c r="AI56" s="170" t="str">
        <f t="shared" si="58"/>
        <v>Tolerable</v>
      </c>
      <c r="AJ56" s="178" t="str">
        <f t="shared" si="59"/>
        <v>Tolerable</v>
      </c>
    </row>
    <row r="57" spans="1:36" s="4" customFormat="1" ht="30" customHeight="1" x14ac:dyDescent="0.25">
      <c r="A57" s="10"/>
      <c r="B57" s="181">
        <v>40</v>
      </c>
      <c r="C57" s="244"/>
      <c r="D57" s="210"/>
      <c r="E57" s="173" t="s">
        <v>7</v>
      </c>
      <c r="F57" s="173" t="s">
        <v>23</v>
      </c>
      <c r="G57" s="156" t="s">
        <v>61</v>
      </c>
      <c r="H57" s="182" t="s">
        <v>60</v>
      </c>
      <c r="I57" s="182" t="s">
        <v>55</v>
      </c>
      <c r="J57" s="182" t="s">
        <v>1</v>
      </c>
      <c r="K57" s="182" t="s">
        <v>59</v>
      </c>
      <c r="L57" s="173">
        <v>1</v>
      </c>
      <c r="M57" s="173">
        <v>1</v>
      </c>
      <c r="N57" s="173">
        <v>1</v>
      </c>
      <c r="O57" s="173">
        <v>3</v>
      </c>
      <c r="P57" s="173">
        <f t="shared" si="55"/>
        <v>6</v>
      </c>
      <c r="Q57" s="173">
        <v>1</v>
      </c>
      <c r="R57" s="173">
        <f t="shared" si="56"/>
        <v>6</v>
      </c>
      <c r="S57" s="25" t="str">
        <f t="shared" si="57"/>
        <v>Tolerable</v>
      </c>
      <c r="T57" s="182" t="s">
        <v>1</v>
      </c>
      <c r="U57" s="24"/>
      <c r="V57" s="173"/>
      <c r="W57" s="173"/>
      <c r="X57" s="173"/>
      <c r="Y57" s="173"/>
      <c r="Z57" s="173"/>
      <c r="AA57" s="173"/>
      <c r="AB57" s="173"/>
      <c r="AC57" s="25"/>
      <c r="AD57" s="173"/>
      <c r="AE57" s="173"/>
      <c r="AF57" s="173"/>
      <c r="AG57" s="173"/>
      <c r="AH57" s="173"/>
      <c r="AI57" s="170" t="str">
        <f t="shared" si="58"/>
        <v>Tolerable</v>
      </c>
      <c r="AJ57" s="178" t="str">
        <f t="shared" si="59"/>
        <v>Tolerable</v>
      </c>
    </row>
    <row r="58" spans="1:36" s="4" customFormat="1" ht="30" customHeight="1" x14ac:dyDescent="0.2">
      <c r="A58" s="10"/>
      <c r="B58" s="181">
        <v>41</v>
      </c>
      <c r="C58" s="244"/>
      <c r="D58" s="210"/>
      <c r="E58" s="173" t="s">
        <v>7</v>
      </c>
      <c r="F58" s="173" t="s">
        <v>32</v>
      </c>
      <c r="G58" s="156" t="s">
        <v>64</v>
      </c>
      <c r="H58" s="182" t="s">
        <v>30</v>
      </c>
      <c r="I58" s="182" t="s">
        <v>29</v>
      </c>
      <c r="J58" s="182"/>
      <c r="K58" s="182" t="s">
        <v>37</v>
      </c>
      <c r="L58" s="173">
        <v>1</v>
      </c>
      <c r="M58" s="173">
        <v>1</v>
      </c>
      <c r="N58" s="173">
        <v>2</v>
      </c>
      <c r="O58" s="173">
        <v>3</v>
      </c>
      <c r="P58" s="173">
        <f t="shared" si="55"/>
        <v>7</v>
      </c>
      <c r="Q58" s="173">
        <v>1</v>
      </c>
      <c r="R58" s="173">
        <f t="shared" si="56"/>
        <v>7</v>
      </c>
      <c r="S58" s="25" t="str">
        <f t="shared" si="57"/>
        <v>Tolerable</v>
      </c>
      <c r="T58" s="182" t="s">
        <v>1</v>
      </c>
      <c r="U58" s="29"/>
      <c r="V58" s="173"/>
      <c r="W58" s="173"/>
      <c r="X58" s="173"/>
      <c r="Y58" s="173"/>
      <c r="Z58" s="173"/>
      <c r="AA58" s="173"/>
      <c r="AB58" s="173"/>
      <c r="AC58" s="25"/>
      <c r="AD58" s="173"/>
      <c r="AE58" s="32"/>
      <c r="AF58" s="32"/>
      <c r="AG58" s="32"/>
      <c r="AH58" s="173"/>
      <c r="AI58" s="170" t="str">
        <f t="shared" si="58"/>
        <v>Tolerable</v>
      </c>
      <c r="AJ58" s="178" t="str">
        <f t="shared" si="59"/>
        <v>Tolerable</v>
      </c>
    </row>
    <row r="59" spans="1:36" s="4" customFormat="1" ht="30" customHeight="1" x14ac:dyDescent="0.25">
      <c r="A59" s="10"/>
      <c r="B59" s="181">
        <v>42</v>
      </c>
      <c r="C59" s="244"/>
      <c r="D59" s="210"/>
      <c r="E59" s="173" t="s">
        <v>7</v>
      </c>
      <c r="F59" s="173" t="s">
        <v>6</v>
      </c>
      <c r="G59" s="156" t="s">
        <v>63</v>
      </c>
      <c r="H59" s="182" t="s">
        <v>60</v>
      </c>
      <c r="I59" s="182" t="s">
        <v>62</v>
      </c>
      <c r="J59" s="182" t="s">
        <v>1</v>
      </c>
      <c r="K59" s="182" t="s">
        <v>59</v>
      </c>
      <c r="L59" s="173">
        <v>1</v>
      </c>
      <c r="M59" s="173">
        <v>1</v>
      </c>
      <c r="N59" s="173">
        <v>1</v>
      </c>
      <c r="O59" s="173">
        <v>3</v>
      </c>
      <c r="P59" s="173">
        <f t="shared" si="55"/>
        <v>6</v>
      </c>
      <c r="Q59" s="173">
        <v>1</v>
      </c>
      <c r="R59" s="173">
        <f t="shared" si="56"/>
        <v>6</v>
      </c>
      <c r="S59" s="25" t="str">
        <f t="shared" si="57"/>
        <v>Tolerable</v>
      </c>
      <c r="T59" s="182" t="s">
        <v>1</v>
      </c>
      <c r="U59" s="31"/>
      <c r="V59" s="173"/>
      <c r="W59" s="173"/>
      <c r="X59" s="173"/>
      <c r="Y59" s="173"/>
      <c r="Z59" s="173"/>
      <c r="AA59" s="173"/>
      <c r="AB59" s="173"/>
      <c r="AC59" s="25"/>
      <c r="AD59" s="173"/>
      <c r="AE59" s="173"/>
      <c r="AF59" s="173"/>
      <c r="AG59" s="173"/>
      <c r="AH59" s="173"/>
      <c r="AI59" s="170" t="str">
        <f t="shared" si="58"/>
        <v>Tolerable</v>
      </c>
      <c r="AJ59" s="178" t="str">
        <f t="shared" si="59"/>
        <v>Tolerable</v>
      </c>
    </row>
    <row r="60" spans="1:36" s="1" customFormat="1" ht="30" customHeight="1" x14ac:dyDescent="0.2">
      <c r="A60" s="10" t="s">
        <v>34</v>
      </c>
      <c r="B60" s="181">
        <v>43</v>
      </c>
      <c r="C60" s="244"/>
      <c r="D60" s="208" t="s">
        <v>33</v>
      </c>
      <c r="E60" s="178" t="s">
        <v>7</v>
      </c>
      <c r="F60" s="178" t="s">
        <v>32</v>
      </c>
      <c r="G60" s="97" t="s">
        <v>31</v>
      </c>
      <c r="H60" s="182" t="s">
        <v>30</v>
      </c>
      <c r="I60" s="182" t="s">
        <v>29</v>
      </c>
      <c r="J60" s="182"/>
      <c r="K60" s="182" t="s">
        <v>2</v>
      </c>
      <c r="L60" s="173">
        <v>1</v>
      </c>
      <c r="M60" s="173">
        <v>3</v>
      </c>
      <c r="N60" s="173">
        <v>2</v>
      </c>
      <c r="O60" s="173">
        <v>3</v>
      </c>
      <c r="P60" s="172">
        <f>+SUM(L60:O60)</f>
        <v>9</v>
      </c>
      <c r="Q60" s="172">
        <v>1</v>
      </c>
      <c r="R60" s="172">
        <f>+Q60*P60</f>
        <v>9</v>
      </c>
      <c r="S60" s="172" t="str">
        <f>IF(R60="","",IF(R60&lt;5,"Trivial",IF(R60&lt;9,"Tolerable",IF(R60&lt;17,"Moderado",IF(R60&lt;25,"Importante","Intolerable")))))</f>
        <v>Moderado</v>
      </c>
      <c r="T60" s="182" t="s">
        <v>1</v>
      </c>
      <c r="U60" s="29" t="s">
        <v>28</v>
      </c>
      <c r="V60" s="173">
        <v>1</v>
      </c>
      <c r="W60" s="173">
        <v>1</v>
      </c>
      <c r="X60" s="173">
        <v>1</v>
      </c>
      <c r="Y60" s="173">
        <v>3</v>
      </c>
      <c r="Z60" s="173">
        <f>+SUM(V60:Y60)</f>
        <v>6</v>
      </c>
      <c r="AA60" s="173">
        <v>1</v>
      </c>
      <c r="AB60" s="173">
        <f>+AA60*Z60</f>
        <v>6</v>
      </c>
      <c r="AC60" s="25" t="s">
        <v>232</v>
      </c>
      <c r="AD60" s="173" t="s">
        <v>0</v>
      </c>
      <c r="AE60" s="173" t="s">
        <v>173</v>
      </c>
      <c r="AF60" s="28">
        <v>43936</v>
      </c>
      <c r="AG60" s="173" t="s">
        <v>173</v>
      </c>
      <c r="AH60" s="173"/>
      <c r="AI60" s="170" t="str">
        <f t="shared" si="58"/>
        <v>ModeradoTolerable</v>
      </c>
      <c r="AJ60" s="178" t="str">
        <f t="shared" si="59"/>
        <v>Tolerable</v>
      </c>
    </row>
    <row r="61" spans="1:36" s="1" customFormat="1" ht="30" customHeight="1" x14ac:dyDescent="0.2">
      <c r="A61" s="10"/>
      <c r="B61" s="181">
        <v>44</v>
      </c>
      <c r="C61" s="244"/>
      <c r="D61" s="208"/>
      <c r="E61" s="178" t="s">
        <v>7</v>
      </c>
      <c r="F61" s="178" t="s">
        <v>19</v>
      </c>
      <c r="G61" s="97" t="s">
        <v>27</v>
      </c>
      <c r="H61" s="182" t="s">
        <v>26</v>
      </c>
      <c r="I61" s="182" t="s">
        <v>25</v>
      </c>
      <c r="J61" s="182" t="s">
        <v>1</v>
      </c>
      <c r="K61" s="182" t="s">
        <v>24</v>
      </c>
      <c r="L61" s="173">
        <v>1</v>
      </c>
      <c r="M61" s="173">
        <v>1</v>
      </c>
      <c r="N61" s="173">
        <v>1</v>
      </c>
      <c r="O61" s="173">
        <v>3</v>
      </c>
      <c r="P61" s="172">
        <f>+SUM(L61:O61)</f>
        <v>6</v>
      </c>
      <c r="Q61" s="172">
        <v>1</v>
      </c>
      <c r="R61" s="172">
        <f>+Q61*P61</f>
        <v>6</v>
      </c>
      <c r="S61" s="172" t="str">
        <f>IF(R61="","",IF(R61&lt;5,"Trivial",IF(R61&lt;9,"Tolerable",IF(R61&lt;17,"Moderado",IF(R61&lt;25,"Importante","Intolerable")))))</f>
        <v>Tolerable</v>
      </c>
      <c r="T61" s="172"/>
      <c r="U61" s="32"/>
      <c r="V61" s="43"/>
      <c r="W61" s="43"/>
      <c r="X61" s="43"/>
      <c r="Y61" s="43"/>
      <c r="Z61" s="43"/>
      <c r="AA61" s="43"/>
      <c r="AB61" s="43"/>
      <c r="AC61" s="32"/>
      <c r="AD61" s="32"/>
      <c r="AE61" s="32"/>
      <c r="AF61" s="32"/>
      <c r="AG61" s="32"/>
      <c r="AH61" s="173"/>
      <c r="AI61" s="170" t="str">
        <f t="shared" si="58"/>
        <v>Tolerable</v>
      </c>
      <c r="AJ61" s="178" t="str">
        <f t="shared" si="59"/>
        <v>Tolerable</v>
      </c>
    </row>
    <row r="62" spans="1:36" s="1" customFormat="1" ht="30" customHeight="1" x14ac:dyDescent="0.2">
      <c r="A62" s="10"/>
      <c r="B62" s="181">
        <v>45</v>
      </c>
      <c r="C62" s="244"/>
      <c r="D62" s="208"/>
      <c r="E62" s="178" t="s">
        <v>7</v>
      </c>
      <c r="F62" s="178" t="s">
        <v>23</v>
      </c>
      <c r="G62" s="97" t="s">
        <v>22</v>
      </c>
      <c r="H62" s="27" t="s">
        <v>21</v>
      </c>
      <c r="I62" s="182" t="s">
        <v>20</v>
      </c>
      <c r="J62" s="182"/>
      <c r="K62" s="182" t="s">
        <v>2</v>
      </c>
      <c r="L62" s="173">
        <v>1</v>
      </c>
      <c r="M62" s="174">
        <v>3</v>
      </c>
      <c r="N62" s="174">
        <v>2</v>
      </c>
      <c r="O62" s="174">
        <v>3</v>
      </c>
      <c r="P62" s="172">
        <f>+SUM(L62:O62)</f>
        <v>9</v>
      </c>
      <c r="Q62" s="172">
        <v>1</v>
      </c>
      <c r="R62" s="172">
        <f>+Q62*P62</f>
        <v>9</v>
      </c>
      <c r="S62" s="172" t="str">
        <f>IF(R62="","",IF(R62&lt;5,"Trivial",IF(R62&lt;9,"Tolerable",IF(R62&lt;17,"Moderado",IF(R62&lt;25,"Importante","Intolerable")))))</f>
        <v>Moderado</v>
      </c>
      <c r="T62" s="182" t="s">
        <v>1</v>
      </c>
      <c r="U62" s="182" t="s">
        <v>15</v>
      </c>
      <c r="V62" s="173">
        <v>1</v>
      </c>
      <c r="W62" s="173">
        <v>1</v>
      </c>
      <c r="X62" s="173">
        <v>1</v>
      </c>
      <c r="Y62" s="173">
        <v>3</v>
      </c>
      <c r="Z62" s="173">
        <f>+SUM(V62:Y62)</f>
        <v>6</v>
      </c>
      <c r="AA62" s="173">
        <v>1</v>
      </c>
      <c r="AB62" s="173">
        <f>+AA62*Z62</f>
        <v>6</v>
      </c>
      <c r="AC62" s="172" t="str">
        <f>IF(AB62="","",IF(AB62&lt;5,"Trivial",IF(AB62&lt;9,"Tolerable",IF(AB62&lt;17,"Moderado",IF(AB62&lt;25,"Importante","Intolerable")))))</f>
        <v>Tolerable</v>
      </c>
      <c r="AD62" s="173" t="s">
        <v>0</v>
      </c>
      <c r="AE62" s="173" t="s">
        <v>173</v>
      </c>
      <c r="AF62" s="28">
        <v>43936</v>
      </c>
      <c r="AG62" s="173" t="s">
        <v>173</v>
      </c>
      <c r="AH62" s="173"/>
      <c r="AI62" s="170" t="str">
        <f t="shared" si="58"/>
        <v>ModeradoTolerable</v>
      </c>
      <c r="AJ62" s="178" t="str">
        <f t="shared" si="59"/>
        <v>Tolerable</v>
      </c>
    </row>
    <row r="63" spans="1:36" s="1" customFormat="1" ht="30" customHeight="1" x14ac:dyDescent="0.2">
      <c r="A63" s="10"/>
      <c r="B63" s="181">
        <v>46</v>
      </c>
      <c r="C63" s="244"/>
      <c r="D63" s="208"/>
      <c r="E63" s="178" t="s">
        <v>7</v>
      </c>
      <c r="F63" s="178" t="s">
        <v>19</v>
      </c>
      <c r="G63" s="97" t="s">
        <v>18</v>
      </c>
      <c r="H63" s="27" t="s">
        <v>17</v>
      </c>
      <c r="I63" s="182" t="s">
        <v>306</v>
      </c>
      <c r="J63" s="182"/>
      <c r="K63" s="182" t="s">
        <v>2</v>
      </c>
      <c r="L63" s="173">
        <v>1</v>
      </c>
      <c r="M63" s="173">
        <v>3</v>
      </c>
      <c r="N63" s="173">
        <v>2</v>
      </c>
      <c r="O63" s="173">
        <v>3</v>
      </c>
      <c r="P63" s="172">
        <f>+SUM(L63:O63)</f>
        <v>9</v>
      </c>
      <c r="Q63" s="172">
        <v>1</v>
      </c>
      <c r="R63" s="172">
        <f>+Q63*P63</f>
        <v>9</v>
      </c>
      <c r="S63" s="172" t="str">
        <f>IF(R63="","",IF(R63&lt;5,"Trivial",IF(R63&lt;9,"Tolerable",IF(R63&lt;17,"Moderado",IF(R63&lt;25,"Importante","Intolerable")))))</f>
        <v>Moderado</v>
      </c>
      <c r="T63" s="182" t="s">
        <v>1</v>
      </c>
      <c r="U63" s="182" t="s">
        <v>15</v>
      </c>
      <c r="V63" s="173">
        <v>1</v>
      </c>
      <c r="W63" s="173">
        <v>1</v>
      </c>
      <c r="X63" s="173">
        <v>1</v>
      </c>
      <c r="Y63" s="173">
        <v>3</v>
      </c>
      <c r="Z63" s="173">
        <f>+SUM(V63:Y63)</f>
        <v>6</v>
      </c>
      <c r="AA63" s="173">
        <v>1</v>
      </c>
      <c r="AB63" s="173">
        <f>+AA63*Z63</f>
        <v>6</v>
      </c>
      <c r="AC63" s="172" t="str">
        <f>IF(AB63="","",IF(AB63&lt;5,"Trivial",IF(AB63&lt;9,"Tolerable",IF(AB63&lt;17,"Moderado",IF(AB63&lt;25,"Importante","Intolerable")))))</f>
        <v>Tolerable</v>
      </c>
      <c r="AD63" s="173" t="s">
        <v>0</v>
      </c>
      <c r="AE63" s="173" t="s">
        <v>173</v>
      </c>
      <c r="AF63" s="28">
        <v>43936</v>
      </c>
      <c r="AG63" s="173" t="s">
        <v>173</v>
      </c>
      <c r="AH63" s="173"/>
      <c r="AI63" s="170" t="str">
        <f t="shared" si="58"/>
        <v>ModeradoTolerable</v>
      </c>
      <c r="AJ63" s="178" t="str">
        <f t="shared" si="59"/>
        <v>Tolerable</v>
      </c>
    </row>
    <row r="64" spans="1:36" s="4" customFormat="1" ht="30" customHeight="1" x14ac:dyDescent="0.25">
      <c r="A64" s="10"/>
      <c r="B64" s="181">
        <v>47</v>
      </c>
      <c r="C64" s="245"/>
      <c r="D64" s="208"/>
      <c r="E64" s="178" t="s">
        <v>7</v>
      </c>
      <c r="F64" s="178" t="s">
        <v>6</v>
      </c>
      <c r="G64" s="97" t="s">
        <v>14</v>
      </c>
      <c r="H64" s="182" t="s">
        <v>13</v>
      </c>
      <c r="I64" s="182" t="s">
        <v>12</v>
      </c>
      <c r="J64" s="182" t="s">
        <v>1</v>
      </c>
      <c r="K64" s="182" t="s">
        <v>11</v>
      </c>
      <c r="L64" s="173">
        <v>1</v>
      </c>
      <c r="M64" s="173">
        <v>1</v>
      </c>
      <c r="N64" s="173">
        <v>1</v>
      </c>
      <c r="O64" s="173">
        <v>3</v>
      </c>
      <c r="P64" s="172">
        <f>+SUM(L64:O64)</f>
        <v>6</v>
      </c>
      <c r="Q64" s="172">
        <v>1</v>
      </c>
      <c r="R64" s="172">
        <f>+Q64*P64</f>
        <v>6</v>
      </c>
      <c r="S64" s="172" t="str">
        <f>IF(R64="","",IF(R64&lt;5,"Trivial",IF(R64&lt;9,"Tolerable",IF(R64&lt;17,"Moderado",IF(R64&lt;25,"Importante","Intolerable")))))</f>
        <v>Tolerable</v>
      </c>
      <c r="T64" s="182"/>
      <c r="U64" s="31"/>
      <c r="V64" s="173"/>
      <c r="W64" s="173"/>
      <c r="X64" s="173"/>
      <c r="Y64" s="173"/>
      <c r="Z64" s="173"/>
      <c r="AA64" s="173"/>
      <c r="AB64" s="173"/>
      <c r="AC64" s="25"/>
      <c r="AD64" s="173"/>
      <c r="AE64" s="173"/>
      <c r="AF64" s="173"/>
      <c r="AG64" s="173"/>
      <c r="AH64" s="173"/>
      <c r="AI64" s="170" t="str">
        <f t="shared" si="58"/>
        <v>Tolerable</v>
      </c>
      <c r="AJ64" s="178" t="str">
        <f t="shared" si="59"/>
        <v>Tolerable</v>
      </c>
    </row>
    <row r="65" spans="1:36" s="4" customFormat="1" ht="30" customHeight="1" x14ac:dyDescent="0.25">
      <c r="A65" s="10"/>
      <c r="B65" s="181">
        <v>48</v>
      </c>
      <c r="C65" s="210" t="s">
        <v>317</v>
      </c>
      <c r="D65" s="210" t="s">
        <v>302</v>
      </c>
      <c r="E65" s="173" t="s">
        <v>7</v>
      </c>
      <c r="F65" s="173" t="s">
        <v>23</v>
      </c>
      <c r="G65" s="156" t="s">
        <v>116</v>
      </c>
      <c r="H65" s="182" t="s">
        <v>115</v>
      </c>
      <c r="I65" s="182" t="s">
        <v>114</v>
      </c>
      <c r="J65" s="182"/>
      <c r="K65" s="182"/>
      <c r="L65" s="173">
        <v>1</v>
      </c>
      <c r="M65" s="173">
        <v>3</v>
      </c>
      <c r="N65" s="173">
        <v>3</v>
      </c>
      <c r="O65" s="173">
        <v>3</v>
      </c>
      <c r="P65" s="172">
        <f t="shared" ref="P65:P78" si="60">+SUM(L65:O65)</f>
        <v>10</v>
      </c>
      <c r="Q65" s="172">
        <v>1</v>
      </c>
      <c r="R65" s="172">
        <f t="shared" ref="R65:R78" si="61">+Q65*P65</f>
        <v>10</v>
      </c>
      <c r="S65" s="172" t="str">
        <f t="shared" ref="S65:S78" si="62">IF(R65="","",IF(R65&lt;5,"Trivial",IF(R65&lt;9,"Tolerable",IF(R65&lt;17,"Moderado",IF(R65&lt;25,"Importante","Intolerable")))))</f>
        <v>Moderado</v>
      </c>
      <c r="T65" s="23" t="s">
        <v>1</v>
      </c>
      <c r="U65" s="24" t="s">
        <v>310</v>
      </c>
      <c r="V65" s="173">
        <v>1</v>
      </c>
      <c r="W65" s="173">
        <v>1</v>
      </c>
      <c r="X65" s="173">
        <v>1</v>
      </c>
      <c r="Y65" s="173">
        <v>3</v>
      </c>
      <c r="Z65" s="172">
        <f t="shared" ref="Z65:Z71" si="63">+SUM(V65:Y65)</f>
        <v>6</v>
      </c>
      <c r="AA65" s="172">
        <v>1</v>
      </c>
      <c r="AB65" s="172">
        <f t="shared" ref="AB65:AB71" si="64">+AA65*Z65</f>
        <v>6</v>
      </c>
      <c r="AC65" s="172" t="str">
        <f t="shared" ref="AC65:AC71" si="65">IF(AB65="","",IF(AB65&lt;5,"Trivial",IF(AB65&lt;9,"Tolerable",IF(AB65&lt;17,"Moderado",IF(AB65&lt;25,"Importante","Intolerable")))))</f>
        <v>Tolerable</v>
      </c>
      <c r="AD65" s="173" t="s">
        <v>0</v>
      </c>
      <c r="AE65" s="173" t="s">
        <v>173</v>
      </c>
      <c r="AF65" s="28">
        <v>43936</v>
      </c>
      <c r="AG65" s="173" t="s">
        <v>173</v>
      </c>
      <c r="AH65" s="173"/>
      <c r="AI65" s="170" t="str">
        <f t="shared" si="58"/>
        <v>ModeradoTolerable</v>
      </c>
      <c r="AJ65" s="178" t="str">
        <f t="shared" si="59"/>
        <v>Tolerable</v>
      </c>
    </row>
    <row r="66" spans="1:36" s="4" customFormat="1" ht="30" customHeight="1" x14ac:dyDescent="0.25">
      <c r="A66" s="10"/>
      <c r="B66" s="181">
        <v>49</v>
      </c>
      <c r="C66" s="210"/>
      <c r="D66" s="210"/>
      <c r="E66" s="173" t="s">
        <v>7</v>
      </c>
      <c r="F66" s="173" t="s">
        <v>6</v>
      </c>
      <c r="G66" s="156" t="s">
        <v>112</v>
      </c>
      <c r="H66" s="27" t="s">
        <v>111</v>
      </c>
      <c r="I66" s="182" t="s">
        <v>110</v>
      </c>
      <c r="J66" s="182"/>
      <c r="K66" s="182"/>
      <c r="L66" s="173">
        <v>1</v>
      </c>
      <c r="M66" s="173">
        <v>3</v>
      </c>
      <c r="N66" s="173">
        <v>3</v>
      </c>
      <c r="O66" s="173">
        <v>3</v>
      </c>
      <c r="P66" s="172">
        <f t="shared" si="60"/>
        <v>10</v>
      </c>
      <c r="Q66" s="172">
        <v>1</v>
      </c>
      <c r="R66" s="172">
        <f t="shared" si="61"/>
        <v>10</v>
      </c>
      <c r="S66" s="172" t="str">
        <f t="shared" si="62"/>
        <v>Moderado</v>
      </c>
      <c r="T66" s="23" t="s">
        <v>1</v>
      </c>
      <c r="U66" s="24" t="s">
        <v>311</v>
      </c>
      <c r="V66" s="173">
        <v>1</v>
      </c>
      <c r="W66" s="173">
        <v>1</v>
      </c>
      <c r="X66" s="173">
        <v>1</v>
      </c>
      <c r="Y66" s="173">
        <v>3</v>
      </c>
      <c r="Z66" s="172">
        <f t="shared" si="63"/>
        <v>6</v>
      </c>
      <c r="AA66" s="172">
        <v>1</v>
      </c>
      <c r="AB66" s="172">
        <f t="shared" si="64"/>
        <v>6</v>
      </c>
      <c r="AC66" s="172" t="str">
        <f t="shared" si="65"/>
        <v>Tolerable</v>
      </c>
      <c r="AD66" s="173" t="s">
        <v>0</v>
      </c>
      <c r="AE66" s="173" t="s">
        <v>173</v>
      </c>
      <c r="AF66" s="28">
        <v>43936</v>
      </c>
      <c r="AG66" s="173" t="s">
        <v>173</v>
      </c>
      <c r="AH66" s="173"/>
      <c r="AI66" s="170" t="str">
        <f t="shared" si="58"/>
        <v>ModeradoTolerable</v>
      </c>
      <c r="AJ66" s="178" t="str">
        <f t="shared" si="59"/>
        <v>Tolerable</v>
      </c>
    </row>
    <row r="67" spans="1:36" s="4" customFormat="1" ht="30" customHeight="1" x14ac:dyDescent="0.25">
      <c r="A67" s="10"/>
      <c r="B67" s="181">
        <v>50</v>
      </c>
      <c r="C67" s="210"/>
      <c r="D67" s="210"/>
      <c r="E67" s="173" t="s">
        <v>7</v>
      </c>
      <c r="F67" s="173" t="s">
        <v>6</v>
      </c>
      <c r="G67" s="156" t="s">
        <v>108</v>
      </c>
      <c r="H67" s="182" t="s">
        <v>107</v>
      </c>
      <c r="I67" s="182" t="s">
        <v>12</v>
      </c>
      <c r="J67" s="182" t="s">
        <v>1</v>
      </c>
      <c r="K67" s="182" t="s">
        <v>106</v>
      </c>
      <c r="L67" s="173">
        <v>1</v>
      </c>
      <c r="M67" s="173">
        <v>2</v>
      </c>
      <c r="N67" s="173">
        <v>1</v>
      </c>
      <c r="O67" s="173">
        <v>3</v>
      </c>
      <c r="P67" s="172">
        <f t="shared" si="60"/>
        <v>7</v>
      </c>
      <c r="Q67" s="172">
        <v>1</v>
      </c>
      <c r="R67" s="172">
        <f t="shared" si="61"/>
        <v>7</v>
      </c>
      <c r="S67" s="172" t="str">
        <f t="shared" si="62"/>
        <v>Tolerable</v>
      </c>
      <c r="T67" s="23" t="s">
        <v>1</v>
      </c>
      <c r="U67" s="24"/>
      <c r="V67" s="173"/>
      <c r="W67" s="173"/>
      <c r="X67" s="173"/>
      <c r="Y67" s="173"/>
      <c r="Z67" s="172"/>
      <c r="AA67" s="172"/>
      <c r="AB67" s="172"/>
      <c r="AC67" s="172"/>
      <c r="AD67" s="173"/>
      <c r="AE67" s="173"/>
      <c r="AF67" s="28"/>
      <c r="AG67" s="173"/>
      <c r="AH67" s="173"/>
      <c r="AI67" s="170" t="str">
        <f t="shared" si="58"/>
        <v>Tolerable</v>
      </c>
      <c r="AJ67" s="178" t="str">
        <f t="shared" si="59"/>
        <v>Tolerable</v>
      </c>
    </row>
    <row r="68" spans="1:36" s="4" customFormat="1" ht="30" customHeight="1" x14ac:dyDescent="0.25">
      <c r="A68" s="10"/>
      <c r="B68" s="181">
        <v>51</v>
      </c>
      <c r="C68" s="210"/>
      <c r="D68" s="210"/>
      <c r="E68" s="174" t="s">
        <v>7</v>
      </c>
      <c r="F68" s="173" t="s">
        <v>6</v>
      </c>
      <c r="G68" s="156" t="s">
        <v>105</v>
      </c>
      <c r="H68" s="182" t="s">
        <v>104</v>
      </c>
      <c r="I68" s="182" t="s">
        <v>55</v>
      </c>
      <c r="J68" s="182" t="s">
        <v>1</v>
      </c>
      <c r="K68" s="182" t="s">
        <v>309</v>
      </c>
      <c r="L68" s="173">
        <v>1</v>
      </c>
      <c r="M68" s="173">
        <v>1</v>
      </c>
      <c r="N68" s="173">
        <v>1</v>
      </c>
      <c r="O68" s="173">
        <v>2</v>
      </c>
      <c r="P68" s="172">
        <f t="shared" si="60"/>
        <v>5</v>
      </c>
      <c r="Q68" s="172">
        <v>1</v>
      </c>
      <c r="R68" s="172">
        <f t="shared" si="61"/>
        <v>5</v>
      </c>
      <c r="S68" s="172" t="str">
        <f t="shared" si="62"/>
        <v>Tolerable</v>
      </c>
      <c r="T68" s="23" t="s">
        <v>1</v>
      </c>
      <c r="U68" s="24"/>
      <c r="V68" s="173"/>
      <c r="W68" s="173"/>
      <c r="X68" s="173"/>
      <c r="Y68" s="173"/>
      <c r="Z68" s="172"/>
      <c r="AA68" s="172"/>
      <c r="AB68" s="172"/>
      <c r="AC68" s="172"/>
      <c r="AD68" s="173"/>
      <c r="AE68" s="173"/>
      <c r="AF68" s="28"/>
      <c r="AG68" s="173"/>
      <c r="AH68" s="173"/>
      <c r="AI68" s="170" t="str">
        <f t="shared" si="58"/>
        <v>Tolerable</v>
      </c>
      <c r="AJ68" s="178" t="str">
        <f t="shared" si="59"/>
        <v>Tolerable</v>
      </c>
    </row>
    <row r="69" spans="1:36" s="4" customFormat="1" ht="30" customHeight="1" x14ac:dyDescent="0.25">
      <c r="A69" s="10"/>
      <c r="B69" s="181">
        <v>52</v>
      </c>
      <c r="C69" s="210"/>
      <c r="D69" s="210"/>
      <c r="E69" s="173" t="s">
        <v>7</v>
      </c>
      <c r="F69" s="173" t="s">
        <v>23</v>
      </c>
      <c r="G69" s="156" t="s">
        <v>61</v>
      </c>
      <c r="H69" s="182" t="s">
        <v>60</v>
      </c>
      <c r="I69" s="182" t="s">
        <v>55</v>
      </c>
      <c r="J69" s="182"/>
      <c r="K69" s="182"/>
      <c r="L69" s="173">
        <v>1</v>
      </c>
      <c r="M69" s="173">
        <v>2</v>
      </c>
      <c r="N69" s="173">
        <v>3</v>
      </c>
      <c r="O69" s="173">
        <v>3</v>
      </c>
      <c r="P69" s="172">
        <f t="shared" si="60"/>
        <v>9</v>
      </c>
      <c r="Q69" s="172">
        <v>1</v>
      </c>
      <c r="R69" s="172">
        <f t="shared" si="61"/>
        <v>9</v>
      </c>
      <c r="S69" s="172" t="str">
        <f t="shared" si="62"/>
        <v>Moderado</v>
      </c>
      <c r="T69" s="23" t="s">
        <v>1</v>
      </c>
      <c r="U69" s="24" t="s">
        <v>59</v>
      </c>
      <c r="V69" s="173">
        <v>1</v>
      </c>
      <c r="W69" s="173">
        <v>1</v>
      </c>
      <c r="X69" s="173">
        <v>1</v>
      </c>
      <c r="Y69" s="173">
        <v>3</v>
      </c>
      <c r="Z69" s="172">
        <f t="shared" si="63"/>
        <v>6</v>
      </c>
      <c r="AA69" s="172">
        <v>1</v>
      </c>
      <c r="AB69" s="172">
        <f t="shared" si="64"/>
        <v>6</v>
      </c>
      <c r="AC69" s="172" t="str">
        <f t="shared" si="65"/>
        <v>Tolerable</v>
      </c>
      <c r="AD69" s="173" t="s">
        <v>0</v>
      </c>
      <c r="AE69" s="173" t="s">
        <v>173</v>
      </c>
      <c r="AF69" s="28">
        <v>43936</v>
      </c>
      <c r="AG69" s="173" t="s">
        <v>173</v>
      </c>
      <c r="AH69" s="173"/>
      <c r="AI69" s="170" t="str">
        <f t="shared" si="58"/>
        <v>ModeradoTolerable</v>
      </c>
      <c r="AJ69" s="178" t="str">
        <f t="shared" si="59"/>
        <v>Tolerable</v>
      </c>
    </row>
    <row r="70" spans="1:36" s="4" customFormat="1" ht="30" customHeight="1" x14ac:dyDescent="0.25">
      <c r="A70" s="10"/>
      <c r="B70" s="181">
        <v>53</v>
      </c>
      <c r="C70" s="210"/>
      <c r="D70" s="210"/>
      <c r="E70" s="173" t="s">
        <v>7</v>
      </c>
      <c r="F70" s="173" t="s">
        <v>32</v>
      </c>
      <c r="G70" s="156" t="s">
        <v>64</v>
      </c>
      <c r="H70" s="182" t="s">
        <v>30</v>
      </c>
      <c r="I70" s="182" t="s">
        <v>29</v>
      </c>
      <c r="J70" s="182"/>
      <c r="K70" s="182"/>
      <c r="L70" s="173">
        <v>1</v>
      </c>
      <c r="M70" s="173">
        <v>2</v>
      </c>
      <c r="N70" s="173">
        <v>3</v>
      </c>
      <c r="O70" s="173">
        <v>3</v>
      </c>
      <c r="P70" s="172">
        <f t="shared" si="60"/>
        <v>9</v>
      </c>
      <c r="Q70" s="172">
        <v>1</v>
      </c>
      <c r="R70" s="172">
        <f t="shared" si="61"/>
        <v>9</v>
      </c>
      <c r="S70" s="172" t="str">
        <f t="shared" si="62"/>
        <v>Moderado</v>
      </c>
      <c r="T70" s="23" t="s">
        <v>1</v>
      </c>
      <c r="U70" s="24" t="s">
        <v>309</v>
      </c>
      <c r="V70" s="173">
        <v>1</v>
      </c>
      <c r="W70" s="173">
        <v>1</v>
      </c>
      <c r="X70" s="173">
        <v>2</v>
      </c>
      <c r="Y70" s="173">
        <v>3</v>
      </c>
      <c r="Z70" s="172">
        <f t="shared" si="63"/>
        <v>7</v>
      </c>
      <c r="AA70" s="172">
        <v>1</v>
      </c>
      <c r="AB70" s="172">
        <f t="shared" si="64"/>
        <v>7</v>
      </c>
      <c r="AC70" s="172" t="str">
        <f t="shared" si="65"/>
        <v>Tolerable</v>
      </c>
      <c r="AD70" s="173" t="s">
        <v>0</v>
      </c>
      <c r="AE70" s="173" t="s">
        <v>173</v>
      </c>
      <c r="AF70" s="28">
        <v>43936</v>
      </c>
      <c r="AG70" s="173" t="s">
        <v>173</v>
      </c>
      <c r="AH70" s="173"/>
      <c r="AI70" s="170" t="str">
        <f t="shared" si="58"/>
        <v>ModeradoTolerable</v>
      </c>
      <c r="AJ70" s="178" t="str">
        <f t="shared" si="59"/>
        <v>Tolerable</v>
      </c>
    </row>
    <row r="71" spans="1:36" s="4" customFormat="1" ht="30" customHeight="1" x14ac:dyDescent="0.25">
      <c r="A71" s="10"/>
      <c r="B71" s="181">
        <v>54</v>
      </c>
      <c r="C71" s="210"/>
      <c r="D71" s="210"/>
      <c r="E71" s="173" t="s">
        <v>7</v>
      </c>
      <c r="F71" s="173" t="s">
        <v>6</v>
      </c>
      <c r="G71" s="156" t="s">
        <v>63</v>
      </c>
      <c r="H71" s="182" t="s">
        <v>60</v>
      </c>
      <c r="I71" s="182" t="s">
        <v>312</v>
      </c>
      <c r="J71" s="182"/>
      <c r="K71" s="182"/>
      <c r="L71" s="173">
        <v>1</v>
      </c>
      <c r="M71" s="173">
        <v>2</v>
      </c>
      <c r="N71" s="173">
        <v>3</v>
      </c>
      <c r="O71" s="173">
        <v>3</v>
      </c>
      <c r="P71" s="172">
        <f t="shared" si="60"/>
        <v>9</v>
      </c>
      <c r="Q71" s="172">
        <v>3</v>
      </c>
      <c r="R71" s="172">
        <f t="shared" si="61"/>
        <v>27</v>
      </c>
      <c r="S71" s="172" t="str">
        <f t="shared" si="62"/>
        <v>Intolerable</v>
      </c>
      <c r="T71" s="23" t="s">
        <v>1</v>
      </c>
      <c r="U71" s="24" t="s">
        <v>59</v>
      </c>
      <c r="V71" s="173">
        <v>1</v>
      </c>
      <c r="W71" s="173">
        <v>1</v>
      </c>
      <c r="X71" s="173">
        <v>1</v>
      </c>
      <c r="Y71" s="173">
        <v>1</v>
      </c>
      <c r="Z71" s="172">
        <f t="shared" si="63"/>
        <v>4</v>
      </c>
      <c r="AA71" s="172">
        <v>3</v>
      </c>
      <c r="AB71" s="172">
        <f t="shared" si="64"/>
        <v>12</v>
      </c>
      <c r="AC71" s="172" t="str">
        <f t="shared" si="65"/>
        <v>Moderado</v>
      </c>
      <c r="AD71" s="173" t="s">
        <v>0</v>
      </c>
      <c r="AE71" s="173" t="s">
        <v>173</v>
      </c>
      <c r="AF71" s="28">
        <v>43936</v>
      </c>
      <c r="AG71" s="173" t="s">
        <v>173</v>
      </c>
      <c r="AH71" s="173"/>
      <c r="AI71" s="170" t="str">
        <f t="shared" si="58"/>
        <v>IntolerableModerado</v>
      </c>
      <c r="AJ71" s="178" t="str">
        <f t="shared" si="59"/>
        <v>Moderado</v>
      </c>
    </row>
    <row r="72" spans="1:36" s="1" customFormat="1" ht="60" customHeight="1" x14ac:dyDescent="0.2">
      <c r="B72" s="181">
        <v>55</v>
      </c>
      <c r="C72" s="210"/>
      <c r="D72" s="210" t="s">
        <v>303</v>
      </c>
      <c r="E72" s="173" t="s">
        <v>7</v>
      </c>
      <c r="F72" s="173" t="s">
        <v>6</v>
      </c>
      <c r="G72" s="156" t="s">
        <v>268</v>
      </c>
      <c r="H72" s="182" t="s">
        <v>263</v>
      </c>
      <c r="I72" s="182" t="s">
        <v>10</v>
      </c>
      <c r="J72" s="182"/>
      <c r="K72" s="182" t="s">
        <v>2</v>
      </c>
      <c r="L72" s="173">
        <v>1</v>
      </c>
      <c r="M72" s="173">
        <v>3</v>
      </c>
      <c r="N72" s="173">
        <v>3</v>
      </c>
      <c r="O72" s="173">
        <v>2</v>
      </c>
      <c r="P72" s="172">
        <f t="shared" si="60"/>
        <v>9</v>
      </c>
      <c r="Q72" s="172">
        <v>3</v>
      </c>
      <c r="R72" s="172">
        <f t="shared" si="61"/>
        <v>27</v>
      </c>
      <c r="S72" s="172" t="str">
        <f t="shared" si="62"/>
        <v>Intolerable</v>
      </c>
      <c r="T72" s="182" t="s">
        <v>1</v>
      </c>
      <c r="U72" s="29" t="s">
        <v>270</v>
      </c>
      <c r="V72" s="173">
        <v>1</v>
      </c>
      <c r="W72" s="173">
        <v>1</v>
      </c>
      <c r="X72" s="173">
        <v>1</v>
      </c>
      <c r="Y72" s="173">
        <v>1</v>
      </c>
      <c r="Z72" s="173">
        <f>+SUM(V72:Y72)</f>
        <v>4</v>
      </c>
      <c r="AA72" s="173">
        <v>3</v>
      </c>
      <c r="AB72" s="173">
        <f>+AA72*Z72</f>
        <v>12</v>
      </c>
      <c r="AC72" s="172" t="str">
        <f>IF(AB72="","",IF(AB72&lt;5,"Trivial",IF(AB72&lt;9,"Tolerable",IF(AB72&lt;17,"Moderado",IF(AB72&lt;25,"Importante","Intolerable")))))</f>
        <v>Moderado</v>
      </c>
      <c r="AD72" s="173" t="s">
        <v>0</v>
      </c>
      <c r="AE72" s="173" t="s">
        <v>173</v>
      </c>
      <c r="AF72" s="28">
        <v>43936</v>
      </c>
      <c r="AG72" s="173" t="s">
        <v>173</v>
      </c>
      <c r="AH72" s="173"/>
      <c r="AI72" s="170" t="str">
        <f t="shared" si="58"/>
        <v>IntolerableModerado</v>
      </c>
      <c r="AJ72" s="178" t="str">
        <f t="shared" si="59"/>
        <v>Moderado</v>
      </c>
    </row>
    <row r="73" spans="1:36" s="1" customFormat="1" ht="51.75" customHeight="1" x14ac:dyDescent="0.2">
      <c r="B73" s="181">
        <v>56</v>
      </c>
      <c r="C73" s="210"/>
      <c r="D73" s="210"/>
      <c r="E73" s="173" t="s">
        <v>7</v>
      </c>
      <c r="F73" s="173" t="s">
        <v>6</v>
      </c>
      <c r="G73" s="156" t="s">
        <v>5</v>
      </c>
      <c r="H73" s="182" t="s">
        <v>4</v>
      </c>
      <c r="I73" s="182" t="s">
        <v>3</v>
      </c>
      <c r="J73" s="182"/>
      <c r="K73" s="182" t="s">
        <v>2</v>
      </c>
      <c r="L73" s="173">
        <v>1</v>
      </c>
      <c r="M73" s="173">
        <v>3</v>
      </c>
      <c r="N73" s="173">
        <v>3</v>
      </c>
      <c r="O73" s="173">
        <v>2</v>
      </c>
      <c r="P73" s="172">
        <f t="shared" si="60"/>
        <v>9</v>
      </c>
      <c r="Q73" s="172">
        <v>3</v>
      </c>
      <c r="R73" s="172">
        <f t="shared" si="61"/>
        <v>27</v>
      </c>
      <c r="S73" s="172" t="str">
        <f t="shared" si="62"/>
        <v>Intolerable</v>
      </c>
      <c r="T73" s="182" t="s">
        <v>1</v>
      </c>
      <c r="U73" s="29" t="s">
        <v>264</v>
      </c>
      <c r="V73" s="173">
        <v>1</v>
      </c>
      <c r="W73" s="173">
        <v>1</v>
      </c>
      <c r="X73" s="173">
        <v>1</v>
      </c>
      <c r="Y73" s="173">
        <v>1</v>
      </c>
      <c r="Z73" s="173">
        <f>+SUM(V73:Y73)</f>
        <v>4</v>
      </c>
      <c r="AA73" s="173">
        <v>3</v>
      </c>
      <c r="AB73" s="173">
        <f>+AA73*Z73</f>
        <v>12</v>
      </c>
      <c r="AC73" s="172" t="str">
        <f>IF(AB73="","",IF(AB73&lt;5,"Trivial",IF(AB73&lt;9,"Tolerable",IF(AB73&lt;17,"Moderado",IF(AB73&lt;25,"Importante","Intolerable")))))</f>
        <v>Moderado</v>
      </c>
      <c r="AD73" s="173" t="s">
        <v>0</v>
      </c>
      <c r="AE73" s="173" t="s">
        <v>173</v>
      </c>
      <c r="AF73" s="28">
        <v>43936</v>
      </c>
      <c r="AG73" s="173" t="s">
        <v>173</v>
      </c>
      <c r="AH73" s="173"/>
      <c r="AI73" s="170" t="str">
        <f t="shared" si="58"/>
        <v>IntolerableModerado</v>
      </c>
      <c r="AJ73" s="178" t="str">
        <f t="shared" si="59"/>
        <v>Moderado</v>
      </c>
    </row>
    <row r="74" spans="1:36" s="1" customFormat="1" ht="33.75" x14ac:dyDescent="0.2">
      <c r="B74" s="181">
        <v>57</v>
      </c>
      <c r="C74" s="210"/>
      <c r="D74" s="210"/>
      <c r="E74" s="173" t="s">
        <v>267</v>
      </c>
      <c r="F74" s="173" t="s">
        <v>6</v>
      </c>
      <c r="G74" s="156" t="s">
        <v>281</v>
      </c>
      <c r="H74" s="182" t="s">
        <v>9</v>
      </c>
      <c r="I74" s="182" t="s">
        <v>3</v>
      </c>
      <c r="J74" s="182"/>
      <c r="K74" s="182" t="s">
        <v>2</v>
      </c>
      <c r="L74" s="173">
        <v>1</v>
      </c>
      <c r="M74" s="173">
        <v>1</v>
      </c>
      <c r="N74" s="173">
        <v>1</v>
      </c>
      <c r="O74" s="173">
        <v>2</v>
      </c>
      <c r="P74" s="172">
        <f t="shared" si="60"/>
        <v>5</v>
      </c>
      <c r="Q74" s="172">
        <v>3</v>
      </c>
      <c r="R74" s="172">
        <f t="shared" si="61"/>
        <v>15</v>
      </c>
      <c r="S74" s="172" t="str">
        <f t="shared" si="62"/>
        <v>Moderado</v>
      </c>
      <c r="T74" s="182" t="s">
        <v>1</v>
      </c>
      <c r="U74" s="24" t="s">
        <v>314</v>
      </c>
      <c r="V74" s="173">
        <v>1</v>
      </c>
      <c r="W74" s="173">
        <v>1</v>
      </c>
      <c r="X74" s="173">
        <v>1</v>
      </c>
      <c r="Y74" s="173">
        <v>1</v>
      </c>
      <c r="Z74" s="173">
        <f t="shared" ref="Z74:Z75" si="66">+SUM(V74:Y74)</f>
        <v>4</v>
      </c>
      <c r="AA74" s="173">
        <v>3</v>
      </c>
      <c r="AB74" s="173">
        <f t="shared" ref="AB74:AB75" si="67">+AA74*Z74</f>
        <v>12</v>
      </c>
      <c r="AC74" s="25" t="str">
        <f t="shared" ref="AC74:AC78" si="68">IF(AB74="","",IF(AB74&lt;5,"Trivial",IF(AB74&lt;9,"Tolerable",IF(AB74&lt;17,"Moderado",IF(AB74&lt;25,"Importante","Intolerable")))))</f>
        <v>Moderado</v>
      </c>
      <c r="AD74" s="173" t="s">
        <v>0</v>
      </c>
      <c r="AE74" s="172" t="s">
        <v>284</v>
      </c>
      <c r="AF74" s="28">
        <v>43936</v>
      </c>
      <c r="AG74" s="173" t="s">
        <v>173</v>
      </c>
      <c r="AH74" s="32"/>
      <c r="AI74" s="170" t="str">
        <f t="shared" si="58"/>
        <v>ModeradoModerado</v>
      </c>
      <c r="AJ74" s="178" t="str">
        <f t="shared" si="59"/>
        <v>Moderado</v>
      </c>
    </row>
    <row r="75" spans="1:36" s="1" customFormat="1" ht="112.5" x14ac:dyDescent="0.2">
      <c r="B75" s="190">
        <v>58</v>
      </c>
      <c r="C75" s="211" t="s">
        <v>608</v>
      </c>
      <c r="D75" s="198" t="s">
        <v>272</v>
      </c>
      <c r="E75" s="187" t="s">
        <v>7</v>
      </c>
      <c r="F75" s="198" t="s">
        <v>46</v>
      </c>
      <c r="G75" s="24" t="s">
        <v>609</v>
      </c>
      <c r="H75" s="23" t="s">
        <v>591</v>
      </c>
      <c r="I75" s="191" t="s">
        <v>592</v>
      </c>
      <c r="J75" s="23" t="s">
        <v>1</v>
      </c>
      <c r="K75" s="24" t="s">
        <v>593</v>
      </c>
      <c r="L75" s="187">
        <v>1</v>
      </c>
      <c r="M75" s="187">
        <v>2</v>
      </c>
      <c r="N75" s="187">
        <v>3</v>
      </c>
      <c r="O75" s="187">
        <v>3</v>
      </c>
      <c r="P75" s="187">
        <f t="shared" si="60"/>
        <v>9</v>
      </c>
      <c r="Q75" s="187">
        <v>2</v>
      </c>
      <c r="R75" s="187">
        <f t="shared" si="61"/>
        <v>18</v>
      </c>
      <c r="S75" s="25" t="str">
        <f t="shared" si="62"/>
        <v>Importante</v>
      </c>
      <c r="T75" s="191" t="s">
        <v>1</v>
      </c>
      <c r="U75" s="191" t="s">
        <v>611</v>
      </c>
      <c r="V75" s="187">
        <v>1</v>
      </c>
      <c r="W75" s="187">
        <v>1</v>
      </c>
      <c r="X75" s="187">
        <v>1</v>
      </c>
      <c r="Y75" s="187">
        <v>1</v>
      </c>
      <c r="Z75" s="187">
        <f t="shared" si="66"/>
        <v>4</v>
      </c>
      <c r="AA75" s="187">
        <v>2</v>
      </c>
      <c r="AB75" s="187">
        <f t="shared" si="67"/>
        <v>8</v>
      </c>
      <c r="AC75" s="186" t="str">
        <f t="shared" si="68"/>
        <v>Tolerable</v>
      </c>
      <c r="AD75" s="187" t="s">
        <v>0</v>
      </c>
      <c r="AE75" s="187" t="s">
        <v>278</v>
      </c>
      <c r="AF75" s="187" t="s">
        <v>594</v>
      </c>
      <c r="AG75" s="187" t="s">
        <v>173</v>
      </c>
      <c r="AH75" s="32"/>
      <c r="AI75" s="9"/>
    </row>
    <row r="76" spans="1:36" s="1" customFormat="1" ht="45" x14ac:dyDescent="0.2">
      <c r="B76" s="190">
        <v>59</v>
      </c>
      <c r="C76" s="211"/>
      <c r="D76" s="198" t="s">
        <v>610</v>
      </c>
      <c r="E76" s="187" t="s">
        <v>7</v>
      </c>
      <c r="F76" s="198" t="s">
        <v>36</v>
      </c>
      <c r="G76" s="198" t="s">
        <v>595</v>
      </c>
      <c r="H76" s="198" t="s">
        <v>596</v>
      </c>
      <c r="I76" s="198" t="s">
        <v>597</v>
      </c>
      <c r="J76" s="198" t="s">
        <v>2</v>
      </c>
      <c r="K76" s="198" t="s">
        <v>2</v>
      </c>
      <c r="L76" s="187">
        <v>1</v>
      </c>
      <c r="M76" s="187">
        <v>3</v>
      </c>
      <c r="N76" s="187">
        <v>3</v>
      </c>
      <c r="O76" s="187">
        <v>3</v>
      </c>
      <c r="P76" s="187">
        <f t="shared" si="60"/>
        <v>10</v>
      </c>
      <c r="Q76" s="187">
        <v>1</v>
      </c>
      <c r="R76" s="187">
        <f t="shared" si="61"/>
        <v>10</v>
      </c>
      <c r="S76" s="25" t="str">
        <f t="shared" si="62"/>
        <v>Moderado</v>
      </c>
      <c r="T76" s="191" t="s">
        <v>1</v>
      </c>
      <c r="U76" s="191" t="s">
        <v>598</v>
      </c>
      <c r="V76" s="187">
        <v>1</v>
      </c>
      <c r="W76" s="187">
        <v>2</v>
      </c>
      <c r="X76" s="187">
        <v>2</v>
      </c>
      <c r="Y76" s="187">
        <v>3</v>
      </c>
      <c r="Z76" s="187">
        <f>+SUM(V76:Y76)</f>
        <v>8</v>
      </c>
      <c r="AA76" s="187">
        <v>1</v>
      </c>
      <c r="AB76" s="187">
        <f>+AA76*Z76</f>
        <v>8</v>
      </c>
      <c r="AC76" s="186" t="str">
        <f t="shared" si="68"/>
        <v>Tolerable</v>
      </c>
      <c r="AD76" s="187" t="s">
        <v>0</v>
      </c>
      <c r="AE76" s="187" t="s">
        <v>173</v>
      </c>
      <c r="AF76" s="187" t="s">
        <v>594</v>
      </c>
      <c r="AG76" s="187" t="s">
        <v>173</v>
      </c>
      <c r="AH76" s="32"/>
      <c r="AI76" s="9"/>
    </row>
    <row r="77" spans="1:36" s="1" customFormat="1" ht="33.75" x14ac:dyDescent="0.2">
      <c r="B77" s="190">
        <v>60</v>
      </c>
      <c r="C77" s="211"/>
      <c r="D77" s="212" t="s">
        <v>599</v>
      </c>
      <c r="E77" s="187" t="s">
        <v>7</v>
      </c>
      <c r="F77" s="198" t="s">
        <v>32</v>
      </c>
      <c r="G77" s="198" t="s">
        <v>600</v>
      </c>
      <c r="H77" s="198" t="s">
        <v>601</v>
      </c>
      <c r="I77" s="198" t="s">
        <v>602</v>
      </c>
      <c r="J77" s="198" t="s">
        <v>2</v>
      </c>
      <c r="K77" s="198" t="s">
        <v>2</v>
      </c>
      <c r="L77" s="187">
        <v>1</v>
      </c>
      <c r="M77" s="187">
        <v>3</v>
      </c>
      <c r="N77" s="187">
        <v>3</v>
      </c>
      <c r="O77" s="187">
        <v>3</v>
      </c>
      <c r="P77" s="187">
        <f t="shared" si="60"/>
        <v>10</v>
      </c>
      <c r="Q77" s="187">
        <v>1</v>
      </c>
      <c r="R77" s="187">
        <f t="shared" si="61"/>
        <v>10</v>
      </c>
      <c r="S77" s="25" t="str">
        <f t="shared" si="62"/>
        <v>Moderado</v>
      </c>
      <c r="T77" s="191" t="s">
        <v>1</v>
      </c>
      <c r="U77" s="191" t="s">
        <v>603</v>
      </c>
      <c r="V77" s="187">
        <v>1</v>
      </c>
      <c r="W77" s="187">
        <v>2</v>
      </c>
      <c r="X77" s="187">
        <v>2</v>
      </c>
      <c r="Y77" s="187">
        <v>2</v>
      </c>
      <c r="Z77" s="187">
        <f>+SUM(V77:Y77)</f>
        <v>7</v>
      </c>
      <c r="AA77" s="187">
        <v>1</v>
      </c>
      <c r="AB77" s="187">
        <f>+AA77*Z77</f>
        <v>7</v>
      </c>
      <c r="AC77" s="186" t="str">
        <f t="shared" si="68"/>
        <v>Tolerable</v>
      </c>
      <c r="AD77" s="187" t="s">
        <v>0</v>
      </c>
      <c r="AE77" s="187" t="s">
        <v>173</v>
      </c>
      <c r="AF77" s="187" t="s">
        <v>594</v>
      </c>
      <c r="AG77" s="187" t="s">
        <v>173</v>
      </c>
      <c r="AH77" s="32"/>
      <c r="AI77" s="9"/>
    </row>
    <row r="78" spans="1:36" s="1" customFormat="1" ht="33.75" x14ac:dyDescent="0.2">
      <c r="B78" s="190">
        <v>61</v>
      </c>
      <c r="C78" s="211"/>
      <c r="D78" s="212"/>
      <c r="E78" s="187" t="s">
        <v>7</v>
      </c>
      <c r="F78" s="198" t="s">
        <v>94</v>
      </c>
      <c r="G78" s="198" t="s">
        <v>604</v>
      </c>
      <c r="H78" s="198" t="s">
        <v>605</v>
      </c>
      <c r="I78" s="198" t="s">
        <v>606</v>
      </c>
      <c r="J78" s="198" t="s">
        <v>2</v>
      </c>
      <c r="K78" s="198" t="s">
        <v>2</v>
      </c>
      <c r="L78" s="187">
        <v>1</v>
      </c>
      <c r="M78" s="187">
        <v>3</v>
      </c>
      <c r="N78" s="187">
        <v>3</v>
      </c>
      <c r="O78" s="187">
        <v>3</v>
      </c>
      <c r="P78" s="187">
        <f t="shared" si="60"/>
        <v>10</v>
      </c>
      <c r="Q78" s="187">
        <v>1</v>
      </c>
      <c r="R78" s="187">
        <f t="shared" si="61"/>
        <v>10</v>
      </c>
      <c r="S78" s="25" t="str">
        <f t="shared" si="62"/>
        <v>Moderado</v>
      </c>
      <c r="T78" s="191" t="s">
        <v>1</v>
      </c>
      <c r="U78" s="198" t="s">
        <v>607</v>
      </c>
      <c r="V78" s="187">
        <v>1</v>
      </c>
      <c r="W78" s="187">
        <v>2</v>
      </c>
      <c r="X78" s="187">
        <v>2</v>
      </c>
      <c r="Y78" s="187">
        <v>2</v>
      </c>
      <c r="Z78" s="187">
        <f>+SUM(V78:Y78)</f>
        <v>7</v>
      </c>
      <c r="AA78" s="187">
        <v>1</v>
      </c>
      <c r="AB78" s="187">
        <f>+AA78*Z78</f>
        <v>7</v>
      </c>
      <c r="AC78" s="186" t="str">
        <f t="shared" si="68"/>
        <v>Tolerable</v>
      </c>
      <c r="AD78" s="187" t="s">
        <v>0</v>
      </c>
      <c r="AE78" s="187" t="s">
        <v>173</v>
      </c>
      <c r="AF78" s="187" t="s">
        <v>594</v>
      </c>
      <c r="AG78" s="187" t="s">
        <v>173</v>
      </c>
      <c r="AH78" s="32"/>
    </row>
    <row r="79" spans="1:36" x14ac:dyDescent="0.25">
      <c r="D79" s="173" t="s">
        <v>543</v>
      </c>
      <c r="E79" s="173">
        <f>COUNTIFS($S$18:$S$113,D79)</f>
        <v>0</v>
      </c>
      <c r="F79" s="173">
        <f>COUNTIFS($AJ$18:$AJ$113,D79)</f>
        <v>0</v>
      </c>
      <c r="G79" s="162">
        <f>E79*100/$E$84</f>
        <v>0</v>
      </c>
      <c r="H79" s="162">
        <f>F79*100/$F$84</f>
        <v>0</v>
      </c>
    </row>
    <row r="80" spans="1:36" x14ac:dyDescent="0.25">
      <c r="D80" s="173" t="s">
        <v>232</v>
      </c>
      <c r="E80" s="173">
        <f t="shared" ref="E80:E83" si="69">COUNTIFS($S$18:$S$113,D80)</f>
        <v>20</v>
      </c>
      <c r="F80" s="173">
        <f t="shared" ref="F80:F83" si="70">COUNTIFS($AJ$18:$AJ$113,D80)</f>
        <v>49</v>
      </c>
      <c r="G80" s="162">
        <f t="shared" ref="G80:G84" si="71">E80*100/$E$84</f>
        <v>32.786885245901637</v>
      </c>
      <c r="H80" s="162">
        <f t="shared" ref="H80:H84" si="72">F80*100/$F$84</f>
        <v>85.964912280701753</v>
      </c>
    </row>
    <row r="81" spans="4:8" x14ac:dyDescent="0.25">
      <c r="D81" s="173" t="s">
        <v>231</v>
      </c>
      <c r="E81" s="173">
        <f t="shared" si="69"/>
        <v>36</v>
      </c>
      <c r="F81" s="173">
        <f t="shared" si="70"/>
        <v>8</v>
      </c>
      <c r="G81" s="162">
        <f t="shared" si="71"/>
        <v>59.016393442622949</v>
      </c>
      <c r="H81" s="162">
        <f t="shared" si="72"/>
        <v>14.035087719298245</v>
      </c>
    </row>
    <row r="82" spans="4:8" x14ac:dyDescent="0.25">
      <c r="D82" s="173" t="s">
        <v>238</v>
      </c>
      <c r="E82" s="173">
        <f t="shared" si="69"/>
        <v>1</v>
      </c>
      <c r="F82" s="173">
        <f t="shared" si="70"/>
        <v>0</v>
      </c>
      <c r="G82" s="162">
        <f t="shared" si="71"/>
        <v>1.639344262295082</v>
      </c>
      <c r="H82" s="162">
        <f t="shared" si="72"/>
        <v>0</v>
      </c>
    </row>
    <row r="83" spans="4:8" x14ac:dyDescent="0.25">
      <c r="D83" s="173" t="s">
        <v>511</v>
      </c>
      <c r="E83" s="173">
        <f t="shared" si="69"/>
        <v>4</v>
      </c>
      <c r="F83" s="173">
        <f t="shared" si="70"/>
        <v>0</v>
      </c>
      <c r="G83" s="162">
        <f t="shared" si="71"/>
        <v>6.557377049180328</v>
      </c>
      <c r="H83" s="162">
        <f t="shared" si="72"/>
        <v>0</v>
      </c>
    </row>
    <row r="84" spans="4:8" x14ac:dyDescent="0.25">
      <c r="D84" s="160" t="s">
        <v>544</v>
      </c>
      <c r="E84" s="160">
        <f>SUM(E79:E83)</f>
        <v>61</v>
      </c>
      <c r="F84" s="160">
        <f>SUM(F79:F83)</f>
        <v>57</v>
      </c>
      <c r="G84" s="162">
        <f t="shared" si="71"/>
        <v>100</v>
      </c>
      <c r="H84" s="162">
        <f t="shared" si="72"/>
        <v>100</v>
      </c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</sheetData>
  <mergeCells count="71">
    <mergeCell ref="D34:D37"/>
    <mergeCell ref="G35:G37"/>
    <mergeCell ref="D38:D41"/>
    <mergeCell ref="D42:D47"/>
    <mergeCell ref="C65:C74"/>
    <mergeCell ref="D65:D71"/>
    <mergeCell ref="D72:D74"/>
    <mergeCell ref="G39:G41"/>
    <mergeCell ref="G43:G45"/>
    <mergeCell ref="C48:C64"/>
    <mergeCell ref="D48:D59"/>
    <mergeCell ref="D60:D64"/>
    <mergeCell ref="E25:E27"/>
    <mergeCell ref="F25:F27"/>
    <mergeCell ref="G25:G27"/>
    <mergeCell ref="G28:G30"/>
    <mergeCell ref="D32:D33"/>
    <mergeCell ref="V15:AC15"/>
    <mergeCell ref="AH16:AH17"/>
    <mergeCell ref="D18:D19"/>
    <mergeCell ref="D20:D21"/>
    <mergeCell ref="C18:C21"/>
    <mergeCell ref="AB16:AB17"/>
    <mergeCell ref="AC16:AC17"/>
    <mergeCell ref="AD16:AD17"/>
    <mergeCell ref="AE16:AE17"/>
    <mergeCell ref="AF16:AF17"/>
    <mergeCell ref="AG16:AG17"/>
    <mergeCell ref="R16:R17"/>
    <mergeCell ref="S16:S17"/>
    <mergeCell ref="T16:T17"/>
    <mergeCell ref="U16:U17"/>
    <mergeCell ref="AF10:AG11"/>
    <mergeCell ref="AH10:AH11"/>
    <mergeCell ref="AA13:AB13"/>
    <mergeCell ref="AD10:AE11"/>
    <mergeCell ref="B15:B17"/>
    <mergeCell ref="C15:C17"/>
    <mergeCell ref="D15:D17"/>
    <mergeCell ref="E15:E17"/>
    <mergeCell ref="F15:G15"/>
    <mergeCell ref="AD15:AH15"/>
    <mergeCell ref="J16:J17"/>
    <mergeCell ref="K16:K17"/>
    <mergeCell ref="L16:P16"/>
    <mergeCell ref="Q16:Q17"/>
    <mergeCell ref="V16:Z16"/>
    <mergeCell ref="AA16:AA17"/>
    <mergeCell ref="V10:Y11"/>
    <mergeCell ref="Z10:AC11"/>
    <mergeCell ref="B13:E13"/>
    <mergeCell ref="F13:H13"/>
    <mergeCell ref="J13:L13"/>
    <mergeCell ref="O13:R13"/>
    <mergeCell ref="U13:Z13"/>
    <mergeCell ref="C75:C78"/>
    <mergeCell ref="D77:D78"/>
    <mergeCell ref="B10:D11"/>
    <mergeCell ref="E10:T11"/>
    <mergeCell ref="U10:U11"/>
    <mergeCell ref="H15:H17"/>
    <mergeCell ref="F16:F17"/>
    <mergeCell ref="G16:G17"/>
    <mergeCell ref="I15:I17"/>
    <mergeCell ref="J15:K15"/>
    <mergeCell ref="L15:S15"/>
    <mergeCell ref="T15:U15"/>
    <mergeCell ref="C22:C47"/>
    <mergeCell ref="D22:D24"/>
    <mergeCell ref="G22:G23"/>
    <mergeCell ref="D25:D30"/>
  </mergeCells>
  <conditionalFormatting sqref="AD16 AC16:AC17 S16:S17">
    <cfRule type="cellIs" dxfId="3373" priority="1318" operator="equal">
      <formula>"Intolerable"</formula>
    </cfRule>
    <cfRule type="cellIs" dxfId="3372" priority="1319" operator="equal">
      <formula>"Importante"</formula>
    </cfRule>
    <cfRule type="cellIs" dxfId="3371" priority="1320" operator="equal">
      <formula>"Moderado"</formula>
    </cfRule>
    <cfRule type="cellIs" dxfId="3370" priority="1321" operator="equal">
      <formula>"Tolerable"</formula>
    </cfRule>
    <cfRule type="cellIs" dxfId="3369" priority="1322" operator="equal">
      <formula>"Trivial"</formula>
    </cfRule>
  </conditionalFormatting>
  <conditionalFormatting sqref="AE16">
    <cfRule type="cellIs" dxfId="3368" priority="1313" operator="equal">
      <formula>"Intolerable"</formula>
    </cfRule>
    <cfRule type="cellIs" dxfId="3367" priority="1314" operator="equal">
      <formula>"Importante"</formula>
    </cfRule>
    <cfRule type="cellIs" dxfId="3366" priority="1315" operator="equal">
      <formula>"Moderado"</formula>
    </cfRule>
    <cfRule type="cellIs" dxfId="3365" priority="1316" operator="equal">
      <formula>"Tolerable"</formula>
    </cfRule>
    <cfRule type="cellIs" dxfId="3364" priority="1317" operator="equal">
      <formula>"Trivial"</formula>
    </cfRule>
  </conditionalFormatting>
  <conditionalFormatting sqref="AF16 AH16">
    <cfRule type="cellIs" dxfId="3363" priority="1308" operator="equal">
      <formula>"Intolerable"</formula>
    </cfRule>
    <cfRule type="cellIs" dxfId="3362" priority="1309" operator="equal">
      <formula>"Importante"</formula>
    </cfRule>
    <cfRule type="cellIs" dxfId="3361" priority="1310" operator="equal">
      <formula>"Moderado"</formula>
    </cfRule>
    <cfRule type="cellIs" dxfId="3360" priority="1311" operator="equal">
      <formula>"Tolerable"</formula>
    </cfRule>
    <cfRule type="cellIs" dxfId="3359" priority="1312" operator="equal">
      <formula>"Trivial"</formula>
    </cfRule>
  </conditionalFormatting>
  <conditionalFormatting sqref="S20">
    <cfRule type="cellIs" dxfId="3358" priority="1293" operator="equal">
      <formula>"Intolerable"</formula>
    </cfRule>
    <cfRule type="cellIs" dxfId="3357" priority="1294" operator="equal">
      <formula>"Importante"</formula>
    </cfRule>
    <cfRule type="cellIs" dxfId="3356" priority="1295" operator="equal">
      <formula>"Moderado"</formula>
    </cfRule>
    <cfRule type="cellIs" dxfId="3355" priority="1296" operator="equal">
      <formula>"Tolerable"</formula>
    </cfRule>
    <cfRule type="cellIs" dxfId="3354" priority="1297" operator="equal">
      <formula>"Trivial"</formula>
    </cfRule>
  </conditionalFormatting>
  <conditionalFormatting sqref="AC20">
    <cfRule type="cellIs" dxfId="3353" priority="1288" operator="equal">
      <formula>"Intolerable"</formula>
    </cfRule>
    <cfRule type="cellIs" dxfId="3352" priority="1289" operator="equal">
      <formula>"Importante"</formula>
    </cfRule>
    <cfRule type="cellIs" dxfId="3351" priority="1290" operator="equal">
      <formula>"Moderado"</formula>
    </cfRule>
    <cfRule type="cellIs" dxfId="3350" priority="1291" operator="equal">
      <formula>"Tolerable"</formula>
    </cfRule>
    <cfRule type="cellIs" dxfId="3349" priority="1292" operator="equal">
      <formula>"Trivial"</formula>
    </cfRule>
  </conditionalFormatting>
  <conditionalFormatting sqref="AC18">
    <cfRule type="cellIs" dxfId="3348" priority="1298" operator="equal">
      <formula>"Intolerable"</formula>
    </cfRule>
    <cfRule type="cellIs" dxfId="3347" priority="1299" operator="equal">
      <formula>"Importante"</formula>
    </cfRule>
    <cfRule type="cellIs" dxfId="3346" priority="1300" operator="equal">
      <formula>"Moderado"</formula>
    </cfRule>
    <cfRule type="cellIs" dxfId="3345" priority="1301" operator="equal">
      <formula>"Tolerable"</formula>
    </cfRule>
    <cfRule type="cellIs" dxfId="3344" priority="1302" operator="equal">
      <formula>"Trivial"</formula>
    </cfRule>
  </conditionalFormatting>
  <conditionalFormatting sqref="S18">
    <cfRule type="cellIs" dxfId="3343" priority="1303" operator="equal">
      <formula>"Intolerable"</formula>
    </cfRule>
    <cfRule type="cellIs" dxfId="3342" priority="1304" operator="equal">
      <formula>"Importante"</formula>
    </cfRule>
    <cfRule type="cellIs" dxfId="3341" priority="1305" operator="equal">
      <formula>"Moderado"</formula>
    </cfRule>
    <cfRule type="cellIs" dxfId="3340" priority="1306" operator="equal">
      <formula>"Tolerable"</formula>
    </cfRule>
    <cfRule type="cellIs" dxfId="3339" priority="1307" operator="equal">
      <formula>"Trivial"</formula>
    </cfRule>
  </conditionalFormatting>
  <conditionalFormatting sqref="AC19">
    <cfRule type="cellIs" dxfId="3338" priority="1278" operator="equal">
      <formula>"Intolerable"</formula>
    </cfRule>
    <cfRule type="cellIs" dxfId="3337" priority="1279" operator="equal">
      <formula>"Importante"</formula>
    </cfRule>
    <cfRule type="cellIs" dxfId="3336" priority="1280" operator="equal">
      <formula>"Moderado"</formula>
    </cfRule>
    <cfRule type="cellIs" dxfId="3335" priority="1281" operator="equal">
      <formula>"Tolerable"</formula>
    </cfRule>
    <cfRule type="cellIs" dxfId="3334" priority="1282" operator="equal">
      <formula>"Trivial"</formula>
    </cfRule>
  </conditionalFormatting>
  <conditionalFormatting sqref="S19">
    <cfRule type="cellIs" dxfId="3333" priority="1283" operator="equal">
      <formula>"Intolerable"</formula>
    </cfRule>
    <cfRule type="cellIs" dxfId="3332" priority="1284" operator="equal">
      <formula>"Importante"</formula>
    </cfRule>
    <cfRule type="cellIs" dxfId="3331" priority="1285" operator="equal">
      <formula>"Moderado"</formula>
    </cfRule>
    <cfRule type="cellIs" dxfId="3330" priority="1286" operator="equal">
      <formula>"Tolerable"</formula>
    </cfRule>
    <cfRule type="cellIs" dxfId="3329" priority="1287" operator="equal">
      <formula>"Trivial"</formula>
    </cfRule>
  </conditionalFormatting>
  <conditionalFormatting sqref="AC21">
    <cfRule type="cellIs" dxfId="3328" priority="1268" operator="equal">
      <formula>"Intolerable"</formula>
    </cfRule>
    <cfRule type="cellIs" dxfId="3327" priority="1269" operator="equal">
      <formula>"Importante"</formula>
    </cfRule>
    <cfRule type="cellIs" dxfId="3326" priority="1270" operator="equal">
      <formula>"Moderado"</formula>
    </cfRule>
    <cfRule type="cellIs" dxfId="3325" priority="1271" operator="equal">
      <formula>"Tolerable"</formula>
    </cfRule>
    <cfRule type="cellIs" dxfId="3324" priority="1272" operator="equal">
      <formula>"Trivial"</formula>
    </cfRule>
  </conditionalFormatting>
  <conditionalFormatting sqref="S21">
    <cfRule type="cellIs" dxfId="3323" priority="1273" operator="equal">
      <formula>"Intolerable"</formula>
    </cfRule>
    <cfRule type="cellIs" dxfId="3322" priority="1274" operator="equal">
      <formula>"Importante"</formula>
    </cfRule>
    <cfRule type="cellIs" dxfId="3321" priority="1275" operator="equal">
      <formula>"Moderado"</formula>
    </cfRule>
    <cfRule type="cellIs" dxfId="3320" priority="1276" operator="equal">
      <formula>"Tolerable"</formula>
    </cfRule>
    <cfRule type="cellIs" dxfId="3319" priority="1277" operator="equal">
      <formula>"Trivial"</formula>
    </cfRule>
  </conditionalFormatting>
  <conditionalFormatting sqref="S57">
    <cfRule type="cellIs" dxfId="3318" priority="1143" operator="equal">
      <formula>"Intolerable"</formula>
    </cfRule>
    <cfRule type="cellIs" dxfId="3317" priority="1144" operator="equal">
      <formula>"Importante"</formula>
    </cfRule>
    <cfRule type="cellIs" dxfId="3316" priority="1145" operator="equal">
      <formula>"Moderado"</formula>
    </cfRule>
    <cfRule type="cellIs" dxfId="3315" priority="1146" operator="equal">
      <formula>"Tolerable"</formula>
    </cfRule>
    <cfRule type="cellIs" dxfId="3314" priority="1147" operator="equal">
      <formula>"Trivial"</formula>
    </cfRule>
  </conditionalFormatting>
  <conditionalFormatting sqref="S48:S53 AC48:AC53">
    <cfRule type="cellIs" dxfId="3313" priority="1258" operator="equal">
      <formula>"Intolerable"</formula>
    </cfRule>
    <cfRule type="cellIs" dxfId="3312" priority="1259" operator="equal">
      <formula>"Importante"</formula>
    </cfRule>
    <cfRule type="cellIs" dxfId="3311" priority="1260" operator="equal">
      <formula>"Moderado"</formula>
    </cfRule>
    <cfRule type="cellIs" dxfId="3310" priority="1261" operator="equal">
      <formula>"Tolerable"</formula>
    </cfRule>
    <cfRule type="cellIs" dxfId="3309" priority="1262" operator="equal">
      <formula>"Trivial"</formula>
    </cfRule>
  </conditionalFormatting>
  <conditionalFormatting sqref="AC58">
    <cfRule type="cellIs" dxfId="3308" priority="1112" operator="equal">
      <formula>"Intolerable"</formula>
    </cfRule>
    <cfRule type="cellIs" dxfId="3307" priority="1113" operator="equal">
      <formula>"Importante"</formula>
    </cfRule>
    <cfRule type="cellIs" dxfId="3306" priority="1114" operator="equal">
      <formula>"Moderado"</formula>
    </cfRule>
    <cfRule type="cellIs" dxfId="3305" priority="1115" operator="equal">
      <formula>"Tolerable"</formula>
    </cfRule>
    <cfRule type="cellIs" dxfId="3304" priority="1116" operator="equal">
      <formula>"Trivial"</formula>
    </cfRule>
  </conditionalFormatting>
  <conditionalFormatting sqref="AH48:AH53">
    <cfRule type="cellIs" dxfId="3303" priority="1255" operator="equal">
      <formula>"Realizado"</formula>
    </cfRule>
    <cfRule type="cellIs" dxfId="3302" priority="1256" operator="equal">
      <formula>"En proceso"</formula>
    </cfRule>
    <cfRule type="cellIs" dxfId="3301" priority="1257" operator="equal">
      <formula>"Pendiente"</formula>
    </cfRule>
  </conditionalFormatting>
  <conditionalFormatting sqref="AC49:AC53">
    <cfRule type="cellIs" dxfId="3300" priority="1250" operator="equal">
      <formula>"Intolerable"</formula>
    </cfRule>
    <cfRule type="cellIs" dxfId="3299" priority="1251" operator="equal">
      <formula>"Importante"</formula>
    </cfRule>
    <cfRule type="cellIs" dxfId="3298" priority="1252" operator="equal">
      <formula>"Moderado"</formula>
    </cfRule>
    <cfRule type="cellIs" dxfId="3297" priority="1253" operator="equal">
      <formula>"Tolerable"</formula>
    </cfRule>
    <cfRule type="cellIs" dxfId="3296" priority="1254" operator="equal">
      <formula>"Trivial"</formula>
    </cfRule>
  </conditionalFormatting>
  <conditionalFormatting sqref="AH49:AH53">
    <cfRule type="cellIs" dxfId="3295" priority="1247" operator="equal">
      <formula>"Realizado"</formula>
    </cfRule>
    <cfRule type="cellIs" dxfId="3294" priority="1248" operator="equal">
      <formula>"En proceso"</formula>
    </cfRule>
    <cfRule type="cellIs" dxfId="3293" priority="1249" operator="equal">
      <formula>"Pendiente"</formula>
    </cfRule>
  </conditionalFormatting>
  <conditionalFormatting sqref="S49:S53">
    <cfRule type="cellIs" dxfId="3292" priority="1242" operator="equal">
      <formula>"Intolerable"</formula>
    </cfRule>
    <cfRule type="cellIs" dxfId="3291" priority="1243" operator="equal">
      <formula>"Importante"</formula>
    </cfRule>
    <cfRule type="cellIs" dxfId="3290" priority="1244" operator="equal">
      <formula>"Moderado"</formula>
    </cfRule>
    <cfRule type="cellIs" dxfId="3289" priority="1245" operator="equal">
      <formula>"Tolerable"</formula>
    </cfRule>
    <cfRule type="cellIs" dxfId="3288" priority="1246" operator="equal">
      <formula>"Trivial"</formula>
    </cfRule>
  </conditionalFormatting>
  <conditionalFormatting sqref="AC49">
    <cfRule type="cellIs" dxfId="3287" priority="1237" operator="equal">
      <formula>"Intolerable"</formula>
    </cfRule>
    <cfRule type="cellIs" dxfId="3286" priority="1238" operator="equal">
      <formula>"Importante"</formula>
    </cfRule>
    <cfRule type="cellIs" dxfId="3285" priority="1239" operator="equal">
      <formula>"Moderado"</formula>
    </cfRule>
    <cfRule type="cellIs" dxfId="3284" priority="1240" operator="equal">
      <formula>"Tolerable"</formula>
    </cfRule>
    <cfRule type="cellIs" dxfId="3283" priority="1241" operator="equal">
      <formula>"Trivial"</formula>
    </cfRule>
  </conditionalFormatting>
  <conditionalFormatting sqref="S49">
    <cfRule type="cellIs" dxfId="3282" priority="1229" operator="equal">
      <formula>"Intolerable"</formula>
    </cfRule>
    <cfRule type="cellIs" dxfId="3281" priority="1230" operator="equal">
      <formula>"Importante"</formula>
    </cfRule>
    <cfRule type="cellIs" dxfId="3280" priority="1231" operator="equal">
      <formula>"Moderado"</formula>
    </cfRule>
    <cfRule type="cellIs" dxfId="3279" priority="1232" operator="equal">
      <formula>"Tolerable"</formula>
    </cfRule>
    <cfRule type="cellIs" dxfId="3278" priority="1233" operator="equal">
      <formula>"Trivial"</formula>
    </cfRule>
  </conditionalFormatting>
  <conditionalFormatting sqref="AH49">
    <cfRule type="cellIs" dxfId="3277" priority="1234" operator="equal">
      <formula>"Realizado"</formula>
    </cfRule>
    <cfRule type="cellIs" dxfId="3276" priority="1235" operator="equal">
      <formula>"En proceso"</formula>
    </cfRule>
    <cfRule type="cellIs" dxfId="3275" priority="1236" operator="equal">
      <formula>"Pendiente"</formula>
    </cfRule>
  </conditionalFormatting>
  <conditionalFormatting sqref="AC48">
    <cfRule type="cellIs" dxfId="3274" priority="1224" operator="equal">
      <formula>"Intolerable"</formula>
    </cfRule>
    <cfRule type="cellIs" dxfId="3273" priority="1225" operator="equal">
      <formula>"Importante"</formula>
    </cfRule>
    <cfRule type="cellIs" dxfId="3272" priority="1226" operator="equal">
      <formula>"Moderado"</formula>
    </cfRule>
    <cfRule type="cellIs" dxfId="3271" priority="1227" operator="equal">
      <formula>"Tolerable"</formula>
    </cfRule>
    <cfRule type="cellIs" dxfId="3270" priority="1228" operator="equal">
      <formula>"Trivial"</formula>
    </cfRule>
  </conditionalFormatting>
  <conditionalFormatting sqref="S48">
    <cfRule type="cellIs" dxfId="3269" priority="1219" operator="equal">
      <formula>"Intolerable"</formula>
    </cfRule>
    <cfRule type="cellIs" dxfId="3268" priority="1220" operator="equal">
      <formula>"Importante"</formula>
    </cfRule>
    <cfRule type="cellIs" dxfId="3267" priority="1221" operator="equal">
      <formula>"Moderado"</formula>
    </cfRule>
    <cfRule type="cellIs" dxfId="3266" priority="1222" operator="equal">
      <formula>"Tolerable"</formula>
    </cfRule>
    <cfRule type="cellIs" dxfId="3265" priority="1223" operator="equal">
      <formula>"Trivial"</formula>
    </cfRule>
  </conditionalFormatting>
  <conditionalFormatting sqref="S53">
    <cfRule type="cellIs" dxfId="3264" priority="1206" operator="equal">
      <formula>"Intolerable"</formula>
    </cfRule>
    <cfRule type="cellIs" dxfId="3263" priority="1207" operator="equal">
      <formula>"Importante"</formula>
    </cfRule>
    <cfRule type="cellIs" dxfId="3262" priority="1208" operator="equal">
      <formula>"Moderado"</formula>
    </cfRule>
    <cfRule type="cellIs" dxfId="3261" priority="1209" operator="equal">
      <formula>"Tolerable"</formula>
    </cfRule>
    <cfRule type="cellIs" dxfId="3260" priority="1210" operator="equal">
      <formula>"Trivial"</formula>
    </cfRule>
  </conditionalFormatting>
  <conditionalFormatting sqref="AH53">
    <cfRule type="cellIs" dxfId="3259" priority="1216" operator="equal">
      <formula>"Realizado"</formula>
    </cfRule>
    <cfRule type="cellIs" dxfId="3258" priority="1217" operator="equal">
      <formula>"En proceso"</formula>
    </cfRule>
    <cfRule type="cellIs" dxfId="3257" priority="1218" operator="equal">
      <formula>"Pendiente"</formula>
    </cfRule>
  </conditionalFormatting>
  <conditionalFormatting sqref="AC53">
    <cfRule type="cellIs" dxfId="3256" priority="1211" operator="equal">
      <formula>"Intolerable"</formula>
    </cfRule>
    <cfRule type="cellIs" dxfId="3255" priority="1212" operator="equal">
      <formula>"Importante"</formula>
    </cfRule>
    <cfRule type="cellIs" dxfId="3254" priority="1213" operator="equal">
      <formula>"Moderado"</formula>
    </cfRule>
    <cfRule type="cellIs" dxfId="3253" priority="1214" operator="equal">
      <formula>"Tolerable"</formula>
    </cfRule>
    <cfRule type="cellIs" dxfId="3252" priority="1215" operator="equal">
      <formula>"Trivial"</formula>
    </cfRule>
  </conditionalFormatting>
  <conditionalFormatting sqref="S48">
    <cfRule type="cellIs" dxfId="3251" priority="1196" operator="equal">
      <formula>"Intolerable"</formula>
    </cfRule>
    <cfRule type="cellIs" dxfId="3250" priority="1197" operator="equal">
      <formula>"Importante"</formula>
    </cfRule>
    <cfRule type="cellIs" dxfId="3249" priority="1198" operator="equal">
      <formula>"Moderado"</formula>
    </cfRule>
    <cfRule type="cellIs" dxfId="3248" priority="1199" operator="equal">
      <formula>"Tolerable"</formula>
    </cfRule>
    <cfRule type="cellIs" dxfId="3247" priority="1200" operator="equal">
      <formula>"Trivial"</formula>
    </cfRule>
  </conditionalFormatting>
  <conditionalFormatting sqref="AC48">
    <cfRule type="cellIs" dxfId="3246" priority="1201" operator="equal">
      <formula>"Intolerable"</formula>
    </cfRule>
    <cfRule type="cellIs" dxfId="3245" priority="1202" operator="equal">
      <formula>"Importante"</formula>
    </cfRule>
    <cfRule type="cellIs" dxfId="3244" priority="1203" operator="equal">
      <formula>"Moderado"</formula>
    </cfRule>
    <cfRule type="cellIs" dxfId="3243" priority="1204" operator="equal">
      <formula>"Tolerable"</formula>
    </cfRule>
    <cfRule type="cellIs" dxfId="3242" priority="1205" operator="equal">
      <formula>"Trivial"</formula>
    </cfRule>
  </conditionalFormatting>
  <conditionalFormatting sqref="AH54:AH55">
    <cfRule type="cellIs" dxfId="3241" priority="1193" operator="equal">
      <formula>"Realizado"</formula>
    </cfRule>
    <cfRule type="cellIs" dxfId="3240" priority="1194" operator="equal">
      <formula>"En proceso"</formula>
    </cfRule>
    <cfRule type="cellIs" dxfId="3239" priority="1195" operator="equal">
      <formula>"Pendiente"</formula>
    </cfRule>
  </conditionalFormatting>
  <conditionalFormatting sqref="AC54">
    <cfRule type="cellIs" dxfId="3238" priority="1183" operator="equal">
      <formula>"Intolerable"</formula>
    </cfRule>
    <cfRule type="cellIs" dxfId="3237" priority="1184" operator="equal">
      <formula>"Importante"</formula>
    </cfRule>
    <cfRule type="cellIs" dxfId="3236" priority="1185" operator="equal">
      <formula>"Moderado"</formula>
    </cfRule>
    <cfRule type="cellIs" dxfId="3235" priority="1186" operator="equal">
      <formula>"Tolerable"</formula>
    </cfRule>
    <cfRule type="cellIs" dxfId="3234" priority="1187" operator="equal">
      <formula>"Trivial"</formula>
    </cfRule>
  </conditionalFormatting>
  <conditionalFormatting sqref="S54">
    <cfRule type="cellIs" dxfId="3233" priority="1188" operator="equal">
      <formula>"Intolerable"</formula>
    </cfRule>
    <cfRule type="cellIs" dxfId="3232" priority="1189" operator="equal">
      <formula>"Importante"</formula>
    </cfRule>
    <cfRule type="cellIs" dxfId="3231" priority="1190" operator="equal">
      <formula>"Moderado"</formula>
    </cfRule>
    <cfRule type="cellIs" dxfId="3230" priority="1191" operator="equal">
      <formula>"Tolerable"</formula>
    </cfRule>
    <cfRule type="cellIs" dxfId="3229" priority="1192" operator="equal">
      <formula>"Trivial"</formula>
    </cfRule>
  </conditionalFormatting>
  <conditionalFormatting sqref="AH54">
    <cfRule type="cellIs" dxfId="3228" priority="1180" operator="equal">
      <formula>"Realizado"</formula>
    </cfRule>
    <cfRule type="cellIs" dxfId="3227" priority="1181" operator="equal">
      <formula>"En proceso"</formula>
    </cfRule>
    <cfRule type="cellIs" dxfId="3226" priority="1182" operator="equal">
      <formula>"Pendiente"</formula>
    </cfRule>
  </conditionalFormatting>
  <conditionalFormatting sqref="AH55">
    <cfRule type="cellIs" dxfId="3225" priority="1167" operator="equal">
      <formula>"Realizado"</formula>
    </cfRule>
    <cfRule type="cellIs" dxfId="3224" priority="1168" operator="equal">
      <formula>"En proceso"</formula>
    </cfRule>
    <cfRule type="cellIs" dxfId="3223" priority="1169" operator="equal">
      <formula>"Pendiente"</formula>
    </cfRule>
  </conditionalFormatting>
  <conditionalFormatting sqref="S55">
    <cfRule type="cellIs" dxfId="3222" priority="1175" operator="equal">
      <formula>"Intolerable"</formula>
    </cfRule>
    <cfRule type="cellIs" dxfId="3221" priority="1176" operator="equal">
      <formula>"Importante"</formula>
    </cfRule>
    <cfRule type="cellIs" dxfId="3220" priority="1177" operator="equal">
      <formula>"Moderado"</formula>
    </cfRule>
    <cfRule type="cellIs" dxfId="3219" priority="1178" operator="equal">
      <formula>"Tolerable"</formula>
    </cfRule>
    <cfRule type="cellIs" dxfId="3218" priority="1179" operator="equal">
      <formula>"Trivial"</formula>
    </cfRule>
  </conditionalFormatting>
  <conditionalFormatting sqref="AC55">
    <cfRule type="cellIs" dxfId="3217" priority="1170" operator="equal">
      <formula>"Intolerable"</formula>
    </cfRule>
    <cfRule type="cellIs" dxfId="3216" priority="1171" operator="equal">
      <formula>"Importante"</formula>
    </cfRule>
    <cfRule type="cellIs" dxfId="3215" priority="1172" operator="equal">
      <formula>"Moderado"</formula>
    </cfRule>
    <cfRule type="cellIs" dxfId="3214" priority="1173" operator="equal">
      <formula>"Tolerable"</formula>
    </cfRule>
    <cfRule type="cellIs" dxfId="3213" priority="1174" operator="equal">
      <formula>"Trivial"</formula>
    </cfRule>
  </conditionalFormatting>
  <conditionalFormatting sqref="AH56">
    <cfRule type="cellIs" dxfId="3212" priority="1164" operator="equal">
      <formula>"Realizado"</formula>
    </cfRule>
    <cfRule type="cellIs" dxfId="3211" priority="1165" operator="equal">
      <formula>"En proceso"</formula>
    </cfRule>
    <cfRule type="cellIs" dxfId="3210" priority="1166" operator="equal">
      <formula>"Pendiente"</formula>
    </cfRule>
  </conditionalFormatting>
  <conditionalFormatting sqref="AC56">
    <cfRule type="cellIs" dxfId="3209" priority="1159" operator="equal">
      <formula>"Intolerable"</formula>
    </cfRule>
    <cfRule type="cellIs" dxfId="3208" priority="1160" operator="equal">
      <formula>"Importante"</formula>
    </cfRule>
    <cfRule type="cellIs" dxfId="3207" priority="1161" operator="equal">
      <formula>"Moderado"</formula>
    </cfRule>
    <cfRule type="cellIs" dxfId="3206" priority="1162" operator="equal">
      <formula>"Tolerable"</formula>
    </cfRule>
    <cfRule type="cellIs" dxfId="3205" priority="1163" operator="equal">
      <formula>"Trivial"</formula>
    </cfRule>
  </conditionalFormatting>
  <conditionalFormatting sqref="AH56">
    <cfRule type="cellIs" dxfId="3204" priority="1156" operator="equal">
      <formula>"Realizado"</formula>
    </cfRule>
    <cfRule type="cellIs" dxfId="3203" priority="1157" operator="equal">
      <formula>"En proceso"</formula>
    </cfRule>
    <cfRule type="cellIs" dxfId="3202" priority="1158" operator="equal">
      <formula>"Pendiente"</formula>
    </cfRule>
  </conditionalFormatting>
  <conditionalFormatting sqref="S56">
    <cfRule type="cellIs" dxfId="3201" priority="1151" operator="equal">
      <formula>"Intolerable"</formula>
    </cfRule>
    <cfRule type="cellIs" dxfId="3200" priority="1152" operator="equal">
      <formula>"Importante"</formula>
    </cfRule>
    <cfRule type="cellIs" dxfId="3199" priority="1153" operator="equal">
      <formula>"Moderado"</formula>
    </cfRule>
    <cfRule type="cellIs" dxfId="3198" priority="1154" operator="equal">
      <formula>"Tolerable"</formula>
    </cfRule>
    <cfRule type="cellIs" dxfId="3197" priority="1155" operator="equal">
      <formula>"Trivial"</formula>
    </cfRule>
  </conditionalFormatting>
  <conditionalFormatting sqref="AH57:AH59">
    <cfRule type="cellIs" dxfId="3196" priority="1148" operator="equal">
      <formula>"Realizado"</formula>
    </cfRule>
    <cfRule type="cellIs" dxfId="3195" priority="1149" operator="equal">
      <formula>"En proceso"</formula>
    </cfRule>
    <cfRule type="cellIs" dxfId="3194" priority="1150" operator="equal">
      <formula>"Pendiente"</formula>
    </cfRule>
  </conditionalFormatting>
  <conditionalFormatting sqref="AC57">
    <cfRule type="cellIs" dxfId="3193" priority="1138" operator="equal">
      <formula>"Intolerable"</formula>
    </cfRule>
    <cfRule type="cellIs" dxfId="3192" priority="1139" operator="equal">
      <formula>"Importante"</formula>
    </cfRule>
    <cfRule type="cellIs" dxfId="3191" priority="1140" operator="equal">
      <formula>"Moderado"</formula>
    </cfRule>
    <cfRule type="cellIs" dxfId="3190" priority="1141" operator="equal">
      <formula>"Tolerable"</formula>
    </cfRule>
    <cfRule type="cellIs" dxfId="3189" priority="1142" operator="equal">
      <formula>"Trivial"</formula>
    </cfRule>
  </conditionalFormatting>
  <conditionalFormatting sqref="AC59">
    <cfRule type="cellIs" dxfId="3188" priority="1133" operator="equal">
      <formula>"Intolerable"</formula>
    </cfRule>
    <cfRule type="cellIs" dxfId="3187" priority="1134" operator="equal">
      <formula>"Importante"</formula>
    </cfRule>
    <cfRule type="cellIs" dxfId="3186" priority="1135" operator="equal">
      <formula>"Moderado"</formula>
    </cfRule>
    <cfRule type="cellIs" dxfId="3185" priority="1136" operator="equal">
      <formula>"Tolerable"</formula>
    </cfRule>
    <cfRule type="cellIs" dxfId="3184" priority="1137" operator="equal">
      <formula>"Trivial"</formula>
    </cfRule>
  </conditionalFormatting>
  <conditionalFormatting sqref="AH59">
    <cfRule type="cellIs" dxfId="3183" priority="1130" operator="equal">
      <formula>"Realizado"</formula>
    </cfRule>
    <cfRule type="cellIs" dxfId="3182" priority="1131" operator="equal">
      <formula>"En proceso"</formula>
    </cfRule>
    <cfRule type="cellIs" dxfId="3181" priority="1132" operator="equal">
      <formula>"Pendiente"</formula>
    </cfRule>
  </conditionalFormatting>
  <conditionalFormatting sqref="S59">
    <cfRule type="cellIs" dxfId="3180" priority="1125" operator="equal">
      <formula>"Intolerable"</formula>
    </cfRule>
    <cfRule type="cellIs" dxfId="3179" priority="1126" operator="equal">
      <formula>"Importante"</formula>
    </cfRule>
    <cfRule type="cellIs" dxfId="3178" priority="1127" operator="equal">
      <formula>"Moderado"</formula>
    </cfRule>
    <cfRule type="cellIs" dxfId="3177" priority="1128" operator="equal">
      <formula>"Tolerable"</formula>
    </cfRule>
    <cfRule type="cellIs" dxfId="3176" priority="1129" operator="equal">
      <formula>"Trivial"</formula>
    </cfRule>
  </conditionalFormatting>
  <conditionalFormatting sqref="S58">
    <cfRule type="cellIs" dxfId="3175" priority="1120" operator="equal">
      <formula>"Intolerable"</formula>
    </cfRule>
    <cfRule type="cellIs" dxfId="3174" priority="1121" operator="equal">
      <formula>"Importante"</formula>
    </cfRule>
    <cfRule type="cellIs" dxfId="3173" priority="1122" operator="equal">
      <formula>"Moderado"</formula>
    </cfRule>
    <cfRule type="cellIs" dxfId="3172" priority="1123" operator="equal">
      <formula>"Tolerable"</formula>
    </cfRule>
    <cfRule type="cellIs" dxfId="3171" priority="1124" operator="equal">
      <formula>"Trivial"</formula>
    </cfRule>
  </conditionalFormatting>
  <conditionalFormatting sqref="AH58">
    <cfRule type="cellIs" dxfId="3170" priority="1117" operator="equal">
      <formula>"Realizado"</formula>
    </cfRule>
    <cfRule type="cellIs" dxfId="3169" priority="1118" operator="equal">
      <formula>"En proceso"</formula>
    </cfRule>
    <cfRule type="cellIs" dxfId="3168" priority="1119" operator="equal">
      <formula>"Pendiente"</formula>
    </cfRule>
  </conditionalFormatting>
  <conditionalFormatting sqref="AC68:AC71">
    <cfRule type="cellIs" dxfId="3167" priority="981" operator="equal">
      <formula>"Intolerable"</formula>
    </cfRule>
    <cfRule type="cellIs" dxfId="3166" priority="982" operator="equal">
      <formula>"Importante"</formula>
    </cfRule>
    <cfRule type="cellIs" dxfId="3165" priority="983" operator="equal">
      <formula>"Moderado"</formula>
    </cfRule>
    <cfRule type="cellIs" dxfId="3164" priority="984" operator="equal">
      <formula>"Tolerable"</formula>
    </cfRule>
    <cfRule type="cellIs" dxfId="3163" priority="985" operator="equal">
      <formula>"Trivial"</formula>
    </cfRule>
  </conditionalFormatting>
  <conditionalFormatting sqref="AC62:AC63">
    <cfRule type="cellIs" dxfId="3162" priority="875" operator="equal">
      <formula>"Intolerable"</formula>
    </cfRule>
    <cfRule type="cellIs" dxfId="3161" priority="876" operator="equal">
      <formula>"Importante"</formula>
    </cfRule>
    <cfRule type="cellIs" dxfId="3160" priority="877" operator="equal">
      <formula>"Moderado"</formula>
    </cfRule>
    <cfRule type="cellIs" dxfId="3159" priority="878" operator="equal">
      <formula>"Tolerable"</formula>
    </cfRule>
    <cfRule type="cellIs" dxfId="3158" priority="879" operator="equal">
      <formula>"Trivial"</formula>
    </cfRule>
  </conditionalFormatting>
  <conditionalFormatting sqref="S68:S74 AC73">
    <cfRule type="cellIs" dxfId="3157" priority="1107" operator="equal">
      <formula>"Intolerable"</formula>
    </cfRule>
    <cfRule type="cellIs" dxfId="3156" priority="1108" operator="equal">
      <formula>"Importante"</formula>
    </cfRule>
    <cfRule type="cellIs" dxfId="3155" priority="1109" operator="equal">
      <formula>"Moderado"</formula>
    </cfRule>
    <cfRule type="cellIs" dxfId="3154" priority="1110" operator="equal">
      <formula>"Tolerable"</formula>
    </cfRule>
    <cfRule type="cellIs" dxfId="3153" priority="1111" operator="equal">
      <formula>"Trivial"</formula>
    </cfRule>
  </conditionalFormatting>
  <conditionalFormatting sqref="AH65:AH68 AH72:AH73">
    <cfRule type="cellIs" dxfId="3152" priority="1104" operator="equal">
      <formula>"Realizado"</formula>
    </cfRule>
    <cfRule type="cellIs" dxfId="3151" priority="1105" operator="equal">
      <formula>"En proceso"</formula>
    </cfRule>
    <cfRule type="cellIs" dxfId="3150" priority="1106" operator="equal">
      <formula>"Pendiente"</formula>
    </cfRule>
  </conditionalFormatting>
  <conditionalFormatting sqref="AH73">
    <cfRule type="cellIs" dxfId="3149" priority="1101" operator="equal">
      <formula>"Realizado"</formula>
    </cfRule>
    <cfRule type="cellIs" dxfId="3148" priority="1102" operator="equal">
      <formula>"En proceso"</formula>
    </cfRule>
    <cfRule type="cellIs" dxfId="3147" priority="1103" operator="equal">
      <formula>"Pendiente"</formula>
    </cfRule>
  </conditionalFormatting>
  <conditionalFormatting sqref="AH72">
    <cfRule type="cellIs" dxfId="3146" priority="1098" operator="equal">
      <formula>"Realizado"</formula>
    </cfRule>
    <cfRule type="cellIs" dxfId="3145" priority="1099" operator="equal">
      <formula>"En proceso"</formula>
    </cfRule>
    <cfRule type="cellIs" dxfId="3144" priority="1100" operator="equal">
      <formula>"Pendiente"</formula>
    </cfRule>
  </conditionalFormatting>
  <conditionalFormatting sqref="AH68">
    <cfRule type="cellIs" dxfId="3143" priority="1095" operator="equal">
      <formula>"Realizado"</formula>
    </cfRule>
    <cfRule type="cellIs" dxfId="3142" priority="1096" operator="equal">
      <formula>"En proceso"</formula>
    </cfRule>
    <cfRule type="cellIs" dxfId="3141" priority="1097" operator="equal">
      <formula>"Pendiente"</formula>
    </cfRule>
  </conditionalFormatting>
  <conditionalFormatting sqref="AH69:AH71">
    <cfRule type="cellIs" dxfId="3140" priority="1092" operator="equal">
      <formula>"Realizado"</formula>
    </cfRule>
    <cfRule type="cellIs" dxfId="3139" priority="1093" operator="equal">
      <formula>"En proceso"</formula>
    </cfRule>
    <cfRule type="cellIs" dxfId="3138" priority="1094" operator="equal">
      <formula>"Pendiente"</formula>
    </cfRule>
  </conditionalFormatting>
  <conditionalFormatting sqref="AH71">
    <cfRule type="cellIs" dxfId="3137" priority="1089" operator="equal">
      <formula>"Realizado"</formula>
    </cfRule>
    <cfRule type="cellIs" dxfId="3136" priority="1090" operator="equal">
      <formula>"En proceso"</formula>
    </cfRule>
    <cfRule type="cellIs" dxfId="3135" priority="1091" operator="equal">
      <formula>"Pendiente"</formula>
    </cfRule>
  </conditionalFormatting>
  <conditionalFormatting sqref="AH70">
    <cfRule type="cellIs" dxfId="3134" priority="1086" operator="equal">
      <formula>"Realizado"</formula>
    </cfRule>
    <cfRule type="cellIs" dxfId="3133" priority="1087" operator="equal">
      <formula>"En proceso"</formula>
    </cfRule>
    <cfRule type="cellIs" dxfId="3132" priority="1088" operator="equal">
      <formula>"Pendiente"</formula>
    </cfRule>
  </conditionalFormatting>
  <conditionalFormatting sqref="AC74">
    <cfRule type="cellIs" dxfId="3131" priority="1081" operator="equal">
      <formula>"Intolerable"</formula>
    </cfRule>
    <cfRule type="cellIs" dxfId="3130" priority="1082" operator="equal">
      <formula>"Importante"</formula>
    </cfRule>
    <cfRule type="cellIs" dxfId="3129" priority="1083" operator="equal">
      <formula>"Moderado"</formula>
    </cfRule>
    <cfRule type="cellIs" dxfId="3128" priority="1084" operator="equal">
      <formula>"Tolerable"</formula>
    </cfRule>
    <cfRule type="cellIs" dxfId="3127" priority="1085" operator="equal">
      <formula>"Trivial"</formula>
    </cfRule>
  </conditionalFormatting>
  <conditionalFormatting sqref="S65:S67">
    <cfRule type="cellIs" dxfId="3126" priority="1071" operator="equal">
      <formula>"Intolerable"</formula>
    </cfRule>
    <cfRule type="cellIs" dxfId="3125" priority="1072" operator="equal">
      <formula>"Importante"</formula>
    </cfRule>
    <cfRule type="cellIs" dxfId="3124" priority="1073" operator="equal">
      <formula>"Moderado"</formula>
    </cfRule>
    <cfRule type="cellIs" dxfId="3123" priority="1074" operator="equal">
      <formula>"Tolerable"</formula>
    </cfRule>
    <cfRule type="cellIs" dxfId="3122" priority="1075" operator="equal">
      <formula>"Trivial"</formula>
    </cfRule>
  </conditionalFormatting>
  <conditionalFormatting sqref="S65:S67">
    <cfRule type="cellIs" dxfId="3121" priority="1076" operator="equal">
      <formula>"Intolerable"</formula>
    </cfRule>
    <cfRule type="cellIs" dxfId="3120" priority="1077" operator="equal">
      <formula>"Importante"</formula>
    </cfRule>
    <cfRule type="cellIs" dxfId="3119" priority="1078" operator="equal">
      <formula>"Moderado"</formula>
    </cfRule>
    <cfRule type="cellIs" dxfId="3118" priority="1079" operator="equal">
      <formula>"Tolerable"</formula>
    </cfRule>
    <cfRule type="cellIs" dxfId="3117" priority="1080" operator="equal">
      <formula>"Trivial"</formula>
    </cfRule>
  </conditionalFormatting>
  <conditionalFormatting sqref="S65:S67">
    <cfRule type="cellIs" dxfId="3116" priority="1066" operator="equal">
      <formula>"Intolerable"</formula>
    </cfRule>
    <cfRule type="cellIs" dxfId="3115" priority="1067" operator="equal">
      <formula>"Importante"</formula>
    </cfRule>
    <cfRule type="cellIs" dxfId="3114" priority="1068" operator="equal">
      <formula>"Moderado"</formula>
    </cfRule>
    <cfRule type="cellIs" dxfId="3113" priority="1069" operator="equal">
      <formula>"Tolerable"</formula>
    </cfRule>
    <cfRule type="cellIs" dxfId="3112" priority="1070" operator="equal">
      <formula>"Trivial"</formula>
    </cfRule>
  </conditionalFormatting>
  <conditionalFormatting sqref="S65:S67">
    <cfRule type="cellIs" dxfId="3111" priority="1061" operator="equal">
      <formula>"Intolerable"</formula>
    </cfRule>
    <cfRule type="cellIs" dxfId="3110" priority="1062" operator="equal">
      <formula>"Importante"</formula>
    </cfRule>
    <cfRule type="cellIs" dxfId="3109" priority="1063" operator="equal">
      <formula>"Moderado"</formula>
    </cfRule>
    <cfRule type="cellIs" dxfId="3108" priority="1064" operator="equal">
      <formula>"Tolerable"</formula>
    </cfRule>
    <cfRule type="cellIs" dxfId="3107" priority="1065" operator="equal">
      <formula>"Trivial"</formula>
    </cfRule>
  </conditionalFormatting>
  <conditionalFormatting sqref="AC72">
    <cfRule type="cellIs" dxfId="3106" priority="1056" operator="equal">
      <formula>"Intolerable"</formula>
    </cfRule>
    <cfRule type="cellIs" dxfId="3105" priority="1057" operator="equal">
      <formula>"Importante"</formula>
    </cfRule>
    <cfRule type="cellIs" dxfId="3104" priority="1058" operator="equal">
      <formula>"Moderado"</formula>
    </cfRule>
    <cfRule type="cellIs" dxfId="3103" priority="1059" operator="equal">
      <formula>"Tolerable"</formula>
    </cfRule>
    <cfRule type="cellIs" dxfId="3102" priority="1060" operator="equal">
      <formula>"Trivial"</formula>
    </cfRule>
  </conditionalFormatting>
  <conditionalFormatting sqref="AC72">
    <cfRule type="cellIs" dxfId="3101" priority="1051" operator="equal">
      <formula>"Intolerable"</formula>
    </cfRule>
    <cfRule type="cellIs" dxfId="3100" priority="1052" operator="equal">
      <formula>"Importante"</formula>
    </cfRule>
    <cfRule type="cellIs" dxfId="3099" priority="1053" operator="equal">
      <formula>"Moderado"</formula>
    </cfRule>
    <cfRule type="cellIs" dxfId="3098" priority="1054" operator="equal">
      <formula>"Tolerable"</formula>
    </cfRule>
    <cfRule type="cellIs" dxfId="3097" priority="1055" operator="equal">
      <formula>"Trivial"</formula>
    </cfRule>
  </conditionalFormatting>
  <conditionalFormatting sqref="AC72">
    <cfRule type="cellIs" dxfId="3096" priority="1046" operator="equal">
      <formula>"Intolerable"</formula>
    </cfRule>
    <cfRule type="cellIs" dxfId="3095" priority="1047" operator="equal">
      <formula>"Importante"</formula>
    </cfRule>
    <cfRule type="cellIs" dxfId="3094" priority="1048" operator="equal">
      <formula>"Moderado"</formula>
    </cfRule>
    <cfRule type="cellIs" dxfId="3093" priority="1049" operator="equal">
      <formula>"Tolerable"</formula>
    </cfRule>
    <cfRule type="cellIs" dxfId="3092" priority="1050" operator="equal">
      <formula>"Trivial"</formula>
    </cfRule>
  </conditionalFormatting>
  <conditionalFormatting sqref="AC72">
    <cfRule type="cellIs" dxfId="3091" priority="1041" operator="equal">
      <formula>"Intolerable"</formula>
    </cfRule>
    <cfRule type="cellIs" dxfId="3090" priority="1042" operator="equal">
      <formula>"Importante"</formula>
    </cfRule>
    <cfRule type="cellIs" dxfId="3089" priority="1043" operator="equal">
      <formula>"Moderado"</formula>
    </cfRule>
    <cfRule type="cellIs" dxfId="3088" priority="1044" operator="equal">
      <formula>"Tolerable"</formula>
    </cfRule>
    <cfRule type="cellIs" dxfId="3087" priority="1045" operator="equal">
      <formula>"Trivial"</formula>
    </cfRule>
  </conditionalFormatting>
  <conditionalFormatting sqref="AC65">
    <cfRule type="cellIs" dxfId="3086" priority="1036" operator="equal">
      <formula>"Intolerable"</formula>
    </cfRule>
    <cfRule type="cellIs" dxfId="3085" priority="1037" operator="equal">
      <formula>"Importante"</formula>
    </cfRule>
    <cfRule type="cellIs" dxfId="3084" priority="1038" operator="equal">
      <formula>"Moderado"</formula>
    </cfRule>
    <cfRule type="cellIs" dxfId="3083" priority="1039" operator="equal">
      <formula>"Tolerable"</formula>
    </cfRule>
    <cfRule type="cellIs" dxfId="3082" priority="1040" operator="equal">
      <formula>"Trivial"</formula>
    </cfRule>
  </conditionalFormatting>
  <conditionalFormatting sqref="AC65">
    <cfRule type="cellIs" dxfId="3081" priority="1031" operator="equal">
      <formula>"Intolerable"</formula>
    </cfRule>
    <cfRule type="cellIs" dxfId="3080" priority="1032" operator="equal">
      <formula>"Importante"</formula>
    </cfRule>
    <cfRule type="cellIs" dxfId="3079" priority="1033" operator="equal">
      <formula>"Moderado"</formula>
    </cfRule>
    <cfRule type="cellIs" dxfId="3078" priority="1034" operator="equal">
      <formula>"Tolerable"</formula>
    </cfRule>
    <cfRule type="cellIs" dxfId="3077" priority="1035" operator="equal">
      <formula>"Trivial"</formula>
    </cfRule>
  </conditionalFormatting>
  <conditionalFormatting sqref="AC65">
    <cfRule type="cellIs" dxfId="3076" priority="1026" operator="equal">
      <formula>"Intolerable"</formula>
    </cfRule>
    <cfRule type="cellIs" dxfId="3075" priority="1027" operator="equal">
      <formula>"Importante"</formula>
    </cfRule>
    <cfRule type="cellIs" dxfId="3074" priority="1028" operator="equal">
      <formula>"Moderado"</formula>
    </cfRule>
    <cfRule type="cellIs" dxfId="3073" priority="1029" operator="equal">
      <formula>"Tolerable"</formula>
    </cfRule>
    <cfRule type="cellIs" dxfId="3072" priority="1030" operator="equal">
      <formula>"Trivial"</formula>
    </cfRule>
  </conditionalFormatting>
  <conditionalFormatting sqref="AC65">
    <cfRule type="cellIs" dxfId="3071" priority="1021" operator="equal">
      <formula>"Intolerable"</formula>
    </cfRule>
    <cfRule type="cellIs" dxfId="3070" priority="1022" operator="equal">
      <formula>"Importante"</formula>
    </cfRule>
    <cfRule type="cellIs" dxfId="3069" priority="1023" operator="equal">
      <formula>"Moderado"</formula>
    </cfRule>
    <cfRule type="cellIs" dxfId="3068" priority="1024" operator="equal">
      <formula>"Tolerable"</formula>
    </cfRule>
    <cfRule type="cellIs" dxfId="3067" priority="1025" operator="equal">
      <formula>"Trivial"</formula>
    </cfRule>
  </conditionalFormatting>
  <conditionalFormatting sqref="AC66:AC67">
    <cfRule type="cellIs" dxfId="3066" priority="1016" operator="equal">
      <formula>"Intolerable"</formula>
    </cfRule>
    <cfRule type="cellIs" dxfId="3065" priority="1017" operator="equal">
      <formula>"Importante"</formula>
    </cfRule>
    <cfRule type="cellIs" dxfId="3064" priority="1018" operator="equal">
      <formula>"Moderado"</formula>
    </cfRule>
    <cfRule type="cellIs" dxfId="3063" priority="1019" operator="equal">
      <formula>"Tolerable"</formula>
    </cfRule>
    <cfRule type="cellIs" dxfId="3062" priority="1020" operator="equal">
      <formula>"Trivial"</formula>
    </cfRule>
  </conditionalFormatting>
  <conditionalFormatting sqref="AC66:AC67">
    <cfRule type="cellIs" dxfId="3061" priority="1011" operator="equal">
      <formula>"Intolerable"</formula>
    </cfRule>
    <cfRule type="cellIs" dxfId="3060" priority="1012" operator="equal">
      <formula>"Importante"</formula>
    </cfRule>
    <cfRule type="cellIs" dxfId="3059" priority="1013" operator="equal">
      <formula>"Moderado"</formula>
    </cfRule>
    <cfRule type="cellIs" dxfId="3058" priority="1014" operator="equal">
      <formula>"Tolerable"</formula>
    </cfRule>
    <cfRule type="cellIs" dxfId="3057" priority="1015" operator="equal">
      <formula>"Trivial"</formula>
    </cfRule>
  </conditionalFormatting>
  <conditionalFormatting sqref="AC66:AC67">
    <cfRule type="cellIs" dxfId="3056" priority="1006" operator="equal">
      <formula>"Intolerable"</formula>
    </cfRule>
    <cfRule type="cellIs" dxfId="3055" priority="1007" operator="equal">
      <formula>"Importante"</formula>
    </cfRule>
    <cfRule type="cellIs" dxfId="3054" priority="1008" operator="equal">
      <formula>"Moderado"</formula>
    </cfRule>
    <cfRule type="cellIs" dxfId="3053" priority="1009" operator="equal">
      <formula>"Tolerable"</formula>
    </cfRule>
    <cfRule type="cellIs" dxfId="3052" priority="1010" operator="equal">
      <formula>"Trivial"</formula>
    </cfRule>
  </conditionalFormatting>
  <conditionalFormatting sqref="AC66:AC67">
    <cfRule type="cellIs" dxfId="3051" priority="1001" operator="equal">
      <formula>"Intolerable"</formula>
    </cfRule>
    <cfRule type="cellIs" dxfId="3050" priority="1002" operator="equal">
      <formula>"Importante"</formula>
    </cfRule>
    <cfRule type="cellIs" dxfId="3049" priority="1003" operator="equal">
      <formula>"Moderado"</formula>
    </cfRule>
    <cfRule type="cellIs" dxfId="3048" priority="1004" operator="equal">
      <formula>"Tolerable"</formula>
    </cfRule>
    <cfRule type="cellIs" dxfId="3047" priority="1005" operator="equal">
      <formula>"Trivial"</formula>
    </cfRule>
  </conditionalFormatting>
  <conditionalFormatting sqref="AC68:AC71">
    <cfRule type="cellIs" dxfId="3046" priority="996" operator="equal">
      <formula>"Intolerable"</formula>
    </cfRule>
    <cfRule type="cellIs" dxfId="3045" priority="997" operator="equal">
      <formula>"Importante"</formula>
    </cfRule>
    <cfRule type="cellIs" dxfId="3044" priority="998" operator="equal">
      <formula>"Moderado"</formula>
    </cfRule>
    <cfRule type="cellIs" dxfId="3043" priority="999" operator="equal">
      <formula>"Tolerable"</formula>
    </cfRule>
    <cfRule type="cellIs" dxfId="3042" priority="1000" operator="equal">
      <formula>"Trivial"</formula>
    </cfRule>
  </conditionalFormatting>
  <conditionalFormatting sqref="AC68:AC71">
    <cfRule type="cellIs" dxfId="3041" priority="991" operator="equal">
      <formula>"Intolerable"</formula>
    </cfRule>
    <cfRule type="cellIs" dxfId="3040" priority="992" operator="equal">
      <formula>"Importante"</formula>
    </cfRule>
    <cfRule type="cellIs" dxfId="3039" priority="993" operator="equal">
      <formula>"Moderado"</formula>
    </cfRule>
    <cfRule type="cellIs" dxfId="3038" priority="994" operator="equal">
      <formula>"Tolerable"</formula>
    </cfRule>
    <cfRule type="cellIs" dxfId="3037" priority="995" operator="equal">
      <formula>"Trivial"</formula>
    </cfRule>
  </conditionalFormatting>
  <conditionalFormatting sqref="AC68:AC71">
    <cfRule type="cellIs" dxfId="3036" priority="986" operator="equal">
      <formula>"Intolerable"</formula>
    </cfRule>
    <cfRule type="cellIs" dxfId="3035" priority="987" operator="equal">
      <formula>"Importante"</formula>
    </cfRule>
    <cfRule type="cellIs" dxfId="3034" priority="988" operator="equal">
      <formula>"Moderado"</formula>
    </cfRule>
    <cfRule type="cellIs" dxfId="3033" priority="989" operator="equal">
      <formula>"Tolerable"</formula>
    </cfRule>
    <cfRule type="cellIs" dxfId="3032" priority="990" operator="equal">
      <formula>"Trivial"</formula>
    </cfRule>
  </conditionalFormatting>
  <conditionalFormatting sqref="AC64 AC60:AC61">
    <cfRule type="cellIs" dxfId="3031" priority="976" operator="equal">
      <formula>"Intolerable"</formula>
    </cfRule>
    <cfRule type="cellIs" dxfId="3030" priority="977" operator="equal">
      <formula>"Importante"</formula>
    </cfRule>
    <cfRule type="cellIs" dxfId="3029" priority="978" operator="equal">
      <formula>"Moderado"</formula>
    </cfRule>
    <cfRule type="cellIs" dxfId="3028" priority="979" operator="equal">
      <formula>"Tolerable"</formula>
    </cfRule>
    <cfRule type="cellIs" dxfId="3027" priority="980" operator="equal">
      <formula>"Trivial"</formula>
    </cfRule>
  </conditionalFormatting>
  <conditionalFormatting sqref="AH60:AH64">
    <cfRule type="cellIs" dxfId="3026" priority="973" operator="equal">
      <formula>"Realizado"</formula>
    </cfRule>
    <cfRule type="cellIs" dxfId="3025" priority="974" operator="equal">
      <formula>"En proceso"</formula>
    </cfRule>
    <cfRule type="cellIs" dxfId="3024" priority="975" operator="equal">
      <formula>"Pendiente"</formula>
    </cfRule>
  </conditionalFormatting>
  <conditionalFormatting sqref="AC64">
    <cfRule type="cellIs" dxfId="3023" priority="968" operator="equal">
      <formula>"Intolerable"</formula>
    </cfRule>
    <cfRule type="cellIs" dxfId="3022" priority="969" operator="equal">
      <formula>"Importante"</formula>
    </cfRule>
    <cfRule type="cellIs" dxfId="3021" priority="970" operator="equal">
      <formula>"Moderado"</formula>
    </cfRule>
    <cfRule type="cellIs" dxfId="3020" priority="971" operator="equal">
      <formula>"Tolerable"</formula>
    </cfRule>
    <cfRule type="cellIs" dxfId="3019" priority="972" operator="equal">
      <formula>"Trivial"</formula>
    </cfRule>
  </conditionalFormatting>
  <conditionalFormatting sqref="AH64">
    <cfRule type="cellIs" dxfId="3018" priority="965" operator="equal">
      <formula>"Realizado"</formula>
    </cfRule>
    <cfRule type="cellIs" dxfId="3017" priority="966" operator="equal">
      <formula>"En proceso"</formula>
    </cfRule>
    <cfRule type="cellIs" dxfId="3016" priority="967" operator="equal">
      <formula>"Pendiente"</formula>
    </cfRule>
  </conditionalFormatting>
  <conditionalFormatting sqref="AH62">
    <cfRule type="cellIs" dxfId="3015" priority="962" operator="equal">
      <formula>"Realizado"</formula>
    </cfRule>
    <cfRule type="cellIs" dxfId="3014" priority="963" operator="equal">
      <formula>"En proceso"</formula>
    </cfRule>
    <cfRule type="cellIs" dxfId="3013" priority="964" operator="equal">
      <formula>"Pendiente"</formula>
    </cfRule>
  </conditionalFormatting>
  <conditionalFormatting sqref="AH63">
    <cfRule type="cellIs" dxfId="3012" priority="959" operator="equal">
      <formula>"Realizado"</formula>
    </cfRule>
    <cfRule type="cellIs" dxfId="3011" priority="960" operator="equal">
      <formula>"En proceso"</formula>
    </cfRule>
    <cfRule type="cellIs" dxfId="3010" priority="961" operator="equal">
      <formula>"Pendiente"</formula>
    </cfRule>
  </conditionalFormatting>
  <conditionalFormatting sqref="AH60">
    <cfRule type="cellIs" dxfId="3009" priority="956" operator="equal">
      <formula>"Realizado"</formula>
    </cfRule>
    <cfRule type="cellIs" dxfId="3008" priority="957" operator="equal">
      <formula>"En proceso"</formula>
    </cfRule>
    <cfRule type="cellIs" dxfId="3007" priority="958" operator="equal">
      <formula>"Pendiente"</formula>
    </cfRule>
  </conditionalFormatting>
  <conditionalFormatting sqref="AC64 AC60:AC61">
    <cfRule type="cellIs" dxfId="3006" priority="951" operator="equal">
      <formula>"Intolerable"</formula>
    </cfRule>
    <cfRule type="cellIs" dxfId="3005" priority="952" operator="equal">
      <formula>"Importante"</formula>
    </cfRule>
    <cfRule type="cellIs" dxfId="3004" priority="953" operator="equal">
      <formula>"Moderado"</formula>
    </cfRule>
    <cfRule type="cellIs" dxfId="3003" priority="954" operator="equal">
      <formula>"Tolerable"</formula>
    </cfRule>
    <cfRule type="cellIs" dxfId="3002" priority="955" operator="equal">
      <formula>"Trivial"</formula>
    </cfRule>
  </conditionalFormatting>
  <conditionalFormatting sqref="AC64 AC60:AC61">
    <cfRule type="cellIs" dxfId="3001" priority="946" operator="equal">
      <formula>"Intolerable"</formula>
    </cfRule>
    <cfRule type="cellIs" dxfId="3000" priority="947" operator="equal">
      <formula>"Importante"</formula>
    </cfRule>
    <cfRule type="cellIs" dxfId="2999" priority="948" operator="equal">
      <formula>"Moderado"</formula>
    </cfRule>
    <cfRule type="cellIs" dxfId="2998" priority="949" operator="equal">
      <formula>"Tolerable"</formula>
    </cfRule>
    <cfRule type="cellIs" dxfId="2997" priority="950" operator="equal">
      <formula>"Trivial"</formula>
    </cfRule>
  </conditionalFormatting>
  <conditionalFormatting sqref="AH60:AH64">
    <cfRule type="cellIs" dxfId="2996" priority="943" operator="equal">
      <formula>"Realizado"</formula>
    </cfRule>
    <cfRule type="cellIs" dxfId="2995" priority="944" operator="equal">
      <formula>"En proceso"</formula>
    </cfRule>
    <cfRule type="cellIs" dxfId="2994" priority="945" operator="equal">
      <formula>"Pendiente"</formula>
    </cfRule>
  </conditionalFormatting>
  <conditionalFormatting sqref="AC60:AC61 AC64">
    <cfRule type="cellIs" dxfId="2993" priority="938" operator="equal">
      <formula>"Intolerable"</formula>
    </cfRule>
    <cfRule type="cellIs" dxfId="2992" priority="939" operator="equal">
      <formula>"Importante"</formula>
    </cfRule>
    <cfRule type="cellIs" dxfId="2991" priority="940" operator="equal">
      <formula>"Moderado"</formula>
    </cfRule>
    <cfRule type="cellIs" dxfId="2990" priority="941" operator="equal">
      <formula>"Tolerable"</formula>
    </cfRule>
    <cfRule type="cellIs" dxfId="2989" priority="942" operator="equal">
      <formula>"Trivial"</formula>
    </cfRule>
  </conditionalFormatting>
  <conditionalFormatting sqref="AH60:AH64">
    <cfRule type="cellIs" dxfId="2988" priority="935" operator="equal">
      <formula>"Realizado"</formula>
    </cfRule>
    <cfRule type="cellIs" dxfId="2987" priority="936" operator="equal">
      <formula>"En proceso"</formula>
    </cfRule>
    <cfRule type="cellIs" dxfId="2986" priority="937" operator="equal">
      <formula>"Pendiente"</formula>
    </cfRule>
  </conditionalFormatting>
  <conditionalFormatting sqref="S61:S64">
    <cfRule type="cellIs" dxfId="2985" priority="905" operator="equal">
      <formula>"Intolerable"</formula>
    </cfRule>
    <cfRule type="cellIs" dxfId="2984" priority="906" operator="equal">
      <formula>"Importante"</formula>
    </cfRule>
    <cfRule type="cellIs" dxfId="2983" priority="907" operator="equal">
      <formula>"Moderado"</formula>
    </cfRule>
    <cfRule type="cellIs" dxfId="2982" priority="908" operator="equal">
      <formula>"Tolerable"</formula>
    </cfRule>
    <cfRule type="cellIs" dxfId="2981" priority="909" operator="equal">
      <formula>"Trivial"</formula>
    </cfRule>
  </conditionalFormatting>
  <conditionalFormatting sqref="S60">
    <cfRule type="cellIs" dxfId="2980" priority="930" operator="equal">
      <formula>"Intolerable"</formula>
    </cfRule>
    <cfRule type="cellIs" dxfId="2979" priority="931" operator="equal">
      <formula>"Importante"</formula>
    </cfRule>
    <cfRule type="cellIs" dxfId="2978" priority="932" operator="equal">
      <formula>"Moderado"</formula>
    </cfRule>
    <cfRule type="cellIs" dxfId="2977" priority="933" operator="equal">
      <formula>"Tolerable"</formula>
    </cfRule>
    <cfRule type="cellIs" dxfId="2976" priority="934" operator="equal">
      <formula>"Trivial"</formula>
    </cfRule>
  </conditionalFormatting>
  <conditionalFormatting sqref="S60">
    <cfRule type="cellIs" dxfId="2975" priority="925" operator="equal">
      <formula>"Intolerable"</formula>
    </cfRule>
    <cfRule type="cellIs" dxfId="2974" priority="926" operator="equal">
      <formula>"Importante"</formula>
    </cfRule>
    <cfRule type="cellIs" dxfId="2973" priority="927" operator="equal">
      <formula>"Moderado"</formula>
    </cfRule>
    <cfRule type="cellIs" dxfId="2972" priority="928" operator="equal">
      <formula>"Tolerable"</formula>
    </cfRule>
    <cfRule type="cellIs" dxfId="2971" priority="929" operator="equal">
      <formula>"Trivial"</formula>
    </cfRule>
  </conditionalFormatting>
  <conditionalFormatting sqref="S60">
    <cfRule type="cellIs" dxfId="2970" priority="920" operator="equal">
      <formula>"Intolerable"</formula>
    </cfRule>
    <cfRule type="cellIs" dxfId="2969" priority="921" operator="equal">
      <formula>"Importante"</formula>
    </cfRule>
    <cfRule type="cellIs" dxfId="2968" priority="922" operator="equal">
      <formula>"Moderado"</formula>
    </cfRule>
    <cfRule type="cellIs" dxfId="2967" priority="923" operator="equal">
      <formula>"Tolerable"</formula>
    </cfRule>
    <cfRule type="cellIs" dxfId="2966" priority="924" operator="equal">
      <formula>"Trivial"</formula>
    </cfRule>
  </conditionalFormatting>
  <conditionalFormatting sqref="S60">
    <cfRule type="cellIs" dxfId="2965" priority="915" operator="equal">
      <formula>"Intolerable"</formula>
    </cfRule>
    <cfRule type="cellIs" dxfId="2964" priority="916" operator="equal">
      <formula>"Importante"</formula>
    </cfRule>
    <cfRule type="cellIs" dxfId="2963" priority="917" operator="equal">
      <formula>"Moderado"</formula>
    </cfRule>
    <cfRule type="cellIs" dxfId="2962" priority="918" operator="equal">
      <formula>"Tolerable"</formula>
    </cfRule>
    <cfRule type="cellIs" dxfId="2961" priority="919" operator="equal">
      <formula>"Trivial"</formula>
    </cfRule>
  </conditionalFormatting>
  <conditionalFormatting sqref="S61:S64">
    <cfRule type="cellIs" dxfId="2960" priority="910" operator="equal">
      <formula>"Intolerable"</formula>
    </cfRule>
    <cfRule type="cellIs" dxfId="2959" priority="911" operator="equal">
      <formula>"Importante"</formula>
    </cfRule>
    <cfRule type="cellIs" dxfId="2958" priority="912" operator="equal">
      <formula>"Moderado"</formula>
    </cfRule>
    <cfRule type="cellIs" dxfId="2957" priority="913" operator="equal">
      <formula>"Tolerable"</formula>
    </cfRule>
    <cfRule type="cellIs" dxfId="2956" priority="914" operator="equal">
      <formula>"Trivial"</formula>
    </cfRule>
  </conditionalFormatting>
  <conditionalFormatting sqref="S61:S64">
    <cfRule type="cellIs" dxfId="2955" priority="900" operator="equal">
      <formula>"Intolerable"</formula>
    </cfRule>
    <cfRule type="cellIs" dxfId="2954" priority="901" operator="equal">
      <formula>"Importante"</formula>
    </cfRule>
    <cfRule type="cellIs" dxfId="2953" priority="902" operator="equal">
      <formula>"Moderado"</formula>
    </cfRule>
    <cfRule type="cellIs" dxfId="2952" priority="903" operator="equal">
      <formula>"Tolerable"</formula>
    </cfRule>
    <cfRule type="cellIs" dxfId="2951" priority="904" operator="equal">
      <formula>"Trivial"</formula>
    </cfRule>
  </conditionalFormatting>
  <conditionalFormatting sqref="S61:S64">
    <cfRule type="cellIs" dxfId="2950" priority="895" operator="equal">
      <formula>"Intolerable"</formula>
    </cfRule>
    <cfRule type="cellIs" dxfId="2949" priority="896" operator="equal">
      <formula>"Importante"</formula>
    </cfRule>
    <cfRule type="cellIs" dxfId="2948" priority="897" operator="equal">
      <formula>"Moderado"</formula>
    </cfRule>
    <cfRule type="cellIs" dxfId="2947" priority="898" operator="equal">
      <formula>"Tolerable"</formula>
    </cfRule>
    <cfRule type="cellIs" dxfId="2946" priority="899" operator="equal">
      <formula>"Trivial"</formula>
    </cfRule>
  </conditionalFormatting>
  <conditionalFormatting sqref="AC62:AC63">
    <cfRule type="cellIs" dxfId="2945" priority="890" operator="equal">
      <formula>"Intolerable"</formula>
    </cfRule>
    <cfRule type="cellIs" dxfId="2944" priority="891" operator="equal">
      <formula>"Importante"</formula>
    </cfRule>
    <cfRule type="cellIs" dxfId="2943" priority="892" operator="equal">
      <formula>"Moderado"</formula>
    </cfRule>
    <cfRule type="cellIs" dxfId="2942" priority="893" operator="equal">
      <formula>"Tolerable"</formula>
    </cfRule>
    <cfRule type="cellIs" dxfId="2941" priority="894" operator="equal">
      <formula>"Trivial"</formula>
    </cfRule>
  </conditionalFormatting>
  <conditionalFormatting sqref="AC62:AC63">
    <cfRule type="cellIs" dxfId="2940" priority="885" operator="equal">
      <formula>"Intolerable"</formula>
    </cfRule>
    <cfRule type="cellIs" dxfId="2939" priority="886" operator="equal">
      <formula>"Importante"</formula>
    </cfRule>
    <cfRule type="cellIs" dxfId="2938" priority="887" operator="equal">
      <formula>"Moderado"</formula>
    </cfRule>
    <cfRule type="cellIs" dxfId="2937" priority="888" operator="equal">
      <formula>"Tolerable"</formula>
    </cfRule>
    <cfRule type="cellIs" dxfId="2936" priority="889" operator="equal">
      <formula>"Trivial"</formula>
    </cfRule>
  </conditionalFormatting>
  <conditionalFormatting sqref="AC62:AC63">
    <cfRule type="cellIs" dxfId="2935" priority="880" operator="equal">
      <formula>"Intolerable"</formula>
    </cfRule>
    <cfRule type="cellIs" dxfId="2934" priority="881" operator="equal">
      <formula>"Importante"</formula>
    </cfRule>
    <cfRule type="cellIs" dxfId="2933" priority="882" operator="equal">
      <formula>"Moderado"</formula>
    </cfRule>
    <cfRule type="cellIs" dxfId="2932" priority="883" operator="equal">
      <formula>"Tolerable"</formula>
    </cfRule>
    <cfRule type="cellIs" dxfId="2931" priority="884" operator="equal">
      <formula>"Trivial"</formula>
    </cfRule>
  </conditionalFormatting>
  <conditionalFormatting sqref="S25:S27">
    <cfRule type="cellIs" dxfId="2930" priority="870" operator="equal">
      <formula>"Intolerable"</formula>
    </cfRule>
    <cfRule type="cellIs" dxfId="2929" priority="871" operator="equal">
      <formula>"Importante"</formula>
    </cfRule>
    <cfRule type="cellIs" dxfId="2928" priority="872" operator="equal">
      <formula>"Moderado"</formula>
    </cfRule>
    <cfRule type="cellIs" dxfId="2927" priority="873" operator="equal">
      <formula>"Tolerable"</formula>
    </cfRule>
    <cfRule type="cellIs" dxfId="2926" priority="874" operator="equal">
      <formula>"Trivial"</formula>
    </cfRule>
  </conditionalFormatting>
  <conditionalFormatting sqref="AC25:AC27">
    <cfRule type="cellIs" dxfId="2925" priority="865" operator="equal">
      <formula>"Intolerable"</formula>
    </cfRule>
    <cfRule type="cellIs" dxfId="2924" priority="866" operator="equal">
      <formula>"Importante"</formula>
    </cfRule>
    <cfRule type="cellIs" dxfId="2923" priority="867" operator="equal">
      <formula>"Moderado"</formula>
    </cfRule>
    <cfRule type="cellIs" dxfId="2922" priority="868" operator="equal">
      <formula>"Tolerable"</formula>
    </cfRule>
    <cfRule type="cellIs" dxfId="2921" priority="869" operator="equal">
      <formula>"Trivial"</formula>
    </cfRule>
  </conditionalFormatting>
  <conditionalFormatting sqref="AC23">
    <cfRule type="cellIs" dxfId="2920" priority="796" operator="equal">
      <formula>"Intolerable"</formula>
    </cfRule>
    <cfRule type="cellIs" dxfId="2919" priority="797" operator="equal">
      <formula>"Importante"</formula>
    </cfRule>
    <cfRule type="cellIs" dxfId="2918" priority="798" operator="equal">
      <formula>"Moderado"</formula>
    </cfRule>
    <cfRule type="cellIs" dxfId="2917" priority="799" operator="equal">
      <formula>"Tolerable"</formula>
    </cfRule>
    <cfRule type="cellIs" dxfId="2916" priority="800" operator="equal">
      <formula>"Trivial"</formula>
    </cfRule>
  </conditionalFormatting>
  <conditionalFormatting sqref="S22">
    <cfRule type="cellIs" dxfId="2915" priority="806" operator="equal">
      <formula>"Intolerable"</formula>
    </cfRule>
    <cfRule type="cellIs" dxfId="2914" priority="807" operator="equal">
      <formula>"Importante"</formula>
    </cfRule>
    <cfRule type="cellIs" dxfId="2913" priority="808" operator="equal">
      <formula>"Moderado"</formula>
    </cfRule>
    <cfRule type="cellIs" dxfId="2912" priority="809" operator="equal">
      <formula>"Tolerable"</formula>
    </cfRule>
    <cfRule type="cellIs" dxfId="2911" priority="810" operator="equal">
      <formula>"Trivial"</formula>
    </cfRule>
  </conditionalFormatting>
  <conditionalFormatting sqref="S31 AC31">
    <cfRule type="cellIs" dxfId="2910" priority="821" operator="equal">
      <formula>"Intolerable"</formula>
    </cfRule>
    <cfRule type="cellIs" dxfId="2909" priority="822" operator="equal">
      <formula>"Importante"</formula>
    </cfRule>
    <cfRule type="cellIs" dxfId="2908" priority="823" operator="equal">
      <formula>"Moderado"</formula>
    </cfRule>
    <cfRule type="cellIs" dxfId="2907" priority="824" operator="equal">
      <formula>"Tolerable"</formula>
    </cfRule>
    <cfRule type="cellIs" dxfId="2906" priority="825" operator="equal">
      <formula>"Trivial"</formula>
    </cfRule>
  </conditionalFormatting>
  <conditionalFormatting sqref="S23">
    <cfRule type="cellIs" dxfId="2905" priority="771" operator="equal">
      <formula>"Intolerable"</formula>
    </cfRule>
    <cfRule type="cellIs" dxfId="2904" priority="772" operator="equal">
      <formula>"Importante"</formula>
    </cfRule>
    <cfRule type="cellIs" dxfId="2903" priority="773" operator="equal">
      <formula>"Moderado"</formula>
    </cfRule>
    <cfRule type="cellIs" dxfId="2902" priority="774" operator="equal">
      <formula>"Tolerable"</formula>
    </cfRule>
    <cfRule type="cellIs" dxfId="2901" priority="775" operator="equal">
      <formula>"Trivial"</formula>
    </cfRule>
  </conditionalFormatting>
  <conditionalFormatting sqref="S23">
    <cfRule type="cellIs" dxfId="2900" priority="766" operator="equal">
      <formula>"Intolerable"</formula>
    </cfRule>
    <cfRule type="cellIs" dxfId="2899" priority="767" operator="equal">
      <formula>"Importante"</formula>
    </cfRule>
    <cfRule type="cellIs" dxfId="2898" priority="768" operator="equal">
      <formula>"Moderado"</formula>
    </cfRule>
    <cfRule type="cellIs" dxfId="2897" priority="769" operator="equal">
      <formula>"Tolerable"</formula>
    </cfRule>
    <cfRule type="cellIs" dxfId="2896" priority="770" operator="equal">
      <formula>"Trivial"</formula>
    </cfRule>
  </conditionalFormatting>
  <conditionalFormatting sqref="S24">
    <cfRule type="cellIs" dxfId="2895" priority="816" operator="equal">
      <formula>"Intolerable"</formula>
    </cfRule>
    <cfRule type="cellIs" dxfId="2894" priority="817" operator="equal">
      <formula>"Importante"</formula>
    </cfRule>
    <cfRule type="cellIs" dxfId="2893" priority="818" operator="equal">
      <formula>"Moderado"</formula>
    </cfRule>
    <cfRule type="cellIs" dxfId="2892" priority="819" operator="equal">
      <formula>"Tolerable"</formula>
    </cfRule>
    <cfRule type="cellIs" dxfId="2891" priority="820" operator="equal">
      <formula>"Trivial"</formula>
    </cfRule>
  </conditionalFormatting>
  <conditionalFormatting sqref="AC24">
    <cfRule type="cellIs" dxfId="2890" priority="811" operator="equal">
      <formula>"Intolerable"</formula>
    </cfRule>
    <cfRule type="cellIs" dxfId="2889" priority="812" operator="equal">
      <formula>"Importante"</formula>
    </cfRule>
    <cfRule type="cellIs" dxfId="2888" priority="813" operator="equal">
      <formula>"Moderado"</formula>
    </cfRule>
    <cfRule type="cellIs" dxfId="2887" priority="814" operator="equal">
      <formula>"Tolerable"</formula>
    </cfRule>
    <cfRule type="cellIs" dxfId="2886" priority="815" operator="equal">
      <formula>"Trivial"</formula>
    </cfRule>
  </conditionalFormatting>
  <conditionalFormatting sqref="AC22">
    <cfRule type="cellIs" dxfId="2885" priority="801" operator="equal">
      <formula>"Intolerable"</formula>
    </cfRule>
    <cfRule type="cellIs" dxfId="2884" priority="802" operator="equal">
      <formula>"Importante"</formula>
    </cfRule>
    <cfRule type="cellIs" dxfId="2883" priority="803" operator="equal">
      <formula>"Moderado"</formula>
    </cfRule>
    <cfRule type="cellIs" dxfId="2882" priority="804" operator="equal">
      <formula>"Tolerable"</formula>
    </cfRule>
    <cfRule type="cellIs" dxfId="2881" priority="805" operator="equal">
      <formula>"Trivial"</formula>
    </cfRule>
  </conditionalFormatting>
  <conditionalFormatting sqref="AC23">
    <cfRule type="cellIs" dxfId="2880" priority="791" operator="equal">
      <formula>"Intolerable"</formula>
    </cfRule>
    <cfRule type="cellIs" dxfId="2879" priority="792" operator="equal">
      <formula>"Importante"</formula>
    </cfRule>
    <cfRule type="cellIs" dxfId="2878" priority="793" operator="equal">
      <formula>"Moderado"</formula>
    </cfRule>
    <cfRule type="cellIs" dxfId="2877" priority="794" operator="equal">
      <formula>"Tolerable"</formula>
    </cfRule>
    <cfRule type="cellIs" dxfId="2876" priority="795" operator="equal">
      <formula>"Trivial"</formula>
    </cfRule>
  </conditionalFormatting>
  <conditionalFormatting sqref="AC23">
    <cfRule type="cellIs" dxfId="2875" priority="786" operator="equal">
      <formula>"Intolerable"</formula>
    </cfRule>
    <cfRule type="cellIs" dxfId="2874" priority="787" operator="equal">
      <formula>"Importante"</formula>
    </cfRule>
    <cfRule type="cellIs" dxfId="2873" priority="788" operator="equal">
      <formula>"Moderado"</formula>
    </cfRule>
    <cfRule type="cellIs" dxfId="2872" priority="789" operator="equal">
      <formula>"Tolerable"</formula>
    </cfRule>
    <cfRule type="cellIs" dxfId="2871" priority="790" operator="equal">
      <formula>"Trivial"</formula>
    </cfRule>
  </conditionalFormatting>
  <conditionalFormatting sqref="AC23">
    <cfRule type="cellIs" dxfId="2870" priority="781" operator="equal">
      <formula>"Intolerable"</formula>
    </cfRule>
    <cfRule type="cellIs" dxfId="2869" priority="782" operator="equal">
      <formula>"Importante"</formula>
    </cfRule>
    <cfRule type="cellIs" dxfId="2868" priority="783" operator="equal">
      <formula>"Moderado"</formula>
    </cfRule>
    <cfRule type="cellIs" dxfId="2867" priority="784" operator="equal">
      <formula>"Tolerable"</formula>
    </cfRule>
    <cfRule type="cellIs" dxfId="2866" priority="785" operator="equal">
      <formula>"Trivial"</formula>
    </cfRule>
  </conditionalFormatting>
  <conditionalFormatting sqref="AC23">
    <cfRule type="cellIs" dxfId="2865" priority="776" operator="equal">
      <formula>"Intolerable"</formula>
    </cfRule>
    <cfRule type="cellIs" dxfId="2864" priority="777" operator="equal">
      <formula>"Importante"</formula>
    </cfRule>
    <cfRule type="cellIs" dxfId="2863" priority="778" operator="equal">
      <formula>"Moderado"</formula>
    </cfRule>
    <cfRule type="cellIs" dxfId="2862" priority="779" operator="equal">
      <formula>"Tolerable"</formula>
    </cfRule>
    <cfRule type="cellIs" dxfId="2861" priority="780" operator="equal">
      <formula>"Trivial"</formula>
    </cfRule>
  </conditionalFormatting>
  <conditionalFormatting sqref="S23">
    <cfRule type="cellIs" dxfId="2860" priority="761" operator="equal">
      <formula>"Intolerable"</formula>
    </cfRule>
    <cfRule type="cellIs" dxfId="2859" priority="762" operator="equal">
      <formula>"Importante"</formula>
    </cfRule>
    <cfRule type="cellIs" dxfId="2858" priority="763" operator="equal">
      <formula>"Moderado"</formula>
    </cfRule>
    <cfRule type="cellIs" dxfId="2857" priority="764" operator="equal">
      <formula>"Tolerable"</formula>
    </cfRule>
    <cfRule type="cellIs" dxfId="2856" priority="765" operator="equal">
      <formula>"Trivial"</formula>
    </cfRule>
  </conditionalFormatting>
  <conditionalFormatting sqref="S32">
    <cfRule type="cellIs" dxfId="2855" priority="696" operator="equal">
      <formula>"Intolerable"</formula>
    </cfRule>
    <cfRule type="cellIs" dxfId="2854" priority="697" operator="equal">
      <formula>"Importante"</formula>
    </cfRule>
    <cfRule type="cellIs" dxfId="2853" priority="698" operator="equal">
      <formula>"Moderado"</formula>
    </cfRule>
    <cfRule type="cellIs" dxfId="2852" priority="699" operator="equal">
      <formula>"Tolerable"</formula>
    </cfRule>
    <cfRule type="cellIs" dxfId="2851" priority="700" operator="equal">
      <formula>"Trivial"</formula>
    </cfRule>
  </conditionalFormatting>
  <conditionalFormatting sqref="S23">
    <cfRule type="cellIs" dxfId="2850" priority="756" operator="equal">
      <formula>"Intolerable"</formula>
    </cfRule>
    <cfRule type="cellIs" dxfId="2849" priority="757" operator="equal">
      <formula>"Importante"</formula>
    </cfRule>
    <cfRule type="cellIs" dxfId="2848" priority="758" operator="equal">
      <formula>"Moderado"</formula>
    </cfRule>
    <cfRule type="cellIs" dxfId="2847" priority="759" operator="equal">
      <formula>"Tolerable"</formula>
    </cfRule>
    <cfRule type="cellIs" dxfId="2846" priority="760" operator="equal">
      <formula>"Trivial"</formula>
    </cfRule>
  </conditionalFormatting>
  <conditionalFormatting sqref="S28 AC28">
    <cfRule type="cellIs" dxfId="2845" priority="751" operator="equal">
      <formula>"Intolerable"</formula>
    </cfRule>
    <cfRule type="cellIs" dxfId="2844" priority="752" operator="equal">
      <formula>"Importante"</formula>
    </cfRule>
    <cfRule type="cellIs" dxfId="2843" priority="753" operator="equal">
      <formula>"Moderado"</formula>
    </cfRule>
    <cfRule type="cellIs" dxfId="2842" priority="754" operator="equal">
      <formula>"Tolerable"</formula>
    </cfRule>
    <cfRule type="cellIs" dxfId="2841" priority="755" operator="equal">
      <formula>"Trivial"</formula>
    </cfRule>
  </conditionalFormatting>
  <conditionalFormatting sqref="S33">
    <cfRule type="cellIs" dxfId="2840" priority="586" operator="equal">
      <formula>"Intolerable"</formula>
    </cfRule>
    <cfRule type="cellIs" dxfId="2839" priority="587" operator="equal">
      <formula>"Importante"</formula>
    </cfRule>
    <cfRule type="cellIs" dxfId="2838" priority="588" operator="equal">
      <formula>"Moderado"</formula>
    </cfRule>
    <cfRule type="cellIs" dxfId="2837" priority="589" operator="equal">
      <formula>"Tolerable"</formula>
    </cfRule>
    <cfRule type="cellIs" dxfId="2836" priority="590" operator="equal">
      <formula>"Trivial"</formula>
    </cfRule>
  </conditionalFormatting>
  <conditionalFormatting sqref="AC32">
    <cfRule type="cellIs" dxfId="2835" priority="691" operator="equal">
      <formula>"Intolerable"</formula>
    </cfRule>
    <cfRule type="cellIs" dxfId="2834" priority="692" operator="equal">
      <formula>"Importante"</formula>
    </cfRule>
    <cfRule type="cellIs" dxfId="2833" priority="693" operator="equal">
      <formula>"Moderado"</formula>
    </cfRule>
    <cfRule type="cellIs" dxfId="2832" priority="694" operator="equal">
      <formula>"Tolerable"</formula>
    </cfRule>
    <cfRule type="cellIs" dxfId="2831" priority="695" operator="equal">
      <formula>"Trivial"</formula>
    </cfRule>
  </conditionalFormatting>
  <conditionalFormatting sqref="AC33">
    <cfRule type="cellIs" dxfId="2830" priority="581" operator="equal">
      <formula>"Intolerable"</formula>
    </cfRule>
    <cfRule type="cellIs" dxfId="2829" priority="582" operator="equal">
      <formula>"Importante"</formula>
    </cfRule>
    <cfRule type="cellIs" dxfId="2828" priority="583" operator="equal">
      <formula>"Moderado"</formula>
    </cfRule>
    <cfRule type="cellIs" dxfId="2827" priority="584" operator="equal">
      <formula>"Tolerable"</formula>
    </cfRule>
    <cfRule type="cellIs" dxfId="2826" priority="585" operator="equal">
      <formula>"Trivial"</formula>
    </cfRule>
  </conditionalFormatting>
  <conditionalFormatting sqref="AC30 S30">
    <cfRule type="cellIs" dxfId="2825" priority="601" operator="equal">
      <formula>"Intolerable"</formula>
    </cfRule>
    <cfRule type="cellIs" dxfId="2824" priority="602" operator="equal">
      <formula>"Importante"</formula>
    </cfRule>
    <cfRule type="cellIs" dxfId="2823" priority="603" operator="equal">
      <formula>"Moderado"</formula>
    </cfRule>
    <cfRule type="cellIs" dxfId="2822" priority="604" operator="equal">
      <formula>"Tolerable"</formula>
    </cfRule>
    <cfRule type="cellIs" dxfId="2821" priority="605" operator="equal">
      <formula>"Trivial"</formula>
    </cfRule>
  </conditionalFormatting>
  <conditionalFormatting sqref="S34 AC34">
    <cfRule type="cellIs" dxfId="2820" priority="521" operator="equal">
      <formula>"Intolerable"</formula>
    </cfRule>
    <cfRule type="cellIs" dxfId="2819" priority="522" operator="equal">
      <formula>"Importante"</formula>
    </cfRule>
    <cfRule type="cellIs" dxfId="2818" priority="523" operator="equal">
      <formula>"Moderado"</formula>
    </cfRule>
    <cfRule type="cellIs" dxfId="2817" priority="524" operator="equal">
      <formula>"Tolerable"</formula>
    </cfRule>
    <cfRule type="cellIs" dxfId="2816" priority="525" operator="equal">
      <formula>"Trivial"</formula>
    </cfRule>
  </conditionalFormatting>
  <conditionalFormatting sqref="S35 AC35">
    <cfRule type="cellIs" dxfId="2815" priority="161" operator="equal">
      <formula>"Intolerable"</formula>
    </cfRule>
    <cfRule type="cellIs" dxfId="2814" priority="162" operator="equal">
      <formula>"Importante"</formula>
    </cfRule>
    <cfRule type="cellIs" dxfId="2813" priority="163" operator="equal">
      <formula>"Moderado"</formula>
    </cfRule>
    <cfRule type="cellIs" dxfId="2812" priority="164" operator="equal">
      <formula>"Tolerable"</formula>
    </cfRule>
    <cfRule type="cellIs" dxfId="2811" priority="165" operator="equal">
      <formula>"Trivial"</formula>
    </cfRule>
  </conditionalFormatting>
  <conditionalFormatting sqref="AC37 S37">
    <cfRule type="cellIs" dxfId="2810" priority="156" operator="equal">
      <formula>"Intolerable"</formula>
    </cfRule>
    <cfRule type="cellIs" dxfId="2809" priority="157" operator="equal">
      <formula>"Importante"</formula>
    </cfRule>
    <cfRule type="cellIs" dxfId="2808" priority="158" operator="equal">
      <formula>"Moderado"</formula>
    </cfRule>
    <cfRule type="cellIs" dxfId="2807" priority="159" operator="equal">
      <formula>"Tolerable"</formula>
    </cfRule>
    <cfRule type="cellIs" dxfId="2806" priority="160" operator="equal">
      <formula>"Trivial"</formula>
    </cfRule>
  </conditionalFormatting>
  <conditionalFormatting sqref="AD39">
    <cfRule type="cellIs" dxfId="2805" priority="141" operator="equal">
      <formula>"Intolerable"</formula>
    </cfRule>
    <cfRule type="cellIs" dxfId="2804" priority="142" operator="equal">
      <formula>"Importante"</formula>
    </cfRule>
    <cfRule type="cellIs" dxfId="2803" priority="143" operator="equal">
      <formula>"Moderado"</formula>
    </cfRule>
    <cfRule type="cellIs" dxfId="2802" priority="144" operator="equal">
      <formula>"Tolerable"</formula>
    </cfRule>
    <cfRule type="cellIs" dxfId="2801" priority="145" operator="equal">
      <formula>"Trivial"</formula>
    </cfRule>
  </conditionalFormatting>
  <conditionalFormatting sqref="AD41">
    <cfRule type="cellIs" dxfId="2800" priority="136" operator="equal">
      <formula>"Intolerable"</formula>
    </cfRule>
    <cfRule type="cellIs" dxfId="2799" priority="137" operator="equal">
      <formula>"Importante"</formula>
    </cfRule>
    <cfRule type="cellIs" dxfId="2798" priority="138" operator="equal">
      <formula>"Moderado"</formula>
    </cfRule>
    <cfRule type="cellIs" dxfId="2797" priority="139" operator="equal">
      <formula>"Tolerable"</formula>
    </cfRule>
    <cfRule type="cellIs" dxfId="2796" priority="140" operator="equal">
      <formula>"Trivial"</formula>
    </cfRule>
  </conditionalFormatting>
  <conditionalFormatting sqref="S38 AC38">
    <cfRule type="cellIs" dxfId="2795" priority="151" operator="equal">
      <formula>"Intolerable"</formula>
    </cfRule>
    <cfRule type="cellIs" dxfId="2794" priority="152" operator="equal">
      <formula>"Importante"</formula>
    </cfRule>
    <cfRule type="cellIs" dxfId="2793" priority="153" operator="equal">
      <formula>"Moderado"</formula>
    </cfRule>
    <cfRule type="cellIs" dxfId="2792" priority="154" operator="equal">
      <formula>"Tolerable"</formula>
    </cfRule>
    <cfRule type="cellIs" dxfId="2791" priority="155" operator="equal">
      <formula>"Trivial"</formula>
    </cfRule>
  </conditionalFormatting>
  <conditionalFormatting sqref="AD40">
    <cfRule type="cellIs" dxfId="2790" priority="146" operator="equal">
      <formula>"Intolerable"</formula>
    </cfRule>
    <cfRule type="cellIs" dxfId="2789" priority="147" operator="equal">
      <formula>"Importante"</formula>
    </cfRule>
    <cfRule type="cellIs" dxfId="2788" priority="148" operator="equal">
      <formula>"Moderado"</formula>
    </cfRule>
    <cfRule type="cellIs" dxfId="2787" priority="149" operator="equal">
      <formula>"Tolerable"</formula>
    </cfRule>
    <cfRule type="cellIs" dxfId="2786" priority="150" operator="equal">
      <formula>"Trivial"</formula>
    </cfRule>
  </conditionalFormatting>
  <conditionalFormatting sqref="S29">
    <cfRule type="cellIs" dxfId="2785" priority="191" operator="equal">
      <formula>"Intolerable"</formula>
    </cfRule>
    <cfRule type="cellIs" dxfId="2784" priority="192" operator="equal">
      <formula>"Importante"</formula>
    </cfRule>
    <cfRule type="cellIs" dxfId="2783" priority="193" operator="equal">
      <formula>"Moderado"</formula>
    </cfRule>
    <cfRule type="cellIs" dxfId="2782" priority="194" operator="equal">
      <formula>"Tolerable"</formula>
    </cfRule>
    <cfRule type="cellIs" dxfId="2781" priority="195" operator="equal">
      <formula>"Trivial"</formula>
    </cfRule>
  </conditionalFormatting>
  <conditionalFormatting sqref="AC29">
    <cfRule type="cellIs" dxfId="2780" priority="186" operator="equal">
      <formula>"Intolerable"</formula>
    </cfRule>
    <cfRule type="cellIs" dxfId="2779" priority="187" operator="equal">
      <formula>"Importante"</formula>
    </cfRule>
    <cfRule type="cellIs" dxfId="2778" priority="188" operator="equal">
      <formula>"Moderado"</formula>
    </cfRule>
    <cfRule type="cellIs" dxfId="2777" priority="189" operator="equal">
      <formula>"Tolerable"</formula>
    </cfRule>
    <cfRule type="cellIs" dxfId="2776" priority="190" operator="equal">
      <formula>"Trivial"</formula>
    </cfRule>
  </conditionalFormatting>
  <conditionalFormatting sqref="AD36">
    <cfRule type="cellIs" dxfId="2775" priority="181" operator="equal">
      <formula>"Intolerable"</formula>
    </cfRule>
    <cfRule type="cellIs" dxfId="2774" priority="182" operator="equal">
      <formula>"Importante"</formula>
    </cfRule>
    <cfRule type="cellIs" dxfId="2773" priority="183" operator="equal">
      <formula>"Moderado"</formula>
    </cfRule>
    <cfRule type="cellIs" dxfId="2772" priority="184" operator="equal">
      <formula>"Tolerable"</formula>
    </cfRule>
    <cfRule type="cellIs" dxfId="2771" priority="185" operator="equal">
      <formula>"Trivial"</formula>
    </cfRule>
  </conditionalFormatting>
  <conditionalFormatting sqref="AD35">
    <cfRule type="cellIs" dxfId="2770" priority="176" operator="equal">
      <formula>"Intolerable"</formula>
    </cfRule>
    <cfRule type="cellIs" dxfId="2769" priority="177" operator="equal">
      <formula>"Importante"</formula>
    </cfRule>
    <cfRule type="cellIs" dxfId="2768" priority="178" operator="equal">
      <formula>"Moderado"</formula>
    </cfRule>
    <cfRule type="cellIs" dxfId="2767" priority="179" operator="equal">
      <formula>"Tolerable"</formula>
    </cfRule>
    <cfRule type="cellIs" dxfId="2766" priority="180" operator="equal">
      <formula>"Trivial"</formula>
    </cfRule>
  </conditionalFormatting>
  <conditionalFormatting sqref="AD37">
    <cfRule type="cellIs" dxfId="2765" priority="171" operator="equal">
      <formula>"Intolerable"</formula>
    </cfRule>
    <cfRule type="cellIs" dxfId="2764" priority="172" operator="equal">
      <formula>"Importante"</formula>
    </cfRule>
    <cfRule type="cellIs" dxfId="2763" priority="173" operator="equal">
      <formula>"Moderado"</formula>
    </cfRule>
    <cfRule type="cellIs" dxfId="2762" priority="174" operator="equal">
      <formula>"Tolerable"</formula>
    </cfRule>
    <cfRule type="cellIs" dxfId="2761" priority="175" operator="equal">
      <formula>"Trivial"</formula>
    </cfRule>
  </conditionalFormatting>
  <conditionalFormatting sqref="S36 AC36">
    <cfRule type="cellIs" dxfId="2760" priority="166" operator="equal">
      <formula>"Intolerable"</formula>
    </cfRule>
    <cfRule type="cellIs" dxfId="2759" priority="167" operator="equal">
      <formula>"Importante"</formula>
    </cfRule>
    <cfRule type="cellIs" dxfId="2758" priority="168" operator="equal">
      <formula>"Moderado"</formula>
    </cfRule>
    <cfRule type="cellIs" dxfId="2757" priority="169" operator="equal">
      <formula>"Tolerable"</formula>
    </cfRule>
    <cfRule type="cellIs" dxfId="2756" priority="170" operator="equal">
      <formula>"Trivial"</formula>
    </cfRule>
  </conditionalFormatting>
  <conditionalFormatting sqref="S40 AC40">
    <cfRule type="cellIs" dxfId="2755" priority="131" operator="equal">
      <formula>"Intolerable"</formula>
    </cfRule>
    <cfRule type="cellIs" dxfId="2754" priority="132" operator="equal">
      <formula>"Importante"</formula>
    </cfRule>
    <cfRule type="cellIs" dxfId="2753" priority="133" operator="equal">
      <formula>"Moderado"</formula>
    </cfRule>
    <cfRule type="cellIs" dxfId="2752" priority="134" operator="equal">
      <formula>"Tolerable"</formula>
    </cfRule>
    <cfRule type="cellIs" dxfId="2751" priority="135" operator="equal">
      <formula>"Trivial"</formula>
    </cfRule>
  </conditionalFormatting>
  <conditionalFormatting sqref="S39 AC39">
    <cfRule type="cellIs" dxfId="2750" priority="126" operator="equal">
      <formula>"Intolerable"</formula>
    </cfRule>
    <cfRule type="cellIs" dxfId="2749" priority="127" operator="equal">
      <formula>"Importante"</formula>
    </cfRule>
    <cfRule type="cellIs" dxfId="2748" priority="128" operator="equal">
      <formula>"Moderado"</formula>
    </cfRule>
    <cfRule type="cellIs" dxfId="2747" priority="129" operator="equal">
      <formula>"Tolerable"</formula>
    </cfRule>
    <cfRule type="cellIs" dxfId="2746" priority="130" operator="equal">
      <formula>"Trivial"</formula>
    </cfRule>
  </conditionalFormatting>
  <conditionalFormatting sqref="AC41 S41">
    <cfRule type="cellIs" dxfId="2745" priority="121" operator="equal">
      <formula>"Intolerable"</formula>
    </cfRule>
    <cfRule type="cellIs" dxfId="2744" priority="122" operator="equal">
      <formula>"Importante"</formula>
    </cfRule>
    <cfRule type="cellIs" dxfId="2743" priority="123" operator="equal">
      <formula>"Moderado"</formula>
    </cfRule>
    <cfRule type="cellIs" dxfId="2742" priority="124" operator="equal">
      <formula>"Tolerable"</formula>
    </cfRule>
    <cfRule type="cellIs" dxfId="2741" priority="125" operator="equal">
      <formula>"Trivial"</formula>
    </cfRule>
  </conditionalFormatting>
  <conditionalFormatting sqref="S43">
    <cfRule type="cellIs" dxfId="2740" priority="111" operator="equal">
      <formula>"Intolerable"</formula>
    </cfRule>
    <cfRule type="cellIs" dxfId="2739" priority="112" operator="equal">
      <formula>"Importante"</formula>
    </cfRule>
    <cfRule type="cellIs" dxfId="2738" priority="113" operator="equal">
      <formula>"Moderado"</formula>
    </cfRule>
    <cfRule type="cellIs" dxfId="2737" priority="114" operator="equal">
      <formula>"Tolerable"</formula>
    </cfRule>
    <cfRule type="cellIs" dxfId="2736" priority="115" operator="equal">
      <formula>"Trivial"</formula>
    </cfRule>
  </conditionalFormatting>
  <conditionalFormatting sqref="AC44:AC45">
    <cfRule type="cellIs" dxfId="2735" priority="116" operator="equal">
      <formula>"Intolerable"</formula>
    </cfRule>
    <cfRule type="cellIs" dxfId="2734" priority="117" operator="equal">
      <formula>"Importante"</formula>
    </cfRule>
    <cfRule type="cellIs" dxfId="2733" priority="118" operator="equal">
      <formula>"Moderado"</formula>
    </cfRule>
    <cfRule type="cellIs" dxfId="2732" priority="119" operator="equal">
      <formula>"Tolerable"</formula>
    </cfRule>
    <cfRule type="cellIs" dxfId="2731" priority="120" operator="equal">
      <formula>"Trivial"</formula>
    </cfRule>
  </conditionalFormatting>
  <conditionalFormatting sqref="AC43">
    <cfRule type="cellIs" dxfId="2730" priority="106" operator="equal">
      <formula>"Intolerable"</formula>
    </cfRule>
    <cfRule type="cellIs" dxfId="2729" priority="107" operator="equal">
      <formula>"Importante"</formula>
    </cfRule>
    <cfRule type="cellIs" dxfId="2728" priority="108" operator="equal">
      <formula>"Moderado"</formula>
    </cfRule>
    <cfRule type="cellIs" dxfId="2727" priority="109" operator="equal">
      <formula>"Tolerable"</formula>
    </cfRule>
    <cfRule type="cellIs" dxfId="2726" priority="110" operator="equal">
      <formula>"Trivial"</formula>
    </cfRule>
  </conditionalFormatting>
  <conditionalFormatting sqref="S46 AC46">
    <cfRule type="cellIs" dxfId="2725" priority="91" operator="equal">
      <formula>"Intolerable"</formula>
    </cfRule>
    <cfRule type="cellIs" dxfId="2724" priority="92" operator="equal">
      <formula>"Importante"</formula>
    </cfRule>
    <cfRule type="cellIs" dxfId="2723" priority="93" operator="equal">
      <formula>"Moderado"</formula>
    </cfRule>
    <cfRule type="cellIs" dxfId="2722" priority="94" operator="equal">
      <formula>"Tolerable"</formula>
    </cfRule>
    <cfRule type="cellIs" dxfId="2721" priority="95" operator="equal">
      <formula>"Trivial"</formula>
    </cfRule>
  </conditionalFormatting>
  <conditionalFormatting sqref="S47 AC47">
    <cfRule type="cellIs" dxfId="2720" priority="71" operator="equal">
      <formula>"Intolerable"</formula>
    </cfRule>
    <cfRule type="cellIs" dxfId="2719" priority="72" operator="equal">
      <formula>"Importante"</formula>
    </cfRule>
    <cfRule type="cellIs" dxfId="2718" priority="73" operator="equal">
      <formula>"Moderado"</formula>
    </cfRule>
    <cfRule type="cellIs" dxfId="2717" priority="74" operator="equal">
      <formula>"Tolerable"</formula>
    </cfRule>
    <cfRule type="cellIs" dxfId="2716" priority="75" operator="equal">
      <formula>"Trivial"</formula>
    </cfRule>
  </conditionalFormatting>
  <conditionalFormatting sqref="S44">
    <cfRule type="cellIs" dxfId="2715" priority="66" operator="equal">
      <formula>"Intolerable"</formula>
    </cfRule>
    <cfRule type="cellIs" dxfId="2714" priority="67" operator="equal">
      <formula>"Importante"</formula>
    </cfRule>
    <cfRule type="cellIs" dxfId="2713" priority="68" operator="equal">
      <formula>"Moderado"</formula>
    </cfRule>
    <cfRule type="cellIs" dxfId="2712" priority="69" operator="equal">
      <formula>"Tolerable"</formula>
    </cfRule>
    <cfRule type="cellIs" dxfId="2711" priority="70" operator="equal">
      <formula>"Trivial"</formula>
    </cfRule>
  </conditionalFormatting>
  <conditionalFormatting sqref="S44">
    <cfRule type="cellIs" dxfId="2710" priority="61" operator="equal">
      <formula>"Intolerable"</formula>
    </cfRule>
    <cfRule type="cellIs" dxfId="2709" priority="62" operator="equal">
      <formula>"Importante"</formula>
    </cfRule>
    <cfRule type="cellIs" dxfId="2708" priority="63" operator="equal">
      <formula>"Moderado"</formula>
    </cfRule>
    <cfRule type="cellIs" dxfId="2707" priority="64" operator="equal">
      <formula>"Tolerable"</formula>
    </cfRule>
    <cfRule type="cellIs" dxfId="2706" priority="65" operator="equal">
      <formula>"Trivial"</formula>
    </cfRule>
  </conditionalFormatting>
  <conditionalFormatting sqref="S44">
    <cfRule type="cellIs" dxfId="2705" priority="56" operator="equal">
      <formula>"Intolerable"</formula>
    </cfRule>
    <cfRule type="cellIs" dxfId="2704" priority="57" operator="equal">
      <formula>"Importante"</formula>
    </cfRule>
    <cfRule type="cellIs" dxfId="2703" priority="58" operator="equal">
      <formula>"Moderado"</formula>
    </cfRule>
    <cfRule type="cellIs" dxfId="2702" priority="59" operator="equal">
      <formula>"Tolerable"</formula>
    </cfRule>
    <cfRule type="cellIs" dxfId="2701" priority="60" operator="equal">
      <formula>"Trivial"</formula>
    </cfRule>
  </conditionalFormatting>
  <conditionalFormatting sqref="S45">
    <cfRule type="cellIs" dxfId="2700" priority="51" operator="equal">
      <formula>"Intolerable"</formula>
    </cfRule>
    <cfRule type="cellIs" dxfId="2699" priority="52" operator="equal">
      <formula>"Importante"</formula>
    </cfRule>
    <cfRule type="cellIs" dxfId="2698" priority="53" operator="equal">
      <formula>"Moderado"</formula>
    </cfRule>
    <cfRule type="cellIs" dxfId="2697" priority="54" operator="equal">
      <formula>"Tolerable"</formula>
    </cfRule>
    <cfRule type="cellIs" dxfId="2696" priority="55" operator="equal">
      <formula>"Trivial"</formula>
    </cfRule>
  </conditionalFormatting>
  <conditionalFormatting sqref="S45">
    <cfRule type="cellIs" dxfId="2695" priority="46" operator="equal">
      <formula>"Intolerable"</formula>
    </cfRule>
    <cfRule type="cellIs" dxfId="2694" priority="47" operator="equal">
      <formula>"Importante"</formula>
    </cfRule>
    <cfRule type="cellIs" dxfId="2693" priority="48" operator="equal">
      <formula>"Moderado"</formula>
    </cfRule>
    <cfRule type="cellIs" dxfId="2692" priority="49" operator="equal">
      <formula>"Tolerable"</formula>
    </cfRule>
    <cfRule type="cellIs" dxfId="2691" priority="50" operator="equal">
      <formula>"Trivial"</formula>
    </cfRule>
  </conditionalFormatting>
  <conditionalFormatting sqref="S45">
    <cfRule type="cellIs" dxfId="2690" priority="41" operator="equal">
      <formula>"Intolerable"</formula>
    </cfRule>
    <cfRule type="cellIs" dxfId="2689" priority="42" operator="equal">
      <formula>"Importante"</formula>
    </cfRule>
    <cfRule type="cellIs" dxfId="2688" priority="43" operator="equal">
      <formula>"Moderado"</formula>
    </cfRule>
    <cfRule type="cellIs" dxfId="2687" priority="44" operator="equal">
      <formula>"Tolerable"</formula>
    </cfRule>
    <cfRule type="cellIs" dxfId="2686" priority="45" operator="equal">
      <formula>"Trivial"</formula>
    </cfRule>
  </conditionalFormatting>
  <conditionalFormatting sqref="S42 AC42">
    <cfRule type="cellIs" dxfId="2685" priority="36" operator="equal">
      <formula>"Intolerable"</formula>
    </cfRule>
    <cfRule type="cellIs" dxfId="2684" priority="37" operator="equal">
      <formula>"Importante"</formula>
    </cfRule>
    <cfRule type="cellIs" dxfId="2683" priority="38" operator="equal">
      <formula>"Moderado"</formula>
    </cfRule>
    <cfRule type="cellIs" dxfId="2682" priority="39" operator="equal">
      <formula>"Tolerable"</formula>
    </cfRule>
    <cfRule type="cellIs" dxfId="2681" priority="40" operator="equal">
      <formula>"Trivial"</formula>
    </cfRule>
  </conditionalFormatting>
  <conditionalFormatting sqref="AC75:AC78">
    <cfRule type="cellIs" dxfId="2680" priority="1" operator="equal">
      <formula>"Intolerable"</formula>
    </cfRule>
    <cfRule type="cellIs" dxfId="2679" priority="2" operator="equal">
      <formula>"Importante"</formula>
    </cfRule>
    <cfRule type="cellIs" dxfId="2678" priority="3" operator="equal">
      <formula>"Moderado"</formula>
    </cfRule>
    <cfRule type="cellIs" dxfId="2677" priority="4" operator="equal">
      <formula>"Tolerable"</formula>
    </cfRule>
    <cfRule type="cellIs" dxfId="2676" priority="5" operator="equal">
      <formula>"Trivial"</formula>
    </cfRule>
  </conditionalFormatting>
  <conditionalFormatting sqref="S77:S78">
    <cfRule type="cellIs" dxfId="2675" priority="31" operator="equal">
      <formula>"Intolerable"</formula>
    </cfRule>
    <cfRule type="cellIs" dxfId="2674" priority="32" operator="equal">
      <formula>"Importante"</formula>
    </cfRule>
    <cfRule type="cellIs" dxfId="2673" priority="33" operator="equal">
      <formula>"Moderado"</formula>
    </cfRule>
    <cfRule type="cellIs" dxfId="2672" priority="34" operator="equal">
      <formula>"Tolerable"</formula>
    </cfRule>
    <cfRule type="cellIs" dxfId="2671" priority="35" operator="equal">
      <formula>"Trivial"</formula>
    </cfRule>
  </conditionalFormatting>
  <conditionalFormatting sqref="S76">
    <cfRule type="cellIs" dxfId="2670" priority="26" operator="equal">
      <formula>"Intolerable"</formula>
    </cfRule>
    <cfRule type="cellIs" dxfId="2669" priority="27" operator="equal">
      <formula>"Importante"</formula>
    </cfRule>
    <cfRule type="cellIs" dxfId="2668" priority="28" operator="equal">
      <formula>"Moderado"</formula>
    </cfRule>
    <cfRule type="cellIs" dxfId="2667" priority="29" operator="equal">
      <formula>"Tolerable"</formula>
    </cfRule>
    <cfRule type="cellIs" dxfId="2666" priority="30" operator="equal">
      <formula>"Trivial"</formula>
    </cfRule>
  </conditionalFormatting>
  <conditionalFormatting sqref="S75">
    <cfRule type="cellIs" dxfId="2665" priority="21" operator="equal">
      <formula>"Intolerable"</formula>
    </cfRule>
    <cfRule type="cellIs" dxfId="2664" priority="22" operator="equal">
      <formula>"Importante"</formula>
    </cfRule>
    <cfRule type="cellIs" dxfId="2663" priority="23" operator="equal">
      <formula>"Moderado"</formula>
    </cfRule>
    <cfRule type="cellIs" dxfId="2662" priority="24" operator="equal">
      <formula>"Tolerable"</formula>
    </cfRule>
    <cfRule type="cellIs" dxfId="2661" priority="25" operator="equal">
      <formula>"Trivial"</formula>
    </cfRule>
  </conditionalFormatting>
  <conditionalFormatting sqref="AC75:AC78">
    <cfRule type="cellIs" dxfId="2660" priority="16" operator="equal">
      <formula>"Intolerable"</formula>
    </cfRule>
    <cfRule type="cellIs" dxfId="2659" priority="17" operator="equal">
      <formula>"Importante"</formula>
    </cfRule>
    <cfRule type="cellIs" dxfId="2658" priority="18" operator="equal">
      <formula>"Moderado"</formula>
    </cfRule>
    <cfRule type="cellIs" dxfId="2657" priority="19" operator="equal">
      <formula>"Tolerable"</formula>
    </cfRule>
    <cfRule type="cellIs" dxfId="2656" priority="20" operator="equal">
      <formula>"Trivial"</formula>
    </cfRule>
  </conditionalFormatting>
  <conditionalFormatting sqref="AC75:AC78">
    <cfRule type="cellIs" dxfId="2655" priority="11" operator="equal">
      <formula>"Intolerable"</formula>
    </cfRule>
    <cfRule type="cellIs" dxfId="2654" priority="12" operator="equal">
      <formula>"Importante"</formula>
    </cfRule>
    <cfRule type="cellIs" dxfId="2653" priority="13" operator="equal">
      <formula>"Moderado"</formula>
    </cfRule>
    <cfRule type="cellIs" dxfId="2652" priority="14" operator="equal">
      <formula>"Tolerable"</formula>
    </cfRule>
    <cfRule type="cellIs" dxfId="2651" priority="15" operator="equal">
      <formula>"Trivial"</formula>
    </cfRule>
  </conditionalFormatting>
  <conditionalFormatting sqref="AC75:AC78">
    <cfRule type="cellIs" dxfId="2650" priority="6" operator="equal">
      <formula>"Intolerable"</formula>
    </cfRule>
    <cfRule type="cellIs" dxfId="2649" priority="7" operator="equal">
      <formula>"Importante"</formula>
    </cfRule>
    <cfRule type="cellIs" dxfId="2648" priority="8" operator="equal">
      <formula>"Moderado"</formula>
    </cfRule>
    <cfRule type="cellIs" dxfId="2647" priority="9" operator="equal">
      <formula>"Tolerable"</formula>
    </cfRule>
    <cfRule type="cellIs" dxfId="2646" priority="10" operator="equal">
      <formula>"Trivial"</formula>
    </cfRule>
  </conditionalFormatting>
  <dataValidations count="6">
    <dataValidation type="list" allowBlank="1" showInputMessage="1" showErrorMessage="1" sqref="F18 F20:F21 F24 F33:F36 F31 F38:F40 F28 F46 F42:F43 F48:F74" xr:uid="{BD19AEE3-F65A-49D9-B42B-C55EE6253549}">
      <formula1>"Biológico, Físico, Químico, Psicosocial, Ergonómico, Locativo, Eléctrico, Mecánico"</formula1>
    </dataValidation>
    <dataValidation type="list" allowBlank="1" showInputMessage="1" showErrorMessage="1" sqref="E18:E25 E72:E78 E60:E70 E28:E58" xr:uid="{F286C724-4E02-47AE-9E25-74B7648171D3}">
      <formula1>"Normal, Anormal, Emergencia"</formula1>
    </dataValidation>
    <dataValidation type="list" allowBlank="1" showInputMessage="1" showErrorMessage="1" sqref="J66:J75 L60:L64 L23 T18:T78 J18:J64" xr:uid="{AA0656FD-99AD-4EEF-B16B-2CC4EF6375CD}">
      <formula1>"Eliminación, Sustitución, Controles de ingeniería y R.T., Controles administrativos, Equipos de protección personal"</formula1>
    </dataValidation>
    <dataValidation allowBlank="1" showErrorMessage="1" sqref="G18:H18 H19:I19 H20:H21 G20 G31:I31 H24 H22:I22 H38:I39 H34:I35 H33 G38 H28:I28 H32:I32 G33:G34 I47 G42:I42" xr:uid="{255D9E97-6BA0-4273-AFB5-46350A9875A1}"/>
    <dataValidation type="list" allowBlank="1" showInputMessage="1" showErrorMessage="1" sqref="AD48:AD55 AD57:AD74 AD23 AD76:AD78" xr:uid="{B0219725-A9E2-4689-A656-DF5E192E709E}">
      <formula1>"Si, No"</formula1>
    </dataValidation>
    <dataValidation type="list" allowBlank="1" showInputMessage="1" showErrorMessage="1" sqref="AH48:AH73" xr:uid="{794B2635-A371-4258-84A9-C793EC3F7D98}">
      <formula1>"En proceso, Realizado, Pendiente"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B9CB-865E-4159-843E-384717B23967}">
  <dimension ref="A1:AJ77"/>
  <sheetViews>
    <sheetView topLeftCell="A61" workbookViewId="0">
      <selection activeCell="B65" sqref="B65:B71"/>
    </sheetView>
  </sheetViews>
  <sheetFormatPr baseColWidth="10" defaultRowHeight="15" x14ac:dyDescent="0.25"/>
  <cols>
    <col min="1" max="1" width="1.5703125" customWidth="1"/>
    <col min="2" max="2" width="6.7109375" customWidth="1"/>
    <col min="3" max="3" width="20.42578125" customWidth="1"/>
    <col min="4" max="4" width="21.7109375" customWidth="1"/>
    <col min="5" max="5" width="10.7109375" customWidth="1"/>
    <col min="6" max="6" width="12.7109375" customWidth="1"/>
    <col min="7" max="7" width="30.7109375" customWidth="1"/>
    <col min="8" max="8" width="17.140625" bestFit="1" customWidth="1"/>
    <col min="9" max="9" width="20.7109375" customWidth="1"/>
    <col min="10" max="10" width="16.7109375" customWidth="1"/>
    <col min="11" max="11" width="25.7109375" customWidth="1"/>
    <col min="12" max="15" width="4.7109375" customWidth="1"/>
    <col min="16" max="18" width="6.7109375" customWidth="1"/>
    <col min="19" max="19" width="8.7109375" customWidth="1"/>
    <col min="20" max="20" width="16.7109375" customWidth="1"/>
    <col min="21" max="21" width="30.7109375" customWidth="1"/>
    <col min="22" max="25" width="6.140625" customWidth="1"/>
    <col min="26" max="26" width="6.7109375" customWidth="1"/>
    <col min="27" max="27" width="4.7109375" customWidth="1"/>
    <col min="28" max="28" width="6.7109375" customWidth="1"/>
    <col min="29" max="29" width="8.7109375" customWidth="1"/>
    <col min="30" max="30" width="11.85546875" customWidth="1"/>
    <col min="31" max="31" width="17.85546875" customWidth="1"/>
    <col min="32" max="32" width="12.7109375" customWidth="1"/>
    <col min="33" max="33" width="17.7109375" customWidth="1"/>
    <col min="34" max="34" width="18" customWidth="1"/>
  </cols>
  <sheetData>
    <row r="1" spans="1:34" s="1" customFormat="1" ht="5.0999999999999996" customHeight="1" x14ac:dyDescent="0.25">
      <c r="A1" s="11"/>
      <c r="B1" s="4"/>
      <c r="E1" s="4"/>
      <c r="F1" s="4"/>
      <c r="J1" s="3"/>
      <c r="L1" s="16"/>
      <c r="M1" s="16"/>
      <c r="N1" s="16"/>
      <c r="O1" s="16"/>
      <c r="P1" s="16"/>
      <c r="Q1" s="16"/>
      <c r="R1" s="16"/>
      <c r="T1" s="2"/>
      <c r="V1" s="16"/>
      <c r="W1" s="16"/>
      <c r="X1" s="16"/>
      <c r="Y1" s="16"/>
      <c r="Z1" s="16"/>
      <c r="AA1" s="16"/>
      <c r="AB1" s="16"/>
    </row>
    <row r="2" spans="1:34" s="1" customFormat="1" ht="5.0999999999999996" customHeight="1" x14ac:dyDescent="0.25">
      <c r="A2" s="11"/>
      <c r="B2" s="4"/>
      <c r="E2" s="4"/>
      <c r="F2" s="4"/>
      <c r="J2" s="3"/>
      <c r="L2" s="16"/>
      <c r="M2" s="16"/>
      <c r="N2" s="16"/>
      <c r="O2" s="16"/>
      <c r="P2" s="16"/>
      <c r="Q2" s="16"/>
      <c r="R2" s="16"/>
      <c r="T2" s="2"/>
      <c r="V2" s="16"/>
      <c r="W2" s="16"/>
      <c r="X2" s="16"/>
      <c r="Y2" s="16"/>
      <c r="Z2" s="16"/>
      <c r="AA2" s="16"/>
      <c r="AB2" s="16"/>
    </row>
    <row r="3" spans="1:34" s="1" customFormat="1" ht="5.0999999999999996" customHeight="1" x14ac:dyDescent="0.25">
      <c r="A3" s="11"/>
      <c r="B3" s="4"/>
      <c r="E3" s="4"/>
      <c r="F3" s="4"/>
      <c r="J3" s="3"/>
      <c r="L3" s="16"/>
      <c r="M3" s="16"/>
      <c r="N3" s="16"/>
      <c r="O3" s="16"/>
      <c r="P3" s="16"/>
      <c r="Q3" s="16"/>
      <c r="R3" s="16"/>
      <c r="T3" s="2"/>
      <c r="V3" s="16"/>
      <c r="W3" s="16"/>
      <c r="X3" s="16"/>
      <c r="Y3" s="16"/>
      <c r="Z3" s="16"/>
      <c r="AA3" s="16"/>
      <c r="AB3" s="16"/>
    </row>
    <row r="4" spans="1:34" s="1" customFormat="1" ht="5.0999999999999996" customHeight="1" x14ac:dyDescent="0.25">
      <c r="A4" s="11"/>
      <c r="B4" s="4"/>
      <c r="E4" s="4"/>
      <c r="F4" s="4"/>
      <c r="J4" s="3"/>
      <c r="L4" s="16"/>
      <c r="M4" s="16"/>
      <c r="N4" s="16"/>
      <c r="O4" s="16"/>
      <c r="P4" s="16"/>
      <c r="Q4" s="16"/>
      <c r="R4" s="16"/>
      <c r="T4" s="2"/>
      <c r="V4" s="16"/>
      <c r="W4" s="16"/>
      <c r="X4" s="16"/>
      <c r="Y4" s="16"/>
      <c r="Z4" s="16"/>
      <c r="AA4" s="16"/>
      <c r="AB4" s="16"/>
    </row>
    <row r="5" spans="1:34" s="1" customFormat="1" ht="5.0999999999999996" customHeight="1" x14ac:dyDescent="0.25">
      <c r="A5" s="11"/>
      <c r="B5" s="4"/>
      <c r="E5" s="4"/>
      <c r="F5" s="4"/>
      <c r="J5" s="3"/>
      <c r="L5" s="16"/>
      <c r="M5" s="16"/>
      <c r="N5" s="16"/>
      <c r="O5" s="16"/>
      <c r="P5" s="16"/>
      <c r="Q5" s="16"/>
      <c r="R5" s="16"/>
      <c r="T5" s="2"/>
      <c r="V5" s="16"/>
      <c r="W5" s="16"/>
      <c r="X5" s="16"/>
      <c r="Y5" s="16"/>
      <c r="Z5" s="16"/>
      <c r="AA5" s="16"/>
      <c r="AB5" s="16"/>
    </row>
    <row r="6" spans="1:34" s="1" customFormat="1" ht="5.0999999999999996" customHeight="1" x14ac:dyDescent="0.25">
      <c r="A6" s="11"/>
      <c r="B6" s="4"/>
      <c r="E6" s="4"/>
      <c r="F6" s="4"/>
      <c r="J6" s="3"/>
      <c r="L6" s="16"/>
      <c r="M6" s="16"/>
      <c r="N6" s="16"/>
      <c r="O6" s="16"/>
      <c r="P6" s="16"/>
      <c r="Q6" s="16"/>
      <c r="R6" s="16"/>
      <c r="T6" s="2"/>
      <c r="V6" s="16"/>
      <c r="W6" s="16"/>
      <c r="X6" s="16"/>
      <c r="Y6" s="16"/>
      <c r="Z6" s="16"/>
      <c r="AA6" s="16"/>
      <c r="AB6" s="16"/>
    </row>
    <row r="7" spans="1:34" s="1" customFormat="1" ht="5.0999999999999996" customHeight="1" x14ac:dyDescent="0.25">
      <c r="A7" s="11"/>
      <c r="B7" s="4"/>
      <c r="E7" s="4"/>
      <c r="F7" s="4"/>
      <c r="J7" s="3"/>
      <c r="L7" s="16"/>
      <c r="M7" s="16"/>
      <c r="N7" s="16"/>
      <c r="O7" s="16"/>
      <c r="P7" s="16"/>
      <c r="Q7" s="16"/>
      <c r="R7" s="16"/>
      <c r="T7" s="2"/>
      <c r="V7" s="16"/>
      <c r="W7" s="16"/>
      <c r="X7" s="16"/>
      <c r="Y7" s="16"/>
      <c r="Z7" s="16"/>
      <c r="AA7" s="16"/>
      <c r="AB7" s="16"/>
    </row>
    <row r="8" spans="1:34" s="1" customFormat="1" ht="5.0999999999999996" customHeight="1" x14ac:dyDescent="0.25">
      <c r="A8" s="11"/>
      <c r="B8" s="4"/>
      <c r="E8" s="4"/>
      <c r="F8" s="4"/>
      <c r="J8" s="3"/>
      <c r="L8" s="16"/>
      <c r="M8" s="16"/>
      <c r="N8" s="16"/>
      <c r="O8" s="16"/>
      <c r="P8" s="16"/>
      <c r="Q8" s="16"/>
      <c r="R8" s="16"/>
      <c r="T8" s="2"/>
      <c r="V8" s="16"/>
      <c r="W8" s="16"/>
      <c r="X8" s="16"/>
      <c r="Y8" s="16"/>
      <c r="Z8" s="16"/>
      <c r="AA8" s="16"/>
      <c r="AB8" s="16"/>
    </row>
    <row r="9" spans="1:34" s="1" customFormat="1" ht="5.0999999999999996" customHeight="1" x14ac:dyDescent="0.25">
      <c r="A9" s="11"/>
      <c r="B9" s="4"/>
      <c r="E9" s="4"/>
      <c r="F9" s="4"/>
      <c r="J9" s="3"/>
      <c r="L9" s="16"/>
      <c r="M9" s="16"/>
      <c r="N9" s="16"/>
      <c r="O9" s="16"/>
      <c r="P9" s="16"/>
      <c r="Q9" s="16"/>
      <c r="R9" s="16"/>
      <c r="T9" s="2"/>
      <c r="V9" s="16"/>
      <c r="W9" s="16"/>
      <c r="X9" s="16"/>
      <c r="Y9" s="16"/>
      <c r="Z9" s="16"/>
      <c r="AA9" s="16"/>
      <c r="AB9" s="16"/>
    </row>
    <row r="10" spans="1:34" s="1" customFormat="1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28" t="s">
        <v>550</v>
      </c>
      <c r="W10" s="228"/>
      <c r="X10" s="228"/>
      <c r="Y10" s="228"/>
      <c r="Z10" s="219" t="s">
        <v>165</v>
      </c>
      <c r="AA10" s="220"/>
      <c r="AB10" s="220"/>
      <c r="AC10" s="220"/>
      <c r="AD10" s="228" t="s">
        <v>573</v>
      </c>
      <c r="AE10" s="230"/>
      <c r="AF10" s="219" t="s">
        <v>160</v>
      </c>
      <c r="AG10" s="220"/>
      <c r="AH10" s="230" t="s">
        <v>174</v>
      </c>
    </row>
    <row r="11" spans="1:34" s="1" customFormat="1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29"/>
      <c r="W11" s="229"/>
      <c r="X11" s="229"/>
      <c r="Y11" s="229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s="1" customFormat="1" ht="5.0999999999999996" customHeight="1" x14ac:dyDescent="0.2">
      <c r="A12" s="10" t="s">
        <v>158</v>
      </c>
      <c r="B12" s="4"/>
      <c r="E12" s="4"/>
      <c r="F12" s="4"/>
      <c r="J12" s="3"/>
      <c r="L12" s="16"/>
      <c r="M12" s="16"/>
      <c r="N12" s="16"/>
      <c r="O12" s="16"/>
      <c r="P12" s="16"/>
      <c r="Q12" s="16"/>
      <c r="R12" s="16"/>
      <c r="T12" s="2"/>
      <c r="V12" s="16"/>
      <c r="W12" s="16"/>
      <c r="X12" s="16"/>
      <c r="Y12" s="16"/>
      <c r="Z12" s="16"/>
      <c r="AA12" s="16"/>
      <c r="AB12" s="16"/>
    </row>
    <row r="13" spans="1:34" s="1" customFormat="1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572</v>
      </c>
      <c r="G13" s="226"/>
      <c r="H13" s="227"/>
      <c r="I13" s="48" t="s">
        <v>157</v>
      </c>
      <c r="J13" s="226" t="s">
        <v>571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176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176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5" spans="1:34" s="1" customFormat="1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s="1" customFormat="1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s="1" customFormat="1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175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175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ht="45" x14ac:dyDescent="0.25">
      <c r="B18" s="181">
        <v>1</v>
      </c>
      <c r="C18" s="280" t="s">
        <v>551</v>
      </c>
      <c r="D18" s="247" t="s">
        <v>434</v>
      </c>
      <c r="E18" s="173" t="s">
        <v>7</v>
      </c>
      <c r="F18" s="173" t="s">
        <v>23</v>
      </c>
      <c r="G18" s="184" t="s">
        <v>176</v>
      </c>
      <c r="H18" s="184" t="s">
        <v>177</v>
      </c>
      <c r="I18" s="184" t="s">
        <v>180</v>
      </c>
      <c r="J18" s="182" t="s">
        <v>35</v>
      </c>
      <c r="K18" s="35" t="s">
        <v>179</v>
      </c>
      <c r="L18" s="36">
        <v>1</v>
      </c>
      <c r="M18" s="36">
        <v>2</v>
      </c>
      <c r="N18" s="36">
        <v>1</v>
      </c>
      <c r="O18" s="36">
        <v>3</v>
      </c>
      <c r="P18" s="172">
        <f>SUM(L18:O18)</f>
        <v>7</v>
      </c>
      <c r="Q18" s="172">
        <v>2</v>
      </c>
      <c r="R18" s="172">
        <f>P18*Q18</f>
        <v>14</v>
      </c>
      <c r="S18" s="172" t="s">
        <v>231</v>
      </c>
      <c r="T18" s="182" t="s">
        <v>1</v>
      </c>
      <c r="U18" s="24" t="s">
        <v>518</v>
      </c>
      <c r="V18" s="173">
        <v>1</v>
      </c>
      <c r="W18" s="173">
        <v>1</v>
      </c>
      <c r="X18" s="173">
        <v>1</v>
      </c>
      <c r="Y18" s="173">
        <v>1</v>
      </c>
      <c r="Z18" s="173">
        <f>SUM(V18:Y18)</f>
        <v>4</v>
      </c>
      <c r="AA18" s="173">
        <f t="shared" ref="AA18:AA22" si="0">Q18</f>
        <v>2</v>
      </c>
      <c r="AB18" s="173">
        <f>Z18*AA18</f>
        <v>8</v>
      </c>
      <c r="AC18" s="25" t="s">
        <v>232</v>
      </c>
      <c r="AD18" s="36"/>
      <c r="AE18" s="36" t="s">
        <v>259</v>
      </c>
      <c r="AF18" s="28">
        <v>43936</v>
      </c>
      <c r="AG18" s="173" t="s">
        <v>173</v>
      </c>
      <c r="AH18" s="36"/>
      <c r="AI18" s="170" t="str">
        <f>CONCATENATE(S18,AC18)</f>
        <v>ModeradoTolerable</v>
      </c>
      <c r="AJ18" s="17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ht="56.25" x14ac:dyDescent="0.25">
      <c r="B19" s="181">
        <v>2</v>
      </c>
      <c r="C19" s="281"/>
      <c r="D19" s="249"/>
      <c r="E19" s="173" t="s">
        <v>7</v>
      </c>
      <c r="F19" s="181" t="s">
        <v>19</v>
      </c>
      <c r="G19" s="184" t="s">
        <v>256</v>
      </c>
      <c r="H19" s="184" t="s">
        <v>186</v>
      </c>
      <c r="I19" s="184" t="s">
        <v>187</v>
      </c>
      <c r="J19" s="182" t="s">
        <v>35</v>
      </c>
      <c r="K19" s="35" t="s">
        <v>179</v>
      </c>
      <c r="L19" s="36">
        <v>1</v>
      </c>
      <c r="M19" s="36">
        <v>2</v>
      </c>
      <c r="N19" s="36">
        <v>1</v>
      </c>
      <c r="O19" s="36">
        <v>3</v>
      </c>
      <c r="P19" s="172">
        <f t="shared" ref="P19" si="1">SUM(L19:O19)</f>
        <v>7</v>
      </c>
      <c r="Q19" s="172">
        <v>1</v>
      </c>
      <c r="R19" s="172">
        <f t="shared" ref="R19" si="2">P19*Q19</f>
        <v>7</v>
      </c>
      <c r="S19" s="172" t="s">
        <v>232</v>
      </c>
      <c r="T19" s="182" t="s">
        <v>1</v>
      </c>
      <c r="U19" s="24"/>
      <c r="V19" s="173"/>
      <c r="W19" s="173"/>
      <c r="X19" s="173"/>
      <c r="Y19" s="173"/>
      <c r="Z19" s="173"/>
      <c r="AA19" s="173"/>
      <c r="AB19" s="173"/>
      <c r="AC19" s="25"/>
      <c r="AD19" s="39"/>
      <c r="AE19" s="36"/>
      <c r="AF19" s="28"/>
      <c r="AG19" s="173"/>
      <c r="AH19" s="39"/>
      <c r="AI19" s="170" t="str">
        <f t="shared" ref="AI19:AI67" si="3">CONCATENATE(S19,AC19)</f>
        <v>Tolerable</v>
      </c>
      <c r="AJ19" s="178" t="str">
        <f t="shared" ref="AJ19:AJ67" si="4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ht="45" x14ac:dyDescent="0.25">
      <c r="B20" s="181">
        <v>3</v>
      </c>
      <c r="C20" s="281"/>
      <c r="D20" s="247" t="s">
        <v>433</v>
      </c>
      <c r="E20" s="173" t="s">
        <v>7</v>
      </c>
      <c r="F20" s="173" t="s">
        <v>23</v>
      </c>
      <c r="G20" s="153" t="s">
        <v>176</v>
      </c>
      <c r="H20" s="184" t="s">
        <v>177</v>
      </c>
      <c r="I20" s="184" t="s">
        <v>180</v>
      </c>
      <c r="J20" s="182" t="s">
        <v>35</v>
      </c>
      <c r="K20" s="35" t="s">
        <v>179</v>
      </c>
      <c r="L20" s="36">
        <v>1</v>
      </c>
      <c r="M20" s="36">
        <v>2</v>
      </c>
      <c r="N20" s="36">
        <v>1</v>
      </c>
      <c r="O20" s="36">
        <v>3</v>
      </c>
      <c r="P20" s="172">
        <f>SUM(L20:O20)</f>
        <v>7</v>
      </c>
      <c r="Q20" s="172">
        <v>2</v>
      </c>
      <c r="R20" s="172">
        <f>P20*Q20</f>
        <v>14</v>
      </c>
      <c r="S20" s="172" t="s">
        <v>231</v>
      </c>
      <c r="T20" s="182" t="s">
        <v>1</v>
      </c>
      <c r="U20" s="24" t="s">
        <v>437</v>
      </c>
      <c r="V20" s="173">
        <v>1</v>
      </c>
      <c r="W20" s="173">
        <v>1</v>
      </c>
      <c r="X20" s="173">
        <v>1</v>
      </c>
      <c r="Y20" s="173">
        <v>1</v>
      </c>
      <c r="Z20" s="173">
        <f>SUM(V20:Y20)</f>
        <v>4</v>
      </c>
      <c r="AA20" s="173">
        <f t="shared" si="0"/>
        <v>2</v>
      </c>
      <c r="AB20" s="173">
        <f>Z20*AA20</f>
        <v>8</v>
      </c>
      <c r="AC20" s="25" t="s">
        <v>232</v>
      </c>
      <c r="AD20" s="36"/>
      <c r="AE20" s="36" t="s">
        <v>259</v>
      </c>
      <c r="AF20" s="28">
        <v>43936</v>
      </c>
      <c r="AG20" s="173" t="s">
        <v>173</v>
      </c>
      <c r="AH20" s="36"/>
      <c r="AI20" s="170" t="str">
        <f t="shared" si="3"/>
        <v>ModeradoTolerable</v>
      </c>
      <c r="AJ20" s="178" t="str">
        <f t="shared" si="4"/>
        <v>Tolerable</v>
      </c>
    </row>
    <row r="21" spans="1:36" ht="45" x14ac:dyDescent="0.25">
      <c r="B21" s="181">
        <v>4</v>
      </c>
      <c r="C21" s="282"/>
      <c r="D21" s="249"/>
      <c r="E21" s="173" t="s">
        <v>7</v>
      </c>
      <c r="F21" s="173" t="s">
        <v>23</v>
      </c>
      <c r="G21" s="154" t="s">
        <v>508</v>
      </c>
      <c r="H21" s="184" t="s">
        <v>519</v>
      </c>
      <c r="I21" s="184" t="s">
        <v>180</v>
      </c>
      <c r="J21" s="182" t="s">
        <v>35</v>
      </c>
      <c r="K21" s="35" t="s">
        <v>179</v>
      </c>
      <c r="L21" s="36">
        <v>1</v>
      </c>
      <c r="M21" s="36">
        <v>2</v>
      </c>
      <c r="N21" s="36">
        <v>1</v>
      </c>
      <c r="O21" s="36">
        <v>3</v>
      </c>
      <c r="P21" s="172">
        <f>SUM(L21:O21)</f>
        <v>7</v>
      </c>
      <c r="Q21" s="172">
        <v>2</v>
      </c>
      <c r="R21" s="172">
        <f>P21*Q21</f>
        <v>14</v>
      </c>
      <c r="S21" s="172" t="s">
        <v>231</v>
      </c>
      <c r="T21" s="182" t="s">
        <v>1</v>
      </c>
      <c r="U21" s="24" t="s">
        <v>437</v>
      </c>
      <c r="V21" s="173">
        <v>1</v>
      </c>
      <c r="W21" s="173">
        <v>1</v>
      </c>
      <c r="X21" s="173">
        <v>1</v>
      </c>
      <c r="Y21" s="173">
        <v>1</v>
      </c>
      <c r="Z21" s="173">
        <f>SUM(V21:Y21)</f>
        <v>4</v>
      </c>
      <c r="AA21" s="173">
        <f t="shared" si="0"/>
        <v>2</v>
      </c>
      <c r="AB21" s="173">
        <f>Z21*AA21</f>
        <v>8</v>
      </c>
      <c r="AC21" s="25" t="s">
        <v>232</v>
      </c>
      <c r="AD21" s="36"/>
      <c r="AE21" s="36" t="s">
        <v>259</v>
      </c>
      <c r="AF21" s="28">
        <v>43936</v>
      </c>
      <c r="AG21" s="173" t="s">
        <v>173</v>
      </c>
      <c r="AH21" s="36"/>
      <c r="AI21" s="170" t="str">
        <f t="shared" si="3"/>
        <v>ModeradoTolerable</v>
      </c>
      <c r="AJ21" s="178" t="str">
        <f t="shared" si="4"/>
        <v>Tolerable</v>
      </c>
    </row>
    <row r="22" spans="1:36" s="13" customFormat="1" ht="71.25" customHeight="1" x14ac:dyDescent="0.2">
      <c r="A22" s="12"/>
      <c r="B22" s="181">
        <v>5</v>
      </c>
      <c r="C22" s="250" t="s">
        <v>569</v>
      </c>
      <c r="D22" s="247" t="s">
        <v>480</v>
      </c>
      <c r="E22" s="173" t="s">
        <v>7</v>
      </c>
      <c r="F22" s="181" t="s">
        <v>19</v>
      </c>
      <c r="G22" s="239" t="s">
        <v>553</v>
      </c>
      <c r="H22" s="184" t="s">
        <v>186</v>
      </c>
      <c r="I22" s="184" t="s">
        <v>187</v>
      </c>
      <c r="J22" s="182" t="s">
        <v>35</v>
      </c>
      <c r="K22" s="35" t="s">
        <v>179</v>
      </c>
      <c r="L22" s="36">
        <v>1</v>
      </c>
      <c r="M22" s="36">
        <v>2</v>
      </c>
      <c r="N22" s="36">
        <v>1</v>
      </c>
      <c r="O22" s="36">
        <v>3</v>
      </c>
      <c r="P22" s="172">
        <f t="shared" ref="P22" si="5">SUM(L22:O22)</f>
        <v>7</v>
      </c>
      <c r="Q22" s="172">
        <v>2</v>
      </c>
      <c r="R22" s="172">
        <f t="shared" ref="R22" si="6">P22*Q22</f>
        <v>14</v>
      </c>
      <c r="S22" s="172" t="s">
        <v>231</v>
      </c>
      <c r="T22" s="182" t="s">
        <v>1</v>
      </c>
      <c r="U22" s="24" t="s">
        <v>520</v>
      </c>
      <c r="V22" s="173">
        <v>1</v>
      </c>
      <c r="W22" s="173">
        <v>1</v>
      </c>
      <c r="X22" s="173">
        <v>1</v>
      </c>
      <c r="Y22" s="173">
        <v>1</v>
      </c>
      <c r="Z22" s="173">
        <f t="shared" ref="Z22" si="7">SUM(V22:Y22)</f>
        <v>4</v>
      </c>
      <c r="AA22" s="173">
        <f t="shared" si="0"/>
        <v>2</v>
      </c>
      <c r="AB22" s="173">
        <f t="shared" ref="AB22" si="8">Z22*AA22</f>
        <v>8</v>
      </c>
      <c r="AC22" s="25" t="s">
        <v>232</v>
      </c>
      <c r="AD22" s="39"/>
      <c r="AE22" s="36" t="s">
        <v>259</v>
      </c>
      <c r="AF22" s="28">
        <v>43936</v>
      </c>
      <c r="AG22" s="173" t="s">
        <v>173</v>
      </c>
      <c r="AH22" s="39"/>
      <c r="AI22" s="170" t="str">
        <f t="shared" si="3"/>
        <v>ModeradoTolerable</v>
      </c>
      <c r="AJ22" s="178" t="str">
        <f t="shared" si="4"/>
        <v>Tolerable</v>
      </c>
    </row>
    <row r="23" spans="1:36" s="13" customFormat="1" ht="30" customHeight="1" x14ac:dyDescent="0.2">
      <c r="A23" s="12"/>
      <c r="B23" s="181">
        <v>6</v>
      </c>
      <c r="C23" s="251"/>
      <c r="D23" s="248"/>
      <c r="E23" s="178" t="s">
        <v>7</v>
      </c>
      <c r="F23" s="181" t="s">
        <v>19</v>
      </c>
      <c r="G23" s="240"/>
      <c r="H23" s="182" t="s">
        <v>478</v>
      </c>
      <c r="I23" s="182" t="s">
        <v>12</v>
      </c>
      <c r="J23" s="182" t="s">
        <v>1</v>
      </c>
      <c r="K23" s="182" t="s">
        <v>11</v>
      </c>
      <c r="L23" s="173">
        <v>1</v>
      </c>
      <c r="M23" s="173">
        <v>1</v>
      </c>
      <c r="N23" s="173">
        <v>1</v>
      </c>
      <c r="O23" s="173">
        <v>3</v>
      </c>
      <c r="P23" s="172">
        <f>+SUM(L23:O23)</f>
        <v>6</v>
      </c>
      <c r="Q23" s="172">
        <v>1</v>
      </c>
      <c r="R23" s="172">
        <f>+Q23*P23</f>
        <v>6</v>
      </c>
      <c r="S23" s="172" t="str">
        <f>IF(R23="","",IF(R23&lt;5,"Trivial",IF(R23&lt;9,"Tolerable",IF(R23&lt;17,"Moderado",IF(R23&lt;25,"Importante","Intolerable")))))</f>
        <v>Tolerable</v>
      </c>
      <c r="T23" s="182"/>
      <c r="U23" s="31"/>
      <c r="V23" s="173"/>
      <c r="W23" s="173"/>
      <c r="X23" s="173"/>
      <c r="Y23" s="173"/>
      <c r="Z23" s="173"/>
      <c r="AA23" s="173"/>
      <c r="AB23" s="173"/>
      <c r="AC23" s="25"/>
      <c r="AD23" s="173"/>
      <c r="AE23" s="173"/>
      <c r="AF23" s="28"/>
      <c r="AG23" s="173"/>
      <c r="AH23" s="39"/>
      <c r="AI23" s="170" t="str">
        <f t="shared" si="3"/>
        <v>Tolerable</v>
      </c>
      <c r="AJ23" s="178" t="str">
        <f t="shared" si="4"/>
        <v>Tolerable</v>
      </c>
    </row>
    <row r="24" spans="1:36" s="13" customFormat="1" ht="54.75" customHeight="1" x14ac:dyDescent="0.2">
      <c r="A24" s="12"/>
      <c r="B24" s="181">
        <v>7</v>
      </c>
      <c r="C24" s="251"/>
      <c r="D24" s="249"/>
      <c r="E24" s="180" t="s">
        <v>7</v>
      </c>
      <c r="F24" s="173" t="s">
        <v>23</v>
      </c>
      <c r="G24" s="184" t="s">
        <v>554</v>
      </c>
      <c r="H24" s="184" t="s">
        <v>177</v>
      </c>
      <c r="I24" s="184" t="s">
        <v>180</v>
      </c>
      <c r="J24" s="182" t="s">
        <v>35</v>
      </c>
      <c r="K24" s="35" t="s">
        <v>179</v>
      </c>
      <c r="L24" s="36">
        <v>1</v>
      </c>
      <c r="M24" s="36">
        <v>2</v>
      </c>
      <c r="N24" s="36">
        <v>1</v>
      </c>
      <c r="O24" s="36">
        <v>3</v>
      </c>
      <c r="P24" s="172">
        <f>SUM(L24:O24)</f>
        <v>7</v>
      </c>
      <c r="Q24" s="172">
        <v>2</v>
      </c>
      <c r="R24" s="172">
        <f>P24*Q24</f>
        <v>14</v>
      </c>
      <c r="S24" s="172" t="s">
        <v>231</v>
      </c>
      <c r="T24" s="182" t="s">
        <v>1</v>
      </c>
      <c r="U24" s="24" t="s">
        <v>437</v>
      </c>
      <c r="V24" s="173">
        <v>1</v>
      </c>
      <c r="W24" s="173">
        <v>1</v>
      </c>
      <c r="X24" s="173">
        <v>1</v>
      </c>
      <c r="Y24" s="173">
        <v>1</v>
      </c>
      <c r="Z24" s="173">
        <f>SUM(V24:Y24)</f>
        <v>4</v>
      </c>
      <c r="AA24" s="173">
        <f t="shared" ref="AA24:AA31" si="9">Q24</f>
        <v>2</v>
      </c>
      <c r="AB24" s="173">
        <f>Z24*AA24</f>
        <v>8</v>
      </c>
      <c r="AC24" s="25" t="s">
        <v>232</v>
      </c>
      <c r="AD24" s="36"/>
      <c r="AE24" s="36" t="s">
        <v>259</v>
      </c>
      <c r="AF24" s="28">
        <v>43936</v>
      </c>
      <c r="AG24" s="173" t="s">
        <v>173</v>
      </c>
      <c r="AH24" s="36"/>
      <c r="AI24" s="170" t="str">
        <f t="shared" si="3"/>
        <v>ModeradoTolerable</v>
      </c>
      <c r="AJ24" s="178" t="str">
        <f t="shared" si="4"/>
        <v>Tolerable</v>
      </c>
    </row>
    <row r="25" spans="1:36" s="13" customFormat="1" ht="49.5" customHeight="1" x14ac:dyDescent="0.2">
      <c r="A25" s="12"/>
      <c r="B25" s="181">
        <v>8</v>
      </c>
      <c r="C25" s="251"/>
      <c r="D25" s="260" t="s">
        <v>570</v>
      </c>
      <c r="E25" s="241" t="s">
        <v>7</v>
      </c>
      <c r="F25" s="211" t="s">
        <v>36</v>
      </c>
      <c r="G25" s="270" t="s">
        <v>555</v>
      </c>
      <c r="H25" s="184" t="s">
        <v>209</v>
      </c>
      <c r="I25" s="184" t="s">
        <v>249</v>
      </c>
      <c r="J25" s="182" t="s">
        <v>35</v>
      </c>
      <c r="K25" s="35" t="s">
        <v>250</v>
      </c>
      <c r="L25" s="36">
        <v>1</v>
      </c>
      <c r="M25" s="36">
        <v>2</v>
      </c>
      <c r="N25" s="36">
        <v>2</v>
      </c>
      <c r="O25" s="36">
        <v>2</v>
      </c>
      <c r="P25" s="172">
        <f t="shared" ref="P25:P31" si="10">SUM(L25:O25)</f>
        <v>7</v>
      </c>
      <c r="Q25" s="172">
        <v>2</v>
      </c>
      <c r="R25" s="172">
        <f t="shared" ref="R25:R31" si="11">P25*Q25</f>
        <v>14</v>
      </c>
      <c r="S25" s="172" t="s">
        <v>231</v>
      </c>
      <c r="T25" s="182" t="s">
        <v>48</v>
      </c>
      <c r="U25" s="24" t="s">
        <v>532</v>
      </c>
      <c r="V25" s="173">
        <v>1</v>
      </c>
      <c r="W25" s="173">
        <v>1</v>
      </c>
      <c r="X25" s="173">
        <v>1</v>
      </c>
      <c r="Y25" s="173">
        <v>1</v>
      </c>
      <c r="Z25" s="173">
        <f t="shared" ref="Z25:Z32" si="12">SUM(V25:Y25)</f>
        <v>4</v>
      </c>
      <c r="AA25" s="173">
        <f t="shared" si="9"/>
        <v>2</v>
      </c>
      <c r="AB25" s="173">
        <f t="shared" ref="AB25:AB32" si="13">Z25*AA25</f>
        <v>8</v>
      </c>
      <c r="AC25" s="25" t="s">
        <v>232</v>
      </c>
      <c r="AD25" s="36"/>
      <c r="AE25" s="36" t="s">
        <v>259</v>
      </c>
      <c r="AF25" s="28">
        <v>43936</v>
      </c>
      <c r="AG25" s="173" t="s">
        <v>173</v>
      </c>
      <c r="AH25" s="36"/>
      <c r="AI25" s="170" t="str">
        <f t="shared" si="3"/>
        <v>ModeradoTolerable</v>
      </c>
      <c r="AJ25" s="178" t="str">
        <f t="shared" si="4"/>
        <v>Tolerable</v>
      </c>
    </row>
    <row r="26" spans="1:36" s="13" customFormat="1" ht="50.25" customHeight="1" x14ac:dyDescent="0.2">
      <c r="A26" s="12"/>
      <c r="B26" s="181">
        <v>9</v>
      </c>
      <c r="C26" s="251"/>
      <c r="D26" s="261"/>
      <c r="E26" s="258"/>
      <c r="F26" s="211"/>
      <c r="G26" s="270"/>
      <c r="H26" s="184" t="s">
        <v>227</v>
      </c>
      <c r="I26" s="184" t="s">
        <v>200</v>
      </c>
      <c r="J26" s="182" t="s">
        <v>35</v>
      </c>
      <c r="K26" s="35" t="s">
        <v>179</v>
      </c>
      <c r="L26" s="36">
        <v>1</v>
      </c>
      <c r="M26" s="36">
        <v>2</v>
      </c>
      <c r="N26" s="36">
        <v>2</v>
      </c>
      <c r="O26" s="36">
        <v>3</v>
      </c>
      <c r="P26" s="172">
        <f t="shared" si="10"/>
        <v>8</v>
      </c>
      <c r="Q26" s="172">
        <v>2</v>
      </c>
      <c r="R26" s="172">
        <f t="shared" si="11"/>
        <v>16</v>
      </c>
      <c r="S26" s="172" t="s">
        <v>231</v>
      </c>
      <c r="T26" s="182" t="s">
        <v>48</v>
      </c>
      <c r="U26" s="24" t="s">
        <v>521</v>
      </c>
      <c r="V26" s="173">
        <v>1</v>
      </c>
      <c r="W26" s="173">
        <v>1</v>
      </c>
      <c r="X26" s="173">
        <v>1</v>
      </c>
      <c r="Y26" s="173">
        <v>1</v>
      </c>
      <c r="Z26" s="173">
        <f t="shared" si="12"/>
        <v>4</v>
      </c>
      <c r="AA26" s="173">
        <f t="shared" si="9"/>
        <v>2</v>
      </c>
      <c r="AB26" s="173">
        <f t="shared" si="13"/>
        <v>8</v>
      </c>
      <c r="AC26" s="25" t="s">
        <v>232</v>
      </c>
      <c r="AD26" s="36"/>
      <c r="AE26" s="36" t="s">
        <v>259</v>
      </c>
      <c r="AF26" s="28">
        <v>43936</v>
      </c>
      <c r="AG26" s="173" t="s">
        <v>173</v>
      </c>
      <c r="AH26" s="36"/>
      <c r="AI26" s="170" t="str">
        <f t="shared" si="3"/>
        <v>ModeradoTolerable</v>
      </c>
      <c r="AJ26" s="178" t="str">
        <f t="shared" si="4"/>
        <v>Tolerable</v>
      </c>
    </row>
    <row r="27" spans="1:36" s="13" customFormat="1" ht="53.25" customHeight="1" x14ac:dyDescent="0.2">
      <c r="A27" s="12"/>
      <c r="B27" s="181">
        <v>10</v>
      </c>
      <c r="C27" s="251"/>
      <c r="D27" s="261"/>
      <c r="E27" s="242"/>
      <c r="F27" s="211"/>
      <c r="G27" s="270"/>
      <c r="H27" s="184" t="s">
        <v>228</v>
      </c>
      <c r="I27" s="184" t="s">
        <v>201</v>
      </c>
      <c r="J27" s="182" t="s">
        <v>35</v>
      </c>
      <c r="K27" s="35" t="s">
        <v>179</v>
      </c>
      <c r="L27" s="36">
        <v>1</v>
      </c>
      <c r="M27" s="36">
        <v>2</v>
      </c>
      <c r="N27" s="36">
        <v>2</v>
      </c>
      <c r="O27" s="36">
        <v>3</v>
      </c>
      <c r="P27" s="172">
        <f t="shared" si="10"/>
        <v>8</v>
      </c>
      <c r="Q27" s="172">
        <v>2</v>
      </c>
      <c r="R27" s="172">
        <f t="shared" si="11"/>
        <v>16</v>
      </c>
      <c r="S27" s="172" t="s">
        <v>231</v>
      </c>
      <c r="T27" s="182" t="s">
        <v>48</v>
      </c>
      <c r="U27" s="24" t="s">
        <v>522</v>
      </c>
      <c r="V27" s="173">
        <v>1</v>
      </c>
      <c r="W27" s="173">
        <v>1</v>
      </c>
      <c r="X27" s="173">
        <v>1</v>
      </c>
      <c r="Y27" s="173">
        <v>1</v>
      </c>
      <c r="Z27" s="173">
        <f t="shared" si="12"/>
        <v>4</v>
      </c>
      <c r="AA27" s="173">
        <f t="shared" si="9"/>
        <v>2</v>
      </c>
      <c r="AB27" s="173">
        <f t="shared" si="13"/>
        <v>8</v>
      </c>
      <c r="AC27" s="25" t="s">
        <v>232</v>
      </c>
      <c r="AD27" s="36"/>
      <c r="AE27" s="36" t="s">
        <v>259</v>
      </c>
      <c r="AF27" s="28">
        <v>43936</v>
      </c>
      <c r="AG27" s="173" t="s">
        <v>173</v>
      </c>
      <c r="AH27" s="36"/>
      <c r="AI27" s="170" t="str">
        <f t="shared" si="3"/>
        <v>ModeradoTolerable</v>
      </c>
      <c r="AJ27" s="178" t="str">
        <f t="shared" si="4"/>
        <v>Tolerable</v>
      </c>
    </row>
    <row r="28" spans="1:36" s="13" customFormat="1" ht="56.25" customHeight="1" x14ac:dyDescent="0.2">
      <c r="A28" s="12"/>
      <c r="B28" s="181">
        <v>11</v>
      </c>
      <c r="C28" s="251"/>
      <c r="D28" s="261"/>
      <c r="E28" s="173" t="s">
        <v>7</v>
      </c>
      <c r="F28" s="173" t="s">
        <v>23</v>
      </c>
      <c r="G28" s="271" t="s">
        <v>574</v>
      </c>
      <c r="H28" s="184" t="s">
        <v>186</v>
      </c>
      <c r="I28" s="184" t="s">
        <v>482</v>
      </c>
      <c r="J28" s="182" t="s">
        <v>35</v>
      </c>
      <c r="K28" s="35" t="s">
        <v>179</v>
      </c>
      <c r="L28" s="36">
        <v>1</v>
      </c>
      <c r="M28" s="36">
        <v>2</v>
      </c>
      <c r="N28" s="36">
        <v>1</v>
      </c>
      <c r="O28" s="36">
        <v>3</v>
      </c>
      <c r="P28" s="172">
        <f t="shared" si="10"/>
        <v>7</v>
      </c>
      <c r="Q28" s="172">
        <v>2</v>
      </c>
      <c r="R28" s="172">
        <f t="shared" si="11"/>
        <v>14</v>
      </c>
      <c r="S28" s="172" t="s">
        <v>231</v>
      </c>
      <c r="T28" s="182" t="s">
        <v>1</v>
      </c>
      <c r="U28" s="24" t="s">
        <v>529</v>
      </c>
      <c r="V28" s="173">
        <v>1</v>
      </c>
      <c r="W28" s="173">
        <v>1</v>
      </c>
      <c r="X28" s="173">
        <v>1</v>
      </c>
      <c r="Y28" s="173">
        <v>1</v>
      </c>
      <c r="Z28" s="173">
        <f t="shared" si="12"/>
        <v>4</v>
      </c>
      <c r="AA28" s="173">
        <f t="shared" si="9"/>
        <v>2</v>
      </c>
      <c r="AB28" s="173">
        <f t="shared" si="13"/>
        <v>8</v>
      </c>
      <c r="AC28" s="25" t="s">
        <v>232</v>
      </c>
      <c r="AD28" s="39"/>
      <c r="AE28" s="36" t="s">
        <v>259</v>
      </c>
      <c r="AF28" s="28">
        <v>43936</v>
      </c>
      <c r="AG28" s="173" t="s">
        <v>173</v>
      </c>
      <c r="AH28" s="39"/>
      <c r="AI28" s="170" t="str">
        <f t="shared" si="3"/>
        <v>ModeradoTolerable</v>
      </c>
      <c r="AJ28" s="178" t="str">
        <f t="shared" si="4"/>
        <v>Tolerable</v>
      </c>
    </row>
    <row r="29" spans="1:36" s="13" customFormat="1" ht="53.25" customHeight="1" x14ac:dyDescent="0.2">
      <c r="A29" s="12"/>
      <c r="B29" s="181">
        <v>12</v>
      </c>
      <c r="C29" s="251"/>
      <c r="D29" s="261"/>
      <c r="E29" s="173" t="s">
        <v>7</v>
      </c>
      <c r="F29" s="181" t="s">
        <v>19</v>
      </c>
      <c r="G29" s="279"/>
      <c r="H29" s="184" t="s">
        <v>52</v>
      </c>
      <c r="I29" s="184" t="s">
        <v>51</v>
      </c>
      <c r="J29" s="182" t="s">
        <v>35</v>
      </c>
      <c r="K29" s="35" t="s">
        <v>179</v>
      </c>
      <c r="L29" s="36">
        <v>1</v>
      </c>
      <c r="M29" s="36">
        <v>2</v>
      </c>
      <c r="N29" s="36">
        <v>1</v>
      </c>
      <c r="O29" s="36">
        <v>3</v>
      </c>
      <c r="P29" s="172">
        <f>+SUM(L29:O29)</f>
        <v>7</v>
      </c>
      <c r="Q29" s="172">
        <v>2</v>
      </c>
      <c r="R29" s="172">
        <f>+Q29*P29</f>
        <v>14</v>
      </c>
      <c r="S29" s="53" t="str">
        <f t="shared" ref="S29" si="14">IF(R29="","",IF(R29&lt;5,"Trivial",IF(R29&lt;9,"Tolerable",IF(R29&lt;17,"Moderado",IF(R29&lt;25,"Importante","Intolerable")))))</f>
        <v>Moderado</v>
      </c>
      <c r="T29" s="182" t="s">
        <v>48</v>
      </c>
      <c r="U29" s="172" t="s">
        <v>530</v>
      </c>
      <c r="V29" s="172">
        <v>1</v>
      </c>
      <c r="W29" s="172">
        <v>1</v>
      </c>
      <c r="X29" s="172">
        <v>1</v>
      </c>
      <c r="Y29" s="172">
        <v>2</v>
      </c>
      <c r="Z29" s="172">
        <f t="shared" ref="Z29" si="15">SUM(V29:Y29)</f>
        <v>5</v>
      </c>
      <c r="AA29" s="172">
        <f>Q29</f>
        <v>2</v>
      </c>
      <c r="AB29" s="172">
        <f t="shared" ref="AB29" si="16">Z29*AA29</f>
        <v>10</v>
      </c>
      <c r="AC29" s="53" t="str">
        <f t="shared" ref="AC29" si="17">IF(AB29="","",IF(AB29&lt;5,"Trivial",IF(AB29&lt;9,"Tolerable",IF(AB29&lt;17,"Moderado",IF(AB29&lt;25,"Importante","Intolerable")))))</f>
        <v>Moderado</v>
      </c>
      <c r="AD29" s="53" t="str">
        <f t="shared" ref="AD29" si="18">IF(AC29="","",IF(AC29&lt;5,"Trivial",IF(AC29&lt;9,"Tolerable",IF(AC29&lt;17,"Moderado",IF(AC29&lt;25,"Importante","Intolerable")))))</f>
        <v>Intolerable</v>
      </c>
      <c r="AE29" s="173"/>
      <c r="AF29" s="28"/>
      <c r="AG29" s="173"/>
      <c r="AH29" s="39"/>
      <c r="AI29" s="170" t="str">
        <f t="shared" ref="AI29" si="19">CONCATENATE(S29,AC29)</f>
        <v>ModeradoModerado</v>
      </c>
      <c r="AJ29" s="178" t="str">
        <f t="shared" ref="AJ29" si="20">IF(AI29="IntolerableModerado","Moderado",IF(AI29="Tolerable","Tolerable",IF(AI29="ModeradoTolerable","Tolerable",IF(AI29="ImportanteIntolerable","Importante",IF(AI29="ModeradoModerado","Moderado",IF(AI29="ImportanteModerado","Moderado"))))))</f>
        <v>Moderado</v>
      </c>
    </row>
    <row r="30" spans="1:36" s="13" customFormat="1" ht="40.5" customHeight="1" x14ac:dyDescent="0.2">
      <c r="A30" s="12"/>
      <c r="B30" s="181">
        <v>13</v>
      </c>
      <c r="C30" s="251"/>
      <c r="D30" s="261"/>
      <c r="E30" s="173" t="s">
        <v>7</v>
      </c>
      <c r="F30" s="181" t="s">
        <v>19</v>
      </c>
      <c r="G30" s="272"/>
      <c r="H30" s="184" t="s">
        <v>215</v>
      </c>
      <c r="I30" s="184" t="s">
        <v>216</v>
      </c>
      <c r="J30" s="182" t="s">
        <v>35</v>
      </c>
      <c r="K30" s="35" t="s">
        <v>236</v>
      </c>
      <c r="L30" s="36">
        <v>1</v>
      </c>
      <c r="M30" s="36">
        <v>1</v>
      </c>
      <c r="N30" s="36">
        <v>2</v>
      </c>
      <c r="O30" s="36">
        <v>1</v>
      </c>
      <c r="P30" s="172">
        <f t="shared" si="10"/>
        <v>5</v>
      </c>
      <c r="Q30" s="172">
        <v>2</v>
      </c>
      <c r="R30" s="172">
        <f t="shared" si="11"/>
        <v>10</v>
      </c>
      <c r="S30" s="172" t="s">
        <v>231</v>
      </c>
      <c r="T30" s="182" t="s">
        <v>1</v>
      </c>
      <c r="U30" s="24" t="s">
        <v>531</v>
      </c>
      <c r="V30" s="173">
        <v>1</v>
      </c>
      <c r="W30" s="173">
        <v>1</v>
      </c>
      <c r="X30" s="173">
        <v>1</v>
      </c>
      <c r="Y30" s="173">
        <v>1</v>
      </c>
      <c r="Z30" s="173">
        <f t="shared" si="12"/>
        <v>4</v>
      </c>
      <c r="AA30" s="173">
        <f t="shared" si="9"/>
        <v>2</v>
      </c>
      <c r="AB30" s="173">
        <f t="shared" si="13"/>
        <v>8</v>
      </c>
      <c r="AC30" s="25" t="s">
        <v>232</v>
      </c>
      <c r="AD30" s="39"/>
      <c r="AE30" s="36" t="s">
        <v>259</v>
      </c>
      <c r="AF30" s="28">
        <v>43936</v>
      </c>
      <c r="AG30" s="173" t="s">
        <v>173</v>
      </c>
      <c r="AH30" s="39"/>
      <c r="AI30" s="170" t="str">
        <f t="shared" si="3"/>
        <v>ModeradoTolerable</v>
      </c>
      <c r="AJ30" s="178" t="str">
        <f t="shared" si="4"/>
        <v>Tolerable</v>
      </c>
    </row>
    <row r="31" spans="1:36" s="13" customFormat="1" ht="74.25" customHeight="1" x14ac:dyDescent="0.2">
      <c r="A31" s="12"/>
      <c r="B31" s="181">
        <v>14</v>
      </c>
      <c r="C31" s="251"/>
      <c r="D31" s="261"/>
      <c r="E31" s="173" t="s">
        <v>7</v>
      </c>
      <c r="F31" s="173" t="s">
        <v>23</v>
      </c>
      <c r="G31" s="184" t="s">
        <v>483</v>
      </c>
      <c r="H31" s="184" t="s">
        <v>186</v>
      </c>
      <c r="I31" s="184" t="s">
        <v>187</v>
      </c>
      <c r="J31" s="182" t="s">
        <v>35</v>
      </c>
      <c r="K31" s="35" t="s">
        <v>179</v>
      </c>
      <c r="L31" s="36">
        <v>1</v>
      </c>
      <c r="M31" s="36">
        <v>2</v>
      </c>
      <c r="N31" s="36">
        <v>1</v>
      </c>
      <c r="O31" s="36">
        <v>3</v>
      </c>
      <c r="P31" s="172">
        <f t="shared" si="10"/>
        <v>7</v>
      </c>
      <c r="Q31" s="172">
        <v>2</v>
      </c>
      <c r="R31" s="172">
        <f t="shared" si="11"/>
        <v>14</v>
      </c>
      <c r="S31" s="172" t="s">
        <v>231</v>
      </c>
      <c r="T31" s="182" t="s">
        <v>1</v>
      </c>
      <c r="U31" s="24" t="s">
        <v>234</v>
      </c>
      <c r="V31" s="173">
        <v>1</v>
      </c>
      <c r="W31" s="173">
        <v>1</v>
      </c>
      <c r="X31" s="173">
        <v>1</v>
      </c>
      <c r="Y31" s="173">
        <v>1</v>
      </c>
      <c r="Z31" s="173">
        <f t="shared" si="12"/>
        <v>4</v>
      </c>
      <c r="AA31" s="173">
        <f t="shared" si="9"/>
        <v>2</v>
      </c>
      <c r="AB31" s="173">
        <f t="shared" si="13"/>
        <v>8</v>
      </c>
      <c r="AC31" s="25" t="s">
        <v>232</v>
      </c>
      <c r="AD31" s="39"/>
      <c r="AE31" s="36" t="s">
        <v>259</v>
      </c>
      <c r="AF31" s="28">
        <v>43936</v>
      </c>
      <c r="AG31" s="173" t="s">
        <v>173</v>
      </c>
      <c r="AH31" s="39"/>
      <c r="AI31" s="170" t="str">
        <f t="shared" si="3"/>
        <v>ModeradoTolerable</v>
      </c>
      <c r="AJ31" s="178" t="str">
        <f t="shared" si="4"/>
        <v>Tolerable</v>
      </c>
    </row>
    <row r="32" spans="1:36" s="13" customFormat="1" ht="61.5" customHeight="1" x14ac:dyDescent="0.2">
      <c r="A32" s="12"/>
      <c r="B32" s="181">
        <v>15</v>
      </c>
      <c r="C32" s="251"/>
      <c r="D32" s="261"/>
      <c r="E32" s="173" t="s">
        <v>7</v>
      </c>
      <c r="F32" s="173" t="s">
        <v>23</v>
      </c>
      <c r="G32" s="184" t="s">
        <v>575</v>
      </c>
      <c r="H32" s="184" t="s">
        <v>52</v>
      </c>
      <c r="I32" s="184" t="s">
        <v>51</v>
      </c>
      <c r="J32" s="182" t="s">
        <v>35</v>
      </c>
      <c r="K32" s="35" t="s">
        <v>179</v>
      </c>
      <c r="L32" s="36">
        <v>1</v>
      </c>
      <c r="M32" s="36">
        <v>2</v>
      </c>
      <c r="N32" s="36">
        <v>1</v>
      </c>
      <c r="O32" s="36">
        <v>3</v>
      </c>
      <c r="P32" s="172">
        <f>+SUM(L32:O32)</f>
        <v>7</v>
      </c>
      <c r="Q32" s="172">
        <v>2</v>
      </c>
      <c r="R32" s="172">
        <f>+Q32*P32</f>
        <v>14</v>
      </c>
      <c r="S32" s="53" t="str">
        <f t="shared" ref="S32" si="21">IF(R32="","",IF(R32&lt;5,"Trivial",IF(R32&lt;9,"Tolerable",IF(R32&lt;17,"Moderado",IF(R32&lt;25,"Importante","Intolerable")))))</f>
        <v>Moderado</v>
      </c>
      <c r="T32" s="182" t="s">
        <v>48</v>
      </c>
      <c r="U32" s="172" t="s">
        <v>530</v>
      </c>
      <c r="V32" s="172">
        <v>1</v>
      </c>
      <c r="W32" s="172">
        <v>1</v>
      </c>
      <c r="X32" s="172">
        <v>1</v>
      </c>
      <c r="Y32" s="172">
        <v>2</v>
      </c>
      <c r="Z32" s="172">
        <f t="shared" si="12"/>
        <v>5</v>
      </c>
      <c r="AA32" s="172">
        <f>Q32</f>
        <v>2</v>
      </c>
      <c r="AB32" s="172">
        <f t="shared" si="13"/>
        <v>10</v>
      </c>
      <c r="AC32" s="53" t="str">
        <f t="shared" ref="AC32" si="22">IF(AB32="","",IF(AB32&lt;5,"Trivial",IF(AB32&lt;9,"Tolerable",IF(AB32&lt;17,"Moderado",IF(AB32&lt;25,"Importante","Intolerable")))))</f>
        <v>Moderado</v>
      </c>
      <c r="AD32" s="53" t="str">
        <f t="shared" ref="AD32" si="23">IF(AC32="","",IF(AC32&lt;5,"Trivial",IF(AC32&lt;9,"Tolerable",IF(AC32&lt;17,"Moderado",IF(AC32&lt;25,"Importante","Intolerable")))))</f>
        <v>Intolerable</v>
      </c>
      <c r="AE32" s="173"/>
      <c r="AF32" s="28"/>
      <c r="AG32" s="173"/>
      <c r="AH32" s="39"/>
      <c r="AI32" s="170" t="str">
        <f t="shared" si="3"/>
        <v>ModeradoModerado</v>
      </c>
      <c r="AJ32" s="178" t="str">
        <f t="shared" si="4"/>
        <v>Moderado</v>
      </c>
    </row>
    <row r="33" spans="1:36" s="91" customFormat="1" ht="74.25" customHeight="1" x14ac:dyDescent="0.25">
      <c r="B33" s="181">
        <v>16</v>
      </c>
      <c r="C33" s="251"/>
      <c r="D33" s="243" t="s">
        <v>576</v>
      </c>
      <c r="E33" s="241" t="s">
        <v>7</v>
      </c>
      <c r="F33" s="211" t="s">
        <v>36</v>
      </c>
      <c r="G33" s="270" t="s">
        <v>555</v>
      </c>
      <c r="H33" s="184" t="s">
        <v>209</v>
      </c>
      <c r="I33" s="184" t="s">
        <v>249</v>
      </c>
      <c r="J33" s="182" t="s">
        <v>35</v>
      </c>
      <c r="K33" s="35" t="s">
        <v>250</v>
      </c>
      <c r="L33" s="36">
        <v>1</v>
      </c>
      <c r="M33" s="36">
        <v>2</v>
      </c>
      <c r="N33" s="36">
        <v>2</v>
      </c>
      <c r="O33" s="36">
        <v>2</v>
      </c>
      <c r="P33" s="172">
        <f t="shared" ref="P33:P36" si="24">SUM(L33:O33)</f>
        <v>7</v>
      </c>
      <c r="Q33" s="172">
        <v>2</v>
      </c>
      <c r="R33" s="172">
        <f t="shared" ref="R33:R36" si="25">P33*Q33</f>
        <v>14</v>
      </c>
      <c r="S33" s="172" t="s">
        <v>231</v>
      </c>
      <c r="T33" s="182" t="s">
        <v>48</v>
      </c>
      <c r="U33" s="24" t="s">
        <v>532</v>
      </c>
      <c r="V33" s="173">
        <v>1</v>
      </c>
      <c r="W33" s="173">
        <v>1</v>
      </c>
      <c r="X33" s="173">
        <v>1</v>
      </c>
      <c r="Y33" s="173">
        <v>1</v>
      </c>
      <c r="Z33" s="173">
        <f t="shared" ref="Z33:Z40" si="26">SUM(V33:Y33)</f>
        <v>4</v>
      </c>
      <c r="AA33" s="173">
        <f t="shared" ref="AA33:AA36" si="27">Q33</f>
        <v>2</v>
      </c>
      <c r="AB33" s="173">
        <f t="shared" ref="AB33:AB40" si="28">Z33*AA33</f>
        <v>8</v>
      </c>
      <c r="AC33" s="25" t="s">
        <v>232</v>
      </c>
      <c r="AD33" s="36"/>
      <c r="AE33" s="36" t="s">
        <v>259</v>
      </c>
      <c r="AF33" s="28">
        <v>43936</v>
      </c>
      <c r="AG33" s="173" t="s">
        <v>173</v>
      </c>
      <c r="AH33" s="36"/>
      <c r="AI33" s="170" t="str">
        <f t="shared" ref="AI33:AI40" si="29">CONCATENATE(S33,AC33)</f>
        <v>ModeradoTolerable</v>
      </c>
      <c r="AJ33" s="178" t="str">
        <f t="shared" ref="AJ33:AJ40" si="30">IF(AI33="IntolerableModerado","Moderado",IF(AI33="Tolerable","Tolerable",IF(AI33="ModeradoTolerable","Tolerable",IF(AI33="ImportanteIntolerable","Importante",IF(AI33="ModeradoModerado","Moderado",IF(AI33="ImportanteModerado","Moderado"))))))</f>
        <v>Tolerable</v>
      </c>
    </row>
    <row r="34" spans="1:36" s="91" customFormat="1" ht="75.75" customHeight="1" x14ac:dyDescent="0.25">
      <c r="B34" s="181">
        <v>17</v>
      </c>
      <c r="C34" s="251"/>
      <c r="D34" s="244"/>
      <c r="E34" s="258"/>
      <c r="F34" s="211"/>
      <c r="G34" s="270"/>
      <c r="H34" s="184" t="s">
        <v>227</v>
      </c>
      <c r="I34" s="184" t="s">
        <v>200</v>
      </c>
      <c r="J34" s="182" t="s">
        <v>35</v>
      </c>
      <c r="K34" s="35" t="s">
        <v>179</v>
      </c>
      <c r="L34" s="36">
        <v>1</v>
      </c>
      <c r="M34" s="36">
        <v>2</v>
      </c>
      <c r="N34" s="36">
        <v>2</v>
      </c>
      <c r="O34" s="36">
        <v>3</v>
      </c>
      <c r="P34" s="172">
        <f t="shared" si="24"/>
        <v>8</v>
      </c>
      <c r="Q34" s="172">
        <v>2</v>
      </c>
      <c r="R34" s="172">
        <f t="shared" si="25"/>
        <v>16</v>
      </c>
      <c r="S34" s="172" t="s">
        <v>231</v>
      </c>
      <c r="T34" s="182" t="s">
        <v>48</v>
      </c>
      <c r="U34" s="24" t="s">
        <v>521</v>
      </c>
      <c r="V34" s="173">
        <v>1</v>
      </c>
      <c r="W34" s="173">
        <v>1</v>
      </c>
      <c r="X34" s="173">
        <v>1</v>
      </c>
      <c r="Y34" s="173">
        <v>1</v>
      </c>
      <c r="Z34" s="173">
        <f t="shared" si="26"/>
        <v>4</v>
      </c>
      <c r="AA34" s="173">
        <f t="shared" si="27"/>
        <v>2</v>
      </c>
      <c r="AB34" s="173">
        <f t="shared" si="28"/>
        <v>8</v>
      </c>
      <c r="AC34" s="25" t="s">
        <v>232</v>
      </c>
      <c r="AD34" s="36"/>
      <c r="AE34" s="36" t="s">
        <v>259</v>
      </c>
      <c r="AF34" s="28">
        <v>43936</v>
      </c>
      <c r="AG34" s="173" t="s">
        <v>173</v>
      </c>
      <c r="AH34" s="36"/>
      <c r="AI34" s="170" t="str">
        <f t="shared" si="29"/>
        <v>ModeradoTolerable</v>
      </c>
      <c r="AJ34" s="178" t="str">
        <f t="shared" si="30"/>
        <v>Tolerable</v>
      </c>
    </row>
    <row r="35" spans="1:36" s="91" customFormat="1" ht="30" customHeight="1" x14ac:dyDescent="0.25">
      <c r="B35" s="181">
        <v>18</v>
      </c>
      <c r="C35" s="251"/>
      <c r="D35" s="244"/>
      <c r="E35" s="242"/>
      <c r="F35" s="211"/>
      <c r="G35" s="270"/>
      <c r="H35" s="184" t="s">
        <v>228</v>
      </c>
      <c r="I35" s="184" t="s">
        <v>201</v>
      </c>
      <c r="J35" s="182" t="s">
        <v>35</v>
      </c>
      <c r="K35" s="35" t="s">
        <v>179</v>
      </c>
      <c r="L35" s="36">
        <v>1</v>
      </c>
      <c r="M35" s="36">
        <v>2</v>
      </c>
      <c r="N35" s="36">
        <v>2</v>
      </c>
      <c r="O35" s="36">
        <v>3</v>
      </c>
      <c r="P35" s="172">
        <f t="shared" si="24"/>
        <v>8</v>
      </c>
      <c r="Q35" s="172">
        <v>2</v>
      </c>
      <c r="R35" s="172">
        <f t="shared" si="25"/>
        <v>16</v>
      </c>
      <c r="S35" s="172" t="s">
        <v>231</v>
      </c>
      <c r="T35" s="182" t="s">
        <v>48</v>
      </c>
      <c r="U35" s="24" t="s">
        <v>522</v>
      </c>
      <c r="V35" s="173">
        <v>1</v>
      </c>
      <c r="W35" s="173">
        <v>1</v>
      </c>
      <c r="X35" s="173">
        <v>1</v>
      </c>
      <c r="Y35" s="173">
        <v>1</v>
      </c>
      <c r="Z35" s="173">
        <f t="shared" si="26"/>
        <v>4</v>
      </c>
      <c r="AA35" s="173">
        <f t="shared" si="27"/>
        <v>2</v>
      </c>
      <c r="AB35" s="173">
        <f t="shared" si="28"/>
        <v>8</v>
      </c>
      <c r="AC35" s="25" t="s">
        <v>232</v>
      </c>
      <c r="AD35" s="36"/>
      <c r="AE35" s="36" t="s">
        <v>259</v>
      </c>
      <c r="AF35" s="28">
        <v>43936</v>
      </c>
      <c r="AG35" s="173" t="s">
        <v>173</v>
      </c>
      <c r="AH35" s="36"/>
      <c r="AI35" s="170" t="str">
        <f t="shared" si="29"/>
        <v>ModeradoTolerable</v>
      </c>
      <c r="AJ35" s="178" t="str">
        <f t="shared" si="30"/>
        <v>Tolerable</v>
      </c>
    </row>
    <row r="36" spans="1:36" s="91" customFormat="1" ht="30" customHeight="1" x14ac:dyDescent="0.25">
      <c r="B36" s="181">
        <v>19</v>
      </c>
      <c r="C36" s="251"/>
      <c r="D36" s="244"/>
      <c r="E36" s="173" t="s">
        <v>7</v>
      </c>
      <c r="F36" s="173" t="s">
        <v>23</v>
      </c>
      <c r="G36" s="271" t="s">
        <v>577</v>
      </c>
      <c r="H36" s="184" t="s">
        <v>186</v>
      </c>
      <c r="I36" s="184" t="s">
        <v>482</v>
      </c>
      <c r="J36" s="182" t="s">
        <v>35</v>
      </c>
      <c r="K36" s="35" t="s">
        <v>179</v>
      </c>
      <c r="L36" s="36">
        <v>1</v>
      </c>
      <c r="M36" s="36">
        <v>2</v>
      </c>
      <c r="N36" s="36">
        <v>1</v>
      </c>
      <c r="O36" s="36">
        <v>3</v>
      </c>
      <c r="P36" s="172">
        <f t="shared" si="24"/>
        <v>7</v>
      </c>
      <c r="Q36" s="172">
        <v>2</v>
      </c>
      <c r="R36" s="172">
        <f t="shared" si="25"/>
        <v>14</v>
      </c>
      <c r="S36" s="172" t="s">
        <v>231</v>
      </c>
      <c r="T36" s="182" t="s">
        <v>1</v>
      </c>
      <c r="U36" s="24" t="s">
        <v>529</v>
      </c>
      <c r="V36" s="173">
        <v>1</v>
      </c>
      <c r="W36" s="173">
        <v>1</v>
      </c>
      <c r="X36" s="173">
        <v>1</v>
      </c>
      <c r="Y36" s="173">
        <v>1</v>
      </c>
      <c r="Z36" s="173">
        <f t="shared" si="26"/>
        <v>4</v>
      </c>
      <c r="AA36" s="173">
        <f t="shared" si="27"/>
        <v>2</v>
      </c>
      <c r="AB36" s="173">
        <f t="shared" si="28"/>
        <v>8</v>
      </c>
      <c r="AC36" s="25" t="s">
        <v>232</v>
      </c>
      <c r="AD36" s="39"/>
      <c r="AE36" s="36" t="s">
        <v>259</v>
      </c>
      <c r="AF36" s="28">
        <v>43936</v>
      </c>
      <c r="AG36" s="173" t="s">
        <v>173</v>
      </c>
      <c r="AH36" s="39"/>
      <c r="AI36" s="170" t="str">
        <f t="shared" si="29"/>
        <v>ModeradoTolerable</v>
      </c>
      <c r="AJ36" s="178" t="str">
        <f t="shared" si="30"/>
        <v>Tolerable</v>
      </c>
    </row>
    <row r="37" spans="1:36" s="91" customFormat="1" ht="30" customHeight="1" x14ac:dyDescent="0.25">
      <c r="B37" s="181">
        <v>20</v>
      </c>
      <c r="C37" s="251"/>
      <c r="D37" s="244"/>
      <c r="E37" s="173" t="s">
        <v>7</v>
      </c>
      <c r="F37" s="181" t="s">
        <v>19</v>
      </c>
      <c r="G37" s="279"/>
      <c r="H37" s="184" t="s">
        <v>52</v>
      </c>
      <c r="I37" s="184" t="s">
        <v>51</v>
      </c>
      <c r="J37" s="182" t="s">
        <v>35</v>
      </c>
      <c r="K37" s="35" t="s">
        <v>179</v>
      </c>
      <c r="L37" s="36">
        <v>1</v>
      </c>
      <c r="M37" s="36">
        <v>2</v>
      </c>
      <c r="N37" s="36">
        <v>1</v>
      </c>
      <c r="O37" s="36">
        <v>3</v>
      </c>
      <c r="P37" s="172">
        <f>+SUM(L37:O37)</f>
        <v>7</v>
      </c>
      <c r="Q37" s="172">
        <v>2</v>
      </c>
      <c r="R37" s="172">
        <f>+Q37*P37</f>
        <v>14</v>
      </c>
      <c r="S37" s="53" t="str">
        <f t="shared" ref="S37" si="31">IF(R37="","",IF(R37&lt;5,"Trivial",IF(R37&lt;9,"Tolerable",IF(R37&lt;17,"Moderado",IF(R37&lt;25,"Importante","Intolerable")))))</f>
        <v>Moderado</v>
      </c>
      <c r="T37" s="182" t="s">
        <v>48</v>
      </c>
      <c r="U37" s="172" t="s">
        <v>530</v>
      </c>
      <c r="V37" s="172">
        <v>1</v>
      </c>
      <c r="W37" s="172">
        <v>1</v>
      </c>
      <c r="X37" s="172">
        <v>1</v>
      </c>
      <c r="Y37" s="172">
        <v>2</v>
      </c>
      <c r="Z37" s="172">
        <f t="shared" si="26"/>
        <v>5</v>
      </c>
      <c r="AA37" s="172">
        <f>Q37</f>
        <v>2</v>
      </c>
      <c r="AB37" s="172">
        <f t="shared" si="28"/>
        <v>10</v>
      </c>
      <c r="AC37" s="53" t="str">
        <f t="shared" ref="AC37" si="32">IF(AB37="","",IF(AB37&lt;5,"Trivial",IF(AB37&lt;9,"Tolerable",IF(AB37&lt;17,"Moderado",IF(AB37&lt;25,"Importante","Intolerable")))))</f>
        <v>Moderado</v>
      </c>
      <c r="AD37" s="53" t="str">
        <f t="shared" ref="AD37" si="33">IF(AC37="","",IF(AC37&lt;5,"Trivial",IF(AC37&lt;9,"Tolerable",IF(AC37&lt;17,"Moderado",IF(AC37&lt;25,"Importante","Intolerable")))))</f>
        <v>Intolerable</v>
      </c>
      <c r="AE37" s="173"/>
      <c r="AF37" s="28"/>
      <c r="AG37" s="173"/>
      <c r="AH37" s="39"/>
      <c r="AI37" s="170" t="str">
        <f t="shared" si="29"/>
        <v>ModeradoModerado</v>
      </c>
      <c r="AJ37" s="178" t="str">
        <f t="shared" si="30"/>
        <v>Moderado</v>
      </c>
    </row>
    <row r="38" spans="1:36" s="91" customFormat="1" ht="30" customHeight="1" x14ac:dyDescent="0.25">
      <c r="B38" s="181">
        <v>21</v>
      </c>
      <c r="C38" s="251"/>
      <c r="D38" s="244"/>
      <c r="E38" s="173" t="s">
        <v>7</v>
      </c>
      <c r="F38" s="181" t="s">
        <v>19</v>
      </c>
      <c r="G38" s="272"/>
      <c r="H38" s="184" t="s">
        <v>215</v>
      </c>
      <c r="I38" s="184" t="s">
        <v>216</v>
      </c>
      <c r="J38" s="182" t="s">
        <v>35</v>
      </c>
      <c r="K38" s="35" t="s">
        <v>236</v>
      </c>
      <c r="L38" s="36">
        <v>1</v>
      </c>
      <c r="M38" s="36">
        <v>1</v>
      </c>
      <c r="N38" s="36">
        <v>2</v>
      </c>
      <c r="O38" s="36">
        <v>1</v>
      </c>
      <c r="P38" s="172">
        <f t="shared" ref="P38:P39" si="34">SUM(L38:O38)</f>
        <v>5</v>
      </c>
      <c r="Q38" s="172">
        <v>2</v>
      </c>
      <c r="R38" s="172">
        <f t="shared" ref="R38:R39" si="35">P38*Q38</f>
        <v>10</v>
      </c>
      <c r="S38" s="172" t="s">
        <v>231</v>
      </c>
      <c r="T38" s="182" t="s">
        <v>1</v>
      </c>
      <c r="U38" s="24" t="s">
        <v>531</v>
      </c>
      <c r="V38" s="173">
        <v>1</v>
      </c>
      <c r="W38" s="173">
        <v>1</v>
      </c>
      <c r="X38" s="173">
        <v>1</v>
      </c>
      <c r="Y38" s="173">
        <v>1</v>
      </c>
      <c r="Z38" s="173">
        <f t="shared" si="26"/>
        <v>4</v>
      </c>
      <c r="AA38" s="173">
        <f t="shared" ref="AA38:AA39" si="36">Q38</f>
        <v>2</v>
      </c>
      <c r="AB38" s="173">
        <f t="shared" si="28"/>
        <v>8</v>
      </c>
      <c r="AC38" s="25" t="s">
        <v>232</v>
      </c>
      <c r="AD38" s="39"/>
      <c r="AE38" s="36" t="s">
        <v>259</v>
      </c>
      <c r="AF38" s="28">
        <v>43936</v>
      </c>
      <c r="AG38" s="173" t="s">
        <v>173</v>
      </c>
      <c r="AH38" s="39"/>
      <c r="AI38" s="170" t="str">
        <f t="shared" si="29"/>
        <v>ModeradoTolerable</v>
      </c>
      <c r="AJ38" s="178" t="str">
        <f t="shared" si="30"/>
        <v>Tolerable</v>
      </c>
    </row>
    <row r="39" spans="1:36" s="91" customFormat="1" ht="37.5" customHeight="1" x14ac:dyDescent="0.25">
      <c r="B39" s="181">
        <v>22</v>
      </c>
      <c r="C39" s="251"/>
      <c r="D39" s="244"/>
      <c r="E39" s="173" t="s">
        <v>7</v>
      </c>
      <c r="F39" s="173" t="s">
        <v>23</v>
      </c>
      <c r="G39" s="184" t="s">
        <v>483</v>
      </c>
      <c r="H39" s="184" t="s">
        <v>186</v>
      </c>
      <c r="I39" s="184" t="s">
        <v>187</v>
      </c>
      <c r="J39" s="182" t="s">
        <v>35</v>
      </c>
      <c r="K39" s="35" t="s">
        <v>179</v>
      </c>
      <c r="L39" s="36">
        <v>1</v>
      </c>
      <c r="M39" s="36">
        <v>2</v>
      </c>
      <c r="N39" s="36">
        <v>1</v>
      </c>
      <c r="O39" s="36">
        <v>3</v>
      </c>
      <c r="P39" s="172">
        <f t="shared" si="34"/>
        <v>7</v>
      </c>
      <c r="Q39" s="172">
        <v>2</v>
      </c>
      <c r="R39" s="172">
        <f t="shared" si="35"/>
        <v>14</v>
      </c>
      <c r="S39" s="172" t="s">
        <v>231</v>
      </c>
      <c r="T39" s="182" t="s">
        <v>1</v>
      </c>
      <c r="U39" s="24" t="s">
        <v>234</v>
      </c>
      <c r="V39" s="173">
        <v>1</v>
      </c>
      <c r="W39" s="173">
        <v>1</v>
      </c>
      <c r="X39" s="173">
        <v>1</v>
      </c>
      <c r="Y39" s="173">
        <v>1</v>
      </c>
      <c r="Z39" s="173">
        <f t="shared" si="26"/>
        <v>4</v>
      </c>
      <c r="AA39" s="173">
        <f t="shared" si="36"/>
        <v>2</v>
      </c>
      <c r="AB39" s="173">
        <f t="shared" si="28"/>
        <v>8</v>
      </c>
      <c r="AC39" s="25" t="s">
        <v>232</v>
      </c>
      <c r="AD39" s="39"/>
      <c r="AE39" s="36" t="s">
        <v>259</v>
      </c>
      <c r="AF39" s="28">
        <v>43936</v>
      </c>
      <c r="AG39" s="173" t="s">
        <v>173</v>
      </c>
      <c r="AH39" s="39"/>
      <c r="AI39" s="170" t="str">
        <f t="shared" si="29"/>
        <v>ModeradoTolerable</v>
      </c>
      <c r="AJ39" s="178" t="str">
        <f t="shared" si="30"/>
        <v>Tolerable</v>
      </c>
    </row>
    <row r="40" spans="1:36" s="91" customFormat="1" ht="54" customHeight="1" x14ac:dyDescent="0.25">
      <c r="B40" s="181">
        <v>23</v>
      </c>
      <c r="C40" s="251"/>
      <c r="D40" s="245"/>
      <c r="E40" s="173" t="s">
        <v>7</v>
      </c>
      <c r="F40" s="173" t="s">
        <v>23</v>
      </c>
      <c r="G40" s="184" t="s">
        <v>575</v>
      </c>
      <c r="H40" s="184" t="s">
        <v>52</v>
      </c>
      <c r="I40" s="184" t="s">
        <v>51</v>
      </c>
      <c r="J40" s="182" t="s">
        <v>35</v>
      </c>
      <c r="K40" s="35" t="s">
        <v>179</v>
      </c>
      <c r="L40" s="36">
        <v>1</v>
      </c>
      <c r="M40" s="36">
        <v>2</v>
      </c>
      <c r="N40" s="36">
        <v>1</v>
      </c>
      <c r="O40" s="36">
        <v>3</v>
      </c>
      <c r="P40" s="172">
        <f>+SUM(L40:O40)</f>
        <v>7</v>
      </c>
      <c r="Q40" s="172">
        <v>2</v>
      </c>
      <c r="R40" s="172">
        <f>+Q40*P40</f>
        <v>14</v>
      </c>
      <c r="S40" s="53" t="str">
        <f t="shared" ref="S40" si="37">IF(R40="","",IF(R40&lt;5,"Trivial",IF(R40&lt;9,"Tolerable",IF(R40&lt;17,"Moderado",IF(R40&lt;25,"Importante","Intolerable")))))</f>
        <v>Moderado</v>
      </c>
      <c r="T40" s="182" t="s">
        <v>48</v>
      </c>
      <c r="U40" s="172" t="s">
        <v>530</v>
      </c>
      <c r="V40" s="172">
        <v>1</v>
      </c>
      <c r="W40" s="172">
        <v>1</v>
      </c>
      <c r="X40" s="172">
        <v>1</v>
      </c>
      <c r="Y40" s="172">
        <v>2</v>
      </c>
      <c r="Z40" s="172">
        <f t="shared" si="26"/>
        <v>5</v>
      </c>
      <c r="AA40" s="172">
        <f>Q40</f>
        <v>2</v>
      </c>
      <c r="AB40" s="172">
        <f t="shared" si="28"/>
        <v>10</v>
      </c>
      <c r="AC40" s="53" t="str">
        <f t="shared" ref="AC40" si="38">IF(AB40="","",IF(AB40&lt;5,"Trivial",IF(AB40&lt;9,"Tolerable",IF(AB40&lt;17,"Moderado",IF(AB40&lt;25,"Importante","Intolerable")))))</f>
        <v>Moderado</v>
      </c>
      <c r="AD40" s="53" t="str">
        <f t="shared" ref="AD40" si="39">IF(AC40="","",IF(AC40&lt;5,"Trivial",IF(AC40&lt;9,"Tolerable",IF(AC40&lt;17,"Moderado",IF(AC40&lt;25,"Importante","Intolerable")))))</f>
        <v>Intolerable</v>
      </c>
      <c r="AE40" s="173"/>
      <c r="AF40" s="28"/>
      <c r="AG40" s="173"/>
      <c r="AH40" s="39"/>
      <c r="AI40" s="170" t="str">
        <f t="shared" si="29"/>
        <v>ModeradoModerado</v>
      </c>
      <c r="AJ40" s="178" t="str">
        <f t="shared" si="30"/>
        <v>Moderado</v>
      </c>
    </row>
    <row r="41" spans="1:36" s="4" customFormat="1" ht="30" customHeight="1" x14ac:dyDescent="0.25">
      <c r="A41" s="10" t="s">
        <v>122</v>
      </c>
      <c r="B41" s="181">
        <v>24</v>
      </c>
      <c r="C41" s="243" t="s">
        <v>534</v>
      </c>
      <c r="D41" s="210" t="s">
        <v>535</v>
      </c>
      <c r="E41" s="173" t="s">
        <v>7</v>
      </c>
      <c r="F41" s="173" t="s">
        <v>6</v>
      </c>
      <c r="G41" s="156" t="s">
        <v>121</v>
      </c>
      <c r="H41" s="182" t="s">
        <v>120</v>
      </c>
      <c r="I41" s="182" t="s">
        <v>119</v>
      </c>
      <c r="J41" s="182" t="s">
        <v>1</v>
      </c>
      <c r="K41" s="27" t="s">
        <v>118</v>
      </c>
      <c r="L41" s="173">
        <v>1</v>
      </c>
      <c r="M41" s="173">
        <v>1</v>
      </c>
      <c r="N41" s="173">
        <v>1</v>
      </c>
      <c r="O41" s="173">
        <v>3</v>
      </c>
      <c r="P41" s="173">
        <f t="shared" ref="P41:P52" si="40">+SUM(L41:O41)</f>
        <v>6</v>
      </c>
      <c r="Q41" s="173">
        <v>1</v>
      </c>
      <c r="R41" s="173">
        <f t="shared" ref="R41:R52" si="41">+Q41*P41</f>
        <v>6</v>
      </c>
      <c r="S41" s="25" t="str">
        <f t="shared" ref="S41:S52" si="42">IF(R41="","",IF(R41&lt;5,"Trivial",IF(R41&lt;9,"Tolerable",IF(R41&lt;17,"Moderado",IF(R41&lt;25,"Importante","Intolerable")))))</f>
        <v>Tolerable</v>
      </c>
      <c r="T41" s="182" t="s">
        <v>1</v>
      </c>
      <c r="U41" s="31"/>
      <c r="V41" s="173"/>
      <c r="W41" s="173"/>
      <c r="X41" s="173"/>
      <c r="Y41" s="173"/>
      <c r="Z41" s="173"/>
      <c r="AA41" s="173"/>
      <c r="AB41" s="173"/>
      <c r="AC41" s="25"/>
      <c r="AD41" s="173"/>
      <c r="AE41" s="173"/>
      <c r="AF41" s="173"/>
      <c r="AG41" s="173"/>
      <c r="AH41" s="173"/>
      <c r="AI41" s="170" t="str">
        <f t="shared" si="3"/>
        <v>Tolerable</v>
      </c>
      <c r="AJ41" s="178" t="str">
        <f t="shared" si="4"/>
        <v>Tolerable</v>
      </c>
    </row>
    <row r="42" spans="1:36" s="4" customFormat="1" ht="30" customHeight="1" x14ac:dyDescent="0.25">
      <c r="A42" s="10"/>
      <c r="B42" s="181">
        <v>25</v>
      </c>
      <c r="C42" s="244"/>
      <c r="D42" s="210"/>
      <c r="E42" s="173" t="s">
        <v>7</v>
      </c>
      <c r="F42" s="173" t="s">
        <v>6</v>
      </c>
      <c r="G42" s="156" t="s">
        <v>14</v>
      </c>
      <c r="H42" s="182" t="s">
        <v>13</v>
      </c>
      <c r="I42" s="182" t="s">
        <v>12</v>
      </c>
      <c r="J42" s="182" t="s">
        <v>1</v>
      </c>
      <c r="K42" s="182" t="s">
        <v>117</v>
      </c>
      <c r="L42" s="173">
        <v>1</v>
      </c>
      <c r="M42" s="173">
        <v>1</v>
      </c>
      <c r="N42" s="173">
        <v>1</v>
      </c>
      <c r="O42" s="173">
        <v>3</v>
      </c>
      <c r="P42" s="173">
        <f t="shared" si="40"/>
        <v>6</v>
      </c>
      <c r="Q42" s="173">
        <v>1</v>
      </c>
      <c r="R42" s="173">
        <f t="shared" si="41"/>
        <v>6</v>
      </c>
      <c r="S42" s="25" t="str">
        <f t="shared" si="42"/>
        <v>Tolerable</v>
      </c>
      <c r="T42" s="182" t="s">
        <v>1</v>
      </c>
      <c r="U42" s="31"/>
      <c r="V42" s="173"/>
      <c r="W42" s="173"/>
      <c r="X42" s="173"/>
      <c r="Y42" s="173"/>
      <c r="Z42" s="173"/>
      <c r="AA42" s="173"/>
      <c r="AB42" s="173"/>
      <c r="AC42" s="25"/>
      <c r="AD42" s="173"/>
      <c r="AE42" s="173"/>
      <c r="AF42" s="173"/>
      <c r="AG42" s="173"/>
      <c r="AH42" s="173"/>
      <c r="AI42" s="170" t="str">
        <f t="shared" si="3"/>
        <v>Tolerable</v>
      </c>
      <c r="AJ42" s="178" t="str">
        <f t="shared" si="4"/>
        <v>Tolerable</v>
      </c>
    </row>
    <row r="43" spans="1:36" s="4" customFormat="1" ht="30" customHeight="1" x14ac:dyDescent="0.25">
      <c r="A43" s="10"/>
      <c r="B43" s="181">
        <v>26</v>
      </c>
      <c r="C43" s="244"/>
      <c r="D43" s="210"/>
      <c r="E43" s="173" t="s">
        <v>7</v>
      </c>
      <c r="F43" s="173" t="s">
        <v>23</v>
      </c>
      <c r="G43" s="156" t="s">
        <v>116</v>
      </c>
      <c r="H43" s="182" t="s">
        <v>115</v>
      </c>
      <c r="I43" s="182" t="s">
        <v>114</v>
      </c>
      <c r="J43" s="182" t="s">
        <v>48</v>
      </c>
      <c r="K43" s="182" t="s">
        <v>113</v>
      </c>
      <c r="L43" s="173">
        <v>1</v>
      </c>
      <c r="M43" s="173">
        <v>1</v>
      </c>
      <c r="N43" s="173">
        <v>1</v>
      </c>
      <c r="O43" s="173">
        <v>3</v>
      </c>
      <c r="P43" s="173">
        <f t="shared" si="40"/>
        <v>6</v>
      </c>
      <c r="Q43" s="173">
        <v>1</v>
      </c>
      <c r="R43" s="173">
        <f t="shared" si="41"/>
        <v>6</v>
      </c>
      <c r="S43" s="25" t="str">
        <f t="shared" si="42"/>
        <v>Tolerable</v>
      </c>
      <c r="T43" s="182" t="s">
        <v>1</v>
      </c>
      <c r="U43" s="31"/>
      <c r="V43" s="173"/>
      <c r="W43" s="173"/>
      <c r="X43" s="173"/>
      <c r="Y43" s="173"/>
      <c r="Z43" s="173"/>
      <c r="AA43" s="173"/>
      <c r="AB43" s="173"/>
      <c r="AC43" s="25"/>
      <c r="AD43" s="173"/>
      <c r="AE43" s="173"/>
      <c r="AF43" s="173"/>
      <c r="AG43" s="173"/>
      <c r="AH43" s="173"/>
      <c r="AI43" s="170" t="str">
        <f t="shared" si="3"/>
        <v>Tolerable</v>
      </c>
      <c r="AJ43" s="178" t="str">
        <f t="shared" si="4"/>
        <v>Tolerable</v>
      </c>
    </row>
    <row r="44" spans="1:36" s="4" customFormat="1" ht="30" customHeight="1" x14ac:dyDescent="0.25">
      <c r="A44" s="10"/>
      <c r="B44" s="181">
        <v>27</v>
      </c>
      <c r="C44" s="244"/>
      <c r="D44" s="210"/>
      <c r="E44" s="173" t="s">
        <v>7</v>
      </c>
      <c r="F44" s="173" t="s">
        <v>6</v>
      </c>
      <c r="G44" s="156" t="s">
        <v>112</v>
      </c>
      <c r="H44" s="27" t="s">
        <v>111</v>
      </c>
      <c r="I44" s="182" t="s">
        <v>110</v>
      </c>
      <c r="J44" s="182" t="s">
        <v>48</v>
      </c>
      <c r="K44" s="182" t="s">
        <v>109</v>
      </c>
      <c r="L44" s="173">
        <v>1</v>
      </c>
      <c r="M44" s="173">
        <v>1</v>
      </c>
      <c r="N44" s="173">
        <v>1</v>
      </c>
      <c r="O44" s="173">
        <v>3</v>
      </c>
      <c r="P44" s="173">
        <f t="shared" si="40"/>
        <v>6</v>
      </c>
      <c r="Q44" s="173">
        <v>1</v>
      </c>
      <c r="R44" s="173">
        <f t="shared" si="41"/>
        <v>6</v>
      </c>
      <c r="S44" s="25" t="str">
        <f t="shared" si="42"/>
        <v>Tolerable</v>
      </c>
      <c r="T44" s="182" t="s">
        <v>1</v>
      </c>
      <c r="U44" s="31"/>
      <c r="V44" s="173"/>
      <c r="W44" s="173"/>
      <c r="X44" s="173"/>
      <c r="Y44" s="173"/>
      <c r="Z44" s="173"/>
      <c r="AA44" s="173"/>
      <c r="AB44" s="173"/>
      <c r="AC44" s="25"/>
      <c r="AD44" s="173"/>
      <c r="AE44" s="173"/>
      <c r="AF44" s="173"/>
      <c r="AG44" s="173"/>
      <c r="AH44" s="173"/>
      <c r="AI44" s="170" t="str">
        <f t="shared" si="3"/>
        <v>Tolerable</v>
      </c>
      <c r="AJ44" s="178" t="str">
        <f t="shared" si="4"/>
        <v>Tolerable</v>
      </c>
    </row>
    <row r="45" spans="1:36" s="4" customFormat="1" ht="30" customHeight="1" x14ac:dyDescent="0.25">
      <c r="A45" s="10"/>
      <c r="B45" s="181">
        <v>28</v>
      </c>
      <c r="C45" s="244"/>
      <c r="D45" s="210"/>
      <c r="E45" s="173" t="s">
        <v>7</v>
      </c>
      <c r="F45" s="173" t="s">
        <v>6</v>
      </c>
      <c r="G45" s="156" t="s">
        <v>108</v>
      </c>
      <c r="H45" s="182" t="s">
        <v>107</v>
      </c>
      <c r="I45" s="182" t="s">
        <v>12</v>
      </c>
      <c r="J45" s="182" t="s">
        <v>1</v>
      </c>
      <c r="K45" s="182" t="s">
        <v>106</v>
      </c>
      <c r="L45" s="173">
        <v>1</v>
      </c>
      <c r="M45" s="173">
        <v>2</v>
      </c>
      <c r="N45" s="173">
        <v>1</v>
      </c>
      <c r="O45" s="173">
        <v>3</v>
      </c>
      <c r="P45" s="173">
        <f t="shared" si="40"/>
        <v>7</v>
      </c>
      <c r="Q45" s="173">
        <v>1</v>
      </c>
      <c r="R45" s="173">
        <f t="shared" si="41"/>
        <v>7</v>
      </c>
      <c r="S45" s="25" t="str">
        <f t="shared" si="42"/>
        <v>Tolerable</v>
      </c>
      <c r="T45" s="182" t="s">
        <v>1</v>
      </c>
      <c r="U45" s="31"/>
      <c r="V45" s="173"/>
      <c r="W45" s="173"/>
      <c r="X45" s="173"/>
      <c r="Y45" s="173"/>
      <c r="Z45" s="173"/>
      <c r="AA45" s="173"/>
      <c r="AB45" s="173"/>
      <c r="AC45" s="25"/>
      <c r="AD45" s="173"/>
      <c r="AE45" s="173"/>
      <c r="AF45" s="173"/>
      <c r="AG45" s="173"/>
      <c r="AH45" s="173"/>
      <c r="AI45" s="170" t="str">
        <f t="shared" si="3"/>
        <v>Tolerable</v>
      </c>
      <c r="AJ45" s="178" t="str">
        <f t="shared" si="4"/>
        <v>Tolerable</v>
      </c>
    </row>
    <row r="46" spans="1:36" s="4" customFormat="1" ht="30" customHeight="1" x14ac:dyDescent="0.25">
      <c r="A46" s="10"/>
      <c r="B46" s="181">
        <v>29</v>
      </c>
      <c r="C46" s="244"/>
      <c r="D46" s="210"/>
      <c r="E46" s="174" t="s">
        <v>7</v>
      </c>
      <c r="F46" s="173" t="s">
        <v>6</v>
      </c>
      <c r="G46" s="156" t="s">
        <v>105</v>
      </c>
      <c r="H46" s="182" t="s">
        <v>104</v>
      </c>
      <c r="I46" s="182" t="s">
        <v>55</v>
      </c>
      <c r="J46" s="182" t="s">
        <v>48</v>
      </c>
      <c r="K46" s="182" t="s">
        <v>103</v>
      </c>
      <c r="L46" s="173">
        <v>1</v>
      </c>
      <c r="M46" s="173">
        <v>1</v>
      </c>
      <c r="N46" s="173">
        <v>1</v>
      </c>
      <c r="O46" s="173">
        <v>2</v>
      </c>
      <c r="P46" s="173">
        <f t="shared" si="40"/>
        <v>5</v>
      </c>
      <c r="Q46" s="173">
        <v>1</v>
      </c>
      <c r="R46" s="173">
        <f t="shared" si="41"/>
        <v>5</v>
      </c>
      <c r="S46" s="25" t="str">
        <f t="shared" si="42"/>
        <v>Tolerable</v>
      </c>
      <c r="T46" s="182" t="s">
        <v>1</v>
      </c>
      <c r="U46" s="182"/>
      <c r="V46" s="173"/>
      <c r="W46" s="173"/>
      <c r="X46" s="173"/>
      <c r="Y46" s="173"/>
      <c r="Z46" s="173"/>
      <c r="AA46" s="173"/>
      <c r="AB46" s="173"/>
      <c r="AC46" s="25"/>
      <c r="AD46" s="173"/>
      <c r="AE46" s="173"/>
      <c r="AF46" s="173"/>
      <c r="AG46" s="173"/>
      <c r="AH46" s="173"/>
      <c r="AI46" s="170" t="str">
        <f t="shared" si="3"/>
        <v>Tolerable</v>
      </c>
      <c r="AJ46" s="178" t="str">
        <f t="shared" si="4"/>
        <v>Tolerable</v>
      </c>
    </row>
    <row r="47" spans="1:36" s="1" customFormat="1" ht="30" customHeight="1" x14ac:dyDescent="0.2">
      <c r="A47" s="10"/>
      <c r="B47" s="181">
        <v>30</v>
      </c>
      <c r="C47" s="244"/>
      <c r="D47" s="210"/>
      <c r="E47" s="173" t="s">
        <v>7</v>
      </c>
      <c r="F47" s="173" t="s">
        <v>46</v>
      </c>
      <c r="G47" s="156" t="s">
        <v>45</v>
      </c>
      <c r="H47" s="182" t="s">
        <v>49</v>
      </c>
      <c r="I47" s="182" t="s">
        <v>16</v>
      </c>
      <c r="J47" s="182" t="s">
        <v>48</v>
      </c>
      <c r="K47" s="182" t="s">
        <v>47</v>
      </c>
      <c r="L47" s="173">
        <v>1</v>
      </c>
      <c r="M47" s="173">
        <v>1</v>
      </c>
      <c r="N47" s="173">
        <v>1</v>
      </c>
      <c r="O47" s="173">
        <v>2</v>
      </c>
      <c r="P47" s="173">
        <f t="shared" si="40"/>
        <v>5</v>
      </c>
      <c r="Q47" s="173">
        <v>1</v>
      </c>
      <c r="R47" s="173">
        <f t="shared" si="41"/>
        <v>5</v>
      </c>
      <c r="S47" s="25" t="str">
        <f t="shared" si="42"/>
        <v>Tolerable</v>
      </c>
      <c r="T47" s="182" t="s">
        <v>1</v>
      </c>
      <c r="U47" s="182"/>
      <c r="V47" s="173"/>
      <c r="W47" s="173"/>
      <c r="X47" s="173"/>
      <c r="Y47" s="173"/>
      <c r="Z47" s="173"/>
      <c r="AA47" s="173"/>
      <c r="AB47" s="173"/>
      <c r="AC47" s="25"/>
      <c r="AD47" s="173"/>
      <c r="AE47" s="173"/>
      <c r="AF47" s="173"/>
      <c r="AG47" s="173"/>
      <c r="AH47" s="173"/>
      <c r="AI47" s="170" t="str">
        <f t="shared" si="3"/>
        <v>Tolerable</v>
      </c>
      <c r="AJ47" s="178" t="str">
        <f t="shared" si="4"/>
        <v>Tolerable</v>
      </c>
    </row>
    <row r="48" spans="1:36" s="1" customFormat="1" ht="30" customHeight="1" x14ac:dyDescent="0.2">
      <c r="A48" s="10"/>
      <c r="B48" s="181">
        <v>31</v>
      </c>
      <c r="C48" s="244"/>
      <c r="D48" s="210"/>
      <c r="E48" s="173" t="s">
        <v>7</v>
      </c>
      <c r="F48" s="173" t="s">
        <v>46</v>
      </c>
      <c r="G48" s="156" t="s">
        <v>45</v>
      </c>
      <c r="H48" s="182" t="s">
        <v>44</v>
      </c>
      <c r="I48" s="182" t="s">
        <v>43</v>
      </c>
      <c r="J48" s="182" t="s">
        <v>1</v>
      </c>
      <c r="K48" s="182" t="s">
        <v>42</v>
      </c>
      <c r="L48" s="173">
        <v>1</v>
      </c>
      <c r="M48" s="173">
        <v>1</v>
      </c>
      <c r="N48" s="173">
        <v>1</v>
      </c>
      <c r="O48" s="173">
        <v>3</v>
      </c>
      <c r="P48" s="173">
        <f t="shared" si="40"/>
        <v>6</v>
      </c>
      <c r="Q48" s="173">
        <v>1</v>
      </c>
      <c r="R48" s="173">
        <f t="shared" si="41"/>
        <v>6</v>
      </c>
      <c r="S48" s="25" t="str">
        <f t="shared" si="42"/>
        <v>Tolerable</v>
      </c>
      <c r="T48" s="182" t="s">
        <v>1</v>
      </c>
      <c r="U48" s="27"/>
      <c r="V48" s="173"/>
      <c r="W48" s="173"/>
      <c r="X48" s="173"/>
      <c r="Y48" s="173"/>
      <c r="Z48" s="173"/>
      <c r="AA48" s="173"/>
      <c r="AB48" s="173"/>
      <c r="AC48" s="25"/>
      <c r="AD48" s="173"/>
      <c r="AE48" s="173"/>
      <c r="AF48" s="173"/>
      <c r="AG48" s="173"/>
      <c r="AH48" s="173"/>
      <c r="AI48" s="170" t="str">
        <f t="shared" si="3"/>
        <v>Tolerable</v>
      </c>
      <c r="AJ48" s="178" t="str">
        <f t="shared" si="4"/>
        <v>Tolerable</v>
      </c>
    </row>
    <row r="49" spans="1:36" s="4" customFormat="1" ht="30" customHeight="1" x14ac:dyDescent="0.25">
      <c r="A49" s="10"/>
      <c r="B49" s="181">
        <v>32</v>
      </c>
      <c r="C49" s="244"/>
      <c r="D49" s="210"/>
      <c r="E49" s="173" t="s">
        <v>58</v>
      </c>
      <c r="F49" s="173" t="s">
        <v>6</v>
      </c>
      <c r="G49" s="156" t="s">
        <v>57</v>
      </c>
      <c r="H49" s="27" t="s">
        <v>56</v>
      </c>
      <c r="I49" s="182" t="s">
        <v>55</v>
      </c>
      <c r="J49" s="182" t="s">
        <v>1</v>
      </c>
      <c r="K49" s="182" t="s">
        <v>54</v>
      </c>
      <c r="L49" s="173">
        <v>1</v>
      </c>
      <c r="M49" s="173">
        <v>1</v>
      </c>
      <c r="N49" s="173">
        <v>1</v>
      </c>
      <c r="O49" s="173">
        <v>1</v>
      </c>
      <c r="P49" s="173">
        <f t="shared" si="40"/>
        <v>4</v>
      </c>
      <c r="Q49" s="173">
        <v>2</v>
      </c>
      <c r="R49" s="173">
        <f t="shared" si="41"/>
        <v>8</v>
      </c>
      <c r="S49" s="25" t="str">
        <f t="shared" si="42"/>
        <v>Tolerable</v>
      </c>
      <c r="T49" s="182" t="s">
        <v>1</v>
      </c>
      <c r="U49" s="31"/>
      <c r="V49" s="173"/>
      <c r="W49" s="173"/>
      <c r="X49" s="173"/>
      <c r="Y49" s="173"/>
      <c r="Z49" s="173"/>
      <c r="AA49" s="173"/>
      <c r="AB49" s="173"/>
      <c r="AC49" s="25"/>
      <c r="AD49" s="173"/>
      <c r="AE49" s="173"/>
      <c r="AF49" s="173"/>
      <c r="AG49" s="173"/>
      <c r="AH49" s="173"/>
      <c r="AI49" s="170" t="str">
        <f t="shared" si="3"/>
        <v>Tolerable</v>
      </c>
      <c r="AJ49" s="178" t="str">
        <f t="shared" si="4"/>
        <v>Tolerable</v>
      </c>
    </row>
    <row r="50" spans="1:36" s="4" customFormat="1" ht="30" customHeight="1" x14ac:dyDescent="0.25">
      <c r="A50" s="10"/>
      <c r="B50" s="181">
        <v>33</v>
      </c>
      <c r="C50" s="244"/>
      <c r="D50" s="210"/>
      <c r="E50" s="173" t="s">
        <v>7</v>
      </c>
      <c r="F50" s="173" t="s">
        <v>23</v>
      </c>
      <c r="G50" s="156" t="s">
        <v>61</v>
      </c>
      <c r="H50" s="182" t="s">
        <v>60</v>
      </c>
      <c r="I50" s="182" t="s">
        <v>55</v>
      </c>
      <c r="J50" s="182" t="s">
        <v>1</v>
      </c>
      <c r="K50" s="182" t="s">
        <v>59</v>
      </c>
      <c r="L50" s="173">
        <v>1</v>
      </c>
      <c r="M50" s="173">
        <v>1</v>
      </c>
      <c r="N50" s="173">
        <v>1</v>
      </c>
      <c r="O50" s="173">
        <v>3</v>
      </c>
      <c r="P50" s="173">
        <f t="shared" si="40"/>
        <v>6</v>
      </c>
      <c r="Q50" s="173">
        <v>1</v>
      </c>
      <c r="R50" s="173">
        <f t="shared" si="41"/>
        <v>6</v>
      </c>
      <c r="S50" s="25" t="str">
        <f t="shared" si="42"/>
        <v>Tolerable</v>
      </c>
      <c r="T50" s="182" t="s">
        <v>1</v>
      </c>
      <c r="U50" s="24"/>
      <c r="V50" s="173"/>
      <c r="W50" s="173"/>
      <c r="X50" s="173"/>
      <c r="Y50" s="173"/>
      <c r="Z50" s="173"/>
      <c r="AA50" s="173"/>
      <c r="AB50" s="173"/>
      <c r="AC50" s="25"/>
      <c r="AD50" s="173"/>
      <c r="AE50" s="173"/>
      <c r="AF50" s="173"/>
      <c r="AG50" s="173"/>
      <c r="AH50" s="173"/>
      <c r="AI50" s="170" t="str">
        <f t="shared" si="3"/>
        <v>Tolerable</v>
      </c>
      <c r="AJ50" s="178" t="str">
        <f t="shared" si="4"/>
        <v>Tolerable</v>
      </c>
    </row>
    <row r="51" spans="1:36" s="4" customFormat="1" ht="30" customHeight="1" x14ac:dyDescent="0.2">
      <c r="A51" s="10"/>
      <c r="B51" s="181">
        <v>34</v>
      </c>
      <c r="C51" s="244"/>
      <c r="D51" s="210"/>
      <c r="E51" s="173" t="s">
        <v>7</v>
      </c>
      <c r="F51" s="173" t="s">
        <v>32</v>
      </c>
      <c r="G51" s="156" t="s">
        <v>64</v>
      </c>
      <c r="H51" s="182" t="s">
        <v>30</v>
      </c>
      <c r="I51" s="182" t="s">
        <v>29</v>
      </c>
      <c r="J51" s="182"/>
      <c r="K51" s="182" t="s">
        <v>37</v>
      </c>
      <c r="L51" s="173">
        <v>1</v>
      </c>
      <c r="M51" s="173">
        <v>1</v>
      </c>
      <c r="N51" s="173">
        <v>2</v>
      </c>
      <c r="O51" s="173">
        <v>3</v>
      </c>
      <c r="P51" s="173">
        <f t="shared" si="40"/>
        <v>7</v>
      </c>
      <c r="Q51" s="173">
        <v>1</v>
      </c>
      <c r="R51" s="173">
        <f t="shared" si="41"/>
        <v>7</v>
      </c>
      <c r="S51" s="25" t="str">
        <f t="shared" si="42"/>
        <v>Tolerable</v>
      </c>
      <c r="T51" s="182" t="s">
        <v>1</v>
      </c>
      <c r="U51" s="29"/>
      <c r="V51" s="173"/>
      <c r="W51" s="173"/>
      <c r="X51" s="173"/>
      <c r="Y51" s="173"/>
      <c r="Z51" s="173"/>
      <c r="AA51" s="173"/>
      <c r="AB51" s="173"/>
      <c r="AC51" s="25"/>
      <c r="AD51" s="173"/>
      <c r="AE51" s="32"/>
      <c r="AF51" s="32"/>
      <c r="AG51" s="32"/>
      <c r="AH51" s="173"/>
      <c r="AI51" s="170" t="str">
        <f t="shared" si="3"/>
        <v>Tolerable</v>
      </c>
      <c r="AJ51" s="178" t="str">
        <f t="shared" si="4"/>
        <v>Tolerable</v>
      </c>
    </row>
    <row r="52" spans="1:36" s="4" customFormat="1" ht="30" customHeight="1" x14ac:dyDescent="0.25">
      <c r="A52" s="10"/>
      <c r="B52" s="181">
        <v>35</v>
      </c>
      <c r="C52" s="244"/>
      <c r="D52" s="210"/>
      <c r="E52" s="173" t="s">
        <v>7</v>
      </c>
      <c r="F52" s="173" t="s">
        <v>6</v>
      </c>
      <c r="G52" s="156" t="s">
        <v>63</v>
      </c>
      <c r="H52" s="182" t="s">
        <v>60</v>
      </c>
      <c r="I52" s="182" t="s">
        <v>62</v>
      </c>
      <c r="J52" s="182" t="s">
        <v>1</v>
      </c>
      <c r="K52" s="182" t="s">
        <v>59</v>
      </c>
      <c r="L52" s="173">
        <v>1</v>
      </c>
      <c r="M52" s="173">
        <v>1</v>
      </c>
      <c r="N52" s="173">
        <v>1</v>
      </c>
      <c r="O52" s="173">
        <v>3</v>
      </c>
      <c r="P52" s="173">
        <f t="shared" si="40"/>
        <v>6</v>
      </c>
      <c r="Q52" s="173">
        <v>1</v>
      </c>
      <c r="R52" s="173">
        <f t="shared" si="41"/>
        <v>6</v>
      </c>
      <c r="S52" s="25" t="str">
        <f t="shared" si="42"/>
        <v>Tolerable</v>
      </c>
      <c r="T52" s="182" t="s">
        <v>1</v>
      </c>
      <c r="U52" s="31"/>
      <c r="V52" s="173"/>
      <c r="W52" s="173"/>
      <c r="X52" s="173"/>
      <c r="Y52" s="173"/>
      <c r="Z52" s="173"/>
      <c r="AA52" s="173"/>
      <c r="AB52" s="173"/>
      <c r="AC52" s="25"/>
      <c r="AD52" s="173"/>
      <c r="AE52" s="173"/>
      <c r="AF52" s="173"/>
      <c r="AG52" s="173"/>
      <c r="AH52" s="173"/>
      <c r="AI52" s="170" t="str">
        <f t="shared" si="3"/>
        <v>Tolerable</v>
      </c>
      <c r="AJ52" s="178" t="str">
        <f t="shared" si="4"/>
        <v>Tolerable</v>
      </c>
    </row>
    <row r="53" spans="1:36" s="1" customFormat="1" ht="30" customHeight="1" x14ac:dyDescent="0.2">
      <c r="A53" s="10" t="s">
        <v>34</v>
      </c>
      <c r="B53" s="181">
        <v>36</v>
      </c>
      <c r="C53" s="244"/>
      <c r="D53" s="208" t="s">
        <v>33</v>
      </c>
      <c r="E53" s="178" t="s">
        <v>7</v>
      </c>
      <c r="F53" s="178" t="s">
        <v>32</v>
      </c>
      <c r="G53" s="97" t="s">
        <v>31</v>
      </c>
      <c r="H53" s="182" t="s">
        <v>30</v>
      </c>
      <c r="I53" s="182" t="s">
        <v>29</v>
      </c>
      <c r="J53" s="182"/>
      <c r="K53" s="182" t="s">
        <v>2</v>
      </c>
      <c r="L53" s="173">
        <v>1</v>
      </c>
      <c r="M53" s="173">
        <v>3</v>
      </c>
      <c r="N53" s="173">
        <v>2</v>
      </c>
      <c r="O53" s="173">
        <v>3</v>
      </c>
      <c r="P53" s="172">
        <f>+SUM(L53:O53)</f>
        <v>9</v>
      </c>
      <c r="Q53" s="172">
        <v>1</v>
      </c>
      <c r="R53" s="172">
        <f>+Q53*P53</f>
        <v>9</v>
      </c>
      <c r="S53" s="172" t="str">
        <f>IF(R53="","",IF(R53&lt;5,"Trivial",IF(R53&lt;9,"Tolerable",IF(R53&lt;17,"Moderado",IF(R53&lt;25,"Importante","Intolerable")))))</f>
        <v>Moderado</v>
      </c>
      <c r="T53" s="182" t="s">
        <v>1</v>
      </c>
      <c r="U53" s="29" t="s">
        <v>28</v>
      </c>
      <c r="V53" s="173">
        <v>1</v>
      </c>
      <c r="W53" s="173">
        <v>1</v>
      </c>
      <c r="X53" s="173">
        <v>1</v>
      </c>
      <c r="Y53" s="173">
        <v>3</v>
      </c>
      <c r="Z53" s="173">
        <f>+SUM(V53:Y53)</f>
        <v>6</v>
      </c>
      <c r="AA53" s="173">
        <v>1</v>
      </c>
      <c r="AB53" s="173">
        <f>+AA53*Z53</f>
        <v>6</v>
      </c>
      <c r="AC53" s="25" t="s">
        <v>232</v>
      </c>
      <c r="AD53" s="173" t="s">
        <v>0</v>
      </c>
      <c r="AE53" s="173" t="s">
        <v>173</v>
      </c>
      <c r="AF53" s="28">
        <v>43936</v>
      </c>
      <c r="AG53" s="173" t="s">
        <v>173</v>
      </c>
      <c r="AH53" s="173"/>
      <c r="AI53" s="170" t="str">
        <f t="shared" si="3"/>
        <v>ModeradoTolerable</v>
      </c>
      <c r="AJ53" s="178" t="str">
        <f t="shared" si="4"/>
        <v>Tolerable</v>
      </c>
    </row>
    <row r="54" spans="1:36" s="1" customFormat="1" ht="30" customHeight="1" x14ac:dyDescent="0.2">
      <c r="A54" s="10"/>
      <c r="B54" s="181">
        <v>37</v>
      </c>
      <c r="C54" s="244"/>
      <c r="D54" s="208"/>
      <c r="E54" s="178" t="s">
        <v>7</v>
      </c>
      <c r="F54" s="178" t="s">
        <v>19</v>
      </c>
      <c r="G54" s="97" t="s">
        <v>27</v>
      </c>
      <c r="H54" s="182" t="s">
        <v>26</v>
      </c>
      <c r="I54" s="182" t="s">
        <v>25</v>
      </c>
      <c r="J54" s="182" t="s">
        <v>1</v>
      </c>
      <c r="K54" s="182" t="s">
        <v>24</v>
      </c>
      <c r="L54" s="173">
        <v>1</v>
      </c>
      <c r="M54" s="173">
        <v>1</v>
      </c>
      <c r="N54" s="173">
        <v>1</v>
      </c>
      <c r="O54" s="173">
        <v>3</v>
      </c>
      <c r="P54" s="172">
        <f>+SUM(L54:O54)</f>
        <v>6</v>
      </c>
      <c r="Q54" s="172">
        <v>1</v>
      </c>
      <c r="R54" s="172">
        <f>+Q54*P54</f>
        <v>6</v>
      </c>
      <c r="S54" s="172" t="str">
        <f>IF(R54="","",IF(R54&lt;5,"Trivial",IF(R54&lt;9,"Tolerable",IF(R54&lt;17,"Moderado",IF(R54&lt;25,"Importante","Intolerable")))))</f>
        <v>Tolerable</v>
      </c>
      <c r="T54" s="172"/>
      <c r="U54" s="32"/>
      <c r="V54" s="43"/>
      <c r="W54" s="43"/>
      <c r="X54" s="43"/>
      <c r="Y54" s="43"/>
      <c r="Z54" s="43"/>
      <c r="AA54" s="43"/>
      <c r="AB54" s="43"/>
      <c r="AC54" s="32"/>
      <c r="AD54" s="32"/>
      <c r="AE54" s="32"/>
      <c r="AF54" s="32"/>
      <c r="AG54" s="32"/>
      <c r="AH54" s="173"/>
      <c r="AI54" s="170" t="str">
        <f t="shared" si="3"/>
        <v>Tolerable</v>
      </c>
      <c r="AJ54" s="178" t="str">
        <f t="shared" si="4"/>
        <v>Tolerable</v>
      </c>
    </row>
    <row r="55" spans="1:36" s="1" customFormat="1" ht="30" customHeight="1" x14ac:dyDescent="0.2">
      <c r="A55" s="10"/>
      <c r="B55" s="181">
        <v>38</v>
      </c>
      <c r="C55" s="244"/>
      <c r="D55" s="208"/>
      <c r="E55" s="178" t="s">
        <v>7</v>
      </c>
      <c r="F55" s="178" t="s">
        <v>23</v>
      </c>
      <c r="G55" s="97" t="s">
        <v>22</v>
      </c>
      <c r="H55" s="27" t="s">
        <v>21</v>
      </c>
      <c r="I55" s="182" t="s">
        <v>20</v>
      </c>
      <c r="J55" s="182"/>
      <c r="K55" s="182" t="s">
        <v>2</v>
      </c>
      <c r="L55" s="173">
        <v>1</v>
      </c>
      <c r="M55" s="174">
        <v>3</v>
      </c>
      <c r="N55" s="174">
        <v>2</v>
      </c>
      <c r="O55" s="174">
        <v>3</v>
      </c>
      <c r="P55" s="172">
        <f>+SUM(L55:O55)</f>
        <v>9</v>
      </c>
      <c r="Q55" s="172">
        <v>1</v>
      </c>
      <c r="R55" s="172">
        <f>+Q55*P55</f>
        <v>9</v>
      </c>
      <c r="S55" s="172" t="str">
        <f>IF(R55="","",IF(R55&lt;5,"Trivial",IF(R55&lt;9,"Tolerable",IF(R55&lt;17,"Moderado",IF(R55&lt;25,"Importante","Intolerable")))))</f>
        <v>Moderado</v>
      </c>
      <c r="T55" s="182" t="s">
        <v>1</v>
      </c>
      <c r="U55" s="182" t="s">
        <v>15</v>
      </c>
      <c r="V55" s="173">
        <v>1</v>
      </c>
      <c r="W55" s="173">
        <v>1</v>
      </c>
      <c r="X55" s="173">
        <v>1</v>
      </c>
      <c r="Y55" s="173">
        <v>3</v>
      </c>
      <c r="Z55" s="173">
        <f>+SUM(V55:Y55)</f>
        <v>6</v>
      </c>
      <c r="AA55" s="173">
        <v>1</v>
      </c>
      <c r="AB55" s="173">
        <f>+AA55*Z55</f>
        <v>6</v>
      </c>
      <c r="AC55" s="172" t="str">
        <f>IF(AB55="","",IF(AB55&lt;5,"Trivial",IF(AB55&lt;9,"Tolerable",IF(AB55&lt;17,"Moderado",IF(AB55&lt;25,"Importante","Intolerable")))))</f>
        <v>Tolerable</v>
      </c>
      <c r="AD55" s="173" t="s">
        <v>0</v>
      </c>
      <c r="AE55" s="173" t="s">
        <v>173</v>
      </c>
      <c r="AF55" s="28">
        <v>43936</v>
      </c>
      <c r="AG55" s="173" t="s">
        <v>173</v>
      </c>
      <c r="AH55" s="173"/>
      <c r="AI55" s="170" t="str">
        <f t="shared" si="3"/>
        <v>ModeradoTolerable</v>
      </c>
      <c r="AJ55" s="178" t="str">
        <f t="shared" si="4"/>
        <v>Tolerable</v>
      </c>
    </row>
    <row r="56" spans="1:36" s="1" customFormat="1" ht="30" customHeight="1" x14ac:dyDescent="0.2">
      <c r="A56" s="10"/>
      <c r="B56" s="181">
        <v>39</v>
      </c>
      <c r="C56" s="244"/>
      <c r="D56" s="208"/>
      <c r="E56" s="178" t="s">
        <v>7</v>
      </c>
      <c r="F56" s="178" t="s">
        <v>19</v>
      </c>
      <c r="G56" s="97" t="s">
        <v>18</v>
      </c>
      <c r="H56" s="27" t="s">
        <v>17</v>
      </c>
      <c r="I56" s="182" t="s">
        <v>306</v>
      </c>
      <c r="J56" s="182"/>
      <c r="K56" s="182" t="s">
        <v>2</v>
      </c>
      <c r="L56" s="173">
        <v>1</v>
      </c>
      <c r="M56" s="173">
        <v>3</v>
      </c>
      <c r="N56" s="173">
        <v>2</v>
      </c>
      <c r="O56" s="173">
        <v>3</v>
      </c>
      <c r="P56" s="172">
        <f>+SUM(L56:O56)</f>
        <v>9</v>
      </c>
      <c r="Q56" s="172">
        <v>1</v>
      </c>
      <c r="R56" s="172">
        <f>+Q56*P56</f>
        <v>9</v>
      </c>
      <c r="S56" s="172" t="str">
        <f>IF(R56="","",IF(R56&lt;5,"Trivial",IF(R56&lt;9,"Tolerable",IF(R56&lt;17,"Moderado",IF(R56&lt;25,"Importante","Intolerable")))))</f>
        <v>Moderado</v>
      </c>
      <c r="T56" s="182" t="s">
        <v>1</v>
      </c>
      <c r="U56" s="182" t="s">
        <v>15</v>
      </c>
      <c r="V56" s="173">
        <v>1</v>
      </c>
      <c r="W56" s="173">
        <v>1</v>
      </c>
      <c r="X56" s="173">
        <v>1</v>
      </c>
      <c r="Y56" s="173">
        <v>3</v>
      </c>
      <c r="Z56" s="173">
        <f>+SUM(V56:Y56)</f>
        <v>6</v>
      </c>
      <c r="AA56" s="173">
        <v>1</v>
      </c>
      <c r="AB56" s="173">
        <f>+AA56*Z56</f>
        <v>6</v>
      </c>
      <c r="AC56" s="172" t="str">
        <f>IF(AB56="","",IF(AB56&lt;5,"Trivial",IF(AB56&lt;9,"Tolerable",IF(AB56&lt;17,"Moderado",IF(AB56&lt;25,"Importante","Intolerable")))))</f>
        <v>Tolerable</v>
      </c>
      <c r="AD56" s="173" t="s">
        <v>0</v>
      </c>
      <c r="AE56" s="173" t="s">
        <v>173</v>
      </c>
      <c r="AF56" s="28">
        <v>43936</v>
      </c>
      <c r="AG56" s="173" t="s">
        <v>173</v>
      </c>
      <c r="AH56" s="173"/>
      <c r="AI56" s="170" t="str">
        <f t="shared" si="3"/>
        <v>ModeradoTolerable</v>
      </c>
      <c r="AJ56" s="178" t="str">
        <f t="shared" si="4"/>
        <v>Tolerable</v>
      </c>
    </row>
    <row r="57" spans="1:36" s="4" customFormat="1" ht="30" customHeight="1" x14ac:dyDescent="0.25">
      <c r="A57" s="10"/>
      <c r="B57" s="181">
        <v>40</v>
      </c>
      <c r="C57" s="245"/>
      <c r="D57" s="208"/>
      <c r="E57" s="178" t="s">
        <v>7</v>
      </c>
      <c r="F57" s="178" t="s">
        <v>6</v>
      </c>
      <c r="G57" s="97" t="s">
        <v>14</v>
      </c>
      <c r="H57" s="182" t="s">
        <v>13</v>
      </c>
      <c r="I57" s="182" t="s">
        <v>12</v>
      </c>
      <c r="J57" s="182" t="s">
        <v>1</v>
      </c>
      <c r="K57" s="182" t="s">
        <v>11</v>
      </c>
      <c r="L57" s="173">
        <v>1</v>
      </c>
      <c r="M57" s="173">
        <v>1</v>
      </c>
      <c r="N57" s="173">
        <v>1</v>
      </c>
      <c r="O57" s="173">
        <v>3</v>
      </c>
      <c r="P57" s="172">
        <f>+SUM(L57:O57)</f>
        <v>6</v>
      </c>
      <c r="Q57" s="172">
        <v>1</v>
      </c>
      <c r="R57" s="172">
        <f>+Q57*P57</f>
        <v>6</v>
      </c>
      <c r="S57" s="172" t="str">
        <f>IF(R57="","",IF(R57&lt;5,"Trivial",IF(R57&lt;9,"Tolerable",IF(R57&lt;17,"Moderado",IF(R57&lt;25,"Importante","Intolerable")))))</f>
        <v>Tolerable</v>
      </c>
      <c r="T57" s="182"/>
      <c r="U57" s="31"/>
      <c r="V57" s="173"/>
      <c r="W57" s="173"/>
      <c r="X57" s="173"/>
      <c r="Y57" s="173"/>
      <c r="Z57" s="173"/>
      <c r="AA57" s="173"/>
      <c r="AB57" s="173"/>
      <c r="AC57" s="25"/>
      <c r="AD57" s="173"/>
      <c r="AE57" s="173"/>
      <c r="AF57" s="173"/>
      <c r="AG57" s="173"/>
      <c r="AH57" s="173"/>
      <c r="AI57" s="170" t="str">
        <f t="shared" si="3"/>
        <v>Tolerable</v>
      </c>
      <c r="AJ57" s="178" t="str">
        <f t="shared" si="4"/>
        <v>Tolerable</v>
      </c>
    </row>
    <row r="58" spans="1:36" s="4" customFormat="1" ht="30" customHeight="1" x14ac:dyDescent="0.25">
      <c r="A58" s="10"/>
      <c r="B58" s="181">
        <v>41</v>
      </c>
      <c r="C58" s="210" t="s">
        <v>317</v>
      </c>
      <c r="D58" s="210" t="s">
        <v>302</v>
      </c>
      <c r="E58" s="173" t="s">
        <v>7</v>
      </c>
      <c r="F58" s="173" t="s">
        <v>23</v>
      </c>
      <c r="G58" s="156" t="s">
        <v>116</v>
      </c>
      <c r="H58" s="182" t="s">
        <v>115</v>
      </c>
      <c r="I58" s="182" t="s">
        <v>114</v>
      </c>
      <c r="J58" s="182"/>
      <c r="K58" s="182"/>
      <c r="L58" s="173">
        <v>1</v>
      </c>
      <c r="M58" s="173">
        <v>3</v>
      </c>
      <c r="N58" s="173">
        <v>3</v>
      </c>
      <c r="O58" s="173">
        <v>3</v>
      </c>
      <c r="P58" s="172">
        <f t="shared" ref="P58:P71" si="43">+SUM(L58:O58)</f>
        <v>10</v>
      </c>
      <c r="Q58" s="172">
        <v>1</v>
      </c>
      <c r="R58" s="172">
        <f t="shared" ref="R58:R71" si="44">+Q58*P58</f>
        <v>10</v>
      </c>
      <c r="S58" s="172" t="str">
        <f t="shared" ref="S58:S71" si="45">IF(R58="","",IF(R58&lt;5,"Trivial",IF(R58&lt;9,"Tolerable",IF(R58&lt;17,"Moderado",IF(R58&lt;25,"Importante","Intolerable")))))</f>
        <v>Moderado</v>
      </c>
      <c r="T58" s="23" t="s">
        <v>1</v>
      </c>
      <c r="U58" s="24" t="s">
        <v>310</v>
      </c>
      <c r="V58" s="173">
        <v>1</v>
      </c>
      <c r="W58" s="173">
        <v>1</v>
      </c>
      <c r="X58" s="173">
        <v>1</v>
      </c>
      <c r="Y58" s="173">
        <v>3</v>
      </c>
      <c r="Z58" s="172">
        <f t="shared" ref="Z58:Z64" si="46">+SUM(V58:Y58)</f>
        <v>6</v>
      </c>
      <c r="AA58" s="172">
        <v>1</v>
      </c>
      <c r="AB58" s="172">
        <f t="shared" ref="AB58:AB64" si="47">+AA58*Z58</f>
        <v>6</v>
      </c>
      <c r="AC58" s="172" t="str">
        <f t="shared" ref="AC58:AC64" si="48">IF(AB58="","",IF(AB58&lt;5,"Trivial",IF(AB58&lt;9,"Tolerable",IF(AB58&lt;17,"Moderado",IF(AB58&lt;25,"Importante","Intolerable")))))</f>
        <v>Tolerable</v>
      </c>
      <c r="AD58" s="173" t="s">
        <v>0</v>
      </c>
      <c r="AE58" s="173" t="s">
        <v>173</v>
      </c>
      <c r="AF58" s="28">
        <v>43936</v>
      </c>
      <c r="AG58" s="173" t="s">
        <v>173</v>
      </c>
      <c r="AH58" s="173"/>
      <c r="AI58" s="170" t="str">
        <f t="shared" si="3"/>
        <v>ModeradoTolerable</v>
      </c>
      <c r="AJ58" s="178" t="str">
        <f t="shared" si="4"/>
        <v>Tolerable</v>
      </c>
    </row>
    <row r="59" spans="1:36" s="4" customFormat="1" ht="30" customHeight="1" x14ac:dyDescent="0.25">
      <c r="A59" s="10"/>
      <c r="B59" s="181">
        <v>42</v>
      </c>
      <c r="C59" s="210"/>
      <c r="D59" s="210"/>
      <c r="E59" s="173" t="s">
        <v>7</v>
      </c>
      <c r="F59" s="173" t="s">
        <v>6</v>
      </c>
      <c r="G59" s="156" t="s">
        <v>112</v>
      </c>
      <c r="H59" s="27" t="s">
        <v>111</v>
      </c>
      <c r="I59" s="182" t="s">
        <v>110</v>
      </c>
      <c r="J59" s="182"/>
      <c r="K59" s="182"/>
      <c r="L59" s="173">
        <v>1</v>
      </c>
      <c r="M59" s="173">
        <v>3</v>
      </c>
      <c r="N59" s="173">
        <v>3</v>
      </c>
      <c r="O59" s="173">
        <v>3</v>
      </c>
      <c r="P59" s="172">
        <f t="shared" si="43"/>
        <v>10</v>
      </c>
      <c r="Q59" s="172">
        <v>1</v>
      </c>
      <c r="R59" s="172">
        <f t="shared" si="44"/>
        <v>10</v>
      </c>
      <c r="S59" s="172" t="str">
        <f t="shared" si="45"/>
        <v>Moderado</v>
      </c>
      <c r="T59" s="23" t="s">
        <v>1</v>
      </c>
      <c r="U59" s="24" t="s">
        <v>311</v>
      </c>
      <c r="V59" s="173">
        <v>1</v>
      </c>
      <c r="W59" s="173">
        <v>1</v>
      </c>
      <c r="X59" s="173">
        <v>1</v>
      </c>
      <c r="Y59" s="173">
        <v>3</v>
      </c>
      <c r="Z59" s="172">
        <f t="shared" si="46"/>
        <v>6</v>
      </c>
      <c r="AA59" s="172">
        <v>1</v>
      </c>
      <c r="AB59" s="172">
        <f t="shared" si="47"/>
        <v>6</v>
      </c>
      <c r="AC59" s="172" t="str">
        <f t="shared" si="48"/>
        <v>Tolerable</v>
      </c>
      <c r="AD59" s="173" t="s">
        <v>0</v>
      </c>
      <c r="AE59" s="173" t="s">
        <v>173</v>
      </c>
      <c r="AF59" s="28">
        <v>43936</v>
      </c>
      <c r="AG59" s="173" t="s">
        <v>173</v>
      </c>
      <c r="AH59" s="173"/>
      <c r="AI59" s="170" t="str">
        <f t="shared" si="3"/>
        <v>ModeradoTolerable</v>
      </c>
      <c r="AJ59" s="178" t="str">
        <f t="shared" si="4"/>
        <v>Tolerable</v>
      </c>
    </row>
    <row r="60" spans="1:36" s="4" customFormat="1" ht="30" customHeight="1" x14ac:dyDescent="0.25">
      <c r="A60" s="10"/>
      <c r="B60" s="181">
        <v>43</v>
      </c>
      <c r="C60" s="210"/>
      <c r="D60" s="210"/>
      <c r="E60" s="173" t="s">
        <v>7</v>
      </c>
      <c r="F60" s="173" t="s">
        <v>6</v>
      </c>
      <c r="G60" s="156" t="s">
        <v>108</v>
      </c>
      <c r="H60" s="182" t="s">
        <v>107</v>
      </c>
      <c r="I60" s="182" t="s">
        <v>12</v>
      </c>
      <c r="J60" s="182" t="s">
        <v>1</v>
      </c>
      <c r="K60" s="182" t="s">
        <v>106</v>
      </c>
      <c r="L60" s="173">
        <v>1</v>
      </c>
      <c r="M60" s="173">
        <v>2</v>
      </c>
      <c r="N60" s="173">
        <v>1</v>
      </c>
      <c r="O60" s="173">
        <v>3</v>
      </c>
      <c r="P60" s="172">
        <f t="shared" si="43"/>
        <v>7</v>
      </c>
      <c r="Q60" s="172">
        <v>1</v>
      </c>
      <c r="R60" s="172">
        <f t="shared" si="44"/>
        <v>7</v>
      </c>
      <c r="S60" s="172" t="str">
        <f t="shared" si="45"/>
        <v>Tolerable</v>
      </c>
      <c r="T60" s="23" t="s">
        <v>1</v>
      </c>
      <c r="U60" s="24"/>
      <c r="V60" s="173"/>
      <c r="W60" s="173"/>
      <c r="X60" s="173"/>
      <c r="Y60" s="173"/>
      <c r="Z60" s="172"/>
      <c r="AA60" s="172"/>
      <c r="AB60" s="172"/>
      <c r="AC60" s="172"/>
      <c r="AD60" s="173"/>
      <c r="AE60" s="173"/>
      <c r="AF60" s="28"/>
      <c r="AG60" s="173"/>
      <c r="AH60" s="173"/>
      <c r="AI60" s="170" t="str">
        <f t="shared" si="3"/>
        <v>Tolerable</v>
      </c>
      <c r="AJ60" s="178" t="str">
        <f t="shared" si="4"/>
        <v>Tolerable</v>
      </c>
    </row>
    <row r="61" spans="1:36" s="4" customFormat="1" ht="30" customHeight="1" x14ac:dyDescent="0.25">
      <c r="A61" s="10"/>
      <c r="B61" s="181">
        <v>44</v>
      </c>
      <c r="C61" s="210"/>
      <c r="D61" s="210"/>
      <c r="E61" s="174" t="s">
        <v>7</v>
      </c>
      <c r="F61" s="173" t="s">
        <v>6</v>
      </c>
      <c r="G61" s="156" t="s">
        <v>105</v>
      </c>
      <c r="H61" s="182" t="s">
        <v>104</v>
      </c>
      <c r="I61" s="182" t="s">
        <v>55</v>
      </c>
      <c r="J61" s="182" t="s">
        <v>1</v>
      </c>
      <c r="K61" s="182" t="s">
        <v>309</v>
      </c>
      <c r="L61" s="173">
        <v>1</v>
      </c>
      <c r="M61" s="173">
        <v>1</v>
      </c>
      <c r="N61" s="173">
        <v>1</v>
      </c>
      <c r="O61" s="173">
        <v>2</v>
      </c>
      <c r="P61" s="172">
        <f t="shared" si="43"/>
        <v>5</v>
      </c>
      <c r="Q61" s="172">
        <v>1</v>
      </c>
      <c r="R61" s="172">
        <f t="shared" si="44"/>
        <v>5</v>
      </c>
      <c r="S61" s="172" t="str">
        <f t="shared" si="45"/>
        <v>Tolerable</v>
      </c>
      <c r="T61" s="23" t="s">
        <v>1</v>
      </c>
      <c r="U61" s="24"/>
      <c r="V61" s="173"/>
      <c r="W61" s="173"/>
      <c r="X61" s="173"/>
      <c r="Y61" s="173"/>
      <c r="Z61" s="172"/>
      <c r="AA61" s="172"/>
      <c r="AB61" s="172"/>
      <c r="AC61" s="172"/>
      <c r="AD61" s="173"/>
      <c r="AE61" s="173"/>
      <c r="AF61" s="28"/>
      <c r="AG61" s="173"/>
      <c r="AH61" s="173"/>
      <c r="AI61" s="170" t="str">
        <f t="shared" si="3"/>
        <v>Tolerable</v>
      </c>
      <c r="AJ61" s="178" t="str">
        <f t="shared" si="4"/>
        <v>Tolerable</v>
      </c>
    </row>
    <row r="62" spans="1:36" s="4" customFormat="1" ht="30" customHeight="1" x14ac:dyDescent="0.25">
      <c r="A62" s="10"/>
      <c r="B62" s="181">
        <v>45</v>
      </c>
      <c r="C62" s="210"/>
      <c r="D62" s="210"/>
      <c r="E62" s="173" t="s">
        <v>7</v>
      </c>
      <c r="F62" s="173" t="s">
        <v>23</v>
      </c>
      <c r="G62" s="156" t="s">
        <v>61</v>
      </c>
      <c r="H62" s="182" t="s">
        <v>60</v>
      </c>
      <c r="I62" s="182" t="s">
        <v>55</v>
      </c>
      <c r="J62" s="182"/>
      <c r="K62" s="182"/>
      <c r="L62" s="173">
        <v>1</v>
      </c>
      <c r="M62" s="173">
        <v>2</v>
      </c>
      <c r="N62" s="173">
        <v>3</v>
      </c>
      <c r="O62" s="173">
        <v>3</v>
      </c>
      <c r="P62" s="172">
        <f t="shared" si="43"/>
        <v>9</v>
      </c>
      <c r="Q62" s="172">
        <v>1</v>
      </c>
      <c r="R62" s="172">
        <f t="shared" si="44"/>
        <v>9</v>
      </c>
      <c r="S62" s="172" t="str">
        <f t="shared" si="45"/>
        <v>Moderado</v>
      </c>
      <c r="T62" s="23" t="s">
        <v>1</v>
      </c>
      <c r="U62" s="24" t="s">
        <v>59</v>
      </c>
      <c r="V62" s="173">
        <v>1</v>
      </c>
      <c r="W62" s="173">
        <v>1</v>
      </c>
      <c r="X62" s="173">
        <v>1</v>
      </c>
      <c r="Y62" s="173">
        <v>3</v>
      </c>
      <c r="Z62" s="172">
        <f t="shared" si="46"/>
        <v>6</v>
      </c>
      <c r="AA62" s="172">
        <v>1</v>
      </c>
      <c r="AB62" s="172">
        <f t="shared" si="47"/>
        <v>6</v>
      </c>
      <c r="AC62" s="172" t="str">
        <f t="shared" si="48"/>
        <v>Tolerable</v>
      </c>
      <c r="AD62" s="173" t="s">
        <v>0</v>
      </c>
      <c r="AE62" s="173" t="s">
        <v>173</v>
      </c>
      <c r="AF62" s="28">
        <v>43936</v>
      </c>
      <c r="AG62" s="173" t="s">
        <v>173</v>
      </c>
      <c r="AH62" s="173"/>
      <c r="AI62" s="170" t="str">
        <f t="shared" si="3"/>
        <v>ModeradoTolerable</v>
      </c>
      <c r="AJ62" s="178" t="str">
        <f t="shared" si="4"/>
        <v>Tolerable</v>
      </c>
    </row>
    <row r="63" spans="1:36" s="4" customFormat="1" ht="30" customHeight="1" x14ac:dyDescent="0.25">
      <c r="A63" s="10"/>
      <c r="B63" s="181">
        <v>46</v>
      </c>
      <c r="C63" s="210"/>
      <c r="D63" s="210"/>
      <c r="E63" s="173" t="s">
        <v>7</v>
      </c>
      <c r="F63" s="173" t="s">
        <v>32</v>
      </c>
      <c r="G63" s="156" t="s">
        <v>64</v>
      </c>
      <c r="H63" s="182" t="s">
        <v>30</v>
      </c>
      <c r="I63" s="182" t="s">
        <v>29</v>
      </c>
      <c r="J63" s="182"/>
      <c r="K63" s="182"/>
      <c r="L63" s="173">
        <v>1</v>
      </c>
      <c r="M63" s="173">
        <v>2</v>
      </c>
      <c r="N63" s="173">
        <v>3</v>
      </c>
      <c r="O63" s="173">
        <v>3</v>
      </c>
      <c r="P63" s="172">
        <f t="shared" si="43"/>
        <v>9</v>
      </c>
      <c r="Q63" s="172">
        <v>1</v>
      </c>
      <c r="R63" s="172">
        <f t="shared" si="44"/>
        <v>9</v>
      </c>
      <c r="S63" s="172" t="str">
        <f t="shared" si="45"/>
        <v>Moderado</v>
      </c>
      <c r="T63" s="23" t="s">
        <v>1</v>
      </c>
      <c r="U63" s="24" t="s">
        <v>309</v>
      </c>
      <c r="V63" s="173">
        <v>1</v>
      </c>
      <c r="W63" s="173">
        <v>1</v>
      </c>
      <c r="X63" s="173">
        <v>2</v>
      </c>
      <c r="Y63" s="173">
        <v>3</v>
      </c>
      <c r="Z63" s="172">
        <f t="shared" si="46"/>
        <v>7</v>
      </c>
      <c r="AA63" s="172">
        <v>1</v>
      </c>
      <c r="AB63" s="172">
        <f t="shared" si="47"/>
        <v>7</v>
      </c>
      <c r="AC63" s="172" t="str">
        <f t="shared" si="48"/>
        <v>Tolerable</v>
      </c>
      <c r="AD63" s="173" t="s">
        <v>0</v>
      </c>
      <c r="AE63" s="173" t="s">
        <v>173</v>
      </c>
      <c r="AF63" s="28">
        <v>43936</v>
      </c>
      <c r="AG63" s="173" t="s">
        <v>173</v>
      </c>
      <c r="AH63" s="173"/>
      <c r="AI63" s="170" t="str">
        <f t="shared" si="3"/>
        <v>ModeradoTolerable</v>
      </c>
      <c r="AJ63" s="178" t="str">
        <f t="shared" si="4"/>
        <v>Tolerable</v>
      </c>
    </row>
    <row r="64" spans="1:36" s="4" customFormat="1" ht="30" customHeight="1" x14ac:dyDescent="0.25">
      <c r="A64" s="10"/>
      <c r="B64" s="181">
        <v>47</v>
      </c>
      <c r="C64" s="210"/>
      <c r="D64" s="210"/>
      <c r="E64" s="173" t="s">
        <v>7</v>
      </c>
      <c r="F64" s="173" t="s">
        <v>6</v>
      </c>
      <c r="G64" s="156" t="s">
        <v>63</v>
      </c>
      <c r="H64" s="182" t="s">
        <v>60</v>
      </c>
      <c r="I64" s="182" t="s">
        <v>312</v>
      </c>
      <c r="J64" s="182"/>
      <c r="K64" s="182"/>
      <c r="L64" s="173">
        <v>1</v>
      </c>
      <c r="M64" s="173">
        <v>2</v>
      </c>
      <c r="N64" s="173">
        <v>3</v>
      </c>
      <c r="O64" s="173">
        <v>3</v>
      </c>
      <c r="P64" s="172">
        <f t="shared" si="43"/>
        <v>9</v>
      </c>
      <c r="Q64" s="172">
        <v>3</v>
      </c>
      <c r="R64" s="172">
        <f t="shared" si="44"/>
        <v>27</v>
      </c>
      <c r="S64" s="172" t="str">
        <f t="shared" si="45"/>
        <v>Intolerable</v>
      </c>
      <c r="T64" s="23" t="s">
        <v>1</v>
      </c>
      <c r="U64" s="24" t="s">
        <v>59</v>
      </c>
      <c r="V64" s="173">
        <v>1</v>
      </c>
      <c r="W64" s="173">
        <v>1</v>
      </c>
      <c r="X64" s="173">
        <v>1</v>
      </c>
      <c r="Y64" s="173">
        <v>1</v>
      </c>
      <c r="Z64" s="172">
        <f t="shared" si="46"/>
        <v>4</v>
      </c>
      <c r="AA64" s="172">
        <v>3</v>
      </c>
      <c r="AB64" s="172">
        <f t="shared" si="47"/>
        <v>12</v>
      </c>
      <c r="AC64" s="172" t="str">
        <f t="shared" si="48"/>
        <v>Moderado</v>
      </c>
      <c r="AD64" s="173" t="s">
        <v>0</v>
      </c>
      <c r="AE64" s="173" t="s">
        <v>173</v>
      </c>
      <c r="AF64" s="28">
        <v>43936</v>
      </c>
      <c r="AG64" s="173" t="s">
        <v>173</v>
      </c>
      <c r="AH64" s="173"/>
      <c r="AI64" s="170" t="str">
        <f t="shared" si="3"/>
        <v>IntolerableModerado</v>
      </c>
      <c r="AJ64" s="178" t="str">
        <f t="shared" si="4"/>
        <v>Moderado</v>
      </c>
    </row>
    <row r="65" spans="2:36" s="1" customFormat="1" ht="60" customHeight="1" x14ac:dyDescent="0.2">
      <c r="B65" s="181">
        <v>48</v>
      </c>
      <c r="C65" s="210"/>
      <c r="D65" s="210" t="s">
        <v>303</v>
      </c>
      <c r="E65" s="173" t="s">
        <v>7</v>
      </c>
      <c r="F65" s="173" t="s">
        <v>6</v>
      </c>
      <c r="G65" s="156" t="s">
        <v>268</v>
      </c>
      <c r="H65" s="182" t="s">
        <v>263</v>
      </c>
      <c r="I65" s="182" t="s">
        <v>10</v>
      </c>
      <c r="J65" s="182"/>
      <c r="K65" s="182" t="s">
        <v>2</v>
      </c>
      <c r="L65" s="173">
        <v>1</v>
      </c>
      <c r="M65" s="173">
        <v>3</v>
      </c>
      <c r="N65" s="173">
        <v>3</v>
      </c>
      <c r="O65" s="173">
        <v>2</v>
      </c>
      <c r="P65" s="172">
        <f t="shared" si="43"/>
        <v>9</v>
      </c>
      <c r="Q65" s="172">
        <v>3</v>
      </c>
      <c r="R65" s="172">
        <f t="shared" si="44"/>
        <v>27</v>
      </c>
      <c r="S65" s="172" t="str">
        <f t="shared" si="45"/>
        <v>Intolerable</v>
      </c>
      <c r="T65" s="182" t="s">
        <v>1</v>
      </c>
      <c r="U65" s="29" t="s">
        <v>270</v>
      </c>
      <c r="V65" s="173">
        <v>1</v>
      </c>
      <c r="W65" s="173">
        <v>1</v>
      </c>
      <c r="X65" s="173">
        <v>1</v>
      </c>
      <c r="Y65" s="173">
        <v>1</v>
      </c>
      <c r="Z65" s="173">
        <f>+SUM(V65:Y65)</f>
        <v>4</v>
      </c>
      <c r="AA65" s="173">
        <v>3</v>
      </c>
      <c r="AB65" s="173">
        <f>+AA65*Z65</f>
        <v>12</v>
      </c>
      <c r="AC65" s="172" t="str">
        <f>IF(AB65="","",IF(AB65&lt;5,"Trivial",IF(AB65&lt;9,"Tolerable",IF(AB65&lt;17,"Moderado",IF(AB65&lt;25,"Importante","Intolerable")))))</f>
        <v>Moderado</v>
      </c>
      <c r="AD65" s="173" t="s">
        <v>0</v>
      </c>
      <c r="AE65" s="173" t="s">
        <v>173</v>
      </c>
      <c r="AF65" s="28">
        <v>43936</v>
      </c>
      <c r="AG65" s="173" t="s">
        <v>173</v>
      </c>
      <c r="AH65" s="173"/>
      <c r="AI65" s="170" t="str">
        <f t="shared" si="3"/>
        <v>IntolerableModerado</v>
      </c>
      <c r="AJ65" s="178" t="str">
        <f t="shared" si="4"/>
        <v>Moderado</v>
      </c>
    </row>
    <row r="66" spans="2:36" s="1" customFormat="1" ht="51.75" customHeight="1" x14ac:dyDescent="0.2">
      <c r="B66" s="181">
        <v>49</v>
      </c>
      <c r="C66" s="210"/>
      <c r="D66" s="210"/>
      <c r="E66" s="173" t="s">
        <v>7</v>
      </c>
      <c r="F66" s="173" t="s">
        <v>6</v>
      </c>
      <c r="G66" s="156" t="s">
        <v>5</v>
      </c>
      <c r="H66" s="182" t="s">
        <v>4</v>
      </c>
      <c r="I66" s="182" t="s">
        <v>3</v>
      </c>
      <c r="J66" s="182"/>
      <c r="K66" s="182" t="s">
        <v>2</v>
      </c>
      <c r="L66" s="173">
        <v>1</v>
      </c>
      <c r="M66" s="173">
        <v>3</v>
      </c>
      <c r="N66" s="173">
        <v>3</v>
      </c>
      <c r="O66" s="173">
        <v>2</v>
      </c>
      <c r="P66" s="172">
        <f t="shared" si="43"/>
        <v>9</v>
      </c>
      <c r="Q66" s="172">
        <v>3</v>
      </c>
      <c r="R66" s="172">
        <f t="shared" si="44"/>
        <v>27</v>
      </c>
      <c r="S66" s="172" t="str">
        <f t="shared" si="45"/>
        <v>Intolerable</v>
      </c>
      <c r="T66" s="182" t="s">
        <v>1</v>
      </c>
      <c r="U66" s="29" t="s">
        <v>264</v>
      </c>
      <c r="V66" s="173">
        <v>1</v>
      </c>
      <c r="W66" s="173">
        <v>1</v>
      </c>
      <c r="X66" s="173">
        <v>1</v>
      </c>
      <c r="Y66" s="173">
        <v>1</v>
      </c>
      <c r="Z66" s="173">
        <f>+SUM(V66:Y66)</f>
        <v>4</v>
      </c>
      <c r="AA66" s="173">
        <v>3</v>
      </c>
      <c r="AB66" s="173">
        <f>+AA66*Z66</f>
        <v>12</v>
      </c>
      <c r="AC66" s="172" t="str">
        <f>IF(AB66="","",IF(AB66&lt;5,"Trivial",IF(AB66&lt;9,"Tolerable",IF(AB66&lt;17,"Moderado",IF(AB66&lt;25,"Importante","Intolerable")))))</f>
        <v>Moderado</v>
      </c>
      <c r="AD66" s="173" t="s">
        <v>0</v>
      </c>
      <c r="AE66" s="173" t="s">
        <v>173</v>
      </c>
      <c r="AF66" s="28">
        <v>43936</v>
      </c>
      <c r="AG66" s="173" t="s">
        <v>173</v>
      </c>
      <c r="AH66" s="173"/>
      <c r="AI66" s="170" t="str">
        <f t="shared" si="3"/>
        <v>IntolerableModerado</v>
      </c>
      <c r="AJ66" s="178" t="str">
        <f t="shared" si="4"/>
        <v>Moderado</v>
      </c>
    </row>
    <row r="67" spans="2:36" s="1" customFormat="1" ht="33.75" x14ac:dyDescent="0.2">
      <c r="B67" s="181">
        <v>50</v>
      </c>
      <c r="C67" s="210"/>
      <c r="D67" s="210"/>
      <c r="E67" s="173" t="s">
        <v>267</v>
      </c>
      <c r="F67" s="173" t="s">
        <v>6</v>
      </c>
      <c r="G67" s="156" t="s">
        <v>281</v>
      </c>
      <c r="H67" s="182" t="s">
        <v>9</v>
      </c>
      <c r="I67" s="182" t="s">
        <v>3</v>
      </c>
      <c r="J67" s="182"/>
      <c r="K67" s="182" t="s">
        <v>2</v>
      </c>
      <c r="L67" s="173">
        <v>1</v>
      </c>
      <c r="M67" s="173">
        <v>1</v>
      </c>
      <c r="N67" s="173">
        <v>1</v>
      </c>
      <c r="O67" s="173">
        <v>2</v>
      </c>
      <c r="P67" s="172">
        <f t="shared" si="43"/>
        <v>5</v>
      </c>
      <c r="Q67" s="172">
        <v>3</v>
      </c>
      <c r="R67" s="172">
        <f t="shared" si="44"/>
        <v>15</v>
      </c>
      <c r="S67" s="172" t="str">
        <f t="shared" si="45"/>
        <v>Moderado</v>
      </c>
      <c r="T67" s="182" t="s">
        <v>1</v>
      </c>
      <c r="U67" s="24" t="s">
        <v>314</v>
      </c>
      <c r="V67" s="173">
        <v>1</v>
      </c>
      <c r="W67" s="173">
        <v>1</v>
      </c>
      <c r="X67" s="173">
        <v>1</v>
      </c>
      <c r="Y67" s="173">
        <v>1</v>
      </c>
      <c r="Z67" s="173">
        <f t="shared" ref="Z67:Z68" si="49">+SUM(V67:Y67)</f>
        <v>4</v>
      </c>
      <c r="AA67" s="173">
        <v>3</v>
      </c>
      <c r="AB67" s="173">
        <f t="shared" ref="AB67:AB68" si="50">+AA67*Z67</f>
        <v>12</v>
      </c>
      <c r="AC67" s="25" t="str">
        <f t="shared" ref="AC67:AC71" si="51">IF(AB67="","",IF(AB67&lt;5,"Trivial",IF(AB67&lt;9,"Tolerable",IF(AB67&lt;17,"Moderado",IF(AB67&lt;25,"Importante","Intolerable")))))</f>
        <v>Moderado</v>
      </c>
      <c r="AD67" s="173" t="s">
        <v>0</v>
      </c>
      <c r="AE67" s="172" t="s">
        <v>284</v>
      </c>
      <c r="AF67" s="28">
        <v>43936</v>
      </c>
      <c r="AG67" s="173" t="s">
        <v>173</v>
      </c>
      <c r="AH67" s="32"/>
      <c r="AI67" s="170" t="str">
        <f t="shared" si="3"/>
        <v>ModeradoModerado</v>
      </c>
      <c r="AJ67" s="178" t="str">
        <f t="shared" si="4"/>
        <v>Moderado</v>
      </c>
    </row>
    <row r="68" spans="2:36" s="1" customFormat="1" ht="112.5" x14ac:dyDescent="0.2">
      <c r="B68" s="190">
        <v>51</v>
      </c>
      <c r="C68" s="211" t="s">
        <v>608</v>
      </c>
      <c r="D68" s="198" t="s">
        <v>272</v>
      </c>
      <c r="E68" s="187" t="s">
        <v>7</v>
      </c>
      <c r="F68" s="198" t="s">
        <v>46</v>
      </c>
      <c r="G68" s="24" t="s">
        <v>609</v>
      </c>
      <c r="H68" s="23" t="s">
        <v>591</v>
      </c>
      <c r="I68" s="191" t="s">
        <v>592</v>
      </c>
      <c r="J68" s="23" t="s">
        <v>1</v>
      </c>
      <c r="K68" s="24" t="s">
        <v>593</v>
      </c>
      <c r="L68" s="187">
        <v>1</v>
      </c>
      <c r="M68" s="187">
        <v>2</v>
      </c>
      <c r="N68" s="187">
        <v>3</v>
      </c>
      <c r="O68" s="187">
        <v>3</v>
      </c>
      <c r="P68" s="187">
        <f t="shared" si="43"/>
        <v>9</v>
      </c>
      <c r="Q68" s="187">
        <v>2</v>
      </c>
      <c r="R68" s="187">
        <f t="shared" si="44"/>
        <v>18</v>
      </c>
      <c r="S68" s="25" t="str">
        <f t="shared" si="45"/>
        <v>Importante</v>
      </c>
      <c r="T68" s="191" t="s">
        <v>1</v>
      </c>
      <c r="U68" s="191" t="s">
        <v>611</v>
      </c>
      <c r="V68" s="187">
        <v>1</v>
      </c>
      <c r="W68" s="187">
        <v>1</v>
      </c>
      <c r="X68" s="187">
        <v>1</v>
      </c>
      <c r="Y68" s="187">
        <v>1</v>
      </c>
      <c r="Z68" s="187">
        <f t="shared" si="49"/>
        <v>4</v>
      </c>
      <c r="AA68" s="187">
        <v>2</v>
      </c>
      <c r="AB68" s="187">
        <f t="shared" si="50"/>
        <v>8</v>
      </c>
      <c r="AC68" s="186" t="str">
        <f t="shared" si="51"/>
        <v>Tolerable</v>
      </c>
      <c r="AD68" s="187" t="s">
        <v>0</v>
      </c>
      <c r="AE68" s="187" t="s">
        <v>278</v>
      </c>
      <c r="AF68" s="187" t="s">
        <v>594</v>
      </c>
      <c r="AG68" s="187" t="s">
        <v>173</v>
      </c>
      <c r="AH68" s="32"/>
      <c r="AI68" s="9"/>
    </row>
    <row r="69" spans="2:36" s="1" customFormat="1" ht="45" x14ac:dyDescent="0.2">
      <c r="B69" s="190">
        <v>52</v>
      </c>
      <c r="C69" s="211"/>
      <c r="D69" s="198" t="s">
        <v>610</v>
      </c>
      <c r="E69" s="187" t="s">
        <v>7</v>
      </c>
      <c r="F69" s="198" t="s">
        <v>36</v>
      </c>
      <c r="G69" s="198" t="s">
        <v>595</v>
      </c>
      <c r="H69" s="198" t="s">
        <v>596</v>
      </c>
      <c r="I69" s="198" t="s">
        <v>597</v>
      </c>
      <c r="J69" s="198" t="s">
        <v>2</v>
      </c>
      <c r="K69" s="198" t="s">
        <v>2</v>
      </c>
      <c r="L69" s="187">
        <v>1</v>
      </c>
      <c r="M69" s="187">
        <v>3</v>
      </c>
      <c r="N69" s="187">
        <v>3</v>
      </c>
      <c r="O69" s="187">
        <v>3</v>
      </c>
      <c r="P69" s="187">
        <f t="shared" si="43"/>
        <v>10</v>
      </c>
      <c r="Q69" s="187">
        <v>1</v>
      </c>
      <c r="R69" s="187">
        <f t="shared" si="44"/>
        <v>10</v>
      </c>
      <c r="S69" s="25" t="str">
        <f t="shared" si="45"/>
        <v>Moderado</v>
      </c>
      <c r="T69" s="191" t="s">
        <v>1</v>
      </c>
      <c r="U69" s="191" t="s">
        <v>598</v>
      </c>
      <c r="V69" s="187">
        <v>1</v>
      </c>
      <c r="W69" s="187">
        <v>2</v>
      </c>
      <c r="X69" s="187">
        <v>2</v>
      </c>
      <c r="Y69" s="187">
        <v>3</v>
      </c>
      <c r="Z69" s="187">
        <f>+SUM(V69:Y69)</f>
        <v>8</v>
      </c>
      <c r="AA69" s="187">
        <v>1</v>
      </c>
      <c r="AB69" s="187">
        <f>+AA69*Z69</f>
        <v>8</v>
      </c>
      <c r="AC69" s="186" t="str">
        <f t="shared" si="51"/>
        <v>Tolerable</v>
      </c>
      <c r="AD69" s="187" t="s">
        <v>0</v>
      </c>
      <c r="AE69" s="187" t="s">
        <v>173</v>
      </c>
      <c r="AF69" s="187" t="s">
        <v>594</v>
      </c>
      <c r="AG69" s="187" t="s">
        <v>173</v>
      </c>
      <c r="AH69" s="32"/>
      <c r="AI69" s="9"/>
    </row>
    <row r="70" spans="2:36" s="1" customFormat="1" ht="33.75" x14ac:dyDescent="0.2">
      <c r="B70" s="190">
        <v>53</v>
      </c>
      <c r="C70" s="211"/>
      <c r="D70" s="212" t="s">
        <v>599</v>
      </c>
      <c r="E70" s="187" t="s">
        <v>7</v>
      </c>
      <c r="F70" s="198" t="s">
        <v>32</v>
      </c>
      <c r="G70" s="198" t="s">
        <v>600</v>
      </c>
      <c r="H70" s="198" t="s">
        <v>601</v>
      </c>
      <c r="I70" s="198" t="s">
        <v>602</v>
      </c>
      <c r="J70" s="198" t="s">
        <v>2</v>
      </c>
      <c r="K70" s="198" t="s">
        <v>2</v>
      </c>
      <c r="L70" s="187">
        <v>1</v>
      </c>
      <c r="M70" s="187">
        <v>3</v>
      </c>
      <c r="N70" s="187">
        <v>3</v>
      </c>
      <c r="O70" s="187">
        <v>3</v>
      </c>
      <c r="P70" s="187">
        <f t="shared" si="43"/>
        <v>10</v>
      </c>
      <c r="Q70" s="187">
        <v>1</v>
      </c>
      <c r="R70" s="187">
        <f t="shared" si="44"/>
        <v>10</v>
      </c>
      <c r="S70" s="25" t="str">
        <f t="shared" si="45"/>
        <v>Moderado</v>
      </c>
      <c r="T70" s="191" t="s">
        <v>1</v>
      </c>
      <c r="U70" s="191" t="s">
        <v>603</v>
      </c>
      <c r="V70" s="187">
        <v>1</v>
      </c>
      <c r="W70" s="187">
        <v>2</v>
      </c>
      <c r="X70" s="187">
        <v>2</v>
      </c>
      <c r="Y70" s="187">
        <v>2</v>
      </c>
      <c r="Z70" s="187">
        <f>+SUM(V70:Y70)</f>
        <v>7</v>
      </c>
      <c r="AA70" s="187">
        <v>1</v>
      </c>
      <c r="AB70" s="187">
        <f>+AA70*Z70</f>
        <v>7</v>
      </c>
      <c r="AC70" s="186" t="str">
        <f t="shared" si="51"/>
        <v>Tolerable</v>
      </c>
      <c r="AD70" s="187" t="s">
        <v>0</v>
      </c>
      <c r="AE70" s="187" t="s">
        <v>173</v>
      </c>
      <c r="AF70" s="187" t="s">
        <v>594</v>
      </c>
      <c r="AG70" s="187" t="s">
        <v>173</v>
      </c>
      <c r="AH70" s="32"/>
      <c r="AI70" s="9"/>
    </row>
    <row r="71" spans="2:36" s="1" customFormat="1" ht="33.75" x14ac:dyDescent="0.2">
      <c r="B71" s="190">
        <v>54</v>
      </c>
      <c r="C71" s="211"/>
      <c r="D71" s="212"/>
      <c r="E71" s="187" t="s">
        <v>7</v>
      </c>
      <c r="F71" s="198" t="s">
        <v>94</v>
      </c>
      <c r="G71" s="198" t="s">
        <v>604</v>
      </c>
      <c r="H71" s="198" t="s">
        <v>605</v>
      </c>
      <c r="I71" s="198" t="s">
        <v>606</v>
      </c>
      <c r="J71" s="198" t="s">
        <v>2</v>
      </c>
      <c r="K71" s="198" t="s">
        <v>2</v>
      </c>
      <c r="L71" s="187">
        <v>1</v>
      </c>
      <c r="M71" s="187">
        <v>3</v>
      </c>
      <c r="N71" s="187">
        <v>3</v>
      </c>
      <c r="O71" s="187">
        <v>3</v>
      </c>
      <c r="P71" s="187">
        <f t="shared" si="43"/>
        <v>10</v>
      </c>
      <c r="Q71" s="187">
        <v>1</v>
      </c>
      <c r="R71" s="187">
        <f t="shared" si="44"/>
        <v>10</v>
      </c>
      <c r="S71" s="25" t="str">
        <f t="shared" si="45"/>
        <v>Moderado</v>
      </c>
      <c r="T71" s="191" t="s">
        <v>1</v>
      </c>
      <c r="U71" s="198" t="s">
        <v>607</v>
      </c>
      <c r="V71" s="187">
        <v>1</v>
      </c>
      <c r="W71" s="187">
        <v>2</v>
      </c>
      <c r="X71" s="187">
        <v>2</v>
      </c>
      <c r="Y71" s="187">
        <v>2</v>
      </c>
      <c r="Z71" s="187">
        <f>+SUM(V71:Y71)</f>
        <v>7</v>
      </c>
      <c r="AA71" s="187">
        <v>1</v>
      </c>
      <c r="AB71" s="187">
        <f>+AA71*Z71</f>
        <v>7</v>
      </c>
      <c r="AC71" s="186" t="str">
        <f t="shared" si="51"/>
        <v>Tolerable</v>
      </c>
      <c r="AD71" s="187" t="s">
        <v>0</v>
      </c>
      <c r="AE71" s="187" t="s">
        <v>173</v>
      </c>
      <c r="AF71" s="187" t="s">
        <v>594</v>
      </c>
      <c r="AG71" s="187" t="s">
        <v>173</v>
      </c>
      <c r="AH71" s="32"/>
    </row>
    <row r="72" spans="2:36" x14ac:dyDescent="0.25">
      <c r="D72" s="173" t="s">
        <v>543</v>
      </c>
      <c r="E72" s="173">
        <f>COUNTIFS($S$18:$S$106,D72)</f>
        <v>0</v>
      </c>
      <c r="F72" s="173">
        <f>COUNTIFS($AJ$18:$AJ$106,D72)</f>
        <v>0</v>
      </c>
      <c r="G72" s="162">
        <f>E72*100/$E$77</f>
        <v>0</v>
      </c>
      <c r="H72" s="162">
        <f>F72*100/$F$77</f>
        <v>0</v>
      </c>
    </row>
    <row r="73" spans="2:36" x14ac:dyDescent="0.25">
      <c r="D73" s="173" t="s">
        <v>232</v>
      </c>
      <c r="E73" s="173">
        <f>COUNTIFS($S$18:$S$106,D73)</f>
        <v>18</v>
      </c>
      <c r="F73" s="173">
        <f>COUNTIFS($AJ$18:$AJ$106,D73)</f>
        <v>42</v>
      </c>
      <c r="G73" s="162">
        <f t="shared" ref="G73:G77" si="52">E73*100/$E$77</f>
        <v>33.333333333333336</v>
      </c>
      <c r="H73" s="162">
        <f t="shared" ref="H73:H77" si="53">F73*100/$F$77</f>
        <v>84</v>
      </c>
    </row>
    <row r="74" spans="2:36" x14ac:dyDescent="0.25">
      <c r="D74" s="173" t="s">
        <v>231</v>
      </c>
      <c r="E74" s="173">
        <f>COUNTIFS($S$18:$S$106,D74)</f>
        <v>32</v>
      </c>
      <c r="F74" s="173">
        <f>COUNTIFS($AJ$18:$AJ$106,D74)</f>
        <v>8</v>
      </c>
      <c r="G74" s="162">
        <f t="shared" si="52"/>
        <v>59.25925925925926</v>
      </c>
      <c r="H74" s="162">
        <f t="shared" si="53"/>
        <v>16</v>
      </c>
    </row>
    <row r="75" spans="2:36" x14ac:dyDescent="0.25">
      <c r="D75" s="173" t="s">
        <v>238</v>
      </c>
      <c r="E75" s="173">
        <f>COUNTIFS($S$18:$S$106,D75)</f>
        <v>1</v>
      </c>
      <c r="F75" s="173">
        <f>COUNTIFS($AJ$18:$AJ$106,D75)</f>
        <v>0</v>
      </c>
      <c r="G75" s="162">
        <f t="shared" si="52"/>
        <v>1.8518518518518519</v>
      </c>
      <c r="H75" s="162">
        <f t="shared" si="53"/>
        <v>0</v>
      </c>
    </row>
    <row r="76" spans="2:36" x14ac:dyDescent="0.25">
      <c r="D76" s="173" t="s">
        <v>511</v>
      </c>
      <c r="E76" s="173">
        <f>COUNTIFS($S$18:$S$106,D76)</f>
        <v>3</v>
      </c>
      <c r="F76" s="173">
        <f>COUNTIFS($AJ$18:$AJ$106,D76)</f>
        <v>0</v>
      </c>
      <c r="G76" s="162">
        <f t="shared" si="52"/>
        <v>5.5555555555555554</v>
      </c>
      <c r="H76" s="162">
        <f t="shared" si="53"/>
        <v>0</v>
      </c>
    </row>
    <row r="77" spans="2:36" x14ac:dyDescent="0.25">
      <c r="D77" s="160" t="s">
        <v>544</v>
      </c>
      <c r="E77" s="160">
        <f>SUM(E72:E76)</f>
        <v>54</v>
      </c>
      <c r="F77" s="160">
        <f>SUM(F72:F76)</f>
        <v>50</v>
      </c>
      <c r="G77" s="162">
        <f t="shared" si="52"/>
        <v>100</v>
      </c>
      <c r="H77" s="162">
        <f t="shared" si="53"/>
        <v>100</v>
      </c>
    </row>
  </sheetData>
  <mergeCells count="69">
    <mergeCell ref="D25:D32"/>
    <mergeCell ref="D33:D40"/>
    <mergeCell ref="E33:E35"/>
    <mergeCell ref="F33:F35"/>
    <mergeCell ref="G33:G35"/>
    <mergeCell ref="G36:G38"/>
    <mergeCell ref="D41:D52"/>
    <mergeCell ref="D53:D57"/>
    <mergeCell ref="C58:C67"/>
    <mergeCell ref="D58:D64"/>
    <mergeCell ref="D65:D67"/>
    <mergeCell ref="AH16:AH17"/>
    <mergeCell ref="C18:C21"/>
    <mergeCell ref="D18:D19"/>
    <mergeCell ref="D20:D21"/>
    <mergeCell ref="D22:D24"/>
    <mergeCell ref="G22:G23"/>
    <mergeCell ref="AB16:AB17"/>
    <mergeCell ref="AC16:AC17"/>
    <mergeCell ref="AD16:AD17"/>
    <mergeCell ref="AE16:AE17"/>
    <mergeCell ref="V15:AC15"/>
    <mergeCell ref="AF16:AF17"/>
    <mergeCell ref="AG16:AG17"/>
    <mergeCell ref="R16:R17"/>
    <mergeCell ref="S16:S17"/>
    <mergeCell ref="T16:T17"/>
    <mergeCell ref="U16:U17"/>
    <mergeCell ref="V16:Z16"/>
    <mergeCell ref="AA16:AA17"/>
    <mergeCell ref="AF10:AG11"/>
    <mergeCell ref="AH10:AH11"/>
    <mergeCell ref="AA13:AB13"/>
    <mergeCell ref="AD10:AE11"/>
    <mergeCell ref="B15:B17"/>
    <mergeCell ref="C15:C17"/>
    <mergeCell ref="D15:D17"/>
    <mergeCell ref="E15:E17"/>
    <mergeCell ref="F15:G15"/>
    <mergeCell ref="AD15:AH15"/>
    <mergeCell ref="J16:J17"/>
    <mergeCell ref="K16:K17"/>
    <mergeCell ref="L16:P16"/>
    <mergeCell ref="Q16:Q17"/>
    <mergeCell ref="I15:I17"/>
    <mergeCell ref="J15:K15"/>
    <mergeCell ref="V10:Y11"/>
    <mergeCell ref="Z10:AC11"/>
    <mergeCell ref="B13:E13"/>
    <mergeCell ref="F13:H13"/>
    <mergeCell ref="J13:L13"/>
    <mergeCell ref="O13:R13"/>
    <mergeCell ref="U13:Z13"/>
    <mergeCell ref="C68:C71"/>
    <mergeCell ref="D70:D71"/>
    <mergeCell ref="B10:D11"/>
    <mergeCell ref="E10:T11"/>
    <mergeCell ref="U10:U11"/>
    <mergeCell ref="H15:H17"/>
    <mergeCell ref="F16:F17"/>
    <mergeCell ref="G16:G17"/>
    <mergeCell ref="L15:S15"/>
    <mergeCell ref="T15:U15"/>
    <mergeCell ref="C22:C40"/>
    <mergeCell ref="G25:G27"/>
    <mergeCell ref="G28:G30"/>
    <mergeCell ref="E25:E27"/>
    <mergeCell ref="F25:F27"/>
    <mergeCell ref="C41:C57"/>
  </mergeCells>
  <conditionalFormatting sqref="S42">
    <cfRule type="cellIs" dxfId="2645" priority="715" operator="equal">
      <formula>"Intolerable"</formula>
    </cfRule>
    <cfRule type="cellIs" dxfId="2644" priority="716" operator="equal">
      <formula>"Importante"</formula>
    </cfRule>
    <cfRule type="cellIs" dxfId="2643" priority="717" operator="equal">
      <formula>"Moderado"</formula>
    </cfRule>
    <cfRule type="cellIs" dxfId="2642" priority="718" operator="equal">
      <formula>"Tolerable"</formula>
    </cfRule>
    <cfRule type="cellIs" dxfId="2641" priority="719" operator="equal">
      <formula>"Trivial"</formula>
    </cfRule>
  </conditionalFormatting>
  <conditionalFormatting sqref="AC41">
    <cfRule type="cellIs" dxfId="2640" priority="710" operator="equal">
      <formula>"Intolerable"</formula>
    </cfRule>
    <cfRule type="cellIs" dxfId="2639" priority="711" operator="equal">
      <formula>"Importante"</formula>
    </cfRule>
    <cfRule type="cellIs" dxfId="2638" priority="712" operator="equal">
      <formula>"Moderado"</formula>
    </cfRule>
    <cfRule type="cellIs" dxfId="2637" priority="713" operator="equal">
      <formula>"Tolerable"</formula>
    </cfRule>
    <cfRule type="cellIs" dxfId="2636" priority="714" operator="equal">
      <formula>"Trivial"</formula>
    </cfRule>
  </conditionalFormatting>
  <conditionalFormatting sqref="S41">
    <cfRule type="cellIs" dxfId="2635" priority="705" operator="equal">
      <formula>"Intolerable"</formula>
    </cfRule>
    <cfRule type="cellIs" dxfId="2634" priority="706" operator="equal">
      <formula>"Importante"</formula>
    </cfRule>
    <cfRule type="cellIs" dxfId="2633" priority="707" operator="equal">
      <formula>"Moderado"</formula>
    </cfRule>
    <cfRule type="cellIs" dxfId="2632" priority="708" operator="equal">
      <formula>"Tolerable"</formula>
    </cfRule>
    <cfRule type="cellIs" dxfId="2631" priority="709" operator="equal">
      <formula>"Trivial"</formula>
    </cfRule>
  </conditionalFormatting>
  <conditionalFormatting sqref="S46">
    <cfRule type="cellIs" dxfId="2630" priority="692" operator="equal">
      <formula>"Intolerable"</formula>
    </cfRule>
    <cfRule type="cellIs" dxfId="2629" priority="693" operator="equal">
      <formula>"Importante"</formula>
    </cfRule>
    <cfRule type="cellIs" dxfId="2628" priority="694" operator="equal">
      <formula>"Moderado"</formula>
    </cfRule>
    <cfRule type="cellIs" dxfId="2627" priority="695" operator="equal">
      <formula>"Tolerable"</formula>
    </cfRule>
    <cfRule type="cellIs" dxfId="2626" priority="696" operator="equal">
      <formula>"Trivial"</formula>
    </cfRule>
  </conditionalFormatting>
  <conditionalFormatting sqref="S48">
    <cfRule type="cellIs" dxfId="2625" priority="661" operator="equal">
      <formula>"Intolerable"</formula>
    </cfRule>
    <cfRule type="cellIs" dxfId="2624" priority="662" operator="equal">
      <formula>"Importante"</formula>
    </cfRule>
    <cfRule type="cellIs" dxfId="2623" priority="663" operator="equal">
      <formula>"Moderado"</formula>
    </cfRule>
    <cfRule type="cellIs" dxfId="2622" priority="664" operator="equal">
      <formula>"Tolerable"</formula>
    </cfRule>
    <cfRule type="cellIs" dxfId="2621" priority="665" operator="equal">
      <formula>"Trivial"</formula>
    </cfRule>
  </conditionalFormatting>
  <conditionalFormatting sqref="S52">
    <cfRule type="cellIs" dxfId="2620" priority="611" operator="equal">
      <formula>"Intolerable"</formula>
    </cfRule>
    <cfRule type="cellIs" dxfId="2619" priority="612" operator="equal">
      <formula>"Importante"</formula>
    </cfRule>
    <cfRule type="cellIs" dxfId="2618" priority="613" operator="equal">
      <formula>"Moderado"</formula>
    </cfRule>
    <cfRule type="cellIs" dxfId="2617" priority="614" operator="equal">
      <formula>"Tolerable"</formula>
    </cfRule>
    <cfRule type="cellIs" dxfId="2616" priority="615" operator="equal">
      <formula>"Trivial"</formula>
    </cfRule>
  </conditionalFormatting>
  <conditionalFormatting sqref="AC48">
    <cfRule type="cellIs" dxfId="2615" priority="656" operator="equal">
      <formula>"Intolerable"</formula>
    </cfRule>
    <cfRule type="cellIs" dxfId="2614" priority="657" operator="equal">
      <formula>"Importante"</formula>
    </cfRule>
    <cfRule type="cellIs" dxfId="2613" priority="658" operator="equal">
      <formula>"Moderado"</formula>
    </cfRule>
    <cfRule type="cellIs" dxfId="2612" priority="659" operator="equal">
      <formula>"Tolerable"</formula>
    </cfRule>
    <cfRule type="cellIs" dxfId="2611" priority="660" operator="equal">
      <formula>"Trivial"</formula>
    </cfRule>
  </conditionalFormatting>
  <conditionalFormatting sqref="S51">
    <cfRule type="cellIs" dxfId="2610" priority="606" operator="equal">
      <formula>"Intolerable"</formula>
    </cfRule>
    <cfRule type="cellIs" dxfId="2609" priority="607" operator="equal">
      <formula>"Importante"</formula>
    </cfRule>
    <cfRule type="cellIs" dxfId="2608" priority="608" operator="equal">
      <formula>"Moderado"</formula>
    </cfRule>
    <cfRule type="cellIs" dxfId="2607" priority="609" operator="equal">
      <formula>"Tolerable"</formula>
    </cfRule>
    <cfRule type="cellIs" dxfId="2606" priority="610" operator="equal">
      <formula>"Trivial"</formula>
    </cfRule>
  </conditionalFormatting>
  <conditionalFormatting sqref="S53">
    <cfRule type="cellIs" dxfId="2605" priority="401" operator="equal">
      <formula>"Intolerable"</formula>
    </cfRule>
    <cfRule type="cellIs" dxfId="2604" priority="402" operator="equal">
      <formula>"Importante"</formula>
    </cfRule>
    <cfRule type="cellIs" dxfId="2603" priority="403" operator="equal">
      <formula>"Moderado"</formula>
    </cfRule>
    <cfRule type="cellIs" dxfId="2602" priority="404" operator="equal">
      <formula>"Tolerable"</formula>
    </cfRule>
    <cfRule type="cellIs" dxfId="2601" priority="405" operator="equal">
      <formula>"Trivial"</formula>
    </cfRule>
  </conditionalFormatting>
  <conditionalFormatting sqref="S53">
    <cfRule type="cellIs" dxfId="2600" priority="411" operator="equal">
      <formula>"Intolerable"</formula>
    </cfRule>
    <cfRule type="cellIs" dxfId="2599" priority="412" operator="equal">
      <formula>"Importante"</formula>
    </cfRule>
    <cfRule type="cellIs" dxfId="2598" priority="413" operator="equal">
      <formula>"Moderado"</formula>
    </cfRule>
    <cfRule type="cellIs" dxfId="2597" priority="414" operator="equal">
      <formula>"Tolerable"</formula>
    </cfRule>
    <cfRule type="cellIs" dxfId="2596" priority="415" operator="equal">
      <formula>"Trivial"</formula>
    </cfRule>
  </conditionalFormatting>
  <conditionalFormatting sqref="S53">
    <cfRule type="cellIs" dxfId="2595" priority="416" operator="equal">
      <formula>"Intolerable"</formula>
    </cfRule>
    <cfRule type="cellIs" dxfId="2594" priority="417" operator="equal">
      <formula>"Importante"</formula>
    </cfRule>
    <cfRule type="cellIs" dxfId="2593" priority="418" operator="equal">
      <formula>"Moderado"</formula>
    </cfRule>
    <cfRule type="cellIs" dxfId="2592" priority="419" operator="equal">
      <formula>"Tolerable"</formula>
    </cfRule>
    <cfRule type="cellIs" dxfId="2591" priority="420" operator="equal">
      <formula>"Trivial"</formula>
    </cfRule>
  </conditionalFormatting>
  <conditionalFormatting sqref="S53">
    <cfRule type="cellIs" dxfId="2590" priority="406" operator="equal">
      <formula>"Intolerable"</formula>
    </cfRule>
    <cfRule type="cellIs" dxfId="2589" priority="407" operator="equal">
      <formula>"Importante"</formula>
    </cfRule>
    <cfRule type="cellIs" dxfId="2588" priority="408" operator="equal">
      <formula>"Moderado"</formula>
    </cfRule>
    <cfRule type="cellIs" dxfId="2587" priority="409" operator="equal">
      <formula>"Tolerable"</formula>
    </cfRule>
    <cfRule type="cellIs" dxfId="2586" priority="410" operator="equal">
      <formula>"Trivial"</formula>
    </cfRule>
  </conditionalFormatting>
  <conditionalFormatting sqref="S54:S57">
    <cfRule type="cellIs" dxfId="2585" priority="396" operator="equal">
      <formula>"Intolerable"</formula>
    </cfRule>
    <cfRule type="cellIs" dxfId="2584" priority="397" operator="equal">
      <formula>"Importante"</formula>
    </cfRule>
    <cfRule type="cellIs" dxfId="2583" priority="398" operator="equal">
      <formula>"Moderado"</formula>
    </cfRule>
    <cfRule type="cellIs" dxfId="2582" priority="399" operator="equal">
      <formula>"Tolerable"</formula>
    </cfRule>
    <cfRule type="cellIs" dxfId="2581" priority="400" operator="equal">
      <formula>"Trivial"</formula>
    </cfRule>
  </conditionalFormatting>
  <conditionalFormatting sqref="S54:S57">
    <cfRule type="cellIs" dxfId="2580" priority="391" operator="equal">
      <formula>"Intolerable"</formula>
    </cfRule>
    <cfRule type="cellIs" dxfId="2579" priority="392" operator="equal">
      <formula>"Importante"</formula>
    </cfRule>
    <cfRule type="cellIs" dxfId="2578" priority="393" operator="equal">
      <formula>"Moderado"</formula>
    </cfRule>
    <cfRule type="cellIs" dxfId="2577" priority="394" operator="equal">
      <formula>"Tolerable"</formula>
    </cfRule>
    <cfRule type="cellIs" dxfId="2576" priority="395" operator="equal">
      <formula>"Trivial"</formula>
    </cfRule>
  </conditionalFormatting>
  <conditionalFormatting sqref="S54:S57">
    <cfRule type="cellIs" dxfId="2575" priority="386" operator="equal">
      <formula>"Intolerable"</formula>
    </cfRule>
    <cfRule type="cellIs" dxfId="2574" priority="387" operator="equal">
      <formula>"Importante"</formula>
    </cfRule>
    <cfRule type="cellIs" dxfId="2573" priority="388" operator="equal">
      <formula>"Moderado"</formula>
    </cfRule>
    <cfRule type="cellIs" dxfId="2572" priority="389" operator="equal">
      <formula>"Tolerable"</formula>
    </cfRule>
    <cfRule type="cellIs" dxfId="2571" priority="390" operator="equal">
      <formula>"Trivial"</formula>
    </cfRule>
  </conditionalFormatting>
  <conditionalFormatting sqref="S54:S57">
    <cfRule type="cellIs" dxfId="2570" priority="381" operator="equal">
      <formula>"Intolerable"</formula>
    </cfRule>
    <cfRule type="cellIs" dxfId="2569" priority="382" operator="equal">
      <formula>"Importante"</formula>
    </cfRule>
    <cfRule type="cellIs" dxfId="2568" priority="383" operator="equal">
      <formula>"Moderado"</formula>
    </cfRule>
    <cfRule type="cellIs" dxfId="2567" priority="384" operator="equal">
      <formula>"Tolerable"</formula>
    </cfRule>
    <cfRule type="cellIs" dxfId="2566" priority="385" operator="equal">
      <formula>"Trivial"</formula>
    </cfRule>
  </conditionalFormatting>
  <conditionalFormatting sqref="AC55:AC56">
    <cfRule type="cellIs" dxfId="2565" priority="376" operator="equal">
      <formula>"Intolerable"</formula>
    </cfRule>
    <cfRule type="cellIs" dxfId="2564" priority="377" operator="equal">
      <formula>"Importante"</formula>
    </cfRule>
    <cfRule type="cellIs" dxfId="2563" priority="378" operator="equal">
      <formula>"Moderado"</formula>
    </cfRule>
    <cfRule type="cellIs" dxfId="2562" priority="379" operator="equal">
      <formula>"Tolerable"</formula>
    </cfRule>
    <cfRule type="cellIs" dxfId="2561" priority="380" operator="equal">
      <formula>"Trivial"</formula>
    </cfRule>
  </conditionalFormatting>
  <conditionalFormatting sqref="AC55:AC56">
    <cfRule type="cellIs" dxfId="2560" priority="371" operator="equal">
      <formula>"Intolerable"</formula>
    </cfRule>
    <cfRule type="cellIs" dxfId="2559" priority="372" operator="equal">
      <formula>"Importante"</formula>
    </cfRule>
    <cfRule type="cellIs" dxfId="2558" priority="373" operator="equal">
      <formula>"Moderado"</formula>
    </cfRule>
    <cfRule type="cellIs" dxfId="2557" priority="374" operator="equal">
      <formula>"Tolerable"</formula>
    </cfRule>
    <cfRule type="cellIs" dxfId="2556" priority="375" operator="equal">
      <formula>"Trivial"</formula>
    </cfRule>
  </conditionalFormatting>
  <conditionalFormatting sqref="AC55:AC56">
    <cfRule type="cellIs" dxfId="2555" priority="366" operator="equal">
      <formula>"Intolerable"</formula>
    </cfRule>
    <cfRule type="cellIs" dxfId="2554" priority="367" operator="equal">
      <formula>"Importante"</formula>
    </cfRule>
    <cfRule type="cellIs" dxfId="2553" priority="368" operator="equal">
      <formula>"Moderado"</formula>
    </cfRule>
    <cfRule type="cellIs" dxfId="2552" priority="369" operator="equal">
      <formula>"Tolerable"</formula>
    </cfRule>
    <cfRule type="cellIs" dxfId="2551" priority="370" operator="equal">
      <formula>"Trivial"</formula>
    </cfRule>
  </conditionalFormatting>
  <conditionalFormatting sqref="S23">
    <cfRule type="cellIs" dxfId="2550" priority="291" operator="equal">
      <formula>"Intolerable"</formula>
    </cfRule>
    <cfRule type="cellIs" dxfId="2549" priority="292" operator="equal">
      <formula>"Importante"</formula>
    </cfRule>
    <cfRule type="cellIs" dxfId="2548" priority="293" operator="equal">
      <formula>"Moderado"</formula>
    </cfRule>
    <cfRule type="cellIs" dxfId="2547" priority="294" operator="equal">
      <formula>"Tolerable"</formula>
    </cfRule>
    <cfRule type="cellIs" dxfId="2546" priority="295" operator="equal">
      <formula>"Trivial"</formula>
    </cfRule>
  </conditionalFormatting>
  <conditionalFormatting sqref="AC55:AC56">
    <cfRule type="cellIs" dxfId="2545" priority="361" operator="equal">
      <formula>"Intolerable"</formula>
    </cfRule>
    <cfRule type="cellIs" dxfId="2544" priority="362" operator="equal">
      <formula>"Importante"</formula>
    </cfRule>
    <cfRule type="cellIs" dxfId="2543" priority="363" operator="equal">
      <formula>"Moderado"</formula>
    </cfRule>
    <cfRule type="cellIs" dxfId="2542" priority="364" operator="equal">
      <formula>"Tolerable"</formula>
    </cfRule>
    <cfRule type="cellIs" dxfId="2541" priority="365" operator="equal">
      <formula>"Trivial"</formula>
    </cfRule>
  </conditionalFormatting>
  <conditionalFormatting sqref="S25:S27">
    <cfRule type="cellIs" dxfId="2540" priority="356" operator="equal">
      <formula>"Intolerable"</formula>
    </cfRule>
    <cfRule type="cellIs" dxfId="2539" priority="357" operator="equal">
      <formula>"Importante"</formula>
    </cfRule>
    <cfRule type="cellIs" dxfId="2538" priority="358" operator="equal">
      <formula>"Moderado"</formula>
    </cfRule>
    <cfRule type="cellIs" dxfId="2537" priority="359" operator="equal">
      <formula>"Tolerable"</formula>
    </cfRule>
    <cfRule type="cellIs" dxfId="2536" priority="360" operator="equal">
      <formula>"Trivial"</formula>
    </cfRule>
  </conditionalFormatting>
  <conditionalFormatting sqref="AC25:AC27">
    <cfRule type="cellIs" dxfId="2535" priority="351" operator="equal">
      <formula>"Intolerable"</formula>
    </cfRule>
    <cfRule type="cellIs" dxfId="2534" priority="352" operator="equal">
      <formula>"Importante"</formula>
    </cfRule>
    <cfRule type="cellIs" dxfId="2533" priority="353" operator="equal">
      <formula>"Moderado"</formula>
    </cfRule>
    <cfRule type="cellIs" dxfId="2532" priority="354" operator="equal">
      <formula>"Tolerable"</formula>
    </cfRule>
    <cfRule type="cellIs" dxfId="2531" priority="355" operator="equal">
      <formula>"Trivial"</formula>
    </cfRule>
  </conditionalFormatting>
  <conditionalFormatting sqref="S31 AC31">
    <cfRule type="cellIs" dxfId="2530" priority="346" operator="equal">
      <formula>"Intolerable"</formula>
    </cfRule>
    <cfRule type="cellIs" dxfId="2529" priority="347" operator="equal">
      <formula>"Importante"</formula>
    </cfRule>
    <cfRule type="cellIs" dxfId="2528" priority="348" operator="equal">
      <formula>"Moderado"</formula>
    </cfRule>
    <cfRule type="cellIs" dxfId="2527" priority="349" operator="equal">
      <formula>"Tolerable"</formula>
    </cfRule>
    <cfRule type="cellIs" dxfId="2526" priority="350" operator="equal">
      <formula>"Trivial"</formula>
    </cfRule>
  </conditionalFormatting>
  <conditionalFormatting sqref="S24">
    <cfRule type="cellIs" dxfId="2525" priority="341" operator="equal">
      <formula>"Intolerable"</formula>
    </cfRule>
    <cfRule type="cellIs" dxfId="2524" priority="342" operator="equal">
      <formula>"Importante"</formula>
    </cfRule>
    <cfRule type="cellIs" dxfId="2523" priority="343" operator="equal">
      <formula>"Moderado"</formula>
    </cfRule>
    <cfRule type="cellIs" dxfId="2522" priority="344" operator="equal">
      <formula>"Tolerable"</formula>
    </cfRule>
    <cfRule type="cellIs" dxfId="2521" priority="345" operator="equal">
      <formula>"Trivial"</formula>
    </cfRule>
  </conditionalFormatting>
  <conditionalFormatting sqref="AC24">
    <cfRule type="cellIs" dxfId="2520" priority="336" operator="equal">
      <formula>"Intolerable"</formula>
    </cfRule>
    <cfRule type="cellIs" dxfId="2519" priority="337" operator="equal">
      <formula>"Importante"</formula>
    </cfRule>
    <cfRule type="cellIs" dxfId="2518" priority="338" operator="equal">
      <formula>"Moderado"</formula>
    </cfRule>
    <cfRule type="cellIs" dxfId="2517" priority="339" operator="equal">
      <formula>"Tolerable"</formula>
    </cfRule>
    <cfRule type="cellIs" dxfId="2516" priority="340" operator="equal">
      <formula>"Trivial"</formula>
    </cfRule>
  </conditionalFormatting>
  <conditionalFormatting sqref="S22">
    <cfRule type="cellIs" dxfId="2515" priority="331" operator="equal">
      <formula>"Intolerable"</formula>
    </cfRule>
    <cfRule type="cellIs" dxfId="2514" priority="332" operator="equal">
      <formula>"Importante"</formula>
    </cfRule>
    <cfRule type="cellIs" dxfId="2513" priority="333" operator="equal">
      <formula>"Moderado"</formula>
    </cfRule>
    <cfRule type="cellIs" dxfId="2512" priority="334" operator="equal">
      <formula>"Tolerable"</formula>
    </cfRule>
    <cfRule type="cellIs" dxfId="2511" priority="335" operator="equal">
      <formula>"Trivial"</formula>
    </cfRule>
  </conditionalFormatting>
  <conditionalFormatting sqref="AC22">
    <cfRule type="cellIs" dxfId="2510" priority="326" operator="equal">
      <formula>"Intolerable"</formula>
    </cfRule>
    <cfRule type="cellIs" dxfId="2509" priority="327" operator="equal">
      <formula>"Importante"</formula>
    </cfRule>
    <cfRule type="cellIs" dxfId="2508" priority="328" operator="equal">
      <formula>"Moderado"</formula>
    </cfRule>
    <cfRule type="cellIs" dxfId="2507" priority="329" operator="equal">
      <formula>"Tolerable"</formula>
    </cfRule>
    <cfRule type="cellIs" dxfId="2506" priority="330" operator="equal">
      <formula>"Trivial"</formula>
    </cfRule>
  </conditionalFormatting>
  <conditionalFormatting sqref="AC23">
    <cfRule type="cellIs" dxfId="2505" priority="321" operator="equal">
      <formula>"Intolerable"</formula>
    </cfRule>
    <cfRule type="cellIs" dxfId="2504" priority="322" operator="equal">
      <formula>"Importante"</formula>
    </cfRule>
    <cfRule type="cellIs" dxfId="2503" priority="323" operator="equal">
      <formula>"Moderado"</formula>
    </cfRule>
    <cfRule type="cellIs" dxfId="2502" priority="324" operator="equal">
      <formula>"Tolerable"</formula>
    </cfRule>
    <cfRule type="cellIs" dxfId="2501" priority="325" operator="equal">
      <formula>"Trivial"</formula>
    </cfRule>
  </conditionalFormatting>
  <conditionalFormatting sqref="AC23">
    <cfRule type="cellIs" dxfId="2500" priority="316" operator="equal">
      <formula>"Intolerable"</formula>
    </cfRule>
    <cfRule type="cellIs" dxfId="2499" priority="317" operator="equal">
      <formula>"Importante"</formula>
    </cfRule>
    <cfRule type="cellIs" dxfId="2498" priority="318" operator="equal">
      <formula>"Moderado"</formula>
    </cfRule>
    <cfRule type="cellIs" dxfId="2497" priority="319" operator="equal">
      <formula>"Tolerable"</formula>
    </cfRule>
    <cfRule type="cellIs" dxfId="2496" priority="320" operator="equal">
      <formula>"Trivial"</formula>
    </cfRule>
  </conditionalFormatting>
  <conditionalFormatting sqref="AC23">
    <cfRule type="cellIs" dxfId="2495" priority="311" operator="equal">
      <formula>"Intolerable"</formula>
    </cfRule>
    <cfRule type="cellIs" dxfId="2494" priority="312" operator="equal">
      <formula>"Importante"</formula>
    </cfRule>
    <cfRule type="cellIs" dxfId="2493" priority="313" operator="equal">
      <formula>"Moderado"</formula>
    </cfRule>
    <cfRule type="cellIs" dxfId="2492" priority="314" operator="equal">
      <formula>"Tolerable"</formula>
    </cfRule>
    <cfRule type="cellIs" dxfId="2491" priority="315" operator="equal">
      <formula>"Trivial"</formula>
    </cfRule>
  </conditionalFormatting>
  <conditionalFormatting sqref="AC30 S30">
    <cfRule type="cellIs" dxfId="2490" priority="261" operator="equal">
      <formula>"Intolerable"</formula>
    </cfRule>
    <cfRule type="cellIs" dxfId="2489" priority="262" operator="equal">
      <formula>"Importante"</formula>
    </cfRule>
    <cfRule type="cellIs" dxfId="2488" priority="263" operator="equal">
      <formula>"Moderado"</formula>
    </cfRule>
    <cfRule type="cellIs" dxfId="2487" priority="264" operator="equal">
      <formula>"Tolerable"</formula>
    </cfRule>
    <cfRule type="cellIs" dxfId="2486" priority="265" operator="equal">
      <formula>"Trivial"</formula>
    </cfRule>
  </conditionalFormatting>
  <conditionalFormatting sqref="AC23">
    <cfRule type="cellIs" dxfId="2485" priority="301" operator="equal">
      <formula>"Intolerable"</formula>
    </cfRule>
    <cfRule type="cellIs" dxfId="2484" priority="302" operator="equal">
      <formula>"Importante"</formula>
    </cfRule>
    <cfRule type="cellIs" dxfId="2483" priority="303" operator="equal">
      <formula>"Moderado"</formula>
    </cfRule>
    <cfRule type="cellIs" dxfId="2482" priority="304" operator="equal">
      <formula>"Tolerable"</formula>
    </cfRule>
    <cfRule type="cellIs" dxfId="2481" priority="305" operator="equal">
      <formula>"Trivial"</formula>
    </cfRule>
  </conditionalFormatting>
  <conditionalFormatting sqref="S23">
    <cfRule type="cellIs" dxfId="2480" priority="286" operator="equal">
      <formula>"Intolerable"</formula>
    </cfRule>
    <cfRule type="cellIs" dxfId="2479" priority="287" operator="equal">
      <formula>"Importante"</formula>
    </cfRule>
    <cfRule type="cellIs" dxfId="2478" priority="288" operator="equal">
      <formula>"Moderado"</formula>
    </cfRule>
    <cfRule type="cellIs" dxfId="2477" priority="289" operator="equal">
      <formula>"Tolerable"</formula>
    </cfRule>
    <cfRule type="cellIs" dxfId="2476" priority="290" operator="equal">
      <formula>"Trivial"</formula>
    </cfRule>
  </conditionalFormatting>
  <conditionalFormatting sqref="AC23">
    <cfRule type="cellIs" dxfId="2475" priority="306" operator="equal">
      <formula>"Intolerable"</formula>
    </cfRule>
    <cfRule type="cellIs" dxfId="2474" priority="307" operator="equal">
      <formula>"Importante"</formula>
    </cfRule>
    <cfRule type="cellIs" dxfId="2473" priority="308" operator="equal">
      <formula>"Moderado"</formula>
    </cfRule>
    <cfRule type="cellIs" dxfId="2472" priority="309" operator="equal">
      <formula>"Tolerable"</formula>
    </cfRule>
    <cfRule type="cellIs" dxfId="2471" priority="310" operator="equal">
      <formula>"Trivial"</formula>
    </cfRule>
  </conditionalFormatting>
  <conditionalFormatting sqref="S23">
    <cfRule type="cellIs" dxfId="2470" priority="296" operator="equal">
      <formula>"Intolerable"</formula>
    </cfRule>
    <cfRule type="cellIs" dxfId="2469" priority="297" operator="equal">
      <formula>"Importante"</formula>
    </cfRule>
    <cfRule type="cellIs" dxfId="2468" priority="298" operator="equal">
      <formula>"Moderado"</formula>
    </cfRule>
    <cfRule type="cellIs" dxfId="2467" priority="299" operator="equal">
      <formula>"Tolerable"</formula>
    </cfRule>
    <cfRule type="cellIs" dxfId="2466" priority="300" operator="equal">
      <formula>"Trivial"</formula>
    </cfRule>
  </conditionalFormatting>
  <conditionalFormatting sqref="S23">
    <cfRule type="cellIs" dxfId="2465" priority="281" operator="equal">
      <formula>"Intolerable"</formula>
    </cfRule>
    <cfRule type="cellIs" dxfId="2464" priority="282" operator="equal">
      <formula>"Importante"</formula>
    </cfRule>
    <cfRule type="cellIs" dxfId="2463" priority="283" operator="equal">
      <formula>"Moderado"</formula>
    </cfRule>
    <cfRule type="cellIs" dxfId="2462" priority="284" operator="equal">
      <formula>"Tolerable"</formula>
    </cfRule>
    <cfRule type="cellIs" dxfId="2461" priority="285" operator="equal">
      <formula>"Trivial"</formula>
    </cfRule>
  </conditionalFormatting>
  <conditionalFormatting sqref="S28 AC28">
    <cfRule type="cellIs" dxfId="2460" priority="276" operator="equal">
      <formula>"Intolerable"</formula>
    </cfRule>
    <cfRule type="cellIs" dxfId="2459" priority="277" operator="equal">
      <formula>"Importante"</formula>
    </cfRule>
    <cfRule type="cellIs" dxfId="2458" priority="278" operator="equal">
      <formula>"Moderado"</formula>
    </cfRule>
    <cfRule type="cellIs" dxfId="2457" priority="279" operator="equal">
      <formula>"Tolerable"</formula>
    </cfRule>
    <cfRule type="cellIs" dxfId="2456" priority="280" operator="equal">
      <formula>"Trivial"</formula>
    </cfRule>
  </conditionalFormatting>
  <conditionalFormatting sqref="AD32">
    <cfRule type="cellIs" dxfId="2455" priority="106" operator="equal">
      <formula>"Intolerable"</formula>
    </cfRule>
    <cfRule type="cellIs" dxfId="2454" priority="107" operator="equal">
      <formula>"Importante"</formula>
    </cfRule>
    <cfRule type="cellIs" dxfId="2453" priority="108" operator="equal">
      <formula>"Moderado"</formula>
    </cfRule>
    <cfRule type="cellIs" dxfId="2452" priority="109" operator="equal">
      <formula>"Tolerable"</formula>
    </cfRule>
    <cfRule type="cellIs" dxfId="2451" priority="110" operator="equal">
      <formula>"Trivial"</formula>
    </cfRule>
  </conditionalFormatting>
  <conditionalFormatting sqref="S32 AC32">
    <cfRule type="cellIs" dxfId="2450" priority="101" operator="equal">
      <formula>"Intolerable"</formula>
    </cfRule>
    <cfRule type="cellIs" dxfId="2449" priority="102" operator="equal">
      <formula>"Importante"</formula>
    </cfRule>
    <cfRule type="cellIs" dxfId="2448" priority="103" operator="equal">
      <formula>"Moderado"</formula>
    </cfRule>
    <cfRule type="cellIs" dxfId="2447" priority="104" operator="equal">
      <formula>"Tolerable"</formula>
    </cfRule>
    <cfRule type="cellIs" dxfId="2446" priority="105" operator="equal">
      <formula>"Trivial"</formula>
    </cfRule>
  </conditionalFormatting>
  <conditionalFormatting sqref="AD29">
    <cfRule type="cellIs" dxfId="2445" priority="96" operator="equal">
      <formula>"Intolerable"</formula>
    </cfRule>
    <cfRule type="cellIs" dxfId="2444" priority="97" operator="equal">
      <formula>"Importante"</formula>
    </cfRule>
    <cfRule type="cellIs" dxfId="2443" priority="98" operator="equal">
      <formula>"Moderado"</formula>
    </cfRule>
    <cfRule type="cellIs" dxfId="2442" priority="99" operator="equal">
      <formula>"Tolerable"</formula>
    </cfRule>
    <cfRule type="cellIs" dxfId="2441" priority="100" operator="equal">
      <formula>"Trivial"</formula>
    </cfRule>
  </conditionalFormatting>
  <conditionalFormatting sqref="S29 AC29">
    <cfRule type="cellIs" dxfId="2440" priority="91" operator="equal">
      <formula>"Intolerable"</formula>
    </cfRule>
    <cfRule type="cellIs" dxfId="2439" priority="92" operator="equal">
      <formula>"Importante"</formula>
    </cfRule>
    <cfRule type="cellIs" dxfId="2438" priority="93" operator="equal">
      <formula>"Moderado"</formula>
    </cfRule>
    <cfRule type="cellIs" dxfId="2437" priority="94" operator="equal">
      <formula>"Tolerable"</formula>
    </cfRule>
    <cfRule type="cellIs" dxfId="2436" priority="95" operator="equal">
      <formula>"Trivial"</formula>
    </cfRule>
  </conditionalFormatting>
  <conditionalFormatting sqref="AD16 AC16:AC17 S16:S17">
    <cfRule type="cellIs" dxfId="2435" priority="799" operator="equal">
      <formula>"Intolerable"</formula>
    </cfRule>
    <cfRule type="cellIs" dxfId="2434" priority="800" operator="equal">
      <formula>"Importante"</formula>
    </cfRule>
    <cfRule type="cellIs" dxfId="2433" priority="801" operator="equal">
      <formula>"Moderado"</formula>
    </cfRule>
    <cfRule type="cellIs" dxfId="2432" priority="802" operator="equal">
      <formula>"Tolerable"</formula>
    </cfRule>
    <cfRule type="cellIs" dxfId="2431" priority="803" operator="equal">
      <formula>"Trivial"</formula>
    </cfRule>
  </conditionalFormatting>
  <conditionalFormatting sqref="AE16">
    <cfRule type="cellIs" dxfId="2430" priority="794" operator="equal">
      <formula>"Intolerable"</formula>
    </cfRule>
    <cfRule type="cellIs" dxfId="2429" priority="795" operator="equal">
      <formula>"Importante"</formula>
    </cfRule>
    <cfRule type="cellIs" dxfId="2428" priority="796" operator="equal">
      <formula>"Moderado"</formula>
    </cfRule>
    <cfRule type="cellIs" dxfId="2427" priority="797" operator="equal">
      <formula>"Tolerable"</formula>
    </cfRule>
    <cfRule type="cellIs" dxfId="2426" priority="798" operator="equal">
      <formula>"Trivial"</formula>
    </cfRule>
  </conditionalFormatting>
  <conditionalFormatting sqref="AF16 AH16">
    <cfRule type="cellIs" dxfId="2425" priority="789" operator="equal">
      <formula>"Intolerable"</formula>
    </cfRule>
    <cfRule type="cellIs" dxfId="2424" priority="790" operator="equal">
      <formula>"Importante"</formula>
    </cfRule>
    <cfRule type="cellIs" dxfId="2423" priority="791" operator="equal">
      <formula>"Moderado"</formula>
    </cfRule>
    <cfRule type="cellIs" dxfId="2422" priority="792" operator="equal">
      <formula>"Tolerable"</formula>
    </cfRule>
    <cfRule type="cellIs" dxfId="2421" priority="793" operator="equal">
      <formula>"Trivial"</formula>
    </cfRule>
  </conditionalFormatting>
  <conditionalFormatting sqref="S20">
    <cfRule type="cellIs" dxfId="2420" priority="774" operator="equal">
      <formula>"Intolerable"</formula>
    </cfRule>
    <cfRule type="cellIs" dxfId="2419" priority="775" operator="equal">
      <formula>"Importante"</formula>
    </cfRule>
    <cfRule type="cellIs" dxfId="2418" priority="776" operator="equal">
      <formula>"Moderado"</formula>
    </cfRule>
    <cfRule type="cellIs" dxfId="2417" priority="777" operator="equal">
      <formula>"Tolerable"</formula>
    </cfRule>
    <cfRule type="cellIs" dxfId="2416" priority="778" operator="equal">
      <formula>"Trivial"</formula>
    </cfRule>
  </conditionalFormatting>
  <conditionalFormatting sqref="AC20">
    <cfRule type="cellIs" dxfId="2415" priority="769" operator="equal">
      <formula>"Intolerable"</formula>
    </cfRule>
    <cfRule type="cellIs" dxfId="2414" priority="770" operator="equal">
      <formula>"Importante"</formula>
    </cfRule>
    <cfRule type="cellIs" dxfId="2413" priority="771" operator="equal">
      <formula>"Moderado"</formula>
    </cfRule>
    <cfRule type="cellIs" dxfId="2412" priority="772" operator="equal">
      <formula>"Tolerable"</formula>
    </cfRule>
    <cfRule type="cellIs" dxfId="2411" priority="773" operator="equal">
      <formula>"Trivial"</formula>
    </cfRule>
  </conditionalFormatting>
  <conditionalFormatting sqref="AC18">
    <cfRule type="cellIs" dxfId="2410" priority="779" operator="equal">
      <formula>"Intolerable"</formula>
    </cfRule>
    <cfRule type="cellIs" dxfId="2409" priority="780" operator="equal">
      <formula>"Importante"</formula>
    </cfRule>
    <cfRule type="cellIs" dxfId="2408" priority="781" operator="equal">
      <formula>"Moderado"</formula>
    </cfRule>
    <cfRule type="cellIs" dxfId="2407" priority="782" operator="equal">
      <formula>"Tolerable"</formula>
    </cfRule>
    <cfRule type="cellIs" dxfId="2406" priority="783" operator="equal">
      <formula>"Trivial"</formula>
    </cfRule>
  </conditionalFormatting>
  <conditionalFormatting sqref="S18">
    <cfRule type="cellIs" dxfId="2405" priority="784" operator="equal">
      <formula>"Intolerable"</formula>
    </cfRule>
    <cfRule type="cellIs" dxfId="2404" priority="785" operator="equal">
      <formula>"Importante"</formula>
    </cfRule>
    <cfRule type="cellIs" dxfId="2403" priority="786" operator="equal">
      <formula>"Moderado"</formula>
    </cfRule>
    <cfRule type="cellIs" dxfId="2402" priority="787" operator="equal">
      <formula>"Tolerable"</formula>
    </cfRule>
    <cfRule type="cellIs" dxfId="2401" priority="788" operator="equal">
      <formula>"Trivial"</formula>
    </cfRule>
  </conditionalFormatting>
  <conditionalFormatting sqref="AC19">
    <cfRule type="cellIs" dxfId="2400" priority="759" operator="equal">
      <formula>"Intolerable"</formula>
    </cfRule>
    <cfRule type="cellIs" dxfId="2399" priority="760" operator="equal">
      <formula>"Importante"</formula>
    </cfRule>
    <cfRule type="cellIs" dxfId="2398" priority="761" operator="equal">
      <formula>"Moderado"</formula>
    </cfRule>
    <cfRule type="cellIs" dxfId="2397" priority="762" operator="equal">
      <formula>"Tolerable"</formula>
    </cfRule>
    <cfRule type="cellIs" dxfId="2396" priority="763" operator="equal">
      <formula>"Trivial"</formula>
    </cfRule>
  </conditionalFormatting>
  <conditionalFormatting sqref="S19">
    <cfRule type="cellIs" dxfId="2395" priority="764" operator="equal">
      <formula>"Intolerable"</formula>
    </cfRule>
    <cfRule type="cellIs" dxfId="2394" priority="765" operator="equal">
      <formula>"Importante"</formula>
    </cfRule>
    <cfRule type="cellIs" dxfId="2393" priority="766" operator="equal">
      <formula>"Moderado"</formula>
    </cfRule>
    <cfRule type="cellIs" dxfId="2392" priority="767" operator="equal">
      <formula>"Tolerable"</formula>
    </cfRule>
    <cfRule type="cellIs" dxfId="2391" priority="768" operator="equal">
      <formula>"Trivial"</formula>
    </cfRule>
  </conditionalFormatting>
  <conditionalFormatting sqref="AC21">
    <cfRule type="cellIs" dxfId="2390" priority="749" operator="equal">
      <formula>"Intolerable"</formula>
    </cfRule>
    <cfRule type="cellIs" dxfId="2389" priority="750" operator="equal">
      <formula>"Importante"</formula>
    </cfRule>
    <cfRule type="cellIs" dxfId="2388" priority="751" operator="equal">
      <formula>"Moderado"</formula>
    </cfRule>
    <cfRule type="cellIs" dxfId="2387" priority="752" operator="equal">
      <formula>"Tolerable"</formula>
    </cfRule>
    <cfRule type="cellIs" dxfId="2386" priority="753" operator="equal">
      <formula>"Trivial"</formula>
    </cfRule>
  </conditionalFormatting>
  <conditionalFormatting sqref="S21">
    <cfRule type="cellIs" dxfId="2385" priority="754" operator="equal">
      <formula>"Intolerable"</formula>
    </cfRule>
    <cfRule type="cellIs" dxfId="2384" priority="755" operator="equal">
      <formula>"Importante"</formula>
    </cfRule>
    <cfRule type="cellIs" dxfId="2383" priority="756" operator="equal">
      <formula>"Moderado"</formula>
    </cfRule>
    <cfRule type="cellIs" dxfId="2382" priority="757" operator="equal">
      <formula>"Tolerable"</formula>
    </cfRule>
    <cfRule type="cellIs" dxfId="2381" priority="758" operator="equal">
      <formula>"Trivial"</formula>
    </cfRule>
  </conditionalFormatting>
  <conditionalFormatting sqref="S50">
    <cfRule type="cellIs" dxfId="2380" priority="629" operator="equal">
      <formula>"Intolerable"</formula>
    </cfRule>
    <cfRule type="cellIs" dxfId="2379" priority="630" operator="equal">
      <formula>"Importante"</formula>
    </cfRule>
    <cfRule type="cellIs" dxfId="2378" priority="631" operator="equal">
      <formula>"Moderado"</formula>
    </cfRule>
    <cfRule type="cellIs" dxfId="2377" priority="632" operator="equal">
      <formula>"Tolerable"</formula>
    </cfRule>
    <cfRule type="cellIs" dxfId="2376" priority="633" operator="equal">
      <formula>"Trivial"</formula>
    </cfRule>
  </conditionalFormatting>
  <conditionalFormatting sqref="S41:S46 AC41:AC46">
    <cfRule type="cellIs" dxfId="2375" priority="744" operator="equal">
      <formula>"Intolerable"</formula>
    </cfRule>
    <cfRule type="cellIs" dxfId="2374" priority="745" operator="equal">
      <formula>"Importante"</formula>
    </cfRule>
    <cfRule type="cellIs" dxfId="2373" priority="746" operator="equal">
      <formula>"Moderado"</formula>
    </cfRule>
    <cfRule type="cellIs" dxfId="2372" priority="747" operator="equal">
      <formula>"Tolerable"</formula>
    </cfRule>
    <cfRule type="cellIs" dxfId="2371" priority="748" operator="equal">
      <formula>"Trivial"</formula>
    </cfRule>
  </conditionalFormatting>
  <conditionalFormatting sqref="AC51">
    <cfRule type="cellIs" dxfId="2370" priority="598" operator="equal">
      <formula>"Intolerable"</formula>
    </cfRule>
    <cfRule type="cellIs" dxfId="2369" priority="599" operator="equal">
      <formula>"Importante"</formula>
    </cfRule>
    <cfRule type="cellIs" dxfId="2368" priority="600" operator="equal">
      <formula>"Moderado"</formula>
    </cfRule>
    <cfRule type="cellIs" dxfId="2367" priority="601" operator="equal">
      <formula>"Tolerable"</formula>
    </cfRule>
    <cfRule type="cellIs" dxfId="2366" priority="602" operator="equal">
      <formula>"Trivial"</formula>
    </cfRule>
  </conditionalFormatting>
  <conditionalFormatting sqref="AH41:AH46">
    <cfRule type="cellIs" dxfId="2365" priority="741" operator="equal">
      <formula>"Realizado"</formula>
    </cfRule>
    <cfRule type="cellIs" dxfId="2364" priority="742" operator="equal">
      <formula>"En proceso"</formula>
    </cfRule>
    <cfRule type="cellIs" dxfId="2363" priority="743" operator="equal">
      <formula>"Pendiente"</formula>
    </cfRule>
  </conditionalFormatting>
  <conditionalFormatting sqref="AC42:AC46">
    <cfRule type="cellIs" dxfId="2362" priority="736" operator="equal">
      <formula>"Intolerable"</formula>
    </cfRule>
    <cfRule type="cellIs" dxfId="2361" priority="737" operator="equal">
      <formula>"Importante"</formula>
    </cfRule>
    <cfRule type="cellIs" dxfId="2360" priority="738" operator="equal">
      <formula>"Moderado"</formula>
    </cfRule>
    <cfRule type="cellIs" dxfId="2359" priority="739" operator="equal">
      <formula>"Tolerable"</formula>
    </cfRule>
    <cfRule type="cellIs" dxfId="2358" priority="740" operator="equal">
      <formula>"Trivial"</formula>
    </cfRule>
  </conditionalFormatting>
  <conditionalFormatting sqref="AH42:AH46">
    <cfRule type="cellIs" dxfId="2357" priority="733" operator="equal">
      <formula>"Realizado"</formula>
    </cfRule>
    <cfRule type="cellIs" dxfId="2356" priority="734" operator="equal">
      <formula>"En proceso"</formula>
    </cfRule>
    <cfRule type="cellIs" dxfId="2355" priority="735" operator="equal">
      <formula>"Pendiente"</formula>
    </cfRule>
  </conditionalFormatting>
  <conditionalFormatting sqref="S42:S46">
    <cfRule type="cellIs" dxfId="2354" priority="728" operator="equal">
      <formula>"Intolerable"</formula>
    </cfRule>
    <cfRule type="cellIs" dxfId="2353" priority="729" operator="equal">
      <formula>"Importante"</formula>
    </cfRule>
    <cfRule type="cellIs" dxfId="2352" priority="730" operator="equal">
      <formula>"Moderado"</formula>
    </cfRule>
    <cfRule type="cellIs" dxfId="2351" priority="731" operator="equal">
      <formula>"Tolerable"</formula>
    </cfRule>
    <cfRule type="cellIs" dxfId="2350" priority="732" operator="equal">
      <formula>"Trivial"</formula>
    </cfRule>
  </conditionalFormatting>
  <conditionalFormatting sqref="AC42">
    <cfRule type="cellIs" dxfId="2349" priority="723" operator="equal">
      <formula>"Intolerable"</formula>
    </cfRule>
    <cfRule type="cellIs" dxfId="2348" priority="724" operator="equal">
      <formula>"Importante"</formula>
    </cfRule>
    <cfRule type="cellIs" dxfId="2347" priority="725" operator="equal">
      <formula>"Moderado"</formula>
    </cfRule>
    <cfRule type="cellIs" dxfId="2346" priority="726" operator="equal">
      <formula>"Tolerable"</formula>
    </cfRule>
    <cfRule type="cellIs" dxfId="2345" priority="727" operator="equal">
      <formula>"Trivial"</formula>
    </cfRule>
  </conditionalFormatting>
  <conditionalFormatting sqref="AH42">
    <cfRule type="cellIs" dxfId="2344" priority="720" operator="equal">
      <formula>"Realizado"</formula>
    </cfRule>
    <cfRule type="cellIs" dxfId="2343" priority="721" operator="equal">
      <formula>"En proceso"</formula>
    </cfRule>
    <cfRule type="cellIs" dxfId="2342" priority="722" operator="equal">
      <formula>"Pendiente"</formula>
    </cfRule>
  </conditionalFormatting>
  <conditionalFormatting sqref="AH46">
    <cfRule type="cellIs" dxfId="2341" priority="702" operator="equal">
      <formula>"Realizado"</formula>
    </cfRule>
    <cfRule type="cellIs" dxfId="2340" priority="703" operator="equal">
      <formula>"En proceso"</formula>
    </cfRule>
    <cfRule type="cellIs" dxfId="2339" priority="704" operator="equal">
      <formula>"Pendiente"</formula>
    </cfRule>
  </conditionalFormatting>
  <conditionalFormatting sqref="AC46">
    <cfRule type="cellIs" dxfId="2338" priority="697" operator="equal">
      <formula>"Intolerable"</formula>
    </cfRule>
    <cfRule type="cellIs" dxfId="2337" priority="698" operator="equal">
      <formula>"Importante"</formula>
    </cfRule>
    <cfRule type="cellIs" dxfId="2336" priority="699" operator="equal">
      <formula>"Moderado"</formula>
    </cfRule>
    <cfRule type="cellIs" dxfId="2335" priority="700" operator="equal">
      <formula>"Tolerable"</formula>
    </cfRule>
    <cfRule type="cellIs" dxfId="2334" priority="701" operator="equal">
      <formula>"Trivial"</formula>
    </cfRule>
  </conditionalFormatting>
  <conditionalFormatting sqref="S41">
    <cfRule type="cellIs" dxfId="2333" priority="682" operator="equal">
      <formula>"Intolerable"</formula>
    </cfRule>
    <cfRule type="cellIs" dxfId="2332" priority="683" operator="equal">
      <formula>"Importante"</formula>
    </cfRule>
    <cfRule type="cellIs" dxfId="2331" priority="684" operator="equal">
      <formula>"Moderado"</formula>
    </cfRule>
    <cfRule type="cellIs" dxfId="2330" priority="685" operator="equal">
      <formula>"Tolerable"</formula>
    </cfRule>
    <cfRule type="cellIs" dxfId="2329" priority="686" operator="equal">
      <formula>"Trivial"</formula>
    </cfRule>
  </conditionalFormatting>
  <conditionalFormatting sqref="AC41">
    <cfRule type="cellIs" dxfId="2328" priority="687" operator="equal">
      <formula>"Intolerable"</formula>
    </cfRule>
    <cfRule type="cellIs" dxfId="2327" priority="688" operator="equal">
      <formula>"Importante"</formula>
    </cfRule>
    <cfRule type="cellIs" dxfId="2326" priority="689" operator="equal">
      <formula>"Moderado"</formula>
    </cfRule>
    <cfRule type="cellIs" dxfId="2325" priority="690" operator="equal">
      <formula>"Tolerable"</formula>
    </cfRule>
    <cfRule type="cellIs" dxfId="2324" priority="691" operator="equal">
      <formula>"Trivial"</formula>
    </cfRule>
  </conditionalFormatting>
  <conditionalFormatting sqref="AH47:AH48">
    <cfRule type="cellIs" dxfId="2323" priority="679" operator="equal">
      <formula>"Realizado"</formula>
    </cfRule>
    <cfRule type="cellIs" dxfId="2322" priority="680" operator="equal">
      <formula>"En proceso"</formula>
    </cfRule>
    <cfRule type="cellIs" dxfId="2321" priority="681" operator="equal">
      <formula>"Pendiente"</formula>
    </cfRule>
  </conditionalFormatting>
  <conditionalFormatting sqref="AC47">
    <cfRule type="cellIs" dxfId="2320" priority="669" operator="equal">
      <formula>"Intolerable"</formula>
    </cfRule>
    <cfRule type="cellIs" dxfId="2319" priority="670" operator="equal">
      <formula>"Importante"</formula>
    </cfRule>
    <cfRule type="cellIs" dxfId="2318" priority="671" operator="equal">
      <formula>"Moderado"</formula>
    </cfRule>
    <cfRule type="cellIs" dxfId="2317" priority="672" operator="equal">
      <formula>"Tolerable"</formula>
    </cfRule>
    <cfRule type="cellIs" dxfId="2316" priority="673" operator="equal">
      <formula>"Trivial"</formula>
    </cfRule>
  </conditionalFormatting>
  <conditionalFormatting sqref="S47">
    <cfRule type="cellIs" dxfId="2315" priority="674" operator="equal">
      <formula>"Intolerable"</formula>
    </cfRule>
    <cfRule type="cellIs" dxfId="2314" priority="675" operator="equal">
      <formula>"Importante"</formula>
    </cfRule>
    <cfRule type="cellIs" dxfId="2313" priority="676" operator="equal">
      <formula>"Moderado"</formula>
    </cfRule>
    <cfRule type="cellIs" dxfId="2312" priority="677" operator="equal">
      <formula>"Tolerable"</formula>
    </cfRule>
    <cfRule type="cellIs" dxfId="2311" priority="678" operator="equal">
      <formula>"Trivial"</formula>
    </cfRule>
  </conditionalFormatting>
  <conditionalFormatting sqref="AH47">
    <cfRule type="cellIs" dxfId="2310" priority="666" operator="equal">
      <formula>"Realizado"</formula>
    </cfRule>
    <cfRule type="cellIs" dxfId="2309" priority="667" operator="equal">
      <formula>"En proceso"</formula>
    </cfRule>
    <cfRule type="cellIs" dxfId="2308" priority="668" operator="equal">
      <formula>"Pendiente"</formula>
    </cfRule>
  </conditionalFormatting>
  <conditionalFormatting sqref="AH48">
    <cfRule type="cellIs" dxfId="2307" priority="653" operator="equal">
      <formula>"Realizado"</formula>
    </cfRule>
    <cfRule type="cellIs" dxfId="2306" priority="654" operator="equal">
      <formula>"En proceso"</formula>
    </cfRule>
    <cfRule type="cellIs" dxfId="2305" priority="655" operator="equal">
      <formula>"Pendiente"</formula>
    </cfRule>
  </conditionalFormatting>
  <conditionalFormatting sqref="AH49">
    <cfRule type="cellIs" dxfId="2304" priority="650" operator="equal">
      <formula>"Realizado"</formula>
    </cfRule>
    <cfRule type="cellIs" dxfId="2303" priority="651" operator="equal">
      <formula>"En proceso"</formula>
    </cfRule>
    <cfRule type="cellIs" dxfId="2302" priority="652" operator="equal">
      <formula>"Pendiente"</formula>
    </cfRule>
  </conditionalFormatting>
  <conditionalFormatting sqref="AC49">
    <cfRule type="cellIs" dxfId="2301" priority="645" operator="equal">
      <formula>"Intolerable"</formula>
    </cfRule>
    <cfRule type="cellIs" dxfId="2300" priority="646" operator="equal">
      <formula>"Importante"</formula>
    </cfRule>
    <cfRule type="cellIs" dxfId="2299" priority="647" operator="equal">
      <formula>"Moderado"</formula>
    </cfRule>
    <cfRule type="cellIs" dxfId="2298" priority="648" operator="equal">
      <formula>"Tolerable"</formula>
    </cfRule>
    <cfRule type="cellIs" dxfId="2297" priority="649" operator="equal">
      <formula>"Trivial"</formula>
    </cfRule>
  </conditionalFormatting>
  <conditionalFormatting sqref="AH49">
    <cfRule type="cellIs" dxfId="2296" priority="642" operator="equal">
      <formula>"Realizado"</formula>
    </cfRule>
    <cfRule type="cellIs" dxfId="2295" priority="643" operator="equal">
      <formula>"En proceso"</formula>
    </cfRule>
    <cfRule type="cellIs" dxfId="2294" priority="644" operator="equal">
      <formula>"Pendiente"</formula>
    </cfRule>
  </conditionalFormatting>
  <conditionalFormatting sqref="S49">
    <cfRule type="cellIs" dxfId="2293" priority="637" operator="equal">
      <formula>"Intolerable"</formula>
    </cfRule>
    <cfRule type="cellIs" dxfId="2292" priority="638" operator="equal">
      <formula>"Importante"</formula>
    </cfRule>
    <cfRule type="cellIs" dxfId="2291" priority="639" operator="equal">
      <formula>"Moderado"</formula>
    </cfRule>
    <cfRule type="cellIs" dxfId="2290" priority="640" operator="equal">
      <formula>"Tolerable"</formula>
    </cfRule>
    <cfRule type="cellIs" dxfId="2289" priority="641" operator="equal">
      <formula>"Trivial"</formula>
    </cfRule>
  </conditionalFormatting>
  <conditionalFormatting sqref="AH50:AH52">
    <cfRule type="cellIs" dxfId="2288" priority="634" operator="equal">
      <formula>"Realizado"</formula>
    </cfRule>
    <cfRule type="cellIs" dxfId="2287" priority="635" operator="equal">
      <formula>"En proceso"</formula>
    </cfRule>
    <cfRule type="cellIs" dxfId="2286" priority="636" operator="equal">
      <formula>"Pendiente"</formula>
    </cfRule>
  </conditionalFormatting>
  <conditionalFormatting sqref="AC50">
    <cfRule type="cellIs" dxfId="2285" priority="624" operator="equal">
      <formula>"Intolerable"</formula>
    </cfRule>
    <cfRule type="cellIs" dxfId="2284" priority="625" operator="equal">
      <formula>"Importante"</formula>
    </cfRule>
    <cfRule type="cellIs" dxfId="2283" priority="626" operator="equal">
      <formula>"Moderado"</formula>
    </cfRule>
    <cfRule type="cellIs" dxfId="2282" priority="627" operator="equal">
      <formula>"Tolerable"</formula>
    </cfRule>
    <cfRule type="cellIs" dxfId="2281" priority="628" operator="equal">
      <formula>"Trivial"</formula>
    </cfRule>
  </conditionalFormatting>
  <conditionalFormatting sqref="AC52">
    <cfRule type="cellIs" dxfId="2280" priority="619" operator="equal">
      <formula>"Intolerable"</formula>
    </cfRule>
    <cfRule type="cellIs" dxfId="2279" priority="620" operator="equal">
      <formula>"Importante"</formula>
    </cfRule>
    <cfRule type="cellIs" dxfId="2278" priority="621" operator="equal">
      <formula>"Moderado"</formula>
    </cfRule>
    <cfRule type="cellIs" dxfId="2277" priority="622" operator="equal">
      <formula>"Tolerable"</formula>
    </cfRule>
    <cfRule type="cellIs" dxfId="2276" priority="623" operator="equal">
      <formula>"Trivial"</formula>
    </cfRule>
  </conditionalFormatting>
  <conditionalFormatting sqref="AH52">
    <cfRule type="cellIs" dxfId="2275" priority="616" operator="equal">
      <formula>"Realizado"</formula>
    </cfRule>
    <cfRule type="cellIs" dxfId="2274" priority="617" operator="equal">
      <formula>"En proceso"</formula>
    </cfRule>
    <cfRule type="cellIs" dxfId="2273" priority="618" operator="equal">
      <formula>"Pendiente"</formula>
    </cfRule>
  </conditionalFormatting>
  <conditionalFormatting sqref="AH51">
    <cfRule type="cellIs" dxfId="2272" priority="603" operator="equal">
      <formula>"Realizado"</formula>
    </cfRule>
    <cfRule type="cellIs" dxfId="2271" priority="604" operator="equal">
      <formula>"En proceso"</formula>
    </cfRule>
    <cfRule type="cellIs" dxfId="2270" priority="605" operator="equal">
      <formula>"Pendiente"</formula>
    </cfRule>
  </conditionalFormatting>
  <conditionalFormatting sqref="AC61:AC64">
    <cfRule type="cellIs" dxfId="2269" priority="467" operator="equal">
      <formula>"Intolerable"</formula>
    </cfRule>
    <cfRule type="cellIs" dxfId="2268" priority="468" operator="equal">
      <formula>"Importante"</formula>
    </cfRule>
    <cfRule type="cellIs" dxfId="2267" priority="469" operator="equal">
      <formula>"Moderado"</formula>
    </cfRule>
    <cfRule type="cellIs" dxfId="2266" priority="470" operator="equal">
      <formula>"Tolerable"</formula>
    </cfRule>
    <cfRule type="cellIs" dxfId="2265" priority="471" operator="equal">
      <formula>"Trivial"</formula>
    </cfRule>
  </conditionalFormatting>
  <conditionalFormatting sqref="S61:S67 AC66">
    <cfRule type="cellIs" dxfId="2264" priority="593" operator="equal">
      <formula>"Intolerable"</formula>
    </cfRule>
    <cfRule type="cellIs" dxfId="2263" priority="594" operator="equal">
      <formula>"Importante"</formula>
    </cfRule>
    <cfRule type="cellIs" dxfId="2262" priority="595" operator="equal">
      <formula>"Moderado"</formula>
    </cfRule>
    <cfRule type="cellIs" dxfId="2261" priority="596" operator="equal">
      <formula>"Tolerable"</formula>
    </cfRule>
    <cfRule type="cellIs" dxfId="2260" priority="597" operator="equal">
      <formula>"Trivial"</formula>
    </cfRule>
  </conditionalFormatting>
  <conditionalFormatting sqref="AH58:AH61 AH65:AH66">
    <cfRule type="cellIs" dxfId="2259" priority="590" operator="equal">
      <formula>"Realizado"</formula>
    </cfRule>
    <cfRule type="cellIs" dxfId="2258" priority="591" operator="equal">
      <formula>"En proceso"</formula>
    </cfRule>
    <cfRule type="cellIs" dxfId="2257" priority="592" operator="equal">
      <formula>"Pendiente"</formula>
    </cfRule>
  </conditionalFormatting>
  <conditionalFormatting sqref="AH66">
    <cfRule type="cellIs" dxfId="2256" priority="587" operator="equal">
      <formula>"Realizado"</formula>
    </cfRule>
    <cfRule type="cellIs" dxfId="2255" priority="588" operator="equal">
      <formula>"En proceso"</formula>
    </cfRule>
    <cfRule type="cellIs" dxfId="2254" priority="589" operator="equal">
      <formula>"Pendiente"</formula>
    </cfRule>
  </conditionalFormatting>
  <conditionalFormatting sqref="AH65">
    <cfRule type="cellIs" dxfId="2253" priority="584" operator="equal">
      <formula>"Realizado"</formula>
    </cfRule>
    <cfRule type="cellIs" dxfId="2252" priority="585" operator="equal">
      <formula>"En proceso"</formula>
    </cfRule>
    <cfRule type="cellIs" dxfId="2251" priority="586" operator="equal">
      <formula>"Pendiente"</formula>
    </cfRule>
  </conditionalFormatting>
  <conditionalFormatting sqref="AH61">
    <cfRule type="cellIs" dxfId="2250" priority="581" operator="equal">
      <formula>"Realizado"</formula>
    </cfRule>
    <cfRule type="cellIs" dxfId="2249" priority="582" operator="equal">
      <formula>"En proceso"</formula>
    </cfRule>
    <cfRule type="cellIs" dxfId="2248" priority="583" operator="equal">
      <formula>"Pendiente"</formula>
    </cfRule>
  </conditionalFormatting>
  <conditionalFormatting sqref="AH62:AH64">
    <cfRule type="cellIs" dxfId="2247" priority="578" operator="equal">
      <formula>"Realizado"</formula>
    </cfRule>
    <cfRule type="cellIs" dxfId="2246" priority="579" operator="equal">
      <formula>"En proceso"</formula>
    </cfRule>
    <cfRule type="cellIs" dxfId="2245" priority="580" operator="equal">
      <formula>"Pendiente"</formula>
    </cfRule>
  </conditionalFormatting>
  <conditionalFormatting sqref="AH64">
    <cfRule type="cellIs" dxfId="2244" priority="575" operator="equal">
      <formula>"Realizado"</formula>
    </cfRule>
    <cfRule type="cellIs" dxfId="2243" priority="576" operator="equal">
      <formula>"En proceso"</formula>
    </cfRule>
    <cfRule type="cellIs" dxfId="2242" priority="577" operator="equal">
      <formula>"Pendiente"</formula>
    </cfRule>
  </conditionalFormatting>
  <conditionalFormatting sqref="AH63">
    <cfRule type="cellIs" dxfId="2241" priority="572" operator="equal">
      <formula>"Realizado"</formula>
    </cfRule>
    <cfRule type="cellIs" dxfId="2240" priority="573" operator="equal">
      <formula>"En proceso"</formula>
    </cfRule>
    <cfRule type="cellIs" dxfId="2239" priority="574" operator="equal">
      <formula>"Pendiente"</formula>
    </cfRule>
  </conditionalFormatting>
  <conditionalFormatting sqref="AC67">
    <cfRule type="cellIs" dxfId="2238" priority="567" operator="equal">
      <formula>"Intolerable"</formula>
    </cfRule>
    <cfRule type="cellIs" dxfId="2237" priority="568" operator="equal">
      <formula>"Importante"</formula>
    </cfRule>
    <cfRule type="cellIs" dxfId="2236" priority="569" operator="equal">
      <formula>"Moderado"</formula>
    </cfRule>
    <cfRule type="cellIs" dxfId="2235" priority="570" operator="equal">
      <formula>"Tolerable"</formula>
    </cfRule>
    <cfRule type="cellIs" dxfId="2234" priority="571" operator="equal">
      <formula>"Trivial"</formula>
    </cfRule>
  </conditionalFormatting>
  <conditionalFormatting sqref="S58:S60">
    <cfRule type="cellIs" dxfId="2233" priority="557" operator="equal">
      <formula>"Intolerable"</formula>
    </cfRule>
    <cfRule type="cellIs" dxfId="2232" priority="558" operator="equal">
      <formula>"Importante"</formula>
    </cfRule>
    <cfRule type="cellIs" dxfId="2231" priority="559" operator="equal">
      <formula>"Moderado"</formula>
    </cfRule>
    <cfRule type="cellIs" dxfId="2230" priority="560" operator="equal">
      <formula>"Tolerable"</formula>
    </cfRule>
    <cfRule type="cellIs" dxfId="2229" priority="561" operator="equal">
      <formula>"Trivial"</formula>
    </cfRule>
  </conditionalFormatting>
  <conditionalFormatting sqref="S58:S60">
    <cfRule type="cellIs" dxfId="2228" priority="562" operator="equal">
      <formula>"Intolerable"</formula>
    </cfRule>
    <cfRule type="cellIs" dxfId="2227" priority="563" operator="equal">
      <formula>"Importante"</formula>
    </cfRule>
    <cfRule type="cellIs" dxfId="2226" priority="564" operator="equal">
      <formula>"Moderado"</formula>
    </cfRule>
    <cfRule type="cellIs" dxfId="2225" priority="565" operator="equal">
      <formula>"Tolerable"</formula>
    </cfRule>
    <cfRule type="cellIs" dxfId="2224" priority="566" operator="equal">
      <formula>"Trivial"</formula>
    </cfRule>
  </conditionalFormatting>
  <conditionalFormatting sqref="S58:S60">
    <cfRule type="cellIs" dxfId="2223" priority="552" operator="equal">
      <formula>"Intolerable"</formula>
    </cfRule>
    <cfRule type="cellIs" dxfId="2222" priority="553" operator="equal">
      <formula>"Importante"</formula>
    </cfRule>
    <cfRule type="cellIs" dxfId="2221" priority="554" operator="equal">
      <formula>"Moderado"</formula>
    </cfRule>
    <cfRule type="cellIs" dxfId="2220" priority="555" operator="equal">
      <formula>"Tolerable"</formula>
    </cfRule>
    <cfRule type="cellIs" dxfId="2219" priority="556" operator="equal">
      <formula>"Trivial"</formula>
    </cfRule>
  </conditionalFormatting>
  <conditionalFormatting sqref="S58:S60">
    <cfRule type="cellIs" dxfId="2218" priority="547" operator="equal">
      <formula>"Intolerable"</formula>
    </cfRule>
    <cfRule type="cellIs" dxfId="2217" priority="548" operator="equal">
      <formula>"Importante"</formula>
    </cfRule>
    <cfRule type="cellIs" dxfId="2216" priority="549" operator="equal">
      <formula>"Moderado"</formula>
    </cfRule>
    <cfRule type="cellIs" dxfId="2215" priority="550" operator="equal">
      <formula>"Tolerable"</formula>
    </cfRule>
    <cfRule type="cellIs" dxfId="2214" priority="551" operator="equal">
      <formula>"Trivial"</formula>
    </cfRule>
  </conditionalFormatting>
  <conditionalFormatting sqref="AC65">
    <cfRule type="cellIs" dxfId="2213" priority="542" operator="equal">
      <formula>"Intolerable"</formula>
    </cfRule>
    <cfRule type="cellIs" dxfId="2212" priority="543" operator="equal">
      <formula>"Importante"</formula>
    </cfRule>
    <cfRule type="cellIs" dxfId="2211" priority="544" operator="equal">
      <formula>"Moderado"</formula>
    </cfRule>
    <cfRule type="cellIs" dxfId="2210" priority="545" operator="equal">
      <formula>"Tolerable"</formula>
    </cfRule>
    <cfRule type="cellIs" dxfId="2209" priority="546" operator="equal">
      <formula>"Trivial"</formula>
    </cfRule>
  </conditionalFormatting>
  <conditionalFormatting sqref="AC65">
    <cfRule type="cellIs" dxfId="2208" priority="537" operator="equal">
      <formula>"Intolerable"</formula>
    </cfRule>
    <cfRule type="cellIs" dxfId="2207" priority="538" operator="equal">
      <formula>"Importante"</formula>
    </cfRule>
    <cfRule type="cellIs" dxfId="2206" priority="539" operator="equal">
      <formula>"Moderado"</formula>
    </cfRule>
    <cfRule type="cellIs" dxfId="2205" priority="540" operator="equal">
      <formula>"Tolerable"</formula>
    </cfRule>
    <cfRule type="cellIs" dxfId="2204" priority="541" operator="equal">
      <formula>"Trivial"</formula>
    </cfRule>
  </conditionalFormatting>
  <conditionalFormatting sqref="AC65">
    <cfRule type="cellIs" dxfId="2203" priority="532" operator="equal">
      <formula>"Intolerable"</formula>
    </cfRule>
    <cfRule type="cellIs" dxfId="2202" priority="533" operator="equal">
      <formula>"Importante"</formula>
    </cfRule>
    <cfRule type="cellIs" dxfId="2201" priority="534" operator="equal">
      <formula>"Moderado"</formula>
    </cfRule>
    <cfRule type="cellIs" dxfId="2200" priority="535" operator="equal">
      <formula>"Tolerable"</formula>
    </cfRule>
    <cfRule type="cellIs" dxfId="2199" priority="536" operator="equal">
      <formula>"Trivial"</formula>
    </cfRule>
  </conditionalFormatting>
  <conditionalFormatting sqref="AC65">
    <cfRule type="cellIs" dxfId="2198" priority="527" operator="equal">
      <formula>"Intolerable"</formula>
    </cfRule>
    <cfRule type="cellIs" dxfId="2197" priority="528" operator="equal">
      <formula>"Importante"</formula>
    </cfRule>
    <cfRule type="cellIs" dxfId="2196" priority="529" operator="equal">
      <formula>"Moderado"</formula>
    </cfRule>
    <cfRule type="cellIs" dxfId="2195" priority="530" operator="equal">
      <formula>"Tolerable"</formula>
    </cfRule>
    <cfRule type="cellIs" dxfId="2194" priority="531" operator="equal">
      <formula>"Trivial"</formula>
    </cfRule>
  </conditionalFormatting>
  <conditionalFormatting sqref="AC58">
    <cfRule type="cellIs" dxfId="2193" priority="522" operator="equal">
      <formula>"Intolerable"</formula>
    </cfRule>
    <cfRule type="cellIs" dxfId="2192" priority="523" operator="equal">
      <formula>"Importante"</formula>
    </cfRule>
    <cfRule type="cellIs" dxfId="2191" priority="524" operator="equal">
      <formula>"Moderado"</formula>
    </cfRule>
    <cfRule type="cellIs" dxfId="2190" priority="525" operator="equal">
      <formula>"Tolerable"</formula>
    </cfRule>
    <cfRule type="cellIs" dxfId="2189" priority="526" operator="equal">
      <formula>"Trivial"</formula>
    </cfRule>
  </conditionalFormatting>
  <conditionalFormatting sqref="AC58">
    <cfRule type="cellIs" dxfId="2188" priority="517" operator="equal">
      <formula>"Intolerable"</formula>
    </cfRule>
    <cfRule type="cellIs" dxfId="2187" priority="518" operator="equal">
      <formula>"Importante"</formula>
    </cfRule>
    <cfRule type="cellIs" dxfId="2186" priority="519" operator="equal">
      <formula>"Moderado"</formula>
    </cfRule>
    <cfRule type="cellIs" dxfId="2185" priority="520" operator="equal">
      <formula>"Tolerable"</formula>
    </cfRule>
    <cfRule type="cellIs" dxfId="2184" priority="521" operator="equal">
      <formula>"Trivial"</formula>
    </cfRule>
  </conditionalFormatting>
  <conditionalFormatting sqref="AC58">
    <cfRule type="cellIs" dxfId="2183" priority="512" operator="equal">
      <formula>"Intolerable"</formula>
    </cfRule>
    <cfRule type="cellIs" dxfId="2182" priority="513" operator="equal">
      <formula>"Importante"</formula>
    </cfRule>
    <cfRule type="cellIs" dxfId="2181" priority="514" operator="equal">
      <formula>"Moderado"</formula>
    </cfRule>
    <cfRule type="cellIs" dxfId="2180" priority="515" operator="equal">
      <formula>"Tolerable"</formula>
    </cfRule>
    <cfRule type="cellIs" dxfId="2179" priority="516" operator="equal">
      <formula>"Trivial"</formula>
    </cfRule>
  </conditionalFormatting>
  <conditionalFormatting sqref="AC58">
    <cfRule type="cellIs" dxfId="2178" priority="507" operator="equal">
      <formula>"Intolerable"</formula>
    </cfRule>
    <cfRule type="cellIs" dxfId="2177" priority="508" operator="equal">
      <formula>"Importante"</formula>
    </cfRule>
    <cfRule type="cellIs" dxfId="2176" priority="509" operator="equal">
      <formula>"Moderado"</formula>
    </cfRule>
    <cfRule type="cellIs" dxfId="2175" priority="510" operator="equal">
      <formula>"Tolerable"</formula>
    </cfRule>
    <cfRule type="cellIs" dxfId="2174" priority="511" operator="equal">
      <formula>"Trivial"</formula>
    </cfRule>
  </conditionalFormatting>
  <conditionalFormatting sqref="AC59:AC60">
    <cfRule type="cellIs" dxfId="2173" priority="502" operator="equal">
      <formula>"Intolerable"</formula>
    </cfRule>
    <cfRule type="cellIs" dxfId="2172" priority="503" operator="equal">
      <formula>"Importante"</formula>
    </cfRule>
    <cfRule type="cellIs" dxfId="2171" priority="504" operator="equal">
      <formula>"Moderado"</formula>
    </cfRule>
    <cfRule type="cellIs" dxfId="2170" priority="505" operator="equal">
      <formula>"Tolerable"</formula>
    </cfRule>
    <cfRule type="cellIs" dxfId="2169" priority="506" operator="equal">
      <formula>"Trivial"</formula>
    </cfRule>
  </conditionalFormatting>
  <conditionalFormatting sqref="AC59:AC60">
    <cfRule type="cellIs" dxfId="2168" priority="497" operator="equal">
      <formula>"Intolerable"</formula>
    </cfRule>
    <cfRule type="cellIs" dxfId="2167" priority="498" operator="equal">
      <formula>"Importante"</formula>
    </cfRule>
    <cfRule type="cellIs" dxfId="2166" priority="499" operator="equal">
      <formula>"Moderado"</formula>
    </cfRule>
    <cfRule type="cellIs" dxfId="2165" priority="500" operator="equal">
      <formula>"Tolerable"</formula>
    </cfRule>
    <cfRule type="cellIs" dxfId="2164" priority="501" operator="equal">
      <formula>"Trivial"</formula>
    </cfRule>
  </conditionalFormatting>
  <conditionalFormatting sqref="AC59:AC60">
    <cfRule type="cellIs" dxfId="2163" priority="492" operator="equal">
      <formula>"Intolerable"</formula>
    </cfRule>
    <cfRule type="cellIs" dxfId="2162" priority="493" operator="equal">
      <formula>"Importante"</formula>
    </cfRule>
    <cfRule type="cellIs" dxfId="2161" priority="494" operator="equal">
      <formula>"Moderado"</formula>
    </cfRule>
    <cfRule type="cellIs" dxfId="2160" priority="495" operator="equal">
      <formula>"Tolerable"</formula>
    </cfRule>
    <cfRule type="cellIs" dxfId="2159" priority="496" operator="equal">
      <formula>"Trivial"</formula>
    </cfRule>
  </conditionalFormatting>
  <conditionalFormatting sqref="AC59:AC60">
    <cfRule type="cellIs" dxfId="2158" priority="487" operator="equal">
      <formula>"Intolerable"</formula>
    </cfRule>
    <cfRule type="cellIs" dxfId="2157" priority="488" operator="equal">
      <formula>"Importante"</formula>
    </cfRule>
    <cfRule type="cellIs" dxfId="2156" priority="489" operator="equal">
      <formula>"Moderado"</formula>
    </cfRule>
    <cfRule type="cellIs" dxfId="2155" priority="490" operator="equal">
      <formula>"Tolerable"</formula>
    </cfRule>
    <cfRule type="cellIs" dxfId="2154" priority="491" operator="equal">
      <formula>"Trivial"</formula>
    </cfRule>
  </conditionalFormatting>
  <conditionalFormatting sqref="AC61:AC64">
    <cfRule type="cellIs" dxfId="2153" priority="482" operator="equal">
      <formula>"Intolerable"</formula>
    </cfRule>
    <cfRule type="cellIs" dxfId="2152" priority="483" operator="equal">
      <formula>"Importante"</formula>
    </cfRule>
    <cfRule type="cellIs" dxfId="2151" priority="484" operator="equal">
      <formula>"Moderado"</formula>
    </cfRule>
    <cfRule type="cellIs" dxfId="2150" priority="485" operator="equal">
      <formula>"Tolerable"</formula>
    </cfRule>
    <cfRule type="cellIs" dxfId="2149" priority="486" operator="equal">
      <formula>"Trivial"</formula>
    </cfRule>
  </conditionalFormatting>
  <conditionalFormatting sqref="AC61:AC64">
    <cfRule type="cellIs" dxfId="2148" priority="477" operator="equal">
      <formula>"Intolerable"</formula>
    </cfRule>
    <cfRule type="cellIs" dxfId="2147" priority="478" operator="equal">
      <formula>"Importante"</formula>
    </cfRule>
    <cfRule type="cellIs" dxfId="2146" priority="479" operator="equal">
      <formula>"Moderado"</formula>
    </cfRule>
    <cfRule type="cellIs" dxfId="2145" priority="480" operator="equal">
      <formula>"Tolerable"</formula>
    </cfRule>
    <cfRule type="cellIs" dxfId="2144" priority="481" operator="equal">
      <formula>"Trivial"</formula>
    </cfRule>
  </conditionalFormatting>
  <conditionalFormatting sqref="AC61:AC64">
    <cfRule type="cellIs" dxfId="2143" priority="472" operator="equal">
      <formula>"Intolerable"</formula>
    </cfRule>
    <cfRule type="cellIs" dxfId="2142" priority="473" operator="equal">
      <formula>"Importante"</formula>
    </cfRule>
    <cfRule type="cellIs" dxfId="2141" priority="474" operator="equal">
      <formula>"Moderado"</formula>
    </cfRule>
    <cfRule type="cellIs" dxfId="2140" priority="475" operator="equal">
      <formula>"Tolerable"</formula>
    </cfRule>
    <cfRule type="cellIs" dxfId="2139" priority="476" operator="equal">
      <formula>"Trivial"</formula>
    </cfRule>
  </conditionalFormatting>
  <conditionalFormatting sqref="AC57 AC53:AC54">
    <cfRule type="cellIs" dxfId="2138" priority="462" operator="equal">
      <formula>"Intolerable"</formula>
    </cfRule>
    <cfRule type="cellIs" dxfId="2137" priority="463" operator="equal">
      <formula>"Importante"</formula>
    </cfRule>
    <cfRule type="cellIs" dxfId="2136" priority="464" operator="equal">
      <formula>"Moderado"</formula>
    </cfRule>
    <cfRule type="cellIs" dxfId="2135" priority="465" operator="equal">
      <formula>"Tolerable"</formula>
    </cfRule>
    <cfRule type="cellIs" dxfId="2134" priority="466" operator="equal">
      <formula>"Trivial"</formula>
    </cfRule>
  </conditionalFormatting>
  <conditionalFormatting sqref="AH53:AH57">
    <cfRule type="cellIs" dxfId="2133" priority="459" operator="equal">
      <formula>"Realizado"</formula>
    </cfRule>
    <cfRule type="cellIs" dxfId="2132" priority="460" operator="equal">
      <formula>"En proceso"</formula>
    </cfRule>
    <cfRule type="cellIs" dxfId="2131" priority="461" operator="equal">
      <formula>"Pendiente"</formula>
    </cfRule>
  </conditionalFormatting>
  <conditionalFormatting sqref="AC57">
    <cfRule type="cellIs" dxfId="2130" priority="454" operator="equal">
      <formula>"Intolerable"</formula>
    </cfRule>
    <cfRule type="cellIs" dxfId="2129" priority="455" operator="equal">
      <formula>"Importante"</formula>
    </cfRule>
    <cfRule type="cellIs" dxfId="2128" priority="456" operator="equal">
      <formula>"Moderado"</formula>
    </cfRule>
    <cfRule type="cellIs" dxfId="2127" priority="457" operator="equal">
      <formula>"Tolerable"</formula>
    </cfRule>
    <cfRule type="cellIs" dxfId="2126" priority="458" operator="equal">
      <formula>"Trivial"</formula>
    </cfRule>
  </conditionalFormatting>
  <conditionalFormatting sqref="AH57">
    <cfRule type="cellIs" dxfId="2125" priority="451" operator="equal">
      <formula>"Realizado"</formula>
    </cfRule>
    <cfRule type="cellIs" dxfId="2124" priority="452" operator="equal">
      <formula>"En proceso"</formula>
    </cfRule>
    <cfRule type="cellIs" dxfId="2123" priority="453" operator="equal">
      <formula>"Pendiente"</formula>
    </cfRule>
  </conditionalFormatting>
  <conditionalFormatting sqref="AH55">
    <cfRule type="cellIs" dxfId="2122" priority="448" operator="equal">
      <formula>"Realizado"</formula>
    </cfRule>
    <cfRule type="cellIs" dxfId="2121" priority="449" operator="equal">
      <formula>"En proceso"</formula>
    </cfRule>
    <cfRule type="cellIs" dxfId="2120" priority="450" operator="equal">
      <formula>"Pendiente"</formula>
    </cfRule>
  </conditionalFormatting>
  <conditionalFormatting sqref="AH56">
    <cfRule type="cellIs" dxfId="2119" priority="445" operator="equal">
      <formula>"Realizado"</formula>
    </cfRule>
    <cfRule type="cellIs" dxfId="2118" priority="446" operator="equal">
      <formula>"En proceso"</formula>
    </cfRule>
    <cfRule type="cellIs" dxfId="2117" priority="447" operator="equal">
      <formula>"Pendiente"</formula>
    </cfRule>
  </conditionalFormatting>
  <conditionalFormatting sqref="AH53">
    <cfRule type="cellIs" dxfId="2116" priority="442" operator="equal">
      <formula>"Realizado"</formula>
    </cfRule>
    <cfRule type="cellIs" dxfId="2115" priority="443" operator="equal">
      <formula>"En proceso"</formula>
    </cfRule>
    <cfRule type="cellIs" dxfId="2114" priority="444" operator="equal">
      <formula>"Pendiente"</formula>
    </cfRule>
  </conditionalFormatting>
  <conditionalFormatting sqref="AC57 AC53:AC54">
    <cfRule type="cellIs" dxfId="2113" priority="437" operator="equal">
      <formula>"Intolerable"</formula>
    </cfRule>
    <cfRule type="cellIs" dxfId="2112" priority="438" operator="equal">
      <formula>"Importante"</formula>
    </cfRule>
    <cfRule type="cellIs" dxfId="2111" priority="439" operator="equal">
      <formula>"Moderado"</formula>
    </cfRule>
    <cfRule type="cellIs" dxfId="2110" priority="440" operator="equal">
      <formula>"Tolerable"</formula>
    </cfRule>
    <cfRule type="cellIs" dxfId="2109" priority="441" operator="equal">
      <formula>"Trivial"</formula>
    </cfRule>
  </conditionalFormatting>
  <conditionalFormatting sqref="AC57 AC53:AC54">
    <cfRule type="cellIs" dxfId="2108" priority="432" operator="equal">
      <formula>"Intolerable"</formula>
    </cfRule>
    <cfRule type="cellIs" dxfId="2107" priority="433" operator="equal">
      <formula>"Importante"</formula>
    </cfRule>
    <cfRule type="cellIs" dxfId="2106" priority="434" operator="equal">
      <formula>"Moderado"</formula>
    </cfRule>
    <cfRule type="cellIs" dxfId="2105" priority="435" operator="equal">
      <formula>"Tolerable"</formula>
    </cfRule>
    <cfRule type="cellIs" dxfId="2104" priority="436" operator="equal">
      <formula>"Trivial"</formula>
    </cfRule>
  </conditionalFormatting>
  <conditionalFormatting sqref="AH53:AH57">
    <cfRule type="cellIs" dxfId="2103" priority="429" operator="equal">
      <formula>"Realizado"</formula>
    </cfRule>
    <cfRule type="cellIs" dxfId="2102" priority="430" operator="equal">
      <formula>"En proceso"</formula>
    </cfRule>
    <cfRule type="cellIs" dxfId="2101" priority="431" operator="equal">
      <formula>"Pendiente"</formula>
    </cfRule>
  </conditionalFormatting>
  <conditionalFormatting sqref="AC53:AC54 AC57">
    <cfRule type="cellIs" dxfId="2100" priority="424" operator="equal">
      <formula>"Intolerable"</formula>
    </cfRule>
    <cfRule type="cellIs" dxfId="2099" priority="425" operator="equal">
      <formula>"Importante"</formula>
    </cfRule>
    <cfRule type="cellIs" dxfId="2098" priority="426" operator="equal">
      <formula>"Moderado"</formula>
    </cfRule>
    <cfRule type="cellIs" dxfId="2097" priority="427" operator="equal">
      <formula>"Tolerable"</formula>
    </cfRule>
    <cfRule type="cellIs" dxfId="2096" priority="428" operator="equal">
      <formula>"Trivial"</formula>
    </cfRule>
  </conditionalFormatting>
  <conditionalFormatting sqref="AH53:AH57">
    <cfRule type="cellIs" dxfId="2095" priority="421" operator="equal">
      <formula>"Realizado"</formula>
    </cfRule>
    <cfRule type="cellIs" dxfId="2094" priority="422" operator="equal">
      <formula>"En proceso"</formula>
    </cfRule>
    <cfRule type="cellIs" dxfId="2093" priority="423" operator="equal">
      <formula>"Pendiente"</formula>
    </cfRule>
  </conditionalFormatting>
  <conditionalFormatting sqref="S33:S35">
    <cfRule type="cellIs" dxfId="2092" priority="76" operator="equal">
      <formula>"Intolerable"</formula>
    </cfRule>
    <cfRule type="cellIs" dxfId="2091" priority="77" operator="equal">
      <formula>"Importante"</formula>
    </cfRule>
    <cfRule type="cellIs" dxfId="2090" priority="78" operator="equal">
      <formula>"Moderado"</formula>
    </cfRule>
    <cfRule type="cellIs" dxfId="2089" priority="79" operator="equal">
      <formula>"Tolerable"</formula>
    </cfRule>
    <cfRule type="cellIs" dxfId="2088" priority="80" operator="equal">
      <formula>"Trivial"</formula>
    </cfRule>
  </conditionalFormatting>
  <conditionalFormatting sqref="AC33:AC35">
    <cfRule type="cellIs" dxfId="2087" priority="71" operator="equal">
      <formula>"Intolerable"</formula>
    </cfRule>
    <cfRule type="cellIs" dxfId="2086" priority="72" operator="equal">
      <formula>"Importante"</formula>
    </cfRule>
    <cfRule type="cellIs" dxfId="2085" priority="73" operator="equal">
      <formula>"Moderado"</formula>
    </cfRule>
    <cfRule type="cellIs" dxfId="2084" priority="74" operator="equal">
      <formula>"Tolerable"</formula>
    </cfRule>
    <cfRule type="cellIs" dxfId="2083" priority="75" operator="equal">
      <formula>"Trivial"</formula>
    </cfRule>
  </conditionalFormatting>
  <conditionalFormatting sqref="S39 AC39">
    <cfRule type="cellIs" dxfId="2082" priority="66" operator="equal">
      <formula>"Intolerable"</formula>
    </cfRule>
    <cfRule type="cellIs" dxfId="2081" priority="67" operator="equal">
      <formula>"Importante"</formula>
    </cfRule>
    <cfRule type="cellIs" dxfId="2080" priority="68" operator="equal">
      <formula>"Moderado"</formula>
    </cfRule>
    <cfRule type="cellIs" dxfId="2079" priority="69" operator="equal">
      <formula>"Tolerable"</formula>
    </cfRule>
    <cfRule type="cellIs" dxfId="2078" priority="70" operator="equal">
      <formula>"Trivial"</formula>
    </cfRule>
  </conditionalFormatting>
  <conditionalFormatting sqref="S36 AC36">
    <cfRule type="cellIs" dxfId="2077" priority="61" operator="equal">
      <formula>"Intolerable"</formula>
    </cfRule>
    <cfRule type="cellIs" dxfId="2076" priority="62" operator="equal">
      <formula>"Importante"</formula>
    </cfRule>
    <cfRule type="cellIs" dxfId="2075" priority="63" operator="equal">
      <formula>"Moderado"</formula>
    </cfRule>
    <cfRule type="cellIs" dxfId="2074" priority="64" operator="equal">
      <formula>"Tolerable"</formula>
    </cfRule>
    <cfRule type="cellIs" dxfId="2073" priority="65" operator="equal">
      <formula>"Trivial"</formula>
    </cfRule>
  </conditionalFormatting>
  <conditionalFormatting sqref="AC38 S38">
    <cfRule type="cellIs" dxfId="2072" priority="56" operator="equal">
      <formula>"Intolerable"</formula>
    </cfRule>
    <cfRule type="cellIs" dxfId="2071" priority="57" operator="equal">
      <formula>"Importante"</formula>
    </cfRule>
    <cfRule type="cellIs" dxfId="2070" priority="58" operator="equal">
      <formula>"Moderado"</formula>
    </cfRule>
    <cfRule type="cellIs" dxfId="2069" priority="59" operator="equal">
      <formula>"Tolerable"</formula>
    </cfRule>
    <cfRule type="cellIs" dxfId="2068" priority="60" operator="equal">
      <formula>"Trivial"</formula>
    </cfRule>
  </conditionalFormatting>
  <conditionalFormatting sqref="AD40">
    <cfRule type="cellIs" dxfId="2067" priority="51" operator="equal">
      <formula>"Intolerable"</formula>
    </cfRule>
    <cfRule type="cellIs" dxfId="2066" priority="52" operator="equal">
      <formula>"Importante"</formula>
    </cfRule>
    <cfRule type="cellIs" dxfId="2065" priority="53" operator="equal">
      <formula>"Moderado"</formula>
    </cfRule>
    <cfRule type="cellIs" dxfId="2064" priority="54" operator="equal">
      <formula>"Tolerable"</formula>
    </cfRule>
    <cfRule type="cellIs" dxfId="2063" priority="55" operator="equal">
      <formula>"Trivial"</formula>
    </cfRule>
  </conditionalFormatting>
  <conditionalFormatting sqref="S40 AC40">
    <cfRule type="cellIs" dxfId="2062" priority="46" operator="equal">
      <formula>"Intolerable"</formula>
    </cfRule>
    <cfRule type="cellIs" dxfId="2061" priority="47" operator="equal">
      <formula>"Importante"</formula>
    </cfRule>
    <cfRule type="cellIs" dxfId="2060" priority="48" operator="equal">
      <formula>"Moderado"</formula>
    </cfRule>
    <cfRule type="cellIs" dxfId="2059" priority="49" operator="equal">
      <formula>"Tolerable"</formula>
    </cfRule>
    <cfRule type="cellIs" dxfId="2058" priority="50" operator="equal">
      <formula>"Trivial"</formula>
    </cfRule>
  </conditionalFormatting>
  <conditionalFormatting sqref="AD37">
    <cfRule type="cellIs" dxfId="2057" priority="41" operator="equal">
      <formula>"Intolerable"</formula>
    </cfRule>
    <cfRule type="cellIs" dxfId="2056" priority="42" operator="equal">
      <formula>"Importante"</formula>
    </cfRule>
    <cfRule type="cellIs" dxfId="2055" priority="43" operator="equal">
      <formula>"Moderado"</formula>
    </cfRule>
    <cfRule type="cellIs" dxfId="2054" priority="44" operator="equal">
      <formula>"Tolerable"</formula>
    </cfRule>
    <cfRule type="cellIs" dxfId="2053" priority="45" operator="equal">
      <formula>"Trivial"</formula>
    </cfRule>
  </conditionalFormatting>
  <conditionalFormatting sqref="S37 AC37">
    <cfRule type="cellIs" dxfId="2052" priority="36" operator="equal">
      <formula>"Intolerable"</formula>
    </cfRule>
    <cfRule type="cellIs" dxfId="2051" priority="37" operator="equal">
      <formula>"Importante"</formula>
    </cfRule>
    <cfRule type="cellIs" dxfId="2050" priority="38" operator="equal">
      <formula>"Moderado"</formula>
    </cfRule>
    <cfRule type="cellIs" dxfId="2049" priority="39" operator="equal">
      <formula>"Tolerable"</formula>
    </cfRule>
    <cfRule type="cellIs" dxfId="2048" priority="40" operator="equal">
      <formula>"Trivial"</formula>
    </cfRule>
  </conditionalFormatting>
  <conditionalFormatting sqref="AC68:AC71">
    <cfRule type="cellIs" dxfId="2047" priority="1" operator="equal">
      <formula>"Intolerable"</formula>
    </cfRule>
    <cfRule type="cellIs" dxfId="2046" priority="2" operator="equal">
      <formula>"Importante"</formula>
    </cfRule>
    <cfRule type="cellIs" dxfId="2045" priority="3" operator="equal">
      <formula>"Moderado"</formula>
    </cfRule>
    <cfRule type="cellIs" dxfId="2044" priority="4" operator="equal">
      <formula>"Tolerable"</formula>
    </cfRule>
    <cfRule type="cellIs" dxfId="2043" priority="5" operator="equal">
      <formula>"Trivial"</formula>
    </cfRule>
  </conditionalFormatting>
  <conditionalFormatting sqref="S70:S71">
    <cfRule type="cellIs" dxfId="2042" priority="31" operator="equal">
      <formula>"Intolerable"</formula>
    </cfRule>
    <cfRule type="cellIs" dxfId="2041" priority="32" operator="equal">
      <formula>"Importante"</formula>
    </cfRule>
    <cfRule type="cellIs" dxfId="2040" priority="33" operator="equal">
      <formula>"Moderado"</formula>
    </cfRule>
    <cfRule type="cellIs" dxfId="2039" priority="34" operator="equal">
      <formula>"Tolerable"</formula>
    </cfRule>
    <cfRule type="cellIs" dxfId="2038" priority="35" operator="equal">
      <formula>"Trivial"</formula>
    </cfRule>
  </conditionalFormatting>
  <conditionalFormatting sqref="S69">
    <cfRule type="cellIs" dxfId="2037" priority="26" operator="equal">
      <formula>"Intolerable"</formula>
    </cfRule>
    <cfRule type="cellIs" dxfId="2036" priority="27" operator="equal">
      <formula>"Importante"</formula>
    </cfRule>
    <cfRule type="cellIs" dxfId="2035" priority="28" operator="equal">
      <formula>"Moderado"</formula>
    </cfRule>
    <cfRule type="cellIs" dxfId="2034" priority="29" operator="equal">
      <formula>"Tolerable"</formula>
    </cfRule>
    <cfRule type="cellIs" dxfId="2033" priority="30" operator="equal">
      <formula>"Trivial"</formula>
    </cfRule>
  </conditionalFormatting>
  <conditionalFormatting sqref="S68">
    <cfRule type="cellIs" dxfId="2032" priority="21" operator="equal">
      <formula>"Intolerable"</formula>
    </cfRule>
    <cfRule type="cellIs" dxfId="2031" priority="22" operator="equal">
      <formula>"Importante"</formula>
    </cfRule>
    <cfRule type="cellIs" dxfId="2030" priority="23" operator="equal">
      <formula>"Moderado"</formula>
    </cfRule>
    <cfRule type="cellIs" dxfId="2029" priority="24" operator="equal">
      <formula>"Tolerable"</formula>
    </cfRule>
    <cfRule type="cellIs" dxfId="2028" priority="25" operator="equal">
      <formula>"Trivial"</formula>
    </cfRule>
  </conditionalFormatting>
  <conditionalFormatting sqref="AC68:AC71">
    <cfRule type="cellIs" dxfId="2027" priority="16" operator="equal">
      <formula>"Intolerable"</formula>
    </cfRule>
    <cfRule type="cellIs" dxfId="2026" priority="17" operator="equal">
      <formula>"Importante"</formula>
    </cfRule>
    <cfRule type="cellIs" dxfId="2025" priority="18" operator="equal">
      <formula>"Moderado"</formula>
    </cfRule>
    <cfRule type="cellIs" dxfId="2024" priority="19" operator="equal">
      <formula>"Tolerable"</formula>
    </cfRule>
    <cfRule type="cellIs" dxfId="2023" priority="20" operator="equal">
      <formula>"Trivial"</formula>
    </cfRule>
  </conditionalFormatting>
  <conditionalFormatting sqref="AC68:AC71">
    <cfRule type="cellIs" dxfId="2022" priority="11" operator="equal">
      <formula>"Intolerable"</formula>
    </cfRule>
    <cfRule type="cellIs" dxfId="2021" priority="12" operator="equal">
      <formula>"Importante"</formula>
    </cfRule>
    <cfRule type="cellIs" dxfId="2020" priority="13" operator="equal">
      <formula>"Moderado"</formula>
    </cfRule>
    <cfRule type="cellIs" dxfId="2019" priority="14" operator="equal">
      <formula>"Tolerable"</formula>
    </cfRule>
    <cfRule type="cellIs" dxfId="2018" priority="15" operator="equal">
      <formula>"Trivial"</formula>
    </cfRule>
  </conditionalFormatting>
  <conditionalFormatting sqref="AC68:AC71">
    <cfRule type="cellIs" dxfId="2017" priority="6" operator="equal">
      <formula>"Intolerable"</formula>
    </cfRule>
    <cfRule type="cellIs" dxfId="2016" priority="7" operator="equal">
      <formula>"Importante"</formula>
    </cfRule>
    <cfRule type="cellIs" dxfId="2015" priority="8" operator="equal">
      <formula>"Moderado"</formula>
    </cfRule>
    <cfRule type="cellIs" dxfId="2014" priority="9" operator="equal">
      <formula>"Tolerable"</formula>
    </cfRule>
    <cfRule type="cellIs" dxfId="2013" priority="10" operator="equal">
      <formula>"Trivial"</formula>
    </cfRule>
  </conditionalFormatting>
  <dataValidations count="6">
    <dataValidation type="list" allowBlank="1" showInputMessage="1" showErrorMessage="1" sqref="AD41:AD48 AD50:AD67 AD23 AD69:AD71" xr:uid="{BD79D2DC-5C7D-4599-B310-B2882168E020}">
      <formula1>"Si, No"</formula1>
    </dataValidation>
    <dataValidation type="list" allowBlank="1" showInputMessage="1" showErrorMessage="1" sqref="F18 F20:F21 F24 F28 F39:F67 F31:F32 F36" xr:uid="{2B3BCA4F-4F75-45DA-998D-560334994899}">
      <formula1>"Biológico, Físico, Químico, Psicosocial, Ergonómico, Locativo, Eléctrico, Mecánico"</formula1>
    </dataValidation>
    <dataValidation type="list" allowBlank="1" showInputMessage="1" showErrorMessage="1" sqref="E18:E25 E65:E71 E53:E63 E28:E33 E36:E51" xr:uid="{64BE1D4C-E162-472A-8174-CFF187A03EF3}">
      <formula1>"Normal, Anormal, Emergencia"</formula1>
    </dataValidation>
    <dataValidation type="list" allowBlank="1" showInputMessage="1" showErrorMessage="1" sqref="J59:J68 L53:L57 L23 T18:T71 J18:J57" xr:uid="{97C8BB3F-448E-4AD5-B9D5-5A866E85CBE7}">
      <formula1>"Eliminación, Sustitución, Controles de ingeniería y R.T., Controles administrativos, Equipos de protección personal"</formula1>
    </dataValidation>
    <dataValidation allowBlank="1" showErrorMessage="1" sqref="G18:H18 H19:I19 H20:H21 G20 G31:I31 H24 H22:I22 H28:I28 G39:I39 H36:I36" xr:uid="{626EC3A5-081B-4CD1-97A3-A47B4F55D632}"/>
    <dataValidation type="list" allowBlank="1" showInputMessage="1" showErrorMessage="1" sqref="AH41:AH66" xr:uid="{767EA494-4CE5-44FB-9594-0F5186B363D2}">
      <formula1>"En proceso, Realizado, Pendiente"</formula1>
    </dataValidation>
  </dataValidation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0215-19AD-40D7-A99A-A5FA2D84F1CA}">
  <dimension ref="A1:AJ124"/>
  <sheetViews>
    <sheetView topLeftCell="A45" workbookViewId="0">
      <selection activeCell="A48" sqref="A48:XFD51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0.7109375" style="4" customWidth="1"/>
    <col min="6" max="6" width="12.710937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35" width="14.5703125" style="1" customWidth="1"/>
    <col min="36" max="16384" width="11.42578125" style="1"/>
  </cols>
  <sheetData>
    <row r="1" spans="1:36" ht="5.0999999999999996" customHeight="1" x14ac:dyDescent="0.25">
      <c r="A1" s="11"/>
    </row>
    <row r="2" spans="1:36" ht="43.5" customHeight="1" x14ac:dyDescent="0.2">
      <c r="A2" s="10" t="s">
        <v>163</v>
      </c>
      <c r="B2" s="214" t="s">
        <v>162</v>
      </c>
      <c r="C2" s="214"/>
      <c r="D2" s="214"/>
      <c r="E2" s="215" t="s">
        <v>164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6"/>
      <c r="U2" s="219" t="s">
        <v>161</v>
      </c>
      <c r="V2" s="228" t="s">
        <v>582</v>
      </c>
      <c r="W2" s="228"/>
      <c r="X2" s="228"/>
      <c r="Y2" s="228"/>
      <c r="Z2" s="219" t="s">
        <v>165</v>
      </c>
      <c r="AA2" s="220"/>
      <c r="AB2" s="220"/>
      <c r="AC2" s="220"/>
      <c r="AD2" s="228" t="s">
        <v>573</v>
      </c>
      <c r="AE2" s="230"/>
      <c r="AF2" s="219" t="s">
        <v>160</v>
      </c>
      <c r="AG2" s="220"/>
      <c r="AH2" s="230" t="s">
        <v>174</v>
      </c>
    </row>
    <row r="3" spans="1:36" ht="43.5" customHeight="1" x14ac:dyDescent="0.2">
      <c r="A3" s="10" t="s">
        <v>159</v>
      </c>
      <c r="B3" s="214"/>
      <c r="C3" s="214"/>
      <c r="D3" s="214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6"/>
      <c r="U3" s="221"/>
      <c r="V3" s="229"/>
      <c r="W3" s="229"/>
      <c r="X3" s="229"/>
      <c r="Y3" s="229"/>
      <c r="Z3" s="221"/>
      <c r="AA3" s="222"/>
      <c r="AB3" s="222"/>
      <c r="AC3" s="222"/>
      <c r="AD3" s="229"/>
      <c r="AE3" s="231"/>
      <c r="AF3" s="221"/>
      <c r="AG3" s="222"/>
      <c r="AH3" s="231"/>
    </row>
    <row r="4" spans="1:36" ht="5.0999999999999996" customHeight="1" x14ac:dyDescent="0.2">
      <c r="A4" s="10" t="s">
        <v>158</v>
      </c>
    </row>
    <row r="5" spans="1:36" ht="27" customHeight="1" x14ac:dyDescent="0.2">
      <c r="A5" s="10" t="s">
        <v>150</v>
      </c>
      <c r="B5" s="223" t="s">
        <v>359</v>
      </c>
      <c r="C5" s="224"/>
      <c r="D5" s="224"/>
      <c r="E5" s="224"/>
      <c r="F5" s="225" t="s">
        <v>578</v>
      </c>
      <c r="G5" s="226"/>
      <c r="H5" s="227"/>
      <c r="I5" s="48" t="s">
        <v>157</v>
      </c>
      <c r="J5" s="226" t="s">
        <v>583</v>
      </c>
      <c r="K5" s="226"/>
      <c r="L5" s="227"/>
      <c r="M5" s="45" t="s">
        <v>156</v>
      </c>
      <c r="N5" s="45"/>
      <c r="O5" s="226" t="s">
        <v>155</v>
      </c>
      <c r="P5" s="226"/>
      <c r="Q5" s="226"/>
      <c r="R5" s="226"/>
      <c r="S5" s="48" t="s">
        <v>154</v>
      </c>
      <c r="T5" s="176">
        <v>20601405661</v>
      </c>
      <c r="U5" s="223" t="s">
        <v>171</v>
      </c>
      <c r="V5" s="224"/>
      <c r="W5" s="224"/>
      <c r="X5" s="224"/>
      <c r="Y5" s="224"/>
      <c r="Z5" s="224"/>
      <c r="AA5" s="232" t="s">
        <v>153</v>
      </c>
      <c r="AB5" s="233"/>
      <c r="AC5" s="176">
        <v>1</v>
      </c>
      <c r="AD5" s="44" t="s">
        <v>152</v>
      </c>
      <c r="AE5" s="46" t="s">
        <v>172</v>
      </c>
      <c r="AF5" s="44"/>
      <c r="AG5" s="48" t="s">
        <v>151</v>
      </c>
      <c r="AH5" s="47">
        <v>44245</v>
      </c>
    </row>
    <row r="6" spans="1:36" ht="12.75" customHeight="1" x14ac:dyDescent="0.2">
      <c r="A6" s="10"/>
    </row>
    <row r="7" spans="1:36" ht="30" customHeight="1" x14ac:dyDescent="0.2">
      <c r="A7" s="10" t="s">
        <v>149</v>
      </c>
      <c r="B7" s="218" t="s">
        <v>148</v>
      </c>
      <c r="C7" s="218" t="s">
        <v>147</v>
      </c>
      <c r="D7" s="218" t="s">
        <v>252</v>
      </c>
      <c r="E7" s="218" t="s">
        <v>146</v>
      </c>
      <c r="F7" s="213" t="s">
        <v>145</v>
      </c>
      <c r="G7" s="213"/>
      <c r="H7" s="217" t="s">
        <v>166</v>
      </c>
      <c r="I7" s="218" t="s">
        <v>167</v>
      </c>
      <c r="J7" s="213" t="s">
        <v>144</v>
      </c>
      <c r="K7" s="213"/>
      <c r="L7" s="213" t="s">
        <v>169</v>
      </c>
      <c r="M7" s="213"/>
      <c r="N7" s="213"/>
      <c r="O7" s="213"/>
      <c r="P7" s="213"/>
      <c r="Q7" s="213"/>
      <c r="R7" s="213"/>
      <c r="S7" s="213"/>
      <c r="T7" s="213" t="s">
        <v>144</v>
      </c>
      <c r="U7" s="213"/>
      <c r="V7" s="213" t="s">
        <v>170</v>
      </c>
      <c r="W7" s="213"/>
      <c r="X7" s="213"/>
      <c r="Y7" s="213"/>
      <c r="Z7" s="213"/>
      <c r="AA7" s="213"/>
      <c r="AB7" s="213"/>
      <c r="AC7" s="213"/>
      <c r="AD7" s="213" t="s">
        <v>143</v>
      </c>
      <c r="AE7" s="213"/>
      <c r="AF7" s="213"/>
      <c r="AG7" s="213"/>
      <c r="AH7" s="213"/>
    </row>
    <row r="8" spans="1:36" ht="20.100000000000001" customHeight="1" x14ac:dyDescent="0.2">
      <c r="A8" s="10" t="s">
        <v>142</v>
      </c>
      <c r="B8" s="218"/>
      <c r="C8" s="218"/>
      <c r="D8" s="218"/>
      <c r="E8" s="218"/>
      <c r="F8" s="218" t="s">
        <v>141</v>
      </c>
      <c r="G8" s="217" t="s">
        <v>145</v>
      </c>
      <c r="H8" s="217"/>
      <c r="I8" s="218"/>
      <c r="J8" s="217" t="s">
        <v>139</v>
      </c>
      <c r="K8" s="217" t="s">
        <v>140</v>
      </c>
      <c r="L8" s="234" t="s">
        <v>137</v>
      </c>
      <c r="M8" s="234"/>
      <c r="N8" s="234"/>
      <c r="O8" s="234"/>
      <c r="P8" s="234"/>
      <c r="Q8" s="235" t="s">
        <v>136</v>
      </c>
      <c r="R8" s="235" t="s">
        <v>135</v>
      </c>
      <c r="S8" s="237" t="s">
        <v>168</v>
      </c>
      <c r="T8" s="217" t="s">
        <v>139</v>
      </c>
      <c r="U8" s="217" t="s">
        <v>138</v>
      </c>
      <c r="V8" s="234" t="s">
        <v>137</v>
      </c>
      <c r="W8" s="234"/>
      <c r="X8" s="234"/>
      <c r="Y8" s="234"/>
      <c r="Z8" s="234"/>
      <c r="AA8" s="235" t="s">
        <v>136</v>
      </c>
      <c r="AB8" s="235" t="s">
        <v>135</v>
      </c>
      <c r="AC8" s="237" t="s">
        <v>168</v>
      </c>
      <c r="AD8" s="234" t="s">
        <v>134</v>
      </c>
      <c r="AE8" s="234" t="s">
        <v>133</v>
      </c>
      <c r="AF8" s="234" t="s">
        <v>132</v>
      </c>
      <c r="AG8" s="234" t="s">
        <v>123</v>
      </c>
      <c r="AH8" s="234" t="s">
        <v>131</v>
      </c>
    </row>
    <row r="9" spans="1:36" ht="80.099999999999994" customHeight="1" x14ac:dyDescent="0.2">
      <c r="A9" s="10" t="s">
        <v>130</v>
      </c>
      <c r="B9" s="218"/>
      <c r="C9" s="218"/>
      <c r="D9" s="218"/>
      <c r="E9" s="218"/>
      <c r="F9" s="218"/>
      <c r="G9" s="217"/>
      <c r="H9" s="217"/>
      <c r="I9" s="218"/>
      <c r="J9" s="217"/>
      <c r="K9" s="217"/>
      <c r="L9" s="19" t="s">
        <v>129</v>
      </c>
      <c r="M9" s="19" t="s">
        <v>128</v>
      </c>
      <c r="N9" s="19" t="s">
        <v>127</v>
      </c>
      <c r="O9" s="19" t="s">
        <v>126</v>
      </c>
      <c r="P9" s="175" t="s">
        <v>125</v>
      </c>
      <c r="Q9" s="235"/>
      <c r="R9" s="236"/>
      <c r="S9" s="237"/>
      <c r="T9" s="217"/>
      <c r="U9" s="217"/>
      <c r="V9" s="19" t="s">
        <v>129</v>
      </c>
      <c r="W9" s="19" t="s">
        <v>128</v>
      </c>
      <c r="X9" s="19" t="s">
        <v>127</v>
      </c>
      <c r="Y9" s="19" t="s">
        <v>126</v>
      </c>
      <c r="Z9" s="175" t="s">
        <v>125</v>
      </c>
      <c r="AA9" s="235"/>
      <c r="AB9" s="236"/>
      <c r="AC9" s="237"/>
      <c r="AD9" s="234"/>
      <c r="AE9" s="234" t="s">
        <v>124</v>
      </c>
      <c r="AF9" s="234"/>
      <c r="AG9" s="234"/>
      <c r="AH9" s="234"/>
    </row>
    <row r="10" spans="1:36" s="4" customFormat="1" ht="30" customHeight="1" x14ac:dyDescent="0.25">
      <c r="A10" s="10"/>
      <c r="B10" s="173">
        <v>1</v>
      </c>
      <c r="C10" s="209" t="s">
        <v>273</v>
      </c>
      <c r="D10" s="210" t="s">
        <v>292</v>
      </c>
      <c r="E10" s="174" t="s">
        <v>7</v>
      </c>
      <c r="F10" s="173" t="s">
        <v>53</v>
      </c>
      <c r="G10" s="182" t="s">
        <v>102</v>
      </c>
      <c r="H10" s="182" t="s">
        <v>52</v>
      </c>
      <c r="I10" s="182" t="s">
        <v>51</v>
      </c>
      <c r="J10" s="182" t="s">
        <v>48</v>
      </c>
      <c r="K10" s="182" t="s">
        <v>50</v>
      </c>
      <c r="L10" s="173">
        <v>1</v>
      </c>
      <c r="M10" s="173">
        <v>1</v>
      </c>
      <c r="N10" s="173">
        <v>1</v>
      </c>
      <c r="O10" s="173">
        <v>3</v>
      </c>
      <c r="P10" s="172">
        <f t="shared" ref="P10:P20" si="0">+SUM(L10:O10)</f>
        <v>6</v>
      </c>
      <c r="Q10" s="172">
        <v>1</v>
      </c>
      <c r="R10" s="172">
        <f t="shared" ref="R10:R21" si="1">+Q10*P10</f>
        <v>6</v>
      </c>
      <c r="S10" s="172" t="str">
        <f t="shared" ref="S10:S21" si="2">IF(R10="","",IF(R10&lt;5,"Trivial",IF(R10&lt;9,"Tolerable",IF(R10&lt;17,"Moderado",IF(R10&lt;25,"Importante","Intolerable")))))</f>
        <v>Tolerable</v>
      </c>
      <c r="T10" s="182"/>
      <c r="U10" s="24"/>
      <c r="V10" s="173"/>
      <c r="W10" s="173"/>
      <c r="X10" s="173"/>
      <c r="Y10" s="173"/>
      <c r="Z10" s="173"/>
      <c r="AA10" s="173"/>
      <c r="AB10" s="173"/>
      <c r="AC10" s="25"/>
      <c r="AD10" s="173"/>
      <c r="AE10" s="173"/>
      <c r="AF10" s="173"/>
      <c r="AG10" s="173"/>
      <c r="AH10" s="173"/>
      <c r="AI10" s="170" t="str">
        <f t="shared" ref="AI10:AI47" si="3">CONCATENATE(S10,AC10)</f>
        <v>Tolerable</v>
      </c>
      <c r="AJ10" s="178" t="str">
        <f t="shared" ref="AJ10:AJ21" si="4">IF(AI10="IntolerableModerado","Moderado",IF(AI10="Tolerable","Tolerable",IF(AI10="ModeradoTolerable","Tolerable",IF(AI10="ImportanteIntolerable","Importante",IF(AI10="ModeradoModerado","Moderado",IF(AI10="ImportanteModerado","Moderado",IF(AI10="Trivial","Trivial")))))))</f>
        <v>Tolerable</v>
      </c>
    </row>
    <row r="11" spans="1:36" s="4" customFormat="1" ht="45" x14ac:dyDescent="0.25">
      <c r="A11" s="10"/>
      <c r="B11" s="173">
        <v>2</v>
      </c>
      <c r="C11" s="209"/>
      <c r="D11" s="210"/>
      <c r="E11" s="173" t="s">
        <v>7</v>
      </c>
      <c r="F11" s="173" t="s">
        <v>19</v>
      </c>
      <c r="G11" s="182" t="s">
        <v>101</v>
      </c>
      <c r="H11" s="27" t="s">
        <v>100</v>
      </c>
      <c r="I11" s="182" t="s">
        <v>99</v>
      </c>
      <c r="J11" s="182"/>
      <c r="K11" s="182" t="s">
        <v>2</v>
      </c>
      <c r="L11" s="173">
        <v>1</v>
      </c>
      <c r="M11" s="173">
        <v>3</v>
      </c>
      <c r="N11" s="173">
        <v>2</v>
      </c>
      <c r="O11" s="173">
        <v>3</v>
      </c>
      <c r="P11" s="172">
        <f t="shared" si="0"/>
        <v>9</v>
      </c>
      <c r="Q11" s="172">
        <v>1</v>
      </c>
      <c r="R11" s="172">
        <f t="shared" si="1"/>
        <v>9</v>
      </c>
      <c r="S11" s="172" t="str">
        <f t="shared" si="2"/>
        <v>Moderado</v>
      </c>
      <c r="T11" s="182" t="s">
        <v>1</v>
      </c>
      <c r="U11" s="27" t="s">
        <v>98</v>
      </c>
      <c r="V11" s="173">
        <v>1</v>
      </c>
      <c r="W11" s="173">
        <v>1</v>
      </c>
      <c r="X11" s="173">
        <v>1</v>
      </c>
      <c r="Y11" s="173">
        <v>3</v>
      </c>
      <c r="Z11" s="173">
        <f>+SUM(V11:Y11)</f>
        <v>6</v>
      </c>
      <c r="AA11" s="173">
        <v>1</v>
      </c>
      <c r="AB11" s="173">
        <f>+AA11*Z11</f>
        <v>6</v>
      </c>
      <c r="AC11" s="25" t="str">
        <f>IF(AB11="","",IF(AB11&lt;5,"Trivial",IF(AB11&lt;9,"Tolerable",IF(AB11&lt;17,"Moderado",IF(AB11&lt;25,"Importante","Intolerable")))))</f>
        <v>Tolerable</v>
      </c>
      <c r="AD11" s="173" t="s">
        <v>0</v>
      </c>
      <c r="AE11" s="173" t="s">
        <v>89</v>
      </c>
      <c r="AF11" s="28">
        <v>43951</v>
      </c>
      <c r="AG11" s="173"/>
      <c r="AH11" s="173"/>
      <c r="AI11" s="170" t="str">
        <f t="shared" si="3"/>
        <v>ModeradoTolerable</v>
      </c>
      <c r="AJ11" s="178" t="str">
        <f t="shared" si="4"/>
        <v>Tolerable</v>
      </c>
    </row>
    <row r="12" spans="1:36" s="4" customFormat="1" ht="30" customHeight="1" x14ac:dyDescent="0.25">
      <c r="A12" s="10"/>
      <c r="B12" s="173">
        <v>3</v>
      </c>
      <c r="C12" s="209"/>
      <c r="D12" s="210"/>
      <c r="E12" s="173" t="s">
        <v>7</v>
      </c>
      <c r="F12" s="173" t="s">
        <v>94</v>
      </c>
      <c r="G12" s="182" t="s">
        <v>97</v>
      </c>
      <c r="H12" s="27" t="s">
        <v>92</v>
      </c>
      <c r="I12" s="182" t="s">
        <v>96</v>
      </c>
      <c r="J12" s="182"/>
      <c r="K12" s="182" t="s">
        <v>2</v>
      </c>
      <c r="L12" s="173">
        <v>1</v>
      </c>
      <c r="M12" s="173">
        <v>3</v>
      </c>
      <c r="N12" s="173">
        <v>2</v>
      </c>
      <c r="O12" s="173">
        <v>3</v>
      </c>
      <c r="P12" s="172">
        <f t="shared" si="0"/>
        <v>9</v>
      </c>
      <c r="Q12" s="172">
        <v>1</v>
      </c>
      <c r="R12" s="172">
        <f t="shared" si="1"/>
        <v>9</v>
      </c>
      <c r="S12" s="172" t="str">
        <f t="shared" si="2"/>
        <v>Moderado</v>
      </c>
      <c r="T12" s="182" t="s">
        <v>1</v>
      </c>
      <c r="U12" s="27" t="s">
        <v>95</v>
      </c>
      <c r="V12" s="173">
        <v>1</v>
      </c>
      <c r="W12" s="173">
        <v>1</v>
      </c>
      <c r="X12" s="173">
        <v>1</v>
      </c>
      <c r="Y12" s="173">
        <v>3</v>
      </c>
      <c r="Z12" s="173">
        <f>+SUM(V12:Y12)</f>
        <v>6</v>
      </c>
      <c r="AA12" s="173">
        <v>1</v>
      </c>
      <c r="AB12" s="173">
        <f>+AA12*Z12</f>
        <v>6</v>
      </c>
      <c r="AC12" s="25" t="str">
        <f>IF(AB12="","",IF(AB12&lt;5,"Trivial",IF(AB12&lt;9,"Tolerable",IF(AB12&lt;17,"Moderado",IF(AB12&lt;25,"Importante","Intolerable")))))</f>
        <v>Tolerable</v>
      </c>
      <c r="AD12" s="173" t="s">
        <v>0</v>
      </c>
      <c r="AE12" s="173" t="s">
        <v>89</v>
      </c>
      <c r="AF12" s="28">
        <v>43951</v>
      </c>
      <c r="AG12" s="173"/>
      <c r="AH12" s="173"/>
      <c r="AI12" s="170" t="str">
        <f t="shared" si="3"/>
        <v>ModeradoTolerable</v>
      </c>
      <c r="AJ12" s="178" t="str">
        <f t="shared" si="4"/>
        <v>Tolerable</v>
      </c>
    </row>
    <row r="13" spans="1:36" s="4" customFormat="1" ht="42" customHeight="1" x14ac:dyDescent="0.25">
      <c r="A13" s="10"/>
      <c r="B13" s="173">
        <v>4</v>
      </c>
      <c r="C13" s="209"/>
      <c r="D13" s="210"/>
      <c r="E13" s="173" t="s">
        <v>7</v>
      </c>
      <c r="F13" s="173" t="s">
        <v>94</v>
      </c>
      <c r="G13" s="182" t="s">
        <v>93</v>
      </c>
      <c r="H13" s="27" t="s">
        <v>92</v>
      </c>
      <c r="I13" s="182" t="s">
        <v>91</v>
      </c>
      <c r="J13" s="182"/>
      <c r="K13" s="182"/>
      <c r="L13" s="173">
        <v>1</v>
      </c>
      <c r="M13" s="173">
        <v>3</v>
      </c>
      <c r="N13" s="173">
        <v>2</v>
      </c>
      <c r="O13" s="173">
        <v>2</v>
      </c>
      <c r="P13" s="172">
        <f t="shared" si="0"/>
        <v>8</v>
      </c>
      <c r="Q13" s="172">
        <v>2</v>
      </c>
      <c r="R13" s="172">
        <f t="shared" si="1"/>
        <v>16</v>
      </c>
      <c r="S13" s="172" t="str">
        <f t="shared" si="2"/>
        <v>Moderado</v>
      </c>
      <c r="T13" s="182" t="s">
        <v>1</v>
      </c>
      <c r="U13" s="27" t="s">
        <v>90</v>
      </c>
      <c r="V13" s="173">
        <v>1</v>
      </c>
      <c r="W13" s="173">
        <v>1</v>
      </c>
      <c r="X13" s="173">
        <v>1</v>
      </c>
      <c r="Y13" s="173">
        <v>1</v>
      </c>
      <c r="Z13" s="173">
        <f>+SUM(V13:Y13)</f>
        <v>4</v>
      </c>
      <c r="AA13" s="173">
        <v>2</v>
      </c>
      <c r="AB13" s="173">
        <f>+AA13*Z13</f>
        <v>8</v>
      </c>
      <c r="AC13" s="25" t="str">
        <f>IF(AB13="","",IF(AB13&lt;5,"Trivial",IF(AB13&lt;9,"Tolerable",IF(AB13&lt;17,"Moderado",IF(AB13&lt;25,"Importante","Intolerable")))))</f>
        <v>Tolerable</v>
      </c>
      <c r="AD13" s="173" t="s">
        <v>0</v>
      </c>
      <c r="AE13" s="173" t="s">
        <v>89</v>
      </c>
      <c r="AF13" s="28">
        <v>43951</v>
      </c>
      <c r="AG13" s="173"/>
      <c r="AH13" s="173"/>
      <c r="AI13" s="170" t="str">
        <f t="shared" si="3"/>
        <v>ModeradoTolerable</v>
      </c>
      <c r="AJ13" s="178" t="str">
        <f t="shared" si="4"/>
        <v>Tolerable</v>
      </c>
    </row>
    <row r="14" spans="1:36" s="4" customFormat="1" ht="30" customHeight="1" x14ac:dyDescent="0.25">
      <c r="A14" s="10"/>
      <c r="B14" s="173">
        <v>5</v>
      </c>
      <c r="C14" s="209"/>
      <c r="D14" s="210"/>
      <c r="E14" s="173" t="s">
        <v>7</v>
      </c>
      <c r="F14" s="173" t="s">
        <v>19</v>
      </c>
      <c r="G14" s="182" t="s">
        <v>41</v>
      </c>
      <c r="H14" s="182" t="s">
        <v>40</v>
      </c>
      <c r="I14" s="182" t="s">
        <v>39</v>
      </c>
      <c r="J14" s="182" t="s">
        <v>1</v>
      </c>
      <c r="K14" s="27" t="s">
        <v>38</v>
      </c>
      <c r="L14" s="173">
        <v>1</v>
      </c>
      <c r="M14" s="173">
        <v>1</v>
      </c>
      <c r="N14" s="173">
        <v>1</v>
      </c>
      <c r="O14" s="173">
        <v>3</v>
      </c>
      <c r="P14" s="172">
        <f t="shared" si="0"/>
        <v>6</v>
      </c>
      <c r="Q14" s="172">
        <v>1</v>
      </c>
      <c r="R14" s="172">
        <f t="shared" si="1"/>
        <v>6</v>
      </c>
      <c r="S14" s="172" t="str">
        <f t="shared" si="2"/>
        <v>Tolerable</v>
      </c>
      <c r="T14" s="182" t="s">
        <v>1</v>
      </c>
      <c r="U14" s="27"/>
      <c r="V14" s="173"/>
      <c r="W14" s="173"/>
      <c r="X14" s="173"/>
      <c r="Y14" s="173"/>
      <c r="Z14" s="173"/>
      <c r="AA14" s="173"/>
      <c r="AB14" s="173"/>
      <c r="AC14" s="25"/>
      <c r="AD14" s="173"/>
      <c r="AE14" s="173"/>
      <c r="AF14" s="173"/>
      <c r="AG14" s="173"/>
      <c r="AH14" s="173"/>
      <c r="AI14" s="170" t="str">
        <f t="shared" si="3"/>
        <v>Tolerable</v>
      </c>
      <c r="AJ14" s="178" t="str">
        <f t="shared" si="4"/>
        <v>Tolerable</v>
      </c>
    </row>
    <row r="15" spans="1:36" s="4" customFormat="1" ht="33.75" x14ac:dyDescent="0.25">
      <c r="A15" s="10"/>
      <c r="B15" s="173">
        <v>6</v>
      </c>
      <c r="C15" s="209"/>
      <c r="D15" s="210"/>
      <c r="E15" s="173" t="s">
        <v>7</v>
      </c>
      <c r="F15" s="173" t="s">
        <v>23</v>
      </c>
      <c r="G15" s="182" t="s">
        <v>88</v>
      </c>
      <c r="H15" s="27" t="s">
        <v>87</v>
      </c>
      <c r="I15" s="182" t="s">
        <v>306</v>
      </c>
      <c r="J15" s="182"/>
      <c r="K15" s="182" t="s">
        <v>2</v>
      </c>
      <c r="L15" s="173">
        <v>1</v>
      </c>
      <c r="M15" s="173">
        <v>3</v>
      </c>
      <c r="N15" s="173">
        <v>2</v>
      </c>
      <c r="O15" s="173">
        <v>3</v>
      </c>
      <c r="P15" s="172">
        <f t="shared" si="0"/>
        <v>9</v>
      </c>
      <c r="Q15" s="172">
        <v>1</v>
      </c>
      <c r="R15" s="172">
        <f t="shared" si="1"/>
        <v>9</v>
      </c>
      <c r="S15" s="172" t="str">
        <f t="shared" si="2"/>
        <v>Moderado</v>
      </c>
      <c r="T15" s="182" t="s">
        <v>1</v>
      </c>
      <c r="U15" s="24" t="s">
        <v>77</v>
      </c>
      <c r="V15" s="173">
        <v>1</v>
      </c>
      <c r="W15" s="173">
        <v>1</v>
      </c>
      <c r="X15" s="173">
        <v>1</v>
      </c>
      <c r="Y15" s="173">
        <v>3</v>
      </c>
      <c r="Z15" s="173">
        <f>+SUM(V15:Y15)</f>
        <v>6</v>
      </c>
      <c r="AA15" s="173">
        <v>1</v>
      </c>
      <c r="AB15" s="173">
        <f>+AA15*Z15</f>
        <v>6</v>
      </c>
      <c r="AC15" s="25" t="str">
        <f t="shared" ref="AC15:AC21" si="5">IF(AB15="","",IF(AB15&lt;5,"Trivial",IF(AB15&lt;9,"Tolerable",IF(AB15&lt;17,"Moderado",IF(AB15&lt;25,"Importante","Intolerable")))))</f>
        <v>Tolerable</v>
      </c>
      <c r="AD15" s="173" t="s">
        <v>0</v>
      </c>
      <c r="AE15" s="173" t="s">
        <v>173</v>
      </c>
      <c r="AF15" s="28">
        <v>43951</v>
      </c>
      <c r="AG15" s="173"/>
      <c r="AH15" s="173"/>
      <c r="AI15" s="170" t="str">
        <f t="shared" si="3"/>
        <v>ModeradoTolerable</v>
      </c>
      <c r="AJ15" s="178" t="str">
        <f t="shared" si="4"/>
        <v>Tolerable</v>
      </c>
    </row>
    <row r="16" spans="1:36" ht="45" x14ac:dyDescent="0.2">
      <c r="A16" s="10"/>
      <c r="B16" s="173">
        <v>7</v>
      </c>
      <c r="C16" s="209"/>
      <c r="D16" s="210"/>
      <c r="E16" s="173" t="s">
        <v>7</v>
      </c>
      <c r="F16" s="173" t="s">
        <v>6</v>
      </c>
      <c r="G16" s="182" t="s">
        <v>86</v>
      </c>
      <c r="H16" s="27" t="s">
        <v>85</v>
      </c>
      <c r="I16" s="182" t="s">
        <v>84</v>
      </c>
      <c r="J16" s="182"/>
      <c r="K16" s="182" t="s">
        <v>2</v>
      </c>
      <c r="L16" s="173">
        <v>1</v>
      </c>
      <c r="M16" s="173">
        <v>3</v>
      </c>
      <c r="N16" s="173">
        <v>2</v>
      </c>
      <c r="O16" s="173">
        <v>3</v>
      </c>
      <c r="P16" s="172">
        <f t="shared" si="0"/>
        <v>9</v>
      </c>
      <c r="Q16" s="172">
        <v>1</v>
      </c>
      <c r="R16" s="172">
        <f t="shared" si="1"/>
        <v>9</v>
      </c>
      <c r="S16" s="172" t="str">
        <f t="shared" si="2"/>
        <v>Moderado</v>
      </c>
      <c r="T16" s="182" t="s">
        <v>1</v>
      </c>
      <c r="U16" s="29" t="s">
        <v>83</v>
      </c>
      <c r="V16" s="173">
        <v>1</v>
      </c>
      <c r="W16" s="173">
        <v>1</v>
      </c>
      <c r="X16" s="173">
        <v>1</v>
      </c>
      <c r="Y16" s="173">
        <v>3</v>
      </c>
      <c r="Z16" s="173">
        <f>+SUM(V16:Y16)</f>
        <v>6</v>
      </c>
      <c r="AA16" s="173">
        <v>1</v>
      </c>
      <c r="AB16" s="173">
        <f>+AA16*Z16</f>
        <v>6</v>
      </c>
      <c r="AC16" s="25" t="str">
        <f t="shared" si="5"/>
        <v>Tolerable</v>
      </c>
      <c r="AD16" s="173" t="s">
        <v>0</v>
      </c>
      <c r="AE16" s="173" t="s">
        <v>173</v>
      </c>
      <c r="AF16" s="28">
        <v>43951</v>
      </c>
      <c r="AG16" s="173"/>
      <c r="AH16" s="173"/>
      <c r="AI16" s="170" t="str">
        <f t="shared" si="3"/>
        <v>ModeradoTolerable</v>
      </c>
      <c r="AJ16" s="178" t="str">
        <f t="shared" si="4"/>
        <v>Tolerable</v>
      </c>
    </row>
    <row r="17" spans="1:36" ht="45" x14ac:dyDescent="0.2">
      <c r="A17" s="10"/>
      <c r="B17" s="173">
        <v>8</v>
      </c>
      <c r="C17" s="209"/>
      <c r="D17" s="210"/>
      <c r="E17" s="173" t="s">
        <v>7</v>
      </c>
      <c r="F17" s="173" t="s">
        <v>6</v>
      </c>
      <c r="G17" s="182" t="s">
        <v>82</v>
      </c>
      <c r="H17" s="27" t="s">
        <v>81</v>
      </c>
      <c r="I17" s="182" t="s">
        <v>51</v>
      </c>
      <c r="J17" s="182"/>
      <c r="K17" s="182" t="s">
        <v>2</v>
      </c>
      <c r="L17" s="173">
        <v>1</v>
      </c>
      <c r="M17" s="173">
        <v>3</v>
      </c>
      <c r="N17" s="173">
        <v>2</v>
      </c>
      <c r="O17" s="173">
        <v>1</v>
      </c>
      <c r="P17" s="172">
        <f t="shared" si="0"/>
        <v>7</v>
      </c>
      <c r="Q17" s="172">
        <v>2</v>
      </c>
      <c r="R17" s="172">
        <f t="shared" si="1"/>
        <v>14</v>
      </c>
      <c r="S17" s="172" t="str">
        <f t="shared" si="2"/>
        <v>Moderado</v>
      </c>
      <c r="T17" s="182" t="s">
        <v>1</v>
      </c>
      <c r="U17" s="29" t="s">
        <v>80</v>
      </c>
      <c r="V17" s="173">
        <v>1</v>
      </c>
      <c r="W17" s="173">
        <v>1</v>
      </c>
      <c r="X17" s="173">
        <v>1</v>
      </c>
      <c r="Y17" s="173">
        <v>1</v>
      </c>
      <c r="Z17" s="173">
        <f>+SUM(V17:Y17)</f>
        <v>4</v>
      </c>
      <c r="AA17" s="173">
        <v>2</v>
      </c>
      <c r="AB17" s="173">
        <f>+AA17*Z17</f>
        <v>8</v>
      </c>
      <c r="AC17" s="25" t="str">
        <f t="shared" si="5"/>
        <v>Tolerable</v>
      </c>
      <c r="AD17" s="173" t="s">
        <v>0</v>
      </c>
      <c r="AE17" s="173" t="s">
        <v>173</v>
      </c>
      <c r="AF17" s="28">
        <v>43951</v>
      </c>
      <c r="AG17" s="173"/>
      <c r="AH17" s="173"/>
      <c r="AI17" s="170" t="str">
        <f t="shared" si="3"/>
        <v>ModeradoTolerable</v>
      </c>
      <c r="AJ17" s="178" t="str">
        <f t="shared" si="4"/>
        <v>Tolerable</v>
      </c>
    </row>
    <row r="18" spans="1:36" s="4" customFormat="1" ht="42" customHeight="1" x14ac:dyDescent="0.25">
      <c r="A18" s="10"/>
      <c r="B18" s="173">
        <v>9</v>
      </c>
      <c r="C18" s="209"/>
      <c r="D18" s="210"/>
      <c r="E18" s="209" t="s">
        <v>7</v>
      </c>
      <c r="F18" s="211" t="s">
        <v>6</v>
      </c>
      <c r="G18" s="212" t="s">
        <v>79</v>
      </c>
      <c r="H18" s="182" t="s">
        <v>78</v>
      </c>
      <c r="I18" s="182" t="s">
        <v>62</v>
      </c>
      <c r="J18" s="182"/>
      <c r="K18" s="182" t="s">
        <v>2</v>
      </c>
      <c r="L18" s="173">
        <v>1</v>
      </c>
      <c r="M18" s="173">
        <v>3</v>
      </c>
      <c r="N18" s="173">
        <v>2</v>
      </c>
      <c r="O18" s="173">
        <v>3</v>
      </c>
      <c r="P18" s="172">
        <f t="shared" si="0"/>
        <v>9</v>
      </c>
      <c r="Q18" s="172">
        <v>1</v>
      </c>
      <c r="R18" s="172">
        <f t="shared" si="1"/>
        <v>9</v>
      </c>
      <c r="S18" s="172" t="str">
        <f t="shared" si="2"/>
        <v>Moderado</v>
      </c>
      <c r="T18" s="182" t="s">
        <v>1</v>
      </c>
      <c r="U18" s="29" t="s">
        <v>307</v>
      </c>
      <c r="V18" s="173">
        <v>1</v>
      </c>
      <c r="W18" s="173">
        <v>1</v>
      </c>
      <c r="X18" s="173">
        <v>2</v>
      </c>
      <c r="Y18" s="173">
        <v>1</v>
      </c>
      <c r="Z18" s="173">
        <f>+SUM(V18:Y18)</f>
        <v>5</v>
      </c>
      <c r="AA18" s="173">
        <v>1</v>
      </c>
      <c r="AB18" s="173">
        <f>+AA18*Z18</f>
        <v>5</v>
      </c>
      <c r="AC18" s="25" t="str">
        <f t="shared" si="5"/>
        <v>Tolerable</v>
      </c>
      <c r="AD18" s="173" t="s">
        <v>0</v>
      </c>
      <c r="AE18" s="173" t="s">
        <v>173</v>
      </c>
      <c r="AF18" s="28">
        <v>43951</v>
      </c>
      <c r="AG18" s="173"/>
      <c r="AH18" s="173"/>
      <c r="AI18" s="170" t="str">
        <f t="shared" si="3"/>
        <v>ModeradoTolerable</v>
      </c>
      <c r="AJ18" s="178" t="str">
        <f t="shared" si="4"/>
        <v>Tolerable</v>
      </c>
    </row>
    <row r="19" spans="1:36" ht="30" customHeight="1" x14ac:dyDescent="0.2">
      <c r="B19" s="173">
        <v>10</v>
      </c>
      <c r="C19" s="209"/>
      <c r="D19" s="210"/>
      <c r="E19" s="209"/>
      <c r="F19" s="211"/>
      <c r="G19" s="212"/>
      <c r="H19" s="182" t="s">
        <v>75</v>
      </c>
      <c r="I19" s="182" t="s">
        <v>74</v>
      </c>
      <c r="J19" s="182" t="s">
        <v>48</v>
      </c>
      <c r="K19" s="182" t="s">
        <v>73</v>
      </c>
      <c r="L19" s="173">
        <v>1</v>
      </c>
      <c r="M19" s="173">
        <v>1</v>
      </c>
      <c r="N19" s="173">
        <v>2</v>
      </c>
      <c r="O19" s="173">
        <v>3</v>
      </c>
      <c r="P19" s="172">
        <f t="shared" si="0"/>
        <v>7</v>
      </c>
      <c r="Q19" s="172">
        <v>1</v>
      </c>
      <c r="R19" s="172">
        <f t="shared" si="1"/>
        <v>7</v>
      </c>
      <c r="S19" s="172" t="str">
        <f t="shared" si="2"/>
        <v>Tolerable</v>
      </c>
      <c r="T19" s="182"/>
      <c r="U19" s="24"/>
      <c r="V19" s="173"/>
      <c r="W19" s="173"/>
      <c r="X19" s="173"/>
      <c r="Y19" s="173"/>
      <c r="Z19" s="173"/>
      <c r="AA19" s="173"/>
      <c r="AB19" s="173"/>
      <c r="AC19" s="25" t="str">
        <f t="shared" si="5"/>
        <v/>
      </c>
      <c r="AD19" s="173"/>
      <c r="AE19" s="173"/>
      <c r="AF19" s="173"/>
      <c r="AG19" s="173"/>
      <c r="AH19" s="173"/>
      <c r="AI19" s="170" t="str">
        <f t="shared" si="3"/>
        <v>Tolerable</v>
      </c>
      <c r="AJ19" s="178" t="str">
        <f t="shared" si="4"/>
        <v>Tolerable</v>
      </c>
    </row>
    <row r="20" spans="1:36" s="4" customFormat="1" ht="39" customHeight="1" x14ac:dyDescent="0.25">
      <c r="A20" s="10"/>
      <c r="B20" s="173">
        <v>11</v>
      </c>
      <c r="C20" s="209"/>
      <c r="D20" s="210"/>
      <c r="E20" s="173" t="s">
        <v>7</v>
      </c>
      <c r="F20" s="173" t="s">
        <v>19</v>
      </c>
      <c r="G20" s="182" t="s">
        <v>72</v>
      </c>
      <c r="H20" s="182" t="s">
        <v>71</v>
      </c>
      <c r="I20" s="27" t="s">
        <v>70</v>
      </c>
      <c r="J20" s="182"/>
      <c r="K20" s="182" t="s">
        <v>2</v>
      </c>
      <c r="L20" s="173">
        <v>1</v>
      </c>
      <c r="M20" s="173">
        <v>3</v>
      </c>
      <c r="N20" s="173">
        <v>2</v>
      </c>
      <c r="O20" s="173">
        <v>3</v>
      </c>
      <c r="P20" s="172">
        <f t="shared" si="0"/>
        <v>9</v>
      </c>
      <c r="Q20" s="172">
        <v>1</v>
      </c>
      <c r="R20" s="172">
        <f t="shared" si="1"/>
        <v>9</v>
      </c>
      <c r="S20" s="172" t="str">
        <f t="shared" si="2"/>
        <v>Moderado</v>
      </c>
      <c r="T20" s="182" t="s">
        <v>1</v>
      </c>
      <c r="U20" s="182" t="s">
        <v>69</v>
      </c>
      <c r="V20" s="173">
        <v>1</v>
      </c>
      <c r="W20" s="173">
        <v>1</v>
      </c>
      <c r="X20" s="173">
        <v>1</v>
      </c>
      <c r="Y20" s="173">
        <v>3</v>
      </c>
      <c r="Z20" s="173">
        <f>+SUM(V20:Y20)</f>
        <v>6</v>
      </c>
      <c r="AA20" s="173">
        <v>1</v>
      </c>
      <c r="AB20" s="173">
        <f>+AA20*Z20</f>
        <v>6</v>
      </c>
      <c r="AC20" s="25" t="str">
        <f t="shared" si="5"/>
        <v>Tolerable</v>
      </c>
      <c r="AD20" s="173" t="s">
        <v>0</v>
      </c>
      <c r="AE20" s="173" t="s">
        <v>173</v>
      </c>
      <c r="AF20" s="28">
        <v>43951</v>
      </c>
      <c r="AG20" s="173"/>
      <c r="AH20" s="173"/>
      <c r="AI20" s="170" t="str">
        <f t="shared" si="3"/>
        <v>ModeradoTolerable</v>
      </c>
      <c r="AJ20" s="178" t="str">
        <f t="shared" si="4"/>
        <v>Tolerable</v>
      </c>
    </row>
    <row r="21" spans="1:36" s="4" customFormat="1" ht="30" customHeight="1" x14ac:dyDescent="0.25">
      <c r="A21" s="10"/>
      <c r="B21" s="173">
        <v>12</v>
      </c>
      <c r="C21" s="209"/>
      <c r="D21" s="210"/>
      <c r="E21" s="173" t="s">
        <v>7</v>
      </c>
      <c r="F21" s="173" t="s">
        <v>32</v>
      </c>
      <c r="G21" s="182" t="s">
        <v>68</v>
      </c>
      <c r="H21" s="182" t="s">
        <v>67</v>
      </c>
      <c r="I21" s="182" t="s">
        <v>66</v>
      </c>
      <c r="J21" s="182"/>
      <c r="K21" s="182" t="s">
        <v>2</v>
      </c>
      <c r="L21" s="173">
        <v>1</v>
      </c>
      <c r="M21" s="173">
        <v>3</v>
      </c>
      <c r="N21" s="173">
        <v>2</v>
      </c>
      <c r="O21" s="173">
        <v>3</v>
      </c>
      <c r="P21" s="172">
        <f>+SUM(L21:O21)</f>
        <v>9</v>
      </c>
      <c r="Q21" s="172">
        <v>1</v>
      </c>
      <c r="R21" s="172">
        <f t="shared" si="1"/>
        <v>9</v>
      </c>
      <c r="S21" s="172" t="str">
        <f t="shared" si="2"/>
        <v>Moderado</v>
      </c>
      <c r="T21" s="182" t="s">
        <v>1</v>
      </c>
      <c r="U21" s="182" t="s">
        <v>65</v>
      </c>
      <c r="V21" s="173">
        <v>1</v>
      </c>
      <c r="W21" s="173">
        <v>1</v>
      </c>
      <c r="X21" s="173">
        <v>1</v>
      </c>
      <c r="Y21" s="173">
        <v>3</v>
      </c>
      <c r="Z21" s="173">
        <f>+SUM(V21:Y21)</f>
        <v>6</v>
      </c>
      <c r="AA21" s="173">
        <v>1</v>
      </c>
      <c r="AB21" s="173">
        <f>+AA21*Z21</f>
        <v>6</v>
      </c>
      <c r="AC21" s="25" t="str">
        <f t="shared" si="5"/>
        <v>Tolerable</v>
      </c>
      <c r="AD21" s="173" t="s">
        <v>0</v>
      </c>
      <c r="AE21" s="173" t="s">
        <v>173</v>
      </c>
      <c r="AF21" s="28">
        <v>43951</v>
      </c>
      <c r="AG21" s="173"/>
      <c r="AH21" s="173"/>
      <c r="AI21" s="170" t="str">
        <f t="shared" si="3"/>
        <v>ModeradoTolerable</v>
      </c>
      <c r="AJ21" s="178" t="str">
        <f t="shared" si="4"/>
        <v>Tolerable</v>
      </c>
    </row>
    <row r="22" spans="1:36" s="4" customFormat="1" ht="30" customHeight="1" x14ac:dyDescent="0.25">
      <c r="A22" s="10"/>
      <c r="B22" s="173">
        <v>13</v>
      </c>
      <c r="C22" s="209"/>
      <c r="D22" s="172" t="s">
        <v>296</v>
      </c>
      <c r="E22" s="172" t="s">
        <v>267</v>
      </c>
      <c r="F22" s="172" t="s">
        <v>297</v>
      </c>
      <c r="G22" s="182" t="s">
        <v>298</v>
      </c>
      <c r="H22" s="182" t="s">
        <v>299</v>
      </c>
      <c r="I22" s="182" t="s">
        <v>308</v>
      </c>
      <c r="J22" s="182"/>
      <c r="K22" s="182"/>
      <c r="L22" s="172">
        <v>1</v>
      </c>
      <c r="M22" s="172">
        <v>1</v>
      </c>
      <c r="N22" s="172">
        <v>1</v>
      </c>
      <c r="O22" s="172">
        <v>1</v>
      </c>
      <c r="P22" s="172">
        <f>IF(SUM(L22:O22)&gt;1,SUM(L22:O22),"")</f>
        <v>4</v>
      </c>
      <c r="Q22" s="172">
        <v>1</v>
      </c>
      <c r="R22" s="172">
        <f t="shared" ref="R22:R24" si="6">IF(Q22&gt;0,PRODUCT(P22:Q22),"")</f>
        <v>4</v>
      </c>
      <c r="S22" s="172" t="str">
        <f>IF(R22="","",IF(R22&lt;5,"Trivial",IF(R22&lt;9,"Tolerable",IF(R22&lt;17,"Moderado",IF(R22&lt;25,"Importante","Intolerable")))))</f>
        <v>Trivial</v>
      </c>
      <c r="T22" s="172"/>
      <c r="U22" s="31"/>
      <c r="V22" s="173"/>
      <c r="W22" s="173"/>
      <c r="X22" s="173"/>
      <c r="Y22" s="173"/>
      <c r="Z22" s="173"/>
      <c r="AA22" s="173"/>
      <c r="AB22" s="173"/>
      <c r="AC22" s="25"/>
      <c r="AD22" s="173"/>
      <c r="AE22" s="173"/>
      <c r="AF22" s="173"/>
      <c r="AG22" s="173"/>
      <c r="AH22" s="173"/>
      <c r="AI22" s="170" t="str">
        <f t="shared" si="3"/>
        <v>Trivial</v>
      </c>
      <c r="AJ22" s="178" t="str">
        <f>IF(AI22="IntolerableModerado","Moderado",IF(AI22="Tolerable","Tolerable",IF(AI22="ModeradoTolerable","Tolerable",IF(AI22="ImportanteIntolerable","Importante",IF(AI22="ModeradoModerado","Moderado",IF(AI22="ImportanteModerado","Moderado",IF(AI22="Trivial","Trivial")))))))</f>
        <v>Trivial</v>
      </c>
    </row>
    <row r="23" spans="1:36" s="4" customFormat="1" ht="30" customHeight="1" x14ac:dyDescent="0.25">
      <c r="A23" s="10"/>
      <c r="B23" s="173">
        <v>14</v>
      </c>
      <c r="C23" s="209"/>
      <c r="D23" s="207" t="s">
        <v>300</v>
      </c>
      <c r="E23" s="178" t="s">
        <v>7</v>
      </c>
      <c r="F23" s="178" t="s">
        <v>6</v>
      </c>
      <c r="G23" s="35" t="s">
        <v>14</v>
      </c>
      <c r="H23" s="182" t="s">
        <v>13</v>
      </c>
      <c r="I23" s="182" t="s">
        <v>12</v>
      </c>
      <c r="J23" s="182" t="s">
        <v>1</v>
      </c>
      <c r="K23" s="182" t="s">
        <v>117</v>
      </c>
      <c r="L23" s="173">
        <v>1</v>
      </c>
      <c r="M23" s="173">
        <v>1</v>
      </c>
      <c r="N23" s="173">
        <v>1</v>
      </c>
      <c r="O23" s="173">
        <v>3</v>
      </c>
      <c r="P23" s="172">
        <f>IF(SUM(L23:O23)&gt;1,SUM(L23:O23),"")</f>
        <v>6</v>
      </c>
      <c r="Q23" s="172">
        <v>2</v>
      </c>
      <c r="R23" s="172">
        <f t="shared" si="6"/>
        <v>12</v>
      </c>
      <c r="S23" s="172" t="str">
        <f>IF(R23="","",IF(R23&lt;5,"Trivial",IF(R23&lt;9,"Tolerable",IF(R23&lt;17,"Moderado",IF(R23&lt;25,"Importante","Intolerable")))))</f>
        <v>Moderado</v>
      </c>
      <c r="T23" s="172" t="s">
        <v>1</v>
      </c>
      <c r="U23" s="31" t="s">
        <v>545</v>
      </c>
      <c r="V23" s="173">
        <v>1</v>
      </c>
      <c r="W23" s="173">
        <v>1</v>
      </c>
      <c r="X23" s="173">
        <v>1</v>
      </c>
      <c r="Y23" s="173">
        <v>1</v>
      </c>
      <c r="Z23" s="173">
        <f t="shared" ref="Z23" si="7">+SUM(V23:Y23)</f>
        <v>4</v>
      </c>
      <c r="AA23" s="173">
        <v>2</v>
      </c>
      <c r="AB23" s="173">
        <f t="shared" ref="AB23" si="8">+AA23*Z23</f>
        <v>8</v>
      </c>
      <c r="AC23" s="25" t="str">
        <f t="shared" ref="AC23" si="9">IF(AB23="","",IF(AB23&lt;5,"Trivial",IF(AB23&lt;9,"Tolerable",IF(AB23&lt;17,"Moderado",IF(AB23&lt;25,"Importante","Intolerable")))))</f>
        <v>Tolerable</v>
      </c>
      <c r="AD23" s="173" t="s">
        <v>0</v>
      </c>
      <c r="AE23" s="173" t="s">
        <v>173</v>
      </c>
      <c r="AF23" s="28">
        <v>43951</v>
      </c>
      <c r="AG23" s="173"/>
      <c r="AH23" s="173"/>
      <c r="AI23" s="170" t="str">
        <f t="shared" si="3"/>
        <v>ModeradoTolerable</v>
      </c>
      <c r="AJ23" s="178" t="str">
        <f t="shared" ref="AJ23:AJ24" si="10">IF(AI23="IntolerableModerado","Moderado",IF(AI23="Tolerable","Tolerable",IF(AI23="ModeradoTolerable","Tolerable",IF(AI23="ImportanteIntolerable","Importante",IF(AI23="ModeradoModerado","Moderado",IF(AI23="ImportanteModerado","Moderado",IF(AI23="Trivial","Trivial")))))))</f>
        <v>Tolerable</v>
      </c>
    </row>
    <row r="24" spans="1:36" s="4" customFormat="1" ht="30" customHeight="1" x14ac:dyDescent="0.25">
      <c r="A24" s="10"/>
      <c r="B24" s="173">
        <v>15</v>
      </c>
      <c r="C24" s="209"/>
      <c r="D24" s="207"/>
      <c r="E24" s="177" t="s">
        <v>7</v>
      </c>
      <c r="F24" s="177" t="s">
        <v>6</v>
      </c>
      <c r="G24" s="35" t="s">
        <v>293</v>
      </c>
      <c r="H24" s="182" t="s">
        <v>294</v>
      </c>
      <c r="I24" s="182" t="s">
        <v>12</v>
      </c>
      <c r="J24" s="182" t="s">
        <v>1</v>
      </c>
      <c r="K24" s="182" t="s">
        <v>295</v>
      </c>
      <c r="L24" s="172">
        <v>1</v>
      </c>
      <c r="M24" s="172">
        <v>1</v>
      </c>
      <c r="N24" s="172">
        <v>1</v>
      </c>
      <c r="O24" s="172">
        <v>1</v>
      </c>
      <c r="P24" s="172">
        <f t="shared" ref="P24" si="11">IF(SUM(L24:O24)&gt;1,SUM(L24:O24),"")</f>
        <v>4</v>
      </c>
      <c r="Q24" s="172">
        <v>1</v>
      </c>
      <c r="R24" s="172">
        <f t="shared" si="6"/>
        <v>4</v>
      </c>
      <c r="S24" s="172" t="str">
        <f t="shared" ref="S24:S33" si="12">IF(R24="","",IF(R24&lt;5,"Trivial",IF(R24&lt;9,"Tolerable",IF(R24&lt;17,"Moderado",IF(R24&lt;25,"Importante","Intolerable")))))</f>
        <v>Trivial</v>
      </c>
      <c r="T24" s="172"/>
      <c r="U24" s="31"/>
      <c r="V24" s="173"/>
      <c r="W24" s="173"/>
      <c r="X24" s="173"/>
      <c r="Y24" s="173"/>
      <c r="Z24" s="173"/>
      <c r="AA24" s="173"/>
      <c r="AB24" s="173"/>
      <c r="AC24" s="25"/>
      <c r="AD24" s="173"/>
      <c r="AE24" s="173"/>
      <c r="AF24" s="173"/>
      <c r="AG24" s="173"/>
      <c r="AH24" s="173"/>
      <c r="AI24" s="170" t="str">
        <f t="shared" si="3"/>
        <v>Trivial</v>
      </c>
      <c r="AJ24" s="178" t="str">
        <f t="shared" si="10"/>
        <v>Trivial</v>
      </c>
    </row>
    <row r="25" spans="1:36" ht="30" customHeight="1" x14ac:dyDescent="0.2">
      <c r="A25" s="10"/>
      <c r="B25" s="173">
        <v>16</v>
      </c>
      <c r="C25" s="209"/>
      <c r="D25" s="207"/>
      <c r="E25" s="178" t="s">
        <v>7</v>
      </c>
      <c r="F25" s="178" t="s">
        <v>46</v>
      </c>
      <c r="G25" s="35" t="s">
        <v>45</v>
      </c>
      <c r="H25" s="182" t="s">
        <v>49</v>
      </c>
      <c r="I25" s="182" t="s">
        <v>16</v>
      </c>
      <c r="J25" s="182"/>
      <c r="K25" s="182"/>
      <c r="L25" s="173">
        <v>1</v>
      </c>
      <c r="M25" s="173">
        <v>1</v>
      </c>
      <c r="N25" s="173">
        <v>1</v>
      </c>
      <c r="O25" s="173">
        <v>2</v>
      </c>
      <c r="P25" s="172">
        <f t="shared" ref="P25:P33" si="13">+SUM(L25:O25)</f>
        <v>5</v>
      </c>
      <c r="Q25" s="172">
        <v>3</v>
      </c>
      <c r="R25" s="172">
        <f t="shared" ref="R25:R33" si="14">+Q25*P25</f>
        <v>15</v>
      </c>
      <c r="S25" s="172" t="str">
        <f t="shared" si="12"/>
        <v>Moderado</v>
      </c>
      <c r="T25" s="182" t="s">
        <v>48</v>
      </c>
      <c r="U25" s="182" t="s">
        <v>47</v>
      </c>
      <c r="V25" s="173">
        <v>1</v>
      </c>
      <c r="W25" s="173">
        <v>1</v>
      </c>
      <c r="X25" s="173">
        <v>1</v>
      </c>
      <c r="Y25" s="173">
        <v>2</v>
      </c>
      <c r="Z25" s="172">
        <f>+SUM(V25:Y25)</f>
        <v>5</v>
      </c>
      <c r="AA25" s="172">
        <v>1</v>
      </c>
      <c r="AB25" s="172">
        <f>+AA25*Z25</f>
        <v>5</v>
      </c>
      <c r="AC25" s="172" t="str">
        <f>IF(AB25="","",IF(AB25&lt;5,"Trivial",IF(AB25&lt;9,"Tolerable",IF(AB25&lt;17,"Moderado",IF(AB25&lt;25,"Importante","Intolerable")))))</f>
        <v>Tolerable</v>
      </c>
      <c r="AD25" s="173" t="s">
        <v>0</v>
      </c>
      <c r="AE25" s="173" t="s">
        <v>284</v>
      </c>
      <c r="AF25" s="28">
        <v>43951</v>
      </c>
      <c r="AG25" s="173"/>
      <c r="AH25" s="173"/>
      <c r="AI25" s="170" t="str">
        <f t="shared" si="3"/>
        <v>ModeradoTolerable</v>
      </c>
      <c r="AJ25" s="178" t="str">
        <f t="shared" ref="AJ25:AJ47" si="15">IF(AI25="IntolerableModerado","Moderado",IF(AI25="Tolerable","Tolerable",IF(AI25="ModeradoTolerable","Tolerable",IF(AI25="ImportanteIntolerable","Importante",IF(AI25="ModeradoModerado","Moderado",IF(AI25="ImportanteModerado","Moderado"))))))</f>
        <v>Tolerable</v>
      </c>
    </row>
    <row r="26" spans="1:36" ht="30" customHeight="1" x14ac:dyDescent="0.2">
      <c r="A26" s="10"/>
      <c r="B26" s="173">
        <v>17</v>
      </c>
      <c r="C26" s="209"/>
      <c r="D26" s="207"/>
      <c r="E26" s="178" t="s">
        <v>7</v>
      </c>
      <c r="F26" s="178" t="s">
        <v>46</v>
      </c>
      <c r="G26" s="35" t="s">
        <v>45</v>
      </c>
      <c r="H26" s="182" t="s">
        <v>44</v>
      </c>
      <c r="I26" s="182" t="s">
        <v>43</v>
      </c>
      <c r="J26" s="182" t="s">
        <v>1</v>
      </c>
      <c r="K26" s="182" t="s">
        <v>42</v>
      </c>
      <c r="L26" s="173">
        <v>1</v>
      </c>
      <c r="M26" s="173">
        <v>1</v>
      </c>
      <c r="N26" s="173">
        <v>1</v>
      </c>
      <c r="O26" s="173">
        <v>3</v>
      </c>
      <c r="P26" s="172">
        <f t="shared" si="13"/>
        <v>6</v>
      </c>
      <c r="Q26" s="172">
        <v>1</v>
      </c>
      <c r="R26" s="172">
        <f t="shared" si="14"/>
        <v>6</v>
      </c>
      <c r="S26" s="172" t="str">
        <f t="shared" si="12"/>
        <v>Tolerable</v>
      </c>
      <c r="T26" s="182"/>
      <c r="U26" s="27"/>
      <c r="V26" s="173"/>
      <c r="W26" s="173"/>
      <c r="X26" s="173"/>
      <c r="Y26" s="173"/>
      <c r="Z26" s="173"/>
      <c r="AA26" s="173"/>
      <c r="AB26" s="173"/>
      <c r="AC26" s="25"/>
      <c r="AD26" s="173"/>
      <c r="AE26" s="173"/>
      <c r="AF26" s="173"/>
      <c r="AG26" s="173"/>
      <c r="AH26" s="173"/>
      <c r="AI26" s="170" t="str">
        <f t="shared" si="3"/>
        <v>Tolerable</v>
      </c>
      <c r="AJ26" s="178" t="str">
        <f t="shared" si="15"/>
        <v>Tolerable</v>
      </c>
    </row>
    <row r="27" spans="1:36" s="4" customFormat="1" ht="30" customHeight="1" x14ac:dyDescent="0.25">
      <c r="A27" s="10"/>
      <c r="B27" s="173">
        <v>18</v>
      </c>
      <c r="C27" s="209"/>
      <c r="D27" s="207"/>
      <c r="E27" s="178" t="s">
        <v>58</v>
      </c>
      <c r="F27" s="178" t="s">
        <v>6</v>
      </c>
      <c r="G27" s="35" t="s">
        <v>57</v>
      </c>
      <c r="H27" s="27" t="s">
        <v>56</v>
      </c>
      <c r="I27" s="182" t="s">
        <v>55</v>
      </c>
      <c r="J27" s="182" t="s">
        <v>1</v>
      </c>
      <c r="K27" s="182" t="s">
        <v>54</v>
      </c>
      <c r="L27" s="173">
        <v>1</v>
      </c>
      <c r="M27" s="173">
        <v>1</v>
      </c>
      <c r="N27" s="173">
        <v>1</v>
      </c>
      <c r="O27" s="173">
        <v>1</v>
      </c>
      <c r="P27" s="172">
        <f t="shared" si="13"/>
        <v>4</v>
      </c>
      <c r="Q27" s="172">
        <v>2</v>
      </c>
      <c r="R27" s="172">
        <f t="shared" si="14"/>
        <v>8</v>
      </c>
      <c r="S27" s="172" t="str">
        <f t="shared" si="12"/>
        <v>Tolerable</v>
      </c>
      <c r="T27" s="172"/>
      <c r="U27" s="31"/>
      <c r="V27" s="173"/>
      <c r="W27" s="173"/>
      <c r="X27" s="173"/>
      <c r="Y27" s="173"/>
      <c r="Z27" s="173"/>
      <c r="AA27" s="173"/>
      <c r="AB27" s="173"/>
      <c r="AC27" s="25"/>
      <c r="AD27" s="173"/>
      <c r="AE27" s="173"/>
      <c r="AF27" s="173"/>
      <c r="AG27" s="173"/>
      <c r="AH27" s="173"/>
      <c r="AI27" s="170" t="str">
        <f t="shared" si="3"/>
        <v>Tolerable</v>
      </c>
      <c r="AJ27" s="178" t="str">
        <f t="shared" si="15"/>
        <v>Tolerable</v>
      </c>
    </row>
    <row r="28" spans="1:36" ht="30" customHeight="1" x14ac:dyDescent="0.2">
      <c r="A28" s="10" t="s">
        <v>34</v>
      </c>
      <c r="B28" s="173">
        <v>19</v>
      </c>
      <c r="C28" s="209"/>
      <c r="D28" s="208" t="s">
        <v>33</v>
      </c>
      <c r="E28" s="178" t="s">
        <v>7</v>
      </c>
      <c r="F28" s="178" t="s">
        <v>32</v>
      </c>
      <c r="G28" s="35" t="s">
        <v>31</v>
      </c>
      <c r="H28" s="182" t="s">
        <v>30</v>
      </c>
      <c r="I28" s="182" t="s">
        <v>29</v>
      </c>
      <c r="J28" s="182"/>
      <c r="K28" s="182" t="s">
        <v>2</v>
      </c>
      <c r="L28" s="173">
        <v>1</v>
      </c>
      <c r="M28" s="173">
        <v>3</v>
      </c>
      <c r="N28" s="173">
        <v>2</v>
      </c>
      <c r="O28" s="173">
        <v>3</v>
      </c>
      <c r="P28" s="172">
        <f t="shared" si="13"/>
        <v>9</v>
      </c>
      <c r="Q28" s="172">
        <v>1</v>
      </c>
      <c r="R28" s="172">
        <f t="shared" si="14"/>
        <v>9</v>
      </c>
      <c r="S28" s="172" t="str">
        <f t="shared" si="12"/>
        <v>Moderado</v>
      </c>
      <c r="T28" s="182" t="s">
        <v>1</v>
      </c>
      <c r="U28" s="29" t="s">
        <v>28</v>
      </c>
      <c r="V28" s="173">
        <v>1</v>
      </c>
      <c r="W28" s="173">
        <v>1</v>
      </c>
      <c r="X28" s="173">
        <v>1</v>
      </c>
      <c r="Y28" s="173">
        <v>3</v>
      </c>
      <c r="Z28" s="173">
        <f>+SUM(V28:Y28)</f>
        <v>6</v>
      </c>
      <c r="AA28" s="173">
        <v>1</v>
      </c>
      <c r="AB28" s="173">
        <f>+AA28*Z28</f>
        <v>6</v>
      </c>
      <c r="AC28" s="25" t="s">
        <v>232</v>
      </c>
      <c r="AD28" s="173" t="s">
        <v>0</v>
      </c>
      <c r="AE28" s="173" t="s">
        <v>173</v>
      </c>
      <c r="AF28" s="28">
        <v>43936</v>
      </c>
      <c r="AG28" s="173" t="s">
        <v>173</v>
      </c>
      <c r="AH28" s="173"/>
      <c r="AI28" s="170" t="str">
        <f t="shared" si="3"/>
        <v>ModeradoTolerable</v>
      </c>
      <c r="AJ28" s="178" t="str">
        <f t="shared" si="15"/>
        <v>Tolerable</v>
      </c>
    </row>
    <row r="29" spans="1:36" ht="30" customHeight="1" x14ac:dyDescent="0.2">
      <c r="A29" s="10"/>
      <c r="B29" s="173">
        <v>20</v>
      </c>
      <c r="C29" s="209"/>
      <c r="D29" s="208"/>
      <c r="E29" s="178" t="s">
        <v>7</v>
      </c>
      <c r="F29" s="178" t="s">
        <v>19</v>
      </c>
      <c r="G29" s="35" t="s">
        <v>27</v>
      </c>
      <c r="H29" s="182" t="s">
        <v>26</v>
      </c>
      <c r="I29" s="182" t="s">
        <v>25</v>
      </c>
      <c r="J29" s="182" t="s">
        <v>1</v>
      </c>
      <c r="K29" s="182" t="s">
        <v>24</v>
      </c>
      <c r="L29" s="173">
        <v>1</v>
      </c>
      <c r="M29" s="173">
        <v>1</v>
      </c>
      <c r="N29" s="173">
        <v>1</v>
      </c>
      <c r="O29" s="173">
        <v>3</v>
      </c>
      <c r="P29" s="172">
        <f t="shared" si="13"/>
        <v>6</v>
      </c>
      <c r="Q29" s="172">
        <v>1</v>
      </c>
      <c r="R29" s="172">
        <f t="shared" si="14"/>
        <v>6</v>
      </c>
      <c r="S29" s="172" t="str">
        <f t="shared" si="12"/>
        <v>Tolerable</v>
      </c>
      <c r="T29" s="172"/>
      <c r="U29" s="32"/>
      <c r="V29" s="43"/>
      <c r="W29" s="43"/>
      <c r="X29" s="43"/>
      <c r="Y29" s="43"/>
      <c r="Z29" s="43"/>
      <c r="AA29" s="43"/>
      <c r="AB29" s="43"/>
      <c r="AC29" s="32"/>
      <c r="AD29" s="32"/>
      <c r="AE29" s="32"/>
      <c r="AF29" s="32"/>
      <c r="AG29" s="32"/>
      <c r="AH29" s="173"/>
      <c r="AI29" s="170" t="str">
        <f t="shared" si="3"/>
        <v>Tolerable</v>
      </c>
      <c r="AJ29" s="178" t="str">
        <f t="shared" si="15"/>
        <v>Tolerable</v>
      </c>
    </row>
    <row r="30" spans="1:36" ht="30" customHeight="1" x14ac:dyDescent="0.2">
      <c r="A30" s="10"/>
      <c r="B30" s="173">
        <v>21</v>
      </c>
      <c r="C30" s="209"/>
      <c r="D30" s="208"/>
      <c r="E30" s="178" t="s">
        <v>7</v>
      </c>
      <c r="F30" s="178" t="s">
        <v>23</v>
      </c>
      <c r="G30" s="35" t="s">
        <v>22</v>
      </c>
      <c r="H30" s="27" t="s">
        <v>21</v>
      </c>
      <c r="I30" s="182" t="s">
        <v>20</v>
      </c>
      <c r="J30" s="182"/>
      <c r="K30" s="182" t="s">
        <v>2</v>
      </c>
      <c r="L30" s="173">
        <v>1</v>
      </c>
      <c r="M30" s="174">
        <v>3</v>
      </c>
      <c r="N30" s="174">
        <v>2</v>
      </c>
      <c r="O30" s="174">
        <v>3</v>
      </c>
      <c r="P30" s="172">
        <f t="shared" si="13"/>
        <v>9</v>
      </c>
      <c r="Q30" s="172">
        <v>1</v>
      </c>
      <c r="R30" s="172">
        <f t="shared" si="14"/>
        <v>9</v>
      </c>
      <c r="S30" s="172" t="str">
        <f t="shared" si="12"/>
        <v>Moderado</v>
      </c>
      <c r="T30" s="182" t="s">
        <v>1</v>
      </c>
      <c r="U30" s="182" t="s">
        <v>15</v>
      </c>
      <c r="V30" s="173">
        <v>1</v>
      </c>
      <c r="W30" s="173">
        <v>1</v>
      </c>
      <c r="X30" s="173">
        <v>1</v>
      </c>
      <c r="Y30" s="173">
        <v>3</v>
      </c>
      <c r="Z30" s="173">
        <f>+SUM(V30:Y30)</f>
        <v>6</v>
      </c>
      <c r="AA30" s="173">
        <v>1</v>
      </c>
      <c r="AB30" s="173">
        <f>+AA30*Z30</f>
        <v>6</v>
      </c>
      <c r="AC30" s="172" t="str">
        <f>IF(AB30="","",IF(AB30&lt;5,"Trivial",IF(AB30&lt;9,"Tolerable",IF(AB30&lt;17,"Moderado",IF(AB30&lt;25,"Importante","Intolerable")))))</f>
        <v>Tolerable</v>
      </c>
      <c r="AD30" s="173" t="s">
        <v>0</v>
      </c>
      <c r="AE30" s="173" t="s">
        <v>173</v>
      </c>
      <c r="AF30" s="28">
        <v>43936</v>
      </c>
      <c r="AG30" s="173" t="s">
        <v>173</v>
      </c>
      <c r="AH30" s="173"/>
      <c r="AI30" s="170" t="str">
        <f t="shared" si="3"/>
        <v>ModeradoTolerable</v>
      </c>
      <c r="AJ30" s="178" t="str">
        <f t="shared" si="15"/>
        <v>Tolerable</v>
      </c>
    </row>
    <row r="31" spans="1:36" ht="30" customHeight="1" x14ac:dyDescent="0.2">
      <c r="A31" s="10"/>
      <c r="B31" s="173">
        <v>22</v>
      </c>
      <c r="C31" s="209"/>
      <c r="D31" s="208"/>
      <c r="E31" s="178" t="s">
        <v>7</v>
      </c>
      <c r="F31" s="178" t="s">
        <v>19</v>
      </c>
      <c r="G31" s="35" t="s">
        <v>18</v>
      </c>
      <c r="H31" s="27" t="s">
        <v>17</v>
      </c>
      <c r="I31" s="182" t="s">
        <v>306</v>
      </c>
      <c r="J31" s="182"/>
      <c r="K31" s="182" t="s">
        <v>2</v>
      </c>
      <c r="L31" s="173">
        <v>1</v>
      </c>
      <c r="M31" s="173">
        <v>3</v>
      </c>
      <c r="N31" s="173">
        <v>2</v>
      </c>
      <c r="O31" s="173">
        <v>3</v>
      </c>
      <c r="P31" s="172">
        <f t="shared" si="13"/>
        <v>9</v>
      </c>
      <c r="Q31" s="172">
        <v>1</v>
      </c>
      <c r="R31" s="172">
        <f t="shared" si="14"/>
        <v>9</v>
      </c>
      <c r="S31" s="172" t="str">
        <f t="shared" si="12"/>
        <v>Moderado</v>
      </c>
      <c r="T31" s="182" t="s">
        <v>1</v>
      </c>
      <c r="U31" s="182" t="s">
        <v>15</v>
      </c>
      <c r="V31" s="173">
        <v>1</v>
      </c>
      <c r="W31" s="173">
        <v>1</v>
      </c>
      <c r="X31" s="173">
        <v>1</v>
      </c>
      <c r="Y31" s="173">
        <v>3</v>
      </c>
      <c r="Z31" s="173">
        <f>+SUM(V31:Y31)</f>
        <v>6</v>
      </c>
      <c r="AA31" s="173">
        <v>1</v>
      </c>
      <c r="AB31" s="173">
        <f>+AA31*Z31</f>
        <v>6</v>
      </c>
      <c r="AC31" s="172" t="str">
        <f>IF(AB31="","",IF(AB31&lt;5,"Trivial",IF(AB31&lt;9,"Tolerable",IF(AB31&lt;17,"Moderado",IF(AB31&lt;25,"Importante","Intolerable")))))</f>
        <v>Tolerable</v>
      </c>
      <c r="AD31" s="173" t="s">
        <v>0</v>
      </c>
      <c r="AE31" s="173" t="s">
        <v>173</v>
      </c>
      <c r="AF31" s="28">
        <v>43936</v>
      </c>
      <c r="AG31" s="173" t="s">
        <v>173</v>
      </c>
      <c r="AH31" s="173"/>
      <c r="AI31" s="170" t="str">
        <f t="shared" si="3"/>
        <v>ModeradoTolerable</v>
      </c>
      <c r="AJ31" s="178" t="str">
        <f t="shared" si="15"/>
        <v>Tolerable</v>
      </c>
    </row>
    <row r="32" spans="1:36" s="4" customFormat="1" ht="30" customHeight="1" x14ac:dyDescent="0.25">
      <c r="A32" s="10"/>
      <c r="B32" s="173">
        <v>23</v>
      </c>
      <c r="C32" s="209"/>
      <c r="D32" s="208"/>
      <c r="E32" s="178" t="s">
        <v>7</v>
      </c>
      <c r="F32" s="178" t="s">
        <v>6</v>
      </c>
      <c r="G32" s="35" t="s">
        <v>14</v>
      </c>
      <c r="H32" s="182" t="s">
        <v>13</v>
      </c>
      <c r="I32" s="182" t="s">
        <v>12</v>
      </c>
      <c r="J32" s="182" t="s">
        <v>1</v>
      </c>
      <c r="K32" s="182" t="s">
        <v>11</v>
      </c>
      <c r="L32" s="173">
        <v>1</v>
      </c>
      <c r="M32" s="173">
        <v>1</v>
      </c>
      <c r="N32" s="173">
        <v>1</v>
      </c>
      <c r="O32" s="173">
        <v>3</v>
      </c>
      <c r="P32" s="172">
        <f t="shared" si="13"/>
        <v>6</v>
      </c>
      <c r="Q32" s="172">
        <v>1</v>
      </c>
      <c r="R32" s="172">
        <f t="shared" si="14"/>
        <v>6</v>
      </c>
      <c r="S32" s="172" t="str">
        <f t="shared" si="12"/>
        <v>Tolerable</v>
      </c>
      <c r="T32" s="182"/>
      <c r="U32" s="31"/>
      <c r="V32" s="173"/>
      <c r="W32" s="173"/>
      <c r="X32" s="173"/>
      <c r="Y32" s="173"/>
      <c r="Z32" s="173"/>
      <c r="AA32" s="173"/>
      <c r="AB32" s="173"/>
      <c r="AC32" s="25"/>
      <c r="AD32" s="173"/>
      <c r="AE32" s="173"/>
      <c r="AF32" s="173"/>
      <c r="AG32" s="173"/>
      <c r="AH32" s="173"/>
      <c r="AI32" s="170" t="str">
        <f t="shared" si="3"/>
        <v>Tolerable</v>
      </c>
      <c r="AJ32" s="178" t="str">
        <f t="shared" si="15"/>
        <v>Tolerable</v>
      </c>
    </row>
    <row r="33" spans="1:36" s="13" customFormat="1" ht="30" customHeight="1" x14ac:dyDescent="0.2">
      <c r="A33" s="12"/>
      <c r="B33" s="173">
        <v>24</v>
      </c>
      <c r="C33" s="246" t="s">
        <v>579</v>
      </c>
      <c r="D33" s="247" t="s">
        <v>580</v>
      </c>
      <c r="E33" s="173" t="s">
        <v>7</v>
      </c>
      <c r="F33" s="173" t="s">
        <v>23</v>
      </c>
      <c r="G33" s="182" t="s">
        <v>116</v>
      </c>
      <c r="H33" s="182" t="s">
        <v>115</v>
      </c>
      <c r="I33" s="182" t="s">
        <v>114</v>
      </c>
      <c r="J33" s="182"/>
      <c r="K33" s="182"/>
      <c r="L33" s="173">
        <v>1</v>
      </c>
      <c r="M33" s="173">
        <v>3</v>
      </c>
      <c r="N33" s="173">
        <v>3</v>
      </c>
      <c r="O33" s="173">
        <v>3</v>
      </c>
      <c r="P33" s="172">
        <f t="shared" si="13"/>
        <v>10</v>
      </c>
      <c r="Q33" s="172">
        <v>1</v>
      </c>
      <c r="R33" s="172">
        <f t="shared" si="14"/>
        <v>10</v>
      </c>
      <c r="S33" s="172" t="str">
        <f t="shared" si="12"/>
        <v>Moderado</v>
      </c>
      <c r="T33" s="23" t="s">
        <v>1</v>
      </c>
      <c r="U33" s="24" t="s">
        <v>310</v>
      </c>
      <c r="V33" s="173">
        <v>1</v>
      </c>
      <c r="W33" s="173">
        <v>1</v>
      </c>
      <c r="X33" s="173">
        <v>1</v>
      </c>
      <c r="Y33" s="173">
        <v>3</v>
      </c>
      <c r="Z33" s="172">
        <f t="shared" ref="Z33" si="16">+SUM(V33:Y33)</f>
        <v>6</v>
      </c>
      <c r="AA33" s="172">
        <v>1</v>
      </c>
      <c r="AB33" s="172">
        <f t="shared" ref="AB33" si="17">+AA33*Z33</f>
        <v>6</v>
      </c>
      <c r="AC33" s="172" t="str">
        <f t="shared" ref="AC33" si="18">IF(AB33="","",IF(AB33&lt;5,"Trivial",IF(AB33&lt;9,"Tolerable",IF(AB33&lt;17,"Moderado",IF(AB33&lt;25,"Importante","Intolerable")))))</f>
        <v>Tolerable</v>
      </c>
      <c r="AD33" s="173" t="s">
        <v>0</v>
      </c>
      <c r="AE33" s="173" t="s">
        <v>173</v>
      </c>
      <c r="AF33" s="28">
        <v>43936</v>
      </c>
      <c r="AG33" s="173" t="s">
        <v>173</v>
      </c>
      <c r="AH33" s="39"/>
      <c r="AI33" s="170" t="str">
        <f t="shared" si="3"/>
        <v>ModeradoTolerable</v>
      </c>
      <c r="AJ33" s="178" t="str">
        <f t="shared" si="15"/>
        <v>Tolerable</v>
      </c>
    </row>
    <row r="34" spans="1:36" s="13" customFormat="1" ht="30" customHeight="1" x14ac:dyDescent="0.2">
      <c r="A34" s="12"/>
      <c r="B34" s="173">
        <v>25</v>
      </c>
      <c r="C34" s="246"/>
      <c r="D34" s="248"/>
      <c r="E34" s="173" t="s">
        <v>7</v>
      </c>
      <c r="F34" s="181" t="s">
        <v>19</v>
      </c>
      <c r="G34" s="184" t="s">
        <v>581</v>
      </c>
      <c r="H34" s="184" t="s">
        <v>215</v>
      </c>
      <c r="I34" s="184" t="s">
        <v>216</v>
      </c>
      <c r="J34" s="182" t="s">
        <v>35</v>
      </c>
      <c r="K34" s="35" t="s">
        <v>236</v>
      </c>
      <c r="L34" s="36">
        <v>1</v>
      </c>
      <c r="M34" s="36">
        <v>1</v>
      </c>
      <c r="N34" s="36">
        <v>2</v>
      </c>
      <c r="O34" s="36">
        <v>1</v>
      </c>
      <c r="P34" s="36">
        <f t="shared" ref="P34:P37" si="19">SUM(L34:O34)</f>
        <v>5</v>
      </c>
      <c r="Q34" s="39">
        <v>2</v>
      </c>
      <c r="R34" s="37">
        <f t="shared" ref="R34:R37" si="20">P34*Q34</f>
        <v>10</v>
      </c>
      <c r="S34" s="172" t="s">
        <v>231</v>
      </c>
      <c r="T34" s="38"/>
      <c r="U34" s="35" t="s">
        <v>235</v>
      </c>
      <c r="V34" s="36">
        <v>1</v>
      </c>
      <c r="W34" s="36">
        <v>1</v>
      </c>
      <c r="X34" s="36">
        <v>1</v>
      </c>
      <c r="Y34" s="36">
        <v>1</v>
      </c>
      <c r="Z34" s="173">
        <f t="shared" ref="Z34:Z37" si="21">SUM(V34:Y34)</f>
        <v>4</v>
      </c>
      <c r="AA34" s="173">
        <f t="shared" ref="AA34:AA37" si="22">Q34</f>
        <v>2</v>
      </c>
      <c r="AB34" s="173">
        <f t="shared" ref="AB34:AB37" si="23">Z34*AA34</f>
        <v>8</v>
      </c>
      <c r="AC34" s="25" t="s">
        <v>232</v>
      </c>
      <c r="AD34" s="39"/>
      <c r="AE34" s="36" t="s">
        <v>259</v>
      </c>
      <c r="AF34" s="28">
        <v>43936</v>
      </c>
      <c r="AG34" s="173" t="s">
        <v>173</v>
      </c>
      <c r="AH34" s="39"/>
      <c r="AI34" s="170" t="str">
        <f t="shared" si="3"/>
        <v>ModeradoTolerable</v>
      </c>
      <c r="AJ34" s="178" t="str">
        <f t="shared" si="15"/>
        <v>Tolerable</v>
      </c>
    </row>
    <row r="35" spans="1:36" s="13" customFormat="1" ht="30" customHeight="1" x14ac:dyDescent="0.2">
      <c r="A35" s="12"/>
      <c r="B35" s="173">
        <v>26</v>
      </c>
      <c r="C35" s="246"/>
      <c r="D35" s="248"/>
      <c r="E35" s="173" t="s">
        <v>7</v>
      </c>
      <c r="F35" s="173" t="s">
        <v>6</v>
      </c>
      <c r="G35" s="182" t="s">
        <v>112</v>
      </c>
      <c r="H35" s="27" t="s">
        <v>111</v>
      </c>
      <c r="I35" s="182" t="s">
        <v>110</v>
      </c>
      <c r="J35" s="182"/>
      <c r="K35" s="182"/>
      <c r="L35" s="173">
        <v>1</v>
      </c>
      <c r="M35" s="173">
        <v>3</v>
      </c>
      <c r="N35" s="173">
        <v>3</v>
      </c>
      <c r="O35" s="173">
        <v>3</v>
      </c>
      <c r="P35" s="172">
        <f t="shared" ref="P35:P36" si="24">+SUM(L35:O35)</f>
        <v>10</v>
      </c>
      <c r="Q35" s="172">
        <v>1</v>
      </c>
      <c r="R35" s="172">
        <f t="shared" ref="R35:R36" si="25">+Q35*P35</f>
        <v>10</v>
      </c>
      <c r="S35" s="172" t="str">
        <f t="shared" ref="S35:S36" si="26">IF(R35="","",IF(R35&lt;5,"Trivial",IF(R35&lt;9,"Tolerable",IF(R35&lt;17,"Moderado",IF(R35&lt;25,"Importante","Intolerable")))))</f>
        <v>Moderado</v>
      </c>
      <c r="T35" s="23" t="s">
        <v>1</v>
      </c>
      <c r="U35" s="24" t="s">
        <v>311</v>
      </c>
      <c r="V35" s="173">
        <v>1</v>
      </c>
      <c r="W35" s="173">
        <v>1</v>
      </c>
      <c r="X35" s="173">
        <v>1</v>
      </c>
      <c r="Y35" s="173">
        <v>3</v>
      </c>
      <c r="Z35" s="172">
        <f t="shared" ref="Z35" si="27">+SUM(V35:Y35)</f>
        <v>6</v>
      </c>
      <c r="AA35" s="172">
        <v>1</v>
      </c>
      <c r="AB35" s="172">
        <f t="shared" ref="AB35" si="28">+AA35*Z35</f>
        <v>6</v>
      </c>
      <c r="AC35" s="172" t="str">
        <f t="shared" ref="AC35" si="29">IF(AB35="","",IF(AB35&lt;5,"Trivial",IF(AB35&lt;9,"Tolerable",IF(AB35&lt;17,"Moderado",IF(AB35&lt;25,"Importante","Intolerable")))))</f>
        <v>Tolerable</v>
      </c>
      <c r="AD35" s="173" t="s">
        <v>0</v>
      </c>
      <c r="AE35" s="173" t="s">
        <v>173</v>
      </c>
      <c r="AF35" s="28">
        <v>43936</v>
      </c>
      <c r="AG35" s="173" t="s">
        <v>173</v>
      </c>
      <c r="AH35" s="173"/>
      <c r="AI35" s="170" t="str">
        <f t="shared" ref="AI35" si="30">CONCATENATE(S35,AC35)</f>
        <v>ModeradoTolerable</v>
      </c>
      <c r="AJ35" s="178" t="str">
        <f t="shared" ref="AJ35" si="31">IF(AI35="IntolerableModerado","Moderado",IF(AI35="Tolerable","Tolerable",IF(AI35="ModeradoTolerable","Tolerable",IF(AI35="ImportanteIntolerable","Importante",IF(AI35="ModeradoModerado","Moderado",IF(AI35="ImportanteModerado","Moderado"))))))</f>
        <v>Tolerable</v>
      </c>
    </row>
    <row r="36" spans="1:36" s="13" customFormat="1" ht="30" customHeight="1" x14ac:dyDescent="0.2">
      <c r="A36" s="12"/>
      <c r="B36" s="173">
        <v>27</v>
      </c>
      <c r="C36" s="246"/>
      <c r="D36" s="248"/>
      <c r="E36" s="174" t="s">
        <v>7</v>
      </c>
      <c r="F36" s="173" t="s">
        <v>6</v>
      </c>
      <c r="G36" s="182" t="s">
        <v>105</v>
      </c>
      <c r="H36" s="182" t="s">
        <v>104</v>
      </c>
      <c r="I36" s="182" t="s">
        <v>55</v>
      </c>
      <c r="J36" s="182" t="s">
        <v>1</v>
      </c>
      <c r="K36" s="182" t="s">
        <v>309</v>
      </c>
      <c r="L36" s="173">
        <v>1</v>
      </c>
      <c r="M36" s="173">
        <v>1</v>
      </c>
      <c r="N36" s="173">
        <v>1</v>
      </c>
      <c r="O36" s="173">
        <v>2</v>
      </c>
      <c r="P36" s="172">
        <f t="shared" si="24"/>
        <v>5</v>
      </c>
      <c r="Q36" s="172">
        <v>1</v>
      </c>
      <c r="R36" s="172">
        <f t="shared" si="25"/>
        <v>5</v>
      </c>
      <c r="S36" s="172" t="str">
        <f t="shared" si="26"/>
        <v>Tolerable</v>
      </c>
      <c r="T36" s="23"/>
      <c r="U36" s="24"/>
      <c r="V36" s="173"/>
      <c r="W36" s="173"/>
      <c r="X36" s="173"/>
      <c r="Y36" s="173"/>
      <c r="Z36" s="172"/>
      <c r="AA36" s="172"/>
      <c r="AB36" s="172"/>
      <c r="AC36" s="172"/>
      <c r="AD36" s="173"/>
      <c r="AE36" s="173"/>
      <c r="AF36" s="28"/>
      <c r="AG36" s="173"/>
      <c r="AH36" s="39"/>
      <c r="AI36" s="170" t="str">
        <f t="shared" si="3"/>
        <v>Tolerable</v>
      </c>
      <c r="AJ36" s="178" t="str">
        <f t="shared" si="15"/>
        <v>Tolerable</v>
      </c>
    </row>
    <row r="37" spans="1:36" s="13" customFormat="1" ht="30" customHeight="1" x14ac:dyDescent="0.2">
      <c r="A37" s="12"/>
      <c r="B37" s="173">
        <v>28</v>
      </c>
      <c r="C37" s="246"/>
      <c r="D37" s="249"/>
      <c r="E37" s="173" t="s">
        <v>7</v>
      </c>
      <c r="F37" s="181" t="s">
        <v>19</v>
      </c>
      <c r="G37" s="184" t="s">
        <v>218</v>
      </c>
      <c r="H37" s="184" t="s">
        <v>219</v>
      </c>
      <c r="I37" s="184" t="s">
        <v>220</v>
      </c>
      <c r="J37" s="182" t="s">
        <v>35</v>
      </c>
      <c r="K37" s="35" t="s">
        <v>237</v>
      </c>
      <c r="L37" s="36">
        <v>1</v>
      </c>
      <c r="M37" s="36">
        <v>1</v>
      </c>
      <c r="N37" s="36">
        <v>2</v>
      </c>
      <c r="O37" s="36">
        <v>3</v>
      </c>
      <c r="P37" s="36">
        <f t="shared" si="19"/>
        <v>7</v>
      </c>
      <c r="Q37" s="39">
        <v>2</v>
      </c>
      <c r="R37" s="37">
        <f t="shared" si="20"/>
        <v>14</v>
      </c>
      <c r="S37" s="172" t="s">
        <v>231</v>
      </c>
      <c r="T37" s="38"/>
      <c r="U37" s="35" t="s">
        <v>239</v>
      </c>
      <c r="V37" s="36">
        <v>1</v>
      </c>
      <c r="W37" s="36">
        <v>1</v>
      </c>
      <c r="X37" s="36">
        <v>1</v>
      </c>
      <c r="Y37" s="36">
        <v>1</v>
      </c>
      <c r="Z37" s="173">
        <f t="shared" si="21"/>
        <v>4</v>
      </c>
      <c r="AA37" s="173">
        <f t="shared" si="22"/>
        <v>2</v>
      </c>
      <c r="AB37" s="173">
        <f t="shared" si="23"/>
        <v>8</v>
      </c>
      <c r="AC37" s="25" t="s">
        <v>232</v>
      </c>
      <c r="AD37" s="39"/>
      <c r="AE37" s="36" t="s">
        <v>259</v>
      </c>
      <c r="AF37" s="28">
        <v>43936</v>
      </c>
      <c r="AG37" s="173" t="s">
        <v>173</v>
      </c>
      <c r="AH37" s="39"/>
      <c r="AI37" s="170" t="str">
        <f t="shared" si="3"/>
        <v>ModeradoTolerable</v>
      </c>
      <c r="AJ37" s="178" t="str">
        <f t="shared" si="15"/>
        <v>Tolerable</v>
      </c>
    </row>
    <row r="38" spans="1:36" s="4" customFormat="1" ht="30" customHeight="1" x14ac:dyDescent="0.25">
      <c r="A38" s="10"/>
      <c r="B38" s="173">
        <v>29</v>
      </c>
      <c r="C38" s="210" t="s">
        <v>301</v>
      </c>
      <c r="D38" s="210" t="s">
        <v>302</v>
      </c>
      <c r="E38" s="173" t="s">
        <v>7</v>
      </c>
      <c r="F38" s="173" t="s">
        <v>23</v>
      </c>
      <c r="G38" s="182" t="s">
        <v>116</v>
      </c>
      <c r="H38" s="182" t="s">
        <v>115</v>
      </c>
      <c r="I38" s="182" t="s">
        <v>114</v>
      </c>
      <c r="J38" s="182"/>
      <c r="K38" s="182"/>
      <c r="L38" s="173">
        <v>1</v>
      </c>
      <c r="M38" s="173">
        <v>3</v>
      </c>
      <c r="N38" s="173">
        <v>3</v>
      </c>
      <c r="O38" s="173">
        <v>3</v>
      </c>
      <c r="P38" s="172">
        <f t="shared" ref="P38:P47" si="32">+SUM(L38:O38)</f>
        <v>10</v>
      </c>
      <c r="Q38" s="172">
        <v>1</v>
      </c>
      <c r="R38" s="172">
        <f t="shared" ref="R38:R51" si="33">+Q38*P38</f>
        <v>10</v>
      </c>
      <c r="S38" s="172" t="str">
        <f t="shared" ref="S38:S51" si="34">IF(R38="","",IF(R38&lt;5,"Trivial",IF(R38&lt;9,"Tolerable",IF(R38&lt;17,"Moderado",IF(R38&lt;25,"Importante","Intolerable")))))</f>
        <v>Moderado</v>
      </c>
      <c r="T38" s="23" t="s">
        <v>1</v>
      </c>
      <c r="U38" s="24" t="s">
        <v>310</v>
      </c>
      <c r="V38" s="173">
        <v>1</v>
      </c>
      <c r="W38" s="173">
        <v>1</v>
      </c>
      <c r="X38" s="173">
        <v>1</v>
      </c>
      <c r="Y38" s="173">
        <v>3</v>
      </c>
      <c r="Z38" s="172">
        <f t="shared" ref="Z38:Z44" si="35">+SUM(V38:Y38)</f>
        <v>6</v>
      </c>
      <c r="AA38" s="172">
        <v>1</v>
      </c>
      <c r="AB38" s="172">
        <f t="shared" ref="AB38:AB44" si="36">+AA38*Z38</f>
        <v>6</v>
      </c>
      <c r="AC38" s="172" t="str">
        <f t="shared" ref="AC38:AC44" si="37">IF(AB38="","",IF(AB38&lt;5,"Trivial",IF(AB38&lt;9,"Tolerable",IF(AB38&lt;17,"Moderado",IF(AB38&lt;25,"Importante","Intolerable")))))</f>
        <v>Tolerable</v>
      </c>
      <c r="AD38" s="173" t="s">
        <v>0</v>
      </c>
      <c r="AE38" s="173" t="s">
        <v>173</v>
      </c>
      <c r="AF38" s="28">
        <v>43936</v>
      </c>
      <c r="AG38" s="173" t="s">
        <v>173</v>
      </c>
      <c r="AH38" s="173"/>
      <c r="AI38" s="170" t="str">
        <f t="shared" si="3"/>
        <v>ModeradoTolerable</v>
      </c>
      <c r="AJ38" s="178" t="str">
        <f t="shared" si="15"/>
        <v>Tolerable</v>
      </c>
    </row>
    <row r="39" spans="1:36" s="4" customFormat="1" ht="30" customHeight="1" x14ac:dyDescent="0.25">
      <c r="A39" s="10"/>
      <c r="B39" s="173">
        <v>30</v>
      </c>
      <c r="C39" s="210"/>
      <c r="D39" s="210"/>
      <c r="E39" s="173" t="s">
        <v>7</v>
      </c>
      <c r="F39" s="173" t="s">
        <v>6</v>
      </c>
      <c r="G39" s="182" t="s">
        <v>112</v>
      </c>
      <c r="H39" s="27" t="s">
        <v>111</v>
      </c>
      <c r="I39" s="182" t="s">
        <v>110</v>
      </c>
      <c r="J39" s="182"/>
      <c r="K39" s="182"/>
      <c r="L39" s="173">
        <v>1</v>
      </c>
      <c r="M39" s="173">
        <v>3</v>
      </c>
      <c r="N39" s="173">
        <v>3</v>
      </c>
      <c r="O39" s="173">
        <v>3</v>
      </c>
      <c r="P39" s="172">
        <f t="shared" si="32"/>
        <v>10</v>
      </c>
      <c r="Q39" s="172">
        <v>1</v>
      </c>
      <c r="R39" s="172">
        <f t="shared" si="33"/>
        <v>10</v>
      </c>
      <c r="S39" s="172" t="str">
        <f t="shared" si="34"/>
        <v>Moderado</v>
      </c>
      <c r="T39" s="23" t="s">
        <v>1</v>
      </c>
      <c r="U39" s="24" t="s">
        <v>311</v>
      </c>
      <c r="V39" s="173">
        <v>1</v>
      </c>
      <c r="W39" s="173">
        <v>1</v>
      </c>
      <c r="X39" s="173">
        <v>1</v>
      </c>
      <c r="Y39" s="173">
        <v>3</v>
      </c>
      <c r="Z39" s="172">
        <f t="shared" si="35"/>
        <v>6</v>
      </c>
      <c r="AA39" s="172">
        <v>1</v>
      </c>
      <c r="AB39" s="172">
        <f t="shared" si="36"/>
        <v>6</v>
      </c>
      <c r="AC39" s="172" t="str">
        <f t="shared" si="37"/>
        <v>Tolerable</v>
      </c>
      <c r="AD39" s="173" t="s">
        <v>0</v>
      </c>
      <c r="AE39" s="173" t="s">
        <v>173</v>
      </c>
      <c r="AF39" s="28">
        <v>43936</v>
      </c>
      <c r="AG39" s="173" t="s">
        <v>173</v>
      </c>
      <c r="AH39" s="173"/>
      <c r="AI39" s="170" t="str">
        <f t="shared" si="3"/>
        <v>ModeradoTolerable</v>
      </c>
      <c r="AJ39" s="178" t="str">
        <f t="shared" si="15"/>
        <v>Tolerable</v>
      </c>
    </row>
    <row r="40" spans="1:36" s="4" customFormat="1" ht="30" customHeight="1" x14ac:dyDescent="0.25">
      <c r="A40" s="10"/>
      <c r="B40" s="173">
        <v>31</v>
      </c>
      <c r="C40" s="210"/>
      <c r="D40" s="210"/>
      <c r="E40" s="173" t="s">
        <v>7</v>
      </c>
      <c r="F40" s="173" t="s">
        <v>6</v>
      </c>
      <c r="G40" s="182" t="s">
        <v>108</v>
      </c>
      <c r="H40" s="182" t="s">
        <v>107</v>
      </c>
      <c r="I40" s="182" t="s">
        <v>12</v>
      </c>
      <c r="J40" s="182" t="s">
        <v>1</v>
      </c>
      <c r="K40" s="182" t="s">
        <v>106</v>
      </c>
      <c r="L40" s="173">
        <v>1</v>
      </c>
      <c r="M40" s="173">
        <v>2</v>
      </c>
      <c r="N40" s="173">
        <v>1</v>
      </c>
      <c r="O40" s="173">
        <v>3</v>
      </c>
      <c r="P40" s="172">
        <f t="shared" si="32"/>
        <v>7</v>
      </c>
      <c r="Q40" s="172">
        <v>1</v>
      </c>
      <c r="R40" s="172">
        <f t="shared" si="33"/>
        <v>7</v>
      </c>
      <c r="S40" s="172" t="str">
        <f t="shared" si="34"/>
        <v>Tolerable</v>
      </c>
      <c r="T40" s="23"/>
      <c r="U40" s="24"/>
      <c r="V40" s="173"/>
      <c r="W40" s="173"/>
      <c r="X40" s="173"/>
      <c r="Y40" s="173"/>
      <c r="Z40" s="172"/>
      <c r="AA40" s="172"/>
      <c r="AB40" s="172"/>
      <c r="AC40" s="172"/>
      <c r="AD40" s="173"/>
      <c r="AE40" s="173"/>
      <c r="AF40" s="28"/>
      <c r="AG40" s="173"/>
      <c r="AH40" s="173"/>
      <c r="AI40" s="170" t="str">
        <f t="shared" si="3"/>
        <v>Tolerable</v>
      </c>
      <c r="AJ40" s="178" t="str">
        <f t="shared" si="15"/>
        <v>Tolerable</v>
      </c>
    </row>
    <row r="41" spans="1:36" s="4" customFormat="1" ht="30" customHeight="1" x14ac:dyDescent="0.25">
      <c r="A41" s="10"/>
      <c r="B41" s="173">
        <v>32</v>
      </c>
      <c r="C41" s="210"/>
      <c r="D41" s="210"/>
      <c r="E41" s="174" t="s">
        <v>7</v>
      </c>
      <c r="F41" s="173" t="s">
        <v>6</v>
      </c>
      <c r="G41" s="182" t="s">
        <v>105</v>
      </c>
      <c r="H41" s="182" t="s">
        <v>104</v>
      </c>
      <c r="I41" s="182" t="s">
        <v>55</v>
      </c>
      <c r="J41" s="182" t="s">
        <v>1</v>
      </c>
      <c r="K41" s="182" t="s">
        <v>309</v>
      </c>
      <c r="L41" s="173">
        <v>1</v>
      </c>
      <c r="M41" s="173">
        <v>1</v>
      </c>
      <c r="N41" s="173">
        <v>1</v>
      </c>
      <c r="O41" s="173">
        <v>2</v>
      </c>
      <c r="P41" s="172">
        <f t="shared" si="32"/>
        <v>5</v>
      </c>
      <c r="Q41" s="172">
        <v>1</v>
      </c>
      <c r="R41" s="172">
        <f t="shared" si="33"/>
        <v>5</v>
      </c>
      <c r="S41" s="172" t="str">
        <f t="shared" si="34"/>
        <v>Tolerable</v>
      </c>
      <c r="T41" s="23"/>
      <c r="U41" s="24"/>
      <c r="V41" s="173"/>
      <c r="W41" s="173"/>
      <c r="X41" s="173"/>
      <c r="Y41" s="173"/>
      <c r="Z41" s="172"/>
      <c r="AA41" s="172"/>
      <c r="AB41" s="172"/>
      <c r="AC41" s="172"/>
      <c r="AD41" s="173"/>
      <c r="AE41" s="173"/>
      <c r="AF41" s="28"/>
      <c r="AG41" s="173"/>
      <c r="AH41" s="173"/>
      <c r="AI41" s="170" t="str">
        <f t="shared" si="3"/>
        <v>Tolerable</v>
      </c>
      <c r="AJ41" s="178" t="str">
        <f t="shared" si="15"/>
        <v>Tolerable</v>
      </c>
    </row>
    <row r="42" spans="1:36" s="4" customFormat="1" ht="30" customHeight="1" x14ac:dyDescent="0.25">
      <c r="A42" s="10"/>
      <c r="B42" s="173">
        <v>33</v>
      </c>
      <c r="C42" s="210"/>
      <c r="D42" s="210"/>
      <c r="E42" s="173" t="s">
        <v>7</v>
      </c>
      <c r="F42" s="173" t="s">
        <v>23</v>
      </c>
      <c r="G42" s="182" t="s">
        <v>61</v>
      </c>
      <c r="H42" s="182" t="s">
        <v>60</v>
      </c>
      <c r="I42" s="182" t="s">
        <v>55</v>
      </c>
      <c r="J42" s="182"/>
      <c r="K42" s="182"/>
      <c r="L42" s="173">
        <v>1</v>
      </c>
      <c r="M42" s="173">
        <v>2</v>
      </c>
      <c r="N42" s="173">
        <v>3</v>
      </c>
      <c r="O42" s="173">
        <v>3</v>
      </c>
      <c r="P42" s="172">
        <f t="shared" si="32"/>
        <v>9</v>
      </c>
      <c r="Q42" s="172">
        <v>1</v>
      </c>
      <c r="R42" s="172">
        <f t="shared" si="33"/>
        <v>9</v>
      </c>
      <c r="S42" s="172" t="str">
        <f t="shared" si="34"/>
        <v>Moderado</v>
      </c>
      <c r="T42" s="23" t="s">
        <v>1</v>
      </c>
      <c r="U42" s="24" t="s">
        <v>59</v>
      </c>
      <c r="V42" s="173">
        <v>1</v>
      </c>
      <c r="W42" s="173">
        <v>1</v>
      </c>
      <c r="X42" s="173">
        <v>1</v>
      </c>
      <c r="Y42" s="173">
        <v>3</v>
      </c>
      <c r="Z42" s="172">
        <f t="shared" si="35"/>
        <v>6</v>
      </c>
      <c r="AA42" s="172">
        <v>1</v>
      </c>
      <c r="AB42" s="172">
        <f t="shared" si="36"/>
        <v>6</v>
      </c>
      <c r="AC42" s="172" t="str">
        <f t="shared" si="37"/>
        <v>Tolerable</v>
      </c>
      <c r="AD42" s="173" t="s">
        <v>0</v>
      </c>
      <c r="AE42" s="173" t="s">
        <v>173</v>
      </c>
      <c r="AF42" s="28">
        <v>43936</v>
      </c>
      <c r="AG42" s="173" t="s">
        <v>173</v>
      </c>
      <c r="AH42" s="173"/>
      <c r="AI42" s="170" t="str">
        <f t="shared" si="3"/>
        <v>ModeradoTolerable</v>
      </c>
      <c r="AJ42" s="178" t="str">
        <f t="shared" si="15"/>
        <v>Tolerable</v>
      </c>
    </row>
    <row r="43" spans="1:36" s="4" customFormat="1" ht="30" customHeight="1" x14ac:dyDescent="0.25">
      <c r="A43" s="10"/>
      <c r="B43" s="173">
        <v>34</v>
      </c>
      <c r="C43" s="210"/>
      <c r="D43" s="210"/>
      <c r="E43" s="173" t="s">
        <v>7</v>
      </c>
      <c r="F43" s="173" t="s">
        <v>32</v>
      </c>
      <c r="G43" s="182" t="s">
        <v>64</v>
      </c>
      <c r="H43" s="182" t="s">
        <v>30</v>
      </c>
      <c r="I43" s="182" t="s">
        <v>29</v>
      </c>
      <c r="J43" s="182"/>
      <c r="K43" s="182"/>
      <c r="L43" s="173">
        <v>1</v>
      </c>
      <c r="M43" s="173">
        <v>2</v>
      </c>
      <c r="N43" s="173">
        <v>3</v>
      </c>
      <c r="O43" s="173">
        <v>3</v>
      </c>
      <c r="P43" s="172">
        <f t="shared" si="32"/>
        <v>9</v>
      </c>
      <c r="Q43" s="172">
        <v>1</v>
      </c>
      <c r="R43" s="172">
        <f t="shared" si="33"/>
        <v>9</v>
      </c>
      <c r="S43" s="172" t="str">
        <f t="shared" si="34"/>
        <v>Moderado</v>
      </c>
      <c r="T43" s="23" t="s">
        <v>1</v>
      </c>
      <c r="U43" s="24" t="s">
        <v>309</v>
      </c>
      <c r="V43" s="173">
        <v>1</v>
      </c>
      <c r="W43" s="173">
        <v>1</v>
      </c>
      <c r="X43" s="173">
        <v>2</v>
      </c>
      <c r="Y43" s="173">
        <v>3</v>
      </c>
      <c r="Z43" s="172">
        <f t="shared" si="35"/>
        <v>7</v>
      </c>
      <c r="AA43" s="172">
        <v>1</v>
      </c>
      <c r="AB43" s="172">
        <f t="shared" si="36"/>
        <v>7</v>
      </c>
      <c r="AC43" s="172" t="str">
        <f t="shared" si="37"/>
        <v>Tolerable</v>
      </c>
      <c r="AD43" s="173" t="s">
        <v>0</v>
      </c>
      <c r="AE43" s="173" t="s">
        <v>173</v>
      </c>
      <c r="AF43" s="28">
        <v>43936</v>
      </c>
      <c r="AG43" s="173" t="s">
        <v>173</v>
      </c>
      <c r="AH43" s="173"/>
      <c r="AI43" s="170" t="str">
        <f t="shared" si="3"/>
        <v>ModeradoTolerable</v>
      </c>
      <c r="AJ43" s="178" t="str">
        <f t="shared" si="15"/>
        <v>Tolerable</v>
      </c>
    </row>
    <row r="44" spans="1:36" s="4" customFormat="1" ht="30" customHeight="1" x14ac:dyDescent="0.25">
      <c r="A44" s="10"/>
      <c r="B44" s="173">
        <v>35</v>
      </c>
      <c r="C44" s="210"/>
      <c r="D44" s="210"/>
      <c r="E44" s="173" t="s">
        <v>7</v>
      </c>
      <c r="F44" s="173" t="s">
        <v>6</v>
      </c>
      <c r="G44" s="182" t="s">
        <v>63</v>
      </c>
      <c r="H44" s="182" t="s">
        <v>60</v>
      </c>
      <c r="I44" s="182" t="s">
        <v>312</v>
      </c>
      <c r="J44" s="182"/>
      <c r="K44" s="182"/>
      <c r="L44" s="173">
        <v>1</v>
      </c>
      <c r="M44" s="173">
        <v>2</v>
      </c>
      <c r="N44" s="173">
        <v>3</v>
      </c>
      <c r="O44" s="173">
        <v>3</v>
      </c>
      <c r="P44" s="172">
        <f t="shared" si="32"/>
        <v>9</v>
      </c>
      <c r="Q44" s="172">
        <v>3</v>
      </c>
      <c r="R44" s="172">
        <f t="shared" si="33"/>
        <v>27</v>
      </c>
      <c r="S44" s="172" t="str">
        <f t="shared" si="34"/>
        <v>Intolerable</v>
      </c>
      <c r="T44" s="23" t="s">
        <v>1</v>
      </c>
      <c r="U44" s="24" t="s">
        <v>59</v>
      </c>
      <c r="V44" s="173">
        <v>1</v>
      </c>
      <c r="W44" s="173">
        <v>1</v>
      </c>
      <c r="X44" s="173">
        <v>1</v>
      </c>
      <c r="Y44" s="173">
        <v>1</v>
      </c>
      <c r="Z44" s="172">
        <f t="shared" si="35"/>
        <v>4</v>
      </c>
      <c r="AA44" s="172">
        <v>3</v>
      </c>
      <c r="AB44" s="172">
        <f t="shared" si="36"/>
        <v>12</v>
      </c>
      <c r="AC44" s="172" t="str">
        <f t="shared" si="37"/>
        <v>Moderado</v>
      </c>
      <c r="AD44" s="173" t="s">
        <v>0</v>
      </c>
      <c r="AE44" s="173" t="s">
        <v>173</v>
      </c>
      <c r="AF44" s="28">
        <v>43936</v>
      </c>
      <c r="AG44" s="173" t="s">
        <v>173</v>
      </c>
      <c r="AH44" s="173"/>
      <c r="AI44" s="170" t="str">
        <f t="shared" si="3"/>
        <v>IntolerableModerado</v>
      </c>
      <c r="AJ44" s="178" t="str">
        <f t="shared" si="15"/>
        <v>Moderado</v>
      </c>
    </row>
    <row r="45" spans="1:36" ht="80.099999999999994" customHeight="1" x14ac:dyDescent="0.2">
      <c r="B45" s="173">
        <v>36</v>
      </c>
      <c r="C45" s="210"/>
      <c r="D45" s="210" t="s">
        <v>303</v>
      </c>
      <c r="E45" s="173" t="s">
        <v>7</v>
      </c>
      <c r="F45" s="173" t="s">
        <v>6</v>
      </c>
      <c r="G45" s="182" t="s">
        <v>313</v>
      </c>
      <c r="H45" s="182" t="s">
        <v>263</v>
      </c>
      <c r="I45" s="182" t="s">
        <v>10</v>
      </c>
      <c r="J45" s="182"/>
      <c r="K45" s="182" t="s">
        <v>2</v>
      </c>
      <c r="L45" s="173">
        <v>1</v>
      </c>
      <c r="M45" s="173">
        <v>3</v>
      </c>
      <c r="N45" s="173">
        <v>3</v>
      </c>
      <c r="O45" s="173">
        <v>2</v>
      </c>
      <c r="P45" s="172">
        <f t="shared" si="32"/>
        <v>9</v>
      </c>
      <c r="Q45" s="172">
        <v>3</v>
      </c>
      <c r="R45" s="172">
        <f t="shared" si="33"/>
        <v>27</v>
      </c>
      <c r="S45" s="172" t="str">
        <f t="shared" si="34"/>
        <v>Intolerable</v>
      </c>
      <c r="T45" s="182" t="s">
        <v>1</v>
      </c>
      <c r="U45" s="29" t="s">
        <v>270</v>
      </c>
      <c r="V45" s="173">
        <v>1</v>
      </c>
      <c r="W45" s="173">
        <v>1</v>
      </c>
      <c r="X45" s="173">
        <v>1</v>
      </c>
      <c r="Y45" s="173">
        <v>1</v>
      </c>
      <c r="Z45" s="173">
        <f>+SUM(V45:Y45)</f>
        <v>4</v>
      </c>
      <c r="AA45" s="173">
        <v>3</v>
      </c>
      <c r="AB45" s="173">
        <f>+AA45*Z45</f>
        <v>12</v>
      </c>
      <c r="AC45" s="172" t="str">
        <f>IF(AB45="","",IF(AB45&lt;5,"Trivial",IF(AB45&lt;9,"Tolerable",IF(AB45&lt;17,"Moderado",IF(AB45&lt;25,"Importante","Intolerable")))))</f>
        <v>Moderado</v>
      </c>
      <c r="AD45" s="173" t="s">
        <v>0</v>
      </c>
      <c r="AE45" s="173" t="s">
        <v>173</v>
      </c>
      <c r="AF45" s="28">
        <v>43936</v>
      </c>
      <c r="AG45" s="173" t="s">
        <v>173</v>
      </c>
      <c r="AH45" s="173"/>
      <c r="AI45" s="170" t="str">
        <f t="shared" si="3"/>
        <v>IntolerableModerado</v>
      </c>
      <c r="AJ45" s="178" t="str">
        <f t="shared" si="15"/>
        <v>Moderado</v>
      </c>
    </row>
    <row r="46" spans="1:36" ht="80.099999999999994" customHeight="1" x14ac:dyDescent="0.2">
      <c r="B46" s="173">
        <v>37</v>
      </c>
      <c r="C46" s="210"/>
      <c r="D46" s="210"/>
      <c r="E46" s="173" t="s">
        <v>7</v>
      </c>
      <c r="F46" s="173" t="s">
        <v>6</v>
      </c>
      <c r="G46" s="182" t="s">
        <v>5</v>
      </c>
      <c r="H46" s="182" t="s">
        <v>4</v>
      </c>
      <c r="I46" s="182" t="s">
        <v>3</v>
      </c>
      <c r="J46" s="182"/>
      <c r="K46" s="182" t="s">
        <v>2</v>
      </c>
      <c r="L46" s="173">
        <v>1</v>
      </c>
      <c r="M46" s="173">
        <v>3</v>
      </c>
      <c r="N46" s="173">
        <v>3</v>
      </c>
      <c r="O46" s="173">
        <v>2</v>
      </c>
      <c r="P46" s="172">
        <f t="shared" si="32"/>
        <v>9</v>
      </c>
      <c r="Q46" s="172">
        <v>3</v>
      </c>
      <c r="R46" s="172">
        <f t="shared" si="33"/>
        <v>27</v>
      </c>
      <c r="S46" s="172" t="str">
        <f t="shared" si="34"/>
        <v>Intolerable</v>
      </c>
      <c r="T46" s="182" t="s">
        <v>1</v>
      </c>
      <c r="U46" s="29" t="s">
        <v>264</v>
      </c>
      <c r="V46" s="173">
        <v>1</v>
      </c>
      <c r="W46" s="173">
        <v>1</v>
      </c>
      <c r="X46" s="173">
        <v>1</v>
      </c>
      <c r="Y46" s="173">
        <v>1</v>
      </c>
      <c r="Z46" s="173">
        <f>+SUM(V46:Y46)</f>
        <v>4</v>
      </c>
      <c r="AA46" s="173">
        <v>3</v>
      </c>
      <c r="AB46" s="173">
        <f>+AA46*Z46</f>
        <v>12</v>
      </c>
      <c r="AC46" s="172" t="str">
        <f>IF(AB46="","",IF(AB46&lt;5,"Trivial",IF(AB46&lt;9,"Tolerable",IF(AB46&lt;17,"Moderado",IF(AB46&lt;25,"Importante","Intolerable")))))</f>
        <v>Moderado</v>
      </c>
      <c r="AD46" s="173" t="s">
        <v>0</v>
      </c>
      <c r="AE46" s="173" t="s">
        <v>173</v>
      </c>
      <c r="AF46" s="28">
        <v>43936</v>
      </c>
      <c r="AG46" s="173" t="s">
        <v>173</v>
      </c>
      <c r="AH46" s="173"/>
      <c r="AI46" s="170" t="str">
        <f t="shared" si="3"/>
        <v>IntolerableModerado</v>
      </c>
      <c r="AJ46" s="178" t="str">
        <f t="shared" si="15"/>
        <v>Moderado</v>
      </c>
    </row>
    <row r="47" spans="1:36" ht="33.75" x14ac:dyDescent="0.2">
      <c r="B47" s="173">
        <v>38</v>
      </c>
      <c r="C47" s="210"/>
      <c r="D47" s="210"/>
      <c r="E47" s="173" t="s">
        <v>267</v>
      </c>
      <c r="F47" s="173" t="s">
        <v>6</v>
      </c>
      <c r="G47" s="182" t="s">
        <v>281</v>
      </c>
      <c r="H47" s="182" t="s">
        <v>9</v>
      </c>
      <c r="I47" s="182" t="s">
        <v>3</v>
      </c>
      <c r="J47" s="182"/>
      <c r="K47" s="182" t="s">
        <v>2</v>
      </c>
      <c r="L47" s="173">
        <v>1</v>
      </c>
      <c r="M47" s="173">
        <v>1</v>
      </c>
      <c r="N47" s="173">
        <v>1</v>
      </c>
      <c r="O47" s="173">
        <v>2</v>
      </c>
      <c r="P47" s="172">
        <f t="shared" si="32"/>
        <v>5</v>
      </c>
      <c r="Q47" s="172">
        <v>3</v>
      </c>
      <c r="R47" s="172">
        <f t="shared" si="33"/>
        <v>15</v>
      </c>
      <c r="S47" s="172" t="str">
        <f t="shared" si="34"/>
        <v>Moderado</v>
      </c>
      <c r="T47" s="182" t="s">
        <v>1</v>
      </c>
      <c r="U47" s="24" t="s">
        <v>314</v>
      </c>
      <c r="V47" s="173">
        <v>1</v>
      </c>
      <c r="W47" s="173">
        <v>1</v>
      </c>
      <c r="X47" s="173">
        <v>1</v>
      </c>
      <c r="Y47" s="173">
        <v>1</v>
      </c>
      <c r="Z47" s="173">
        <f t="shared" ref="Z47:Z48" si="38">+SUM(V47:Y47)</f>
        <v>4</v>
      </c>
      <c r="AA47" s="173">
        <v>3</v>
      </c>
      <c r="AB47" s="173">
        <f t="shared" ref="AB47:AB48" si="39">+AA47*Z47</f>
        <v>12</v>
      </c>
      <c r="AC47" s="25" t="str">
        <f t="shared" ref="AC47:AC51" si="40">IF(AB47="","",IF(AB47&lt;5,"Trivial",IF(AB47&lt;9,"Tolerable",IF(AB47&lt;17,"Moderado",IF(AB47&lt;25,"Importante","Intolerable")))))</f>
        <v>Moderado</v>
      </c>
      <c r="AD47" s="173" t="s">
        <v>0</v>
      </c>
      <c r="AE47" s="172" t="s">
        <v>284</v>
      </c>
      <c r="AF47" s="28">
        <v>43936</v>
      </c>
      <c r="AG47" s="173" t="s">
        <v>173</v>
      </c>
      <c r="AH47" s="32"/>
      <c r="AI47" s="170" t="str">
        <f t="shared" si="3"/>
        <v>ModeradoModerado</v>
      </c>
      <c r="AJ47" s="178" t="str">
        <f t="shared" si="15"/>
        <v>Moderado</v>
      </c>
    </row>
    <row r="48" spans="1:36" ht="112.5" x14ac:dyDescent="0.2">
      <c r="B48" s="187">
        <v>39</v>
      </c>
      <c r="C48" s="211" t="s">
        <v>608</v>
      </c>
      <c r="D48" s="198" t="s">
        <v>272</v>
      </c>
      <c r="E48" s="187" t="s">
        <v>7</v>
      </c>
      <c r="F48" s="198" t="s">
        <v>46</v>
      </c>
      <c r="G48" s="24" t="s">
        <v>609</v>
      </c>
      <c r="H48" s="23" t="s">
        <v>591</v>
      </c>
      <c r="I48" s="191" t="s">
        <v>592</v>
      </c>
      <c r="J48" s="23" t="s">
        <v>1</v>
      </c>
      <c r="K48" s="24" t="s">
        <v>593</v>
      </c>
      <c r="L48" s="187">
        <v>1</v>
      </c>
      <c r="M48" s="187">
        <v>2</v>
      </c>
      <c r="N48" s="187">
        <v>3</v>
      </c>
      <c r="O48" s="187">
        <v>3</v>
      </c>
      <c r="P48" s="187">
        <f t="shared" ref="P48:P51" si="41">+SUM(L48:O48)</f>
        <v>9</v>
      </c>
      <c r="Q48" s="187">
        <v>2</v>
      </c>
      <c r="R48" s="187">
        <f t="shared" si="33"/>
        <v>18</v>
      </c>
      <c r="S48" s="25" t="str">
        <f t="shared" si="34"/>
        <v>Importante</v>
      </c>
      <c r="T48" s="191" t="s">
        <v>1</v>
      </c>
      <c r="U48" s="191" t="s">
        <v>611</v>
      </c>
      <c r="V48" s="187">
        <v>1</v>
      </c>
      <c r="W48" s="187">
        <v>1</v>
      </c>
      <c r="X48" s="187">
        <v>1</v>
      </c>
      <c r="Y48" s="187">
        <v>1</v>
      </c>
      <c r="Z48" s="187">
        <f t="shared" si="38"/>
        <v>4</v>
      </c>
      <c r="AA48" s="187">
        <v>2</v>
      </c>
      <c r="AB48" s="187">
        <f t="shared" si="39"/>
        <v>8</v>
      </c>
      <c r="AC48" s="186" t="str">
        <f t="shared" si="40"/>
        <v>Tolerable</v>
      </c>
      <c r="AD48" s="187" t="s">
        <v>0</v>
      </c>
      <c r="AE48" s="187" t="s">
        <v>278</v>
      </c>
      <c r="AF48" s="187" t="s">
        <v>594</v>
      </c>
      <c r="AG48" s="187" t="s">
        <v>173</v>
      </c>
      <c r="AH48" s="32"/>
      <c r="AI48" s="9"/>
    </row>
    <row r="49" spans="1:35" ht="45" x14ac:dyDescent="0.2">
      <c r="B49" s="187">
        <v>40</v>
      </c>
      <c r="C49" s="211"/>
      <c r="D49" s="198" t="s">
        <v>610</v>
      </c>
      <c r="E49" s="187" t="s">
        <v>7</v>
      </c>
      <c r="F49" s="198" t="s">
        <v>36</v>
      </c>
      <c r="G49" s="198" t="s">
        <v>595</v>
      </c>
      <c r="H49" s="198" t="s">
        <v>596</v>
      </c>
      <c r="I49" s="198" t="s">
        <v>597</v>
      </c>
      <c r="J49" s="198" t="s">
        <v>2</v>
      </c>
      <c r="K49" s="198" t="s">
        <v>2</v>
      </c>
      <c r="L49" s="187">
        <v>1</v>
      </c>
      <c r="M49" s="187">
        <v>3</v>
      </c>
      <c r="N49" s="187">
        <v>3</v>
      </c>
      <c r="O49" s="187">
        <v>3</v>
      </c>
      <c r="P49" s="187">
        <f t="shared" si="41"/>
        <v>10</v>
      </c>
      <c r="Q49" s="187">
        <v>1</v>
      </c>
      <c r="R49" s="187">
        <f t="shared" si="33"/>
        <v>10</v>
      </c>
      <c r="S49" s="25" t="str">
        <f t="shared" si="34"/>
        <v>Moderado</v>
      </c>
      <c r="T49" s="191" t="s">
        <v>1</v>
      </c>
      <c r="U49" s="191" t="s">
        <v>598</v>
      </c>
      <c r="V49" s="187">
        <v>1</v>
      </c>
      <c r="W49" s="187">
        <v>2</v>
      </c>
      <c r="X49" s="187">
        <v>2</v>
      </c>
      <c r="Y49" s="187">
        <v>3</v>
      </c>
      <c r="Z49" s="187">
        <f>+SUM(V49:Y49)</f>
        <v>8</v>
      </c>
      <c r="AA49" s="187">
        <v>1</v>
      </c>
      <c r="AB49" s="187">
        <f>+AA49*Z49</f>
        <v>8</v>
      </c>
      <c r="AC49" s="186" t="str">
        <f t="shared" si="40"/>
        <v>Tolerable</v>
      </c>
      <c r="AD49" s="187" t="s">
        <v>0</v>
      </c>
      <c r="AE49" s="187" t="s">
        <v>173</v>
      </c>
      <c r="AF49" s="187" t="s">
        <v>594</v>
      </c>
      <c r="AG49" s="187" t="s">
        <v>173</v>
      </c>
      <c r="AH49" s="32"/>
      <c r="AI49" s="9"/>
    </row>
    <row r="50" spans="1:35" ht="33.75" x14ac:dyDescent="0.2">
      <c r="B50" s="187">
        <v>41</v>
      </c>
      <c r="C50" s="211"/>
      <c r="D50" s="212" t="s">
        <v>599</v>
      </c>
      <c r="E50" s="187" t="s">
        <v>7</v>
      </c>
      <c r="F50" s="198" t="s">
        <v>32</v>
      </c>
      <c r="G50" s="198" t="s">
        <v>600</v>
      </c>
      <c r="H50" s="198" t="s">
        <v>601</v>
      </c>
      <c r="I50" s="198" t="s">
        <v>602</v>
      </c>
      <c r="J50" s="198" t="s">
        <v>2</v>
      </c>
      <c r="K50" s="198" t="s">
        <v>2</v>
      </c>
      <c r="L50" s="187">
        <v>1</v>
      </c>
      <c r="M50" s="187">
        <v>3</v>
      </c>
      <c r="N50" s="187">
        <v>3</v>
      </c>
      <c r="O50" s="187">
        <v>3</v>
      </c>
      <c r="P50" s="187">
        <f t="shared" si="41"/>
        <v>10</v>
      </c>
      <c r="Q50" s="187">
        <v>1</v>
      </c>
      <c r="R50" s="187">
        <f t="shared" si="33"/>
        <v>10</v>
      </c>
      <c r="S50" s="25" t="str">
        <f t="shared" si="34"/>
        <v>Moderado</v>
      </c>
      <c r="T50" s="191" t="s">
        <v>1</v>
      </c>
      <c r="U50" s="191" t="s">
        <v>603</v>
      </c>
      <c r="V50" s="187">
        <v>1</v>
      </c>
      <c r="W50" s="187">
        <v>2</v>
      </c>
      <c r="X50" s="187">
        <v>2</v>
      </c>
      <c r="Y50" s="187">
        <v>2</v>
      </c>
      <c r="Z50" s="187">
        <f>+SUM(V50:Y50)</f>
        <v>7</v>
      </c>
      <c r="AA50" s="187">
        <v>1</v>
      </c>
      <c r="AB50" s="187">
        <f>+AA50*Z50</f>
        <v>7</v>
      </c>
      <c r="AC50" s="186" t="str">
        <f t="shared" si="40"/>
        <v>Tolerable</v>
      </c>
      <c r="AD50" s="187" t="s">
        <v>0</v>
      </c>
      <c r="AE50" s="187" t="s">
        <v>173</v>
      </c>
      <c r="AF50" s="187" t="s">
        <v>594</v>
      </c>
      <c r="AG50" s="187" t="s">
        <v>173</v>
      </c>
      <c r="AH50" s="32"/>
      <c r="AI50" s="9"/>
    </row>
    <row r="51" spans="1:35" ht="33.75" x14ac:dyDescent="0.2">
      <c r="B51" s="187">
        <v>42</v>
      </c>
      <c r="C51" s="211"/>
      <c r="D51" s="212"/>
      <c r="E51" s="187" t="s">
        <v>7</v>
      </c>
      <c r="F51" s="198" t="s">
        <v>94</v>
      </c>
      <c r="G51" s="198" t="s">
        <v>604</v>
      </c>
      <c r="H51" s="198" t="s">
        <v>605</v>
      </c>
      <c r="I51" s="198" t="s">
        <v>606</v>
      </c>
      <c r="J51" s="198" t="s">
        <v>2</v>
      </c>
      <c r="K51" s="198" t="s">
        <v>2</v>
      </c>
      <c r="L51" s="187">
        <v>1</v>
      </c>
      <c r="M51" s="187">
        <v>3</v>
      </c>
      <c r="N51" s="187">
        <v>3</v>
      </c>
      <c r="O51" s="187">
        <v>3</v>
      </c>
      <c r="P51" s="187">
        <f t="shared" si="41"/>
        <v>10</v>
      </c>
      <c r="Q51" s="187">
        <v>1</v>
      </c>
      <c r="R51" s="187">
        <f t="shared" si="33"/>
        <v>10</v>
      </c>
      <c r="S51" s="25" t="str">
        <f t="shared" si="34"/>
        <v>Moderado</v>
      </c>
      <c r="T51" s="191" t="s">
        <v>1</v>
      </c>
      <c r="U51" s="198" t="s">
        <v>607</v>
      </c>
      <c r="V51" s="187">
        <v>1</v>
      </c>
      <c r="W51" s="187">
        <v>2</v>
      </c>
      <c r="X51" s="187">
        <v>2</v>
      </c>
      <c r="Y51" s="187">
        <v>2</v>
      </c>
      <c r="Z51" s="187">
        <f>+SUM(V51:Y51)</f>
        <v>7</v>
      </c>
      <c r="AA51" s="187">
        <v>1</v>
      </c>
      <c r="AB51" s="187">
        <f>+AA51*Z51</f>
        <v>7</v>
      </c>
      <c r="AC51" s="186" t="str">
        <f t="shared" si="40"/>
        <v>Tolerable</v>
      </c>
      <c r="AD51" s="187" t="s">
        <v>0</v>
      </c>
      <c r="AE51" s="187" t="s">
        <v>173</v>
      </c>
      <c r="AF51" s="187" t="s">
        <v>594</v>
      </c>
      <c r="AG51" s="187" t="s">
        <v>173</v>
      </c>
      <c r="AH51" s="32"/>
    </row>
    <row r="52" spans="1:35" x14ac:dyDescent="0.2">
      <c r="D52" s="173" t="s">
        <v>543</v>
      </c>
      <c r="E52" s="173">
        <f>COUNTIFS($S$10:$S$47,D52)</f>
        <v>2</v>
      </c>
      <c r="F52" s="173">
        <f>COUNTIFS($AJ$10:$AJ$47,D52)</f>
        <v>2</v>
      </c>
      <c r="G52" s="162">
        <f>E52*100/$E$57</f>
        <v>5.2631578947368425</v>
      </c>
      <c r="H52" s="162">
        <f>F52*100/$F$57</f>
        <v>5.2631578947368425</v>
      </c>
      <c r="I52" s="7"/>
      <c r="J52" s="7"/>
      <c r="K52" s="6"/>
      <c r="L52" s="4"/>
      <c r="M52" s="4"/>
      <c r="N52" s="4"/>
      <c r="O52" s="4"/>
      <c r="P52" s="4"/>
      <c r="Q52" s="4"/>
      <c r="R52" s="4"/>
      <c r="S52" s="5"/>
    </row>
    <row r="53" spans="1:35" x14ac:dyDescent="0.2">
      <c r="D53" s="173" t="s">
        <v>232</v>
      </c>
      <c r="E53" s="173">
        <f t="shared" ref="E53:E56" si="42">COUNTIFS($S$10:$S$47,D53)</f>
        <v>10</v>
      </c>
      <c r="F53" s="173">
        <f t="shared" ref="F53:F56" si="43">COUNTIFS($AJ$10:$AJ$47,D53)</f>
        <v>32</v>
      </c>
      <c r="G53" s="162">
        <f t="shared" ref="G53:G57" si="44">E53*100/$E$57</f>
        <v>26.315789473684209</v>
      </c>
      <c r="H53" s="162">
        <f t="shared" ref="H53:H57" si="45">F53*100/$F$57</f>
        <v>84.21052631578948</v>
      </c>
      <c r="I53" s="7"/>
      <c r="J53" s="7"/>
      <c r="K53" s="6"/>
      <c r="L53" s="4"/>
      <c r="M53" s="4"/>
      <c r="N53" s="4"/>
      <c r="O53" s="4"/>
      <c r="P53" s="4"/>
      <c r="Q53" s="4"/>
      <c r="R53" s="4"/>
      <c r="S53" s="5"/>
    </row>
    <row r="54" spans="1:35" x14ac:dyDescent="0.2">
      <c r="D54" s="173" t="s">
        <v>231</v>
      </c>
      <c r="E54" s="173">
        <f t="shared" si="42"/>
        <v>23</v>
      </c>
      <c r="F54" s="173">
        <f t="shared" si="43"/>
        <v>4</v>
      </c>
      <c r="G54" s="162">
        <f t="shared" si="44"/>
        <v>60.526315789473685</v>
      </c>
      <c r="H54" s="162">
        <f t="shared" si="45"/>
        <v>10.526315789473685</v>
      </c>
      <c r="I54" s="6"/>
      <c r="J54" s="7"/>
      <c r="K54" s="7"/>
      <c r="L54" s="4"/>
      <c r="M54" s="4"/>
      <c r="N54" s="4"/>
      <c r="O54" s="4"/>
      <c r="P54" s="4"/>
      <c r="Q54" s="4"/>
      <c r="R54" s="4"/>
      <c r="S54" s="5"/>
    </row>
    <row r="55" spans="1:35" x14ac:dyDescent="0.2">
      <c r="D55" s="173" t="s">
        <v>238</v>
      </c>
      <c r="E55" s="173">
        <f t="shared" si="42"/>
        <v>0</v>
      </c>
      <c r="F55" s="173">
        <f t="shared" si="43"/>
        <v>0</v>
      </c>
      <c r="G55" s="162">
        <f t="shared" si="44"/>
        <v>0</v>
      </c>
      <c r="H55" s="162">
        <f t="shared" si="45"/>
        <v>0</v>
      </c>
      <c r="I55" s="7"/>
      <c r="J55" s="7"/>
      <c r="K55" s="7"/>
      <c r="L55" s="4"/>
      <c r="M55" s="4"/>
      <c r="N55" s="4"/>
      <c r="O55" s="4"/>
      <c r="P55" s="4"/>
      <c r="Q55" s="4"/>
      <c r="R55" s="4"/>
      <c r="S55" s="5"/>
    </row>
    <row r="56" spans="1:35" x14ac:dyDescent="0.2">
      <c r="D56" s="173" t="s">
        <v>511</v>
      </c>
      <c r="E56" s="173">
        <f t="shared" si="42"/>
        <v>3</v>
      </c>
      <c r="F56" s="173">
        <f t="shared" si="43"/>
        <v>0</v>
      </c>
      <c r="G56" s="162">
        <f t="shared" si="44"/>
        <v>7.8947368421052628</v>
      </c>
      <c r="H56" s="162">
        <f t="shared" si="45"/>
        <v>0</v>
      </c>
    </row>
    <row r="57" spans="1:35" x14ac:dyDescent="0.2">
      <c r="D57" s="160" t="s">
        <v>544</v>
      </c>
      <c r="E57" s="160">
        <f>SUM(E52:E56)</f>
        <v>38</v>
      </c>
      <c r="F57" s="160">
        <f>SUM(F52:F56)</f>
        <v>38</v>
      </c>
      <c r="G57" s="162">
        <f t="shared" si="44"/>
        <v>100</v>
      </c>
      <c r="H57" s="162">
        <f t="shared" si="45"/>
        <v>100</v>
      </c>
      <c r="J57" s="1"/>
    </row>
    <row r="58" spans="1:35" x14ac:dyDescent="0.2">
      <c r="G58" s="7"/>
      <c r="H58" s="7"/>
      <c r="I58" s="7"/>
      <c r="J58" s="7"/>
      <c r="K58" s="6"/>
      <c r="L58" s="4"/>
      <c r="M58" s="4"/>
      <c r="N58" s="4"/>
      <c r="O58" s="4"/>
      <c r="P58" s="4"/>
      <c r="Q58" s="4"/>
      <c r="R58" s="4"/>
      <c r="S58" s="5"/>
    </row>
    <row r="59" spans="1:35" x14ac:dyDescent="0.2">
      <c r="G59" s="7"/>
      <c r="H59" s="7"/>
      <c r="I59" s="7"/>
      <c r="J59" s="7"/>
      <c r="K59" s="6"/>
      <c r="L59" s="4"/>
      <c r="M59" s="4"/>
      <c r="N59" s="4"/>
      <c r="O59" s="4"/>
      <c r="P59" s="4"/>
      <c r="Q59" s="4"/>
      <c r="R59" s="4"/>
      <c r="S59" s="5"/>
    </row>
    <row r="60" spans="1:35" s="2" customFormat="1" x14ac:dyDescent="0.2">
      <c r="A60" s="1"/>
      <c r="B60" s="4"/>
      <c r="C60" s="1"/>
      <c r="D60" s="1"/>
      <c r="E60" s="4"/>
      <c r="F60" s="4"/>
      <c r="G60" s="7"/>
      <c r="H60" s="7"/>
      <c r="I60" s="7"/>
      <c r="J60" s="7"/>
      <c r="K60" s="6"/>
      <c r="L60" s="4"/>
      <c r="M60" s="4"/>
      <c r="N60" s="4"/>
      <c r="O60" s="4"/>
      <c r="P60" s="4"/>
      <c r="Q60" s="4"/>
      <c r="R60" s="4"/>
      <c r="S60" s="5"/>
      <c r="U60" s="1"/>
      <c r="V60" s="16"/>
      <c r="W60" s="16"/>
      <c r="X60" s="16"/>
      <c r="Y60" s="16"/>
      <c r="Z60" s="16"/>
      <c r="AA60" s="16"/>
      <c r="AB60" s="16"/>
      <c r="AC60" s="1"/>
      <c r="AD60" s="1"/>
      <c r="AE60" s="1"/>
      <c r="AF60" s="1"/>
      <c r="AG60" s="1"/>
      <c r="AH60" s="1"/>
      <c r="AI60" s="1"/>
    </row>
    <row r="61" spans="1:35" s="2" customFormat="1" x14ac:dyDescent="0.2">
      <c r="A61" s="1"/>
      <c r="B61" s="4"/>
      <c r="C61" s="1"/>
      <c r="D61" s="1"/>
      <c r="E61" s="4"/>
      <c r="F61" s="4"/>
      <c r="G61" s="7"/>
      <c r="H61" s="7"/>
      <c r="I61" s="7"/>
      <c r="J61" s="7"/>
      <c r="K61" s="6"/>
      <c r="L61" s="4"/>
      <c r="M61" s="4"/>
      <c r="N61" s="4"/>
      <c r="O61" s="4"/>
      <c r="P61" s="4"/>
      <c r="Q61" s="4"/>
      <c r="R61" s="4"/>
      <c r="S61" s="5"/>
      <c r="U61" s="1"/>
      <c r="V61" s="16"/>
      <c r="W61" s="16"/>
      <c r="X61" s="16"/>
      <c r="Y61" s="16"/>
      <c r="Z61" s="16"/>
      <c r="AA61" s="16"/>
      <c r="AB61" s="16"/>
      <c r="AC61" s="1"/>
      <c r="AD61" s="1"/>
      <c r="AE61" s="1"/>
      <c r="AF61" s="1"/>
      <c r="AG61" s="1"/>
      <c r="AH61" s="1"/>
      <c r="AI61" s="1"/>
    </row>
    <row r="62" spans="1:35" s="2" customFormat="1" x14ac:dyDescent="0.2">
      <c r="A62" s="1"/>
      <c r="B62" s="4"/>
      <c r="C62" s="1"/>
      <c r="D62" s="1"/>
      <c r="E62" s="4"/>
      <c r="F62" s="4"/>
      <c r="G62" s="7"/>
      <c r="H62" s="7"/>
      <c r="I62" s="7"/>
      <c r="J62" s="7"/>
      <c r="K62" s="6"/>
      <c r="L62" s="4"/>
      <c r="M62" s="4"/>
      <c r="N62" s="4"/>
      <c r="O62" s="4"/>
      <c r="P62" s="4"/>
      <c r="Q62" s="4"/>
      <c r="R62" s="4"/>
      <c r="S62" s="5"/>
      <c r="U62" s="1"/>
      <c r="V62" s="16"/>
      <c r="W62" s="16"/>
      <c r="X62" s="16"/>
      <c r="Y62" s="16"/>
      <c r="Z62" s="16"/>
      <c r="AA62" s="16"/>
      <c r="AB62" s="16"/>
      <c r="AC62" s="1"/>
      <c r="AD62" s="1"/>
      <c r="AE62" s="1"/>
      <c r="AF62" s="1"/>
      <c r="AG62" s="1"/>
      <c r="AH62" s="1"/>
      <c r="AI62" s="1"/>
    </row>
    <row r="63" spans="1:35" s="2" customFormat="1" x14ac:dyDescent="0.2">
      <c r="A63" s="1"/>
      <c r="B63" s="4"/>
      <c r="C63" s="1"/>
      <c r="D63" s="1"/>
      <c r="E63" s="4"/>
      <c r="F63" s="4"/>
      <c r="G63" s="7"/>
      <c r="H63" s="7"/>
      <c r="I63" s="7"/>
      <c r="J63" s="7"/>
      <c r="K63" s="6"/>
      <c r="L63" s="4"/>
      <c r="M63" s="4"/>
      <c r="N63" s="4"/>
      <c r="O63" s="4"/>
      <c r="P63" s="4"/>
      <c r="Q63" s="4"/>
      <c r="R63" s="4"/>
      <c r="S63" s="5"/>
      <c r="U63" s="1"/>
      <c r="V63" s="16"/>
      <c r="W63" s="16"/>
      <c r="X63" s="16"/>
      <c r="Y63" s="16"/>
      <c r="Z63" s="16"/>
      <c r="AA63" s="16"/>
      <c r="AB63" s="16"/>
      <c r="AC63" s="1"/>
      <c r="AD63" s="1"/>
      <c r="AE63" s="1"/>
      <c r="AF63" s="1"/>
      <c r="AG63" s="1"/>
      <c r="AH63" s="1"/>
      <c r="AI63" s="1"/>
    </row>
    <row r="64" spans="1:35" s="2" customFormat="1" x14ac:dyDescent="0.2">
      <c r="A64" s="1"/>
      <c r="B64" s="4"/>
      <c r="C64" s="1"/>
      <c r="D64" s="1"/>
      <c r="E64" s="4"/>
      <c r="F64" s="4"/>
      <c r="G64" s="7"/>
      <c r="H64" s="7"/>
      <c r="I64" s="7"/>
      <c r="J64" s="7"/>
      <c r="K64" s="6"/>
      <c r="L64" s="4"/>
      <c r="M64" s="4"/>
      <c r="N64" s="4"/>
      <c r="O64" s="4"/>
      <c r="P64" s="4"/>
      <c r="Q64" s="4"/>
      <c r="R64" s="4"/>
      <c r="S64" s="5"/>
      <c r="U64" s="1"/>
      <c r="V64" s="16"/>
      <c r="W64" s="16"/>
      <c r="X64" s="16"/>
      <c r="Y64" s="16"/>
      <c r="Z64" s="16"/>
      <c r="AA64" s="16"/>
      <c r="AB64" s="16"/>
      <c r="AC64" s="1"/>
      <c r="AD64" s="1"/>
      <c r="AE64" s="1"/>
      <c r="AF64" s="1"/>
      <c r="AG64" s="1"/>
      <c r="AH64" s="1"/>
      <c r="AI64" s="1"/>
    </row>
    <row r="65" spans="1:35" s="2" customFormat="1" x14ac:dyDescent="0.2">
      <c r="A65" s="1"/>
      <c r="B65" s="4"/>
      <c r="C65" s="1"/>
      <c r="D65" s="1"/>
      <c r="E65" s="4"/>
      <c r="F65" s="4"/>
      <c r="G65" s="7"/>
      <c r="H65" s="7"/>
      <c r="I65" s="7"/>
      <c r="J65" s="7"/>
      <c r="L65" s="4"/>
      <c r="M65" s="4"/>
      <c r="N65" s="4"/>
      <c r="O65" s="4"/>
      <c r="P65" s="4"/>
      <c r="Q65" s="4"/>
      <c r="R65" s="4"/>
      <c r="S65" s="5"/>
      <c r="U65" s="1"/>
      <c r="V65" s="16"/>
      <c r="W65" s="16"/>
      <c r="X65" s="16"/>
      <c r="Y65" s="16"/>
      <c r="Z65" s="16"/>
      <c r="AA65" s="16"/>
      <c r="AB65" s="16"/>
      <c r="AC65" s="1"/>
      <c r="AD65" s="1"/>
      <c r="AE65" s="1"/>
      <c r="AF65" s="1"/>
      <c r="AG65" s="1"/>
      <c r="AH65" s="1"/>
      <c r="AI65" s="1"/>
    </row>
    <row r="66" spans="1:35" s="2" customFormat="1" x14ac:dyDescent="0.2">
      <c r="A66" s="1"/>
      <c r="B66" s="4"/>
      <c r="C66" s="1"/>
      <c r="D66" s="1"/>
      <c r="E66" s="4"/>
      <c r="F66" s="4"/>
      <c r="G66" s="7"/>
      <c r="H66" s="7"/>
      <c r="I66" s="7"/>
      <c r="J66" s="7"/>
      <c r="K66" s="7"/>
      <c r="L66" s="4"/>
      <c r="M66" s="4"/>
      <c r="N66" s="4"/>
      <c r="O66" s="4"/>
      <c r="P66" s="4"/>
      <c r="Q66" s="4"/>
      <c r="R66" s="4"/>
      <c r="S66" s="5"/>
      <c r="U66" s="1"/>
      <c r="V66" s="16"/>
      <c r="W66" s="16"/>
      <c r="X66" s="16"/>
      <c r="Y66" s="16"/>
      <c r="Z66" s="16"/>
      <c r="AA66" s="16"/>
      <c r="AB66" s="16"/>
      <c r="AC66" s="1"/>
      <c r="AD66" s="1"/>
      <c r="AE66" s="1"/>
      <c r="AF66" s="1"/>
      <c r="AG66" s="1"/>
      <c r="AH66" s="1"/>
      <c r="AI66" s="1"/>
    </row>
    <row r="67" spans="1:35" s="2" customFormat="1" x14ac:dyDescent="0.2">
      <c r="A67" s="1"/>
      <c r="B67" s="4"/>
      <c r="C67" s="1"/>
      <c r="D67" s="1"/>
      <c r="E67" s="4"/>
      <c r="F67" s="4"/>
      <c r="G67" s="7"/>
      <c r="H67" s="6"/>
      <c r="I67" s="6"/>
      <c r="J67" s="7"/>
      <c r="K67" s="6"/>
      <c r="L67" s="4"/>
      <c r="M67" s="4"/>
      <c r="N67" s="4"/>
      <c r="O67" s="4"/>
      <c r="P67" s="4"/>
      <c r="Q67" s="4"/>
      <c r="R67" s="4"/>
      <c r="S67" s="5"/>
      <c r="U67" s="1"/>
      <c r="V67" s="16"/>
      <c r="W67" s="16"/>
      <c r="X67" s="16"/>
      <c r="Y67" s="16"/>
      <c r="Z67" s="16"/>
      <c r="AA67" s="16"/>
      <c r="AB67" s="16"/>
      <c r="AC67" s="1"/>
      <c r="AD67" s="1"/>
      <c r="AE67" s="1"/>
      <c r="AF67" s="1"/>
      <c r="AG67" s="1"/>
      <c r="AH67" s="1"/>
      <c r="AI67" s="1"/>
    </row>
    <row r="68" spans="1:35" s="2" customFormat="1" x14ac:dyDescent="0.2">
      <c r="A68" s="1"/>
      <c r="B68" s="4"/>
      <c r="C68" s="1"/>
      <c r="D68" s="1"/>
      <c r="E68" s="4"/>
      <c r="F68" s="4"/>
      <c r="G68" s="7"/>
      <c r="H68" s="7"/>
      <c r="I68" s="7"/>
      <c r="J68" s="7"/>
      <c r="K68" s="6"/>
      <c r="L68" s="4"/>
      <c r="M68" s="4"/>
      <c r="N68" s="4"/>
      <c r="O68" s="4"/>
      <c r="P68" s="4"/>
      <c r="Q68" s="4"/>
      <c r="R68" s="4"/>
      <c r="S68" s="5"/>
      <c r="U68" s="1"/>
      <c r="V68" s="16"/>
      <c r="W68" s="16"/>
      <c r="X68" s="16"/>
      <c r="Y68" s="16"/>
      <c r="Z68" s="16"/>
      <c r="AA68" s="16"/>
      <c r="AB68" s="16"/>
      <c r="AC68" s="1"/>
      <c r="AD68" s="1"/>
      <c r="AE68" s="1"/>
      <c r="AF68" s="1"/>
      <c r="AG68" s="1"/>
      <c r="AH68" s="1"/>
      <c r="AI68" s="1"/>
    </row>
    <row r="69" spans="1:35" s="2" customFormat="1" x14ac:dyDescent="0.2">
      <c r="A69" s="1"/>
      <c r="B69" s="4"/>
      <c r="C69" s="1"/>
      <c r="D69" s="1"/>
      <c r="E69" s="4"/>
      <c r="F69" s="4"/>
      <c r="G69" s="7"/>
      <c r="H69" s="7"/>
      <c r="I69" s="7"/>
      <c r="J69" s="7"/>
      <c r="K69" s="6"/>
      <c r="L69" s="4"/>
      <c r="M69" s="4"/>
      <c r="N69" s="4"/>
      <c r="O69" s="4"/>
      <c r="P69" s="4"/>
      <c r="Q69" s="4"/>
      <c r="R69" s="4"/>
      <c r="S69" s="5"/>
      <c r="U69" s="1"/>
      <c r="V69" s="16"/>
      <c r="W69" s="16"/>
      <c r="X69" s="16"/>
      <c r="Y69" s="16"/>
      <c r="Z69" s="16"/>
      <c r="AA69" s="16"/>
      <c r="AB69" s="16"/>
      <c r="AC69" s="1"/>
      <c r="AD69" s="1"/>
      <c r="AE69" s="1"/>
      <c r="AF69" s="1"/>
      <c r="AG69" s="1"/>
      <c r="AH69" s="1"/>
      <c r="AI69" s="1"/>
    </row>
    <row r="70" spans="1:35" s="2" customFormat="1" x14ac:dyDescent="0.2">
      <c r="A70" s="1"/>
      <c r="B70" s="4"/>
      <c r="C70" s="1"/>
      <c r="D70" s="1"/>
      <c r="E70" s="4"/>
      <c r="F70" s="4"/>
      <c r="G70" s="7"/>
      <c r="H70" s="6"/>
      <c r="I70" s="6"/>
      <c r="J70" s="7"/>
      <c r="K70" s="7"/>
      <c r="L70" s="4"/>
      <c r="M70" s="4"/>
      <c r="N70" s="4"/>
      <c r="O70" s="4"/>
      <c r="P70" s="4"/>
      <c r="Q70" s="4"/>
      <c r="R70" s="4"/>
      <c r="S70" s="5"/>
      <c r="U70" s="1"/>
      <c r="V70" s="16"/>
      <c r="W70" s="16"/>
      <c r="X70" s="16"/>
      <c r="Y70" s="16"/>
      <c r="Z70" s="16"/>
      <c r="AA70" s="16"/>
      <c r="AB70" s="16"/>
      <c r="AC70" s="1"/>
      <c r="AD70" s="1"/>
      <c r="AE70" s="1"/>
      <c r="AF70" s="1"/>
      <c r="AG70" s="1"/>
      <c r="AH70" s="1"/>
      <c r="AI70" s="1"/>
    </row>
    <row r="71" spans="1:35" s="2" customFormat="1" x14ac:dyDescent="0.2">
      <c r="A71" s="1"/>
      <c r="B71" s="4"/>
      <c r="C71" s="1"/>
      <c r="D71" s="1"/>
      <c r="E71" s="4"/>
      <c r="F71" s="4"/>
      <c r="G71" s="7"/>
      <c r="H71" s="7"/>
      <c r="I71" s="7"/>
      <c r="J71" s="7"/>
      <c r="K71" s="7"/>
      <c r="L71" s="4"/>
      <c r="M71" s="4"/>
      <c r="N71" s="4"/>
      <c r="O71" s="4"/>
      <c r="P71" s="4"/>
      <c r="Q71" s="4"/>
      <c r="R71" s="4"/>
      <c r="S71" s="5"/>
      <c r="U71" s="1"/>
      <c r="V71" s="16"/>
      <c r="W71" s="16"/>
      <c r="X71" s="16"/>
      <c r="Y71" s="16"/>
      <c r="Z71" s="16"/>
      <c r="AA71" s="16"/>
      <c r="AB71" s="16"/>
      <c r="AC71" s="1"/>
      <c r="AD71" s="1"/>
      <c r="AE71" s="1"/>
      <c r="AF71" s="1"/>
      <c r="AG71" s="1"/>
      <c r="AH71" s="1"/>
      <c r="AI71" s="1"/>
    </row>
    <row r="72" spans="1:35" s="2" customFormat="1" x14ac:dyDescent="0.2">
      <c r="A72" s="1"/>
      <c r="B72" s="4"/>
      <c r="C72" s="1"/>
      <c r="D72" s="1"/>
      <c r="E72" s="4"/>
      <c r="F72" s="4"/>
      <c r="G72" s="7"/>
      <c r="H72" s="7"/>
      <c r="I72" s="7"/>
      <c r="J72" s="7"/>
      <c r="K72" s="6"/>
      <c r="L72" s="4"/>
      <c r="M72" s="4"/>
      <c r="N72" s="4"/>
      <c r="O72" s="4"/>
      <c r="P72" s="4"/>
      <c r="Q72" s="4"/>
      <c r="R72" s="4"/>
      <c r="S72" s="5"/>
      <c r="U72" s="1"/>
      <c r="V72" s="16"/>
      <c r="W72" s="16"/>
      <c r="X72" s="16"/>
      <c r="Y72" s="16"/>
      <c r="Z72" s="16"/>
      <c r="AA72" s="16"/>
      <c r="AB72" s="16"/>
      <c r="AC72" s="1"/>
      <c r="AD72" s="1"/>
      <c r="AE72" s="1"/>
      <c r="AF72" s="1"/>
      <c r="AG72" s="1"/>
      <c r="AH72" s="1"/>
      <c r="AI72" s="1"/>
    </row>
    <row r="73" spans="1:35" s="2" customFormat="1" x14ac:dyDescent="0.2">
      <c r="A73" s="1"/>
      <c r="B73" s="4"/>
      <c r="C73" s="1"/>
      <c r="D73" s="1"/>
      <c r="E73" s="4"/>
      <c r="F73" s="4"/>
      <c r="G73" s="7"/>
      <c r="H73" s="7"/>
      <c r="I73" s="7"/>
      <c r="J73" s="7"/>
      <c r="K73" s="6"/>
      <c r="L73" s="4"/>
      <c r="M73" s="4"/>
      <c r="N73" s="4"/>
      <c r="O73" s="4"/>
      <c r="P73" s="4"/>
      <c r="Q73" s="4"/>
      <c r="R73" s="4"/>
      <c r="S73" s="5"/>
      <c r="U73" s="1"/>
      <c r="V73" s="16"/>
      <c r="W73" s="16"/>
      <c r="X73" s="16"/>
      <c r="Y73" s="16"/>
      <c r="Z73" s="16"/>
      <c r="AA73" s="16"/>
      <c r="AB73" s="16"/>
      <c r="AC73" s="1"/>
      <c r="AD73" s="1"/>
      <c r="AE73" s="1"/>
      <c r="AF73" s="1"/>
      <c r="AG73" s="1"/>
      <c r="AH73" s="1"/>
      <c r="AI73" s="1"/>
    </row>
    <row r="74" spans="1:35" s="2" customFormat="1" x14ac:dyDescent="0.2">
      <c r="A74" s="1"/>
      <c r="B74" s="4"/>
      <c r="C74" s="1"/>
      <c r="D74" s="1"/>
      <c r="E74" s="4"/>
      <c r="F74" s="4"/>
      <c r="G74" s="7"/>
      <c r="H74" s="7"/>
      <c r="I74" s="7"/>
      <c r="J74" s="7"/>
      <c r="K74" s="6"/>
      <c r="L74" s="4"/>
      <c r="M74" s="4"/>
      <c r="N74" s="4"/>
      <c r="O74" s="4"/>
      <c r="P74" s="4"/>
      <c r="Q74" s="4"/>
      <c r="R74" s="4"/>
      <c r="S74" s="5"/>
      <c r="U74" s="1"/>
      <c r="V74" s="16"/>
      <c r="W74" s="16"/>
      <c r="X74" s="16"/>
      <c r="Y74" s="16"/>
      <c r="Z74" s="16"/>
      <c r="AA74" s="16"/>
      <c r="AB74" s="16"/>
      <c r="AC74" s="1"/>
      <c r="AD74" s="1"/>
      <c r="AE74" s="1"/>
      <c r="AF74" s="1"/>
      <c r="AG74" s="1"/>
      <c r="AH74" s="1"/>
      <c r="AI74" s="1"/>
    </row>
    <row r="75" spans="1:35" s="2" customFormat="1" x14ac:dyDescent="0.2">
      <c r="A75" s="1"/>
      <c r="B75" s="4"/>
      <c r="C75" s="1"/>
      <c r="D75" s="1"/>
      <c r="E75" s="4"/>
      <c r="F75" s="4"/>
      <c r="G75" s="7"/>
      <c r="H75" s="6"/>
      <c r="I75" s="6"/>
      <c r="J75" s="7"/>
      <c r="K75" s="7"/>
      <c r="L75" s="4"/>
      <c r="M75" s="4"/>
      <c r="N75" s="4"/>
      <c r="O75" s="4"/>
      <c r="P75" s="4"/>
      <c r="Q75" s="4"/>
      <c r="R75" s="4"/>
      <c r="S75" s="5"/>
      <c r="U75" s="1"/>
      <c r="V75" s="16"/>
      <c r="W75" s="16"/>
      <c r="X75" s="16"/>
      <c r="Y75" s="16"/>
      <c r="Z75" s="16"/>
      <c r="AA75" s="16"/>
      <c r="AB75" s="16"/>
      <c r="AC75" s="1"/>
      <c r="AD75" s="1"/>
      <c r="AE75" s="1"/>
      <c r="AF75" s="1"/>
      <c r="AG75" s="1"/>
      <c r="AH75" s="1"/>
      <c r="AI75" s="1"/>
    </row>
    <row r="76" spans="1:35" s="2" customFormat="1" x14ac:dyDescent="0.2">
      <c r="A76" s="1"/>
      <c r="B76" s="4"/>
      <c r="C76" s="1"/>
      <c r="D76" s="1"/>
      <c r="E76" s="4"/>
      <c r="F76" s="4"/>
      <c r="G76" s="7"/>
      <c r="H76" s="7"/>
      <c r="I76" s="7"/>
      <c r="J76" s="7"/>
      <c r="K76" s="7"/>
      <c r="L76" s="4"/>
      <c r="M76" s="4"/>
      <c r="N76" s="4"/>
      <c r="O76" s="4"/>
      <c r="P76" s="4"/>
      <c r="Q76" s="4"/>
      <c r="R76" s="4"/>
      <c r="S76" s="5"/>
      <c r="U76" s="1"/>
      <c r="V76" s="16"/>
      <c r="W76" s="16"/>
      <c r="X76" s="16"/>
      <c r="Y76" s="16"/>
      <c r="Z76" s="16"/>
      <c r="AA76" s="16"/>
      <c r="AB76" s="16"/>
      <c r="AC76" s="1"/>
      <c r="AD76" s="1"/>
      <c r="AE76" s="1"/>
      <c r="AF76" s="1"/>
      <c r="AG76" s="1"/>
      <c r="AH76" s="1"/>
      <c r="AI76" s="1"/>
    </row>
    <row r="77" spans="1:35" s="2" customFormat="1" x14ac:dyDescent="0.2">
      <c r="A77" s="1"/>
      <c r="B77" s="4"/>
      <c r="C77" s="1"/>
      <c r="D77" s="1"/>
      <c r="E77" s="4"/>
      <c r="F77" s="4"/>
      <c r="G77" s="7"/>
      <c r="H77" s="7"/>
      <c r="I77" s="7"/>
      <c r="J77" s="7"/>
      <c r="K77" s="6"/>
      <c r="L77" s="4"/>
      <c r="M77" s="4"/>
      <c r="N77" s="4"/>
      <c r="O77" s="4"/>
      <c r="P77" s="4"/>
      <c r="Q77" s="4"/>
      <c r="R77" s="4"/>
      <c r="S77" s="5"/>
      <c r="U77" s="1"/>
      <c r="V77" s="16"/>
      <c r="W77" s="16"/>
      <c r="X77" s="16"/>
      <c r="Y77" s="16"/>
      <c r="Z77" s="16"/>
      <c r="AA77" s="16"/>
      <c r="AB77" s="16"/>
      <c r="AC77" s="1"/>
      <c r="AD77" s="1"/>
      <c r="AE77" s="1"/>
      <c r="AF77" s="1"/>
      <c r="AG77" s="1"/>
      <c r="AH77" s="1"/>
      <c r="AI77" s="1"/>
    </row>
    <row r="78" spans="1:35" s="2" customFormat="1" x14ac:dyDescent="0.2">
      <c r="A78" s="1"/>
      <c r="B78" s="4"/>
      <c r="C78" s="1"/>
      <c r="D78" s="1"/>
      <c r="E78" s="4"/>
      <c r="F78" s="4"/>
      <c r="G78" s="7"/>
      <c r="H78" s="7"/>
      <c r="I78" s="7"/>
      <c r="J78" s="7"/>
      <c r="K78" s="6"/>
      <c r="L78" s="4"/>
      <c r="M78" s="4"/>
      <c r="N78" s="4"/>
      <c r="O78" s="4"/>
      <c r="P78" s="4"/>
      <c r="Q78" s="4"/>
      <c r="R78" s="4"/>
      <c r="S78" s="5"/>
      <c r="U78" s="1"/>
      <c r="V78" s="16"/>
      <c r="W78" s="16"/>
      <c r="X78" s="16"/>
      <c r="Y78" s="16"/>
      <c r="Z78" s="16"/>
      <c r="AA78" s="16"/>
      <c r="AB78" s="16"/>
      <c r="AC78" s="1"/>
      <c r="AD78" s="1"/>
      <c r="AE78" s="1"/>
      <c r="AF78" s="1"/>
      <c r="AG78" s="1"/>
      <c r="AH78" s="1"/>
      <c r="AI78" s="1"/>
    </row>
    <row r="79" spans="1:35" s="2" customFormat="1" x14ac:dyDescent="0.2">
      <c r="A79" s="1"/>
      <c r="B79" s="4"/>
      <c r="C79" s="1"/>
      <c r="D79" s="1"/>
      <c r="E79" s="4"/>
      <c r="F79" s="4"/>
      <c r="G79" s="7"/>
      <c r="H79" s="6"/>
      <c r="I79" s="6"/>
      <c r="J79" s="7"/>
      <c r="K79" s="7"/>
      <c r="L79" s="4"/>
      <c r="M79" s="4"/>
      <c r="N79" s="4"/>
      <c r="O79" s="4"/>
      <c r="P79" s="4"/>
      <c r="Q79" s="4"/>
      <c r="R79" s="4"/>
      <c r="S79" s="5"/>
      <c r="U79" s="1"/>
      <c r="V79" s="16"/>
      <c r="W79" s="16"/>
      <c r="X79" s="16"/>
      <c r="Y79" s="16"/>
      <c r="Z79" s="16"/>
      <c r="AA79" s="16"/>
      <c r="AB79" s="16"/>
      <c r="AC79" s="1"/>
      <c r="AD79" s="1"/>
      <c r="AE79" s="1"/>
      <c r="AF79" s="1"/>
      <c r="AG79" s="1"/>
      <c r="AH79" s="1"/>
      <c r="AI79" s="1"/>
    </row>
    <row r="80" spans="1:35" s="2" customFormat="1" x14ac:dyDescent="0.2">
      <c r="A80" s="1"/>
      <c r="B80" s="4"/>
      <c r="C80" s="1"/>
      <c r="D80" s="1"/>
      <c r="E80" s="4"/>
      <c r="F80" s="4"/>
      <c r="G80" s="7"/>
      <c r="H80" s="7"/>
      <c r="I80" s="7"/>
      <c r="J80" s="7"/>
      <c r="K80" s="7"/>
      <c r="L80" s="4"/>
      <c r="M80" s="4"/>
      <c r="N80" s="4"/>
      <c r="O80" s="4"/>
      <c r="P80" s="4"/>
      <c r="Q80" s="4"/>
      <c r="R80" s="4"/>
      <c r="S80" s="5"/>
      <c r="U80" s="1"/>
      <c r="V80" s="16"/>
      <c r="W80" s="16"/>
      <c r="X80" s="16"/>
      <c r="Y80" s="16"/>
      <c r="Z80" s="16"/>
      <c r="AA80" s="16"/>
      <c r="AB80" s="16"/>
      <c r="AC80" s="1"/>
      <c r="AD80" s="1"/>
      <c r="AE80" s="1"/>
      <c r="AF80" s="1"/>
      <c r="AG80" s="1"/>
      <c r="AH80" s="1"/>
      <c r="AI80" s="1"/>
    </row>
    <row r="81" spans="1:35" s="2" customFormat="1" x14ac:dyDescent="0.2">
      <c r="A81" s="1"/>
      <c r="B81" s="4"/>
      <c r="C81" s="1"/>
      <c r="D81" s="1"/>
      <c r="E81" s="4"/>
      <c r="F81" s="4"/>
      <c r="G81" s="7"/>
      <c r="H81" s="7"/>
      <c r="I81" s="7"/>
      <c r="J81" s="7"/>
      <c r="K81" s="6"/>
      <c r="L81" s="4"/>
      <c r="M81" s="4"/>
      <c r="N81" s="4"/>
      <c r="O81" s="4"/>
      <c r="P81" s="4"/>
      <c r="Q81" s="4"/>
      <c r="R81" s="4"/>
      <c r="S81" s="5"/>
      <c r="U81" s="1"/>
      <c r="V81" s="16"/>
      <c r="W81" s="16"/>
      <c r="X81" s="16"/>
      <c r="Y81" s="16"/>
      <c r="Z81" s="16"/>
      <c r="AA81" s="16"/>
      <c r="AB81" s="16"/>
      <c r="AC81" s="1"/>
      <c r="AD81" s="1"/>
      <c r="AE81" s="1"/>
      <c r="AF81" s="1"/>
      <c r="AG81" s="1"/>
      <c r="AH81" s="1"/>
      <c r="AI81" s="1"/>
    </row>
    <row r="82" spans="1:35" s="2" customFormat="1" x14ac:dyDescent="0.2">
      <c r="A82" s="1"/>
      <c r="B82" s="4"/>
      <c r="C82" s="1"/>
      <c r="D82" s="1"/>
      <c r="E82" s="4"/>
      <c r="F82" s="4"/>
      <c r="G82" s="7"/>
      <c r="H82" s="7"/>
      <c r="I82" s="7"/>
      <c r="J82" s="7"/>
      <c r="K82" s="6"/>
      <c r="L82" s="4"/>
      <c r="M82" s="4"/>
      <c r="N82" s="4"/>
      <c r="O82" s="4"/>
      <c r="P82" s="4"/>
      <c r="Q82" s="4"/>
      <c r="R82" s="4"/>
      <c r="S82" s="5"/>
      <c r="U82" s="1"/>
      <c r="V82" s="16"/>
      <c r="W82" s="16"/>
      <c r="X82" s="16"/>
      <c r="Y82" s="16"/>
      <c r="Z82" s="16"/>
      <c r="AA82" s="16"/>
      <c r="AB82" s="16"/>
      <c r="AC82" s="1"/>
      <c r="AD82" s="1"/>
      <c r="AE82" s="1"/>
      <c r="AF82" s="1"/>
      <c r="AG82" s="1"/>
      <c r="AH82" s="1"/>
      <c r="AI82" s="1"/>
    </row>
    <row r="83" spans="1:35" s="2" customFormat="1" x14ac:dyDescent="0.2">
      <c r="A83" s="1"/>
      <c r="B83" s="4"/>
      <c r="C83" s="1"/>
      <c r="D83" s="1"/>
      <c r="E83" s="4"/>
      <c r="F83" s="4"/>
      <c r="G83" s="7"/>
      <c r="H83" s="7"/>
      <c r="I83" s="7"/>
      <c r="J83" s="7"/>
      <c r="K83" s="6"/>
      <c r="L83" s="4"/>
      <c r="M83" s="4"/>
      <c r="N83" s="4"/>
      <c r="O83" s="4"/>
      <c r="P83" s="4"/>
      <c r="Q83" s="4"/>
      <c r="R83" s="4"/>
      <c r="S83" s="5"/>
      <c r="U83" s="1"/>
      <c r="V83" s="16"/>
      <c r="W83" s="16"/>
      <c r="X83" s="16"/>
      <c r="Y83" s="16"/>
      <c r="Z83" s="16"/>
      <c r="AA83" s="16"/>
      <c r="AB83" s="16"/>
      <c r="AC83" s="1"/>
      <c r="AD83" s="1"/>
      <c r="AE83" s="1"/>
      <c r="AF83" s="1"/>
      <c r="AG83" s="1"/>
      <c r="AH83" s="1"/>
      <c r="AI83" s="1"/>
    </row>
    <row r="84" spans="1:35" s="2" customFormat="1" x14ac:dyDescent="0.2">
      <c r="A84" s="1"/>
      <c r="B84" s="4"/>
      <c r="C84" s="1"/>
      <c r="D84" s="1"/>
      <c r="E84" s="4"/>
      <c r="F84" s="4"/>
      <c r="G84" s="7"/>
      <c r="H84" s="7"/>
      <c r="I84" s="7"/>
      <c r="J84" s="8"/>
      <c r="K84" s="6"/>
      <c r="L84" s="4"/>
      <c r="M84" s="4"/>
      <c r="N84" s="4"/>
      <c r="O84" s="4"/>
      <c r="P84" s="4"/>
      <c r="Q84" s="4"/>
      <c r="R84" s="4"/>
      <c r="S84" s="5"/>
      <c r="U84" s="1"/>
      <c r="V84" s="16"/>
      <c r="W84" s="16"/>
      <c r="X84" s="16"/>
      <c r="Y84" s="16"/>
      <c r="Z84" s="16"/>
      <c r="AA84" s="16"/>
      <c r="AB84" s="16"/>
      <c r="AC84" s="1"/>
      <c r="AD84" s="1"/>
      <c r="AE84" s="1"/>
      <c r="AF84" s="1"/>
      <c r="AG84" s="1"/>
      <c r="AH84" s="1"/>
      <c r="AI84" s="1"/>
    </row>
    <row r="85" spans="1:35" s="2" customFormat="1" x14ac:dyDescent="0.2">
      <c r="A85" s="1"/>
      <c r="B85" s="4"/>
      <c r="C85" s="1"/>
      <c r="D85" s="1"/>
      <c r="E85" s="4"/>
      <c r="F85" s="4"/>
      <c r="G85" s="7"/>
      <c r="H85" s="7"/>
      <c r="I85" s="7"/>
      <c r="J85" s="7"/>
      <c r="K85" s="6"/>
      <c r="L85" s="4"/>
      <c r="M85" s="4"/>
      <c r="N85" s="4"/>
      <c r="O85" s="4"/>
      <c r="P85" s="4"/>
      <c r="Q85" s="4"/>
      <c r="R85" s="4"/>
      <c r="S85" s="5"/>
      <c r="U85" s="1"/>
      <c r="V85" s="16"/>
      <c r="W85" s="16"/>
      <c r="X85" s="16"/>
      <c r="Y85" s="16"/>
      <c r="Z85" s="16"/>
      <c r="AA85" s="16"/>
      <c r="AB85" s="16"/>
      <c r="AC85" s="1"/>
      <c r="AD85" s="1"/>
      <c r="AE85" s="1"/>
      <c r="AF85" s="1"/>
      <c r="AG85" s="1"/>
      <c r="AH85" s="1"/>
      <c r="AI85" s="1"/>
    </row>
    <row r="86" spans="1:35" s="2" customFormat="1" x14ac:dyDescent="0.2">
      <c r="A86" s="1"/>
      <c r="B86" s="4"/>
      <c r="C86" s="1"/>
      <c r="D86" s="1"/>
      <c r="E86" s="4"/>
      <c r="F86" s="4"/>
      <c r="G86" s="7"/>
      <c r="H86" s="7"/>
      <c r="I86" s="7"/>
      <c r="J86" s="7"/>
      <c r="K86" s="6"/>
      <c r="L86" s="4"/>
      <c r="M86" s="4"/>
      <c r="N86" s="4"/>
      <c r="O86" s="4"/>
      <c r="P86" s="4"/>
      <c r="Q86" s="4"/>
      <c r="R86" s="4"/>
      <c r="S86" s="5"/>
      <c r="U86" s="1"/>
      <c r="V86" s="16"/>
      <c r="W86" s="16"/>
      <c r="X86" s="16"/>
      <c r="Y86" s="16"/>
      <c r="Z86" s="16"/>
      <c r="AA86" s="16"/>
      <c r="AB86" s="16"/>
      <c r="AC86" s="1"/>
      <c r="AD86" s="1"/>
      <c r="AE86" s="1"/>
      <c r="AF86" s="1"/>
      <c r="AG86" s="1"/>
      <c r="AH86" s="1"/>
      <c r="AI86" s="1"/>
    </row>
    <row r="87" spans="1:35" s="2" customFormat="1" x14ac:dyDescent="0.2">
      <c r="A87" s="1"/>
      <c r="B87" s="4"/>
      <c r="C87" s="1"/>
      <c r="D87" s="1"/>
      <c r="E87" s="4"/>
      <c r="F87" s="4"/>
      <c r="G87" s="7"/>
      <c r="H87" s="7"/>
      <c r="I87" s="7"/>
      <c r="J87" s="7"/>
      <c r="K87" s="6"/>
      <c r="L87" s="4"/>
      <c r="M87" s="4"/>
      <c r="N87" s="4"/>
      <c r="O87" s="4"/>
      <c r="P87" s="4"/>
      <c r="Q87" s="4"/>
      <c r="R87" s="4"/>
      <c r="S87" s="5"/>
      <c r="U87" s="1"/>
      <c r="V87" s="16"/>
      <c r="W87" s="16"/>
      <c r="X87" s="16"/>
      <c r="Y87" s="16"/>
      <c r="Z87" s="16"/>
      <c r="AA87" s="16"/>
      <c r="AB87" s="16"/>
      <c r="AC87" s="1"/>
      <c r="AD87" s="1"/>
      <c r="AE87" s="1"/>
      <c r="AF87" s="1"/>
      <c r="AG87" s="1"/>
      <c r="AH87" s="1"/>
      <c r="AI87" s="1"/>
    </row>
    <row r="88" spans="1:35" s="2" customFormat="1" x14ac:dyDescent="0.2">
      <c r="A88" s="1"/>
      <c r="B88" s="4"/>
      <c r="C88" s="1"/>
      <c r="D88" s="1"/>
      <c r="E88" s="4"/>
      <c r="F88" s="4"/>
      <c r="G88" s="7"/>
      <c r="H88" s="6"/>
      <c r="I88" s="6"/>
      <c r="J88" s="7"/>
      <c r="K88" s="7"/>
      <c r="L88" s="4"/>
      <c r="M88" s="4"/>
      <c r="N88" s="4"/>
      <c r="O88" s="4"/>
      <c r="P88" s="4"/>
      <c r="Q88" s="4"/>
      <c r="R88" s="4"/>
      <c r="S88" s="5"/>
      <c r="U88" s="1"/>
      <c r="V88" s="16"/>
      <c r="W88" s="16"/>
      <c r="X88" s="16"/>
      <c r="Y88" s="16"/>
      <c r="Z88" s="16"/>
      <c r="AA88" s="16"/>
      <c r="AB88" s="16"/>
      <c r="AC88" s="1"/>
      <c r="AD88" s="1"/>
      <c r="AE88" s="1"/>
      <c r="AF88" s="1"/>
      <c r="AG88" s="1"/>
      <c r="AH88" s="1"/>
      <c r="AI88" s="1"/>
    </row>
    <row r="89" spans="1:35" s="2" customFormat="1" x14ac:dyDescent="0.2">
      <c r="A89" s="1"/>
      <c r="B89" s="4"/>
      <c r="C89" s="1"/>
      <c r="D89" s="1"/>
      <c r="E89" s="4"/>
      <c r="F89" s="4"/>
      <c r="G89" s="7"/>
      <c r="H89" s="7"/>
      <c r="I89" s="7"/>
      <c r="J89" s="7"/>
      <c r="K89" s="7"/>
      <c r="L89" s="4"/>
      <c r="M89" s="4"/>
      <c r="N89" s="4"/>
      <c r="O89" s="4"/>
      <c r="P89" s="4"/>
      <c r="Q89" s="4"/>
      <c r="R89" s="4"/>
      <c r="S89" s="5"/>
      <c r="U89" s="1"/>
      <c r="V89" s="16"/>
      <c r="W89" s="16"/>
      <c r="X89" s="16"/>
      <c r="Y89" s="16"/>
      <c r="Z89" s="16"/>
      <c r="AA89" s="16"/>
      <c r="AB89" s="16"/>
      <c r="AC89" s="1"/>
      <c r="AD89" s="1"/>
      <c r="AE89" s="1"/>
      <c r="AF89" s="1"/>
      <c r="AG89" s="1"/>
      <c r="AH89" s="1"/>
      <c r="AI89" s="1"/>
    </row>
    <row r="90" spans="1:35" s="2" customFormat="1" x14ac:dyDescent="0.2">
      <c r="A90" s="1"/>
      <c r="B90" s="4"/>
      <c r="C90" s="1"/>
      <c r="D90" s="1"/>
      <c r="E90" s="4"/>
      <c r="F90" s="4"/>
      <c r="G90" s="7"/>
      <c r="H90" s="7"/>
      <c r="I90" s="7"/>
      <c r="J90" s="7"/>
      <c r="L90" s="4"/>
      <c r="M90" s="4"/>
      <c r="N90" s="4"/>
      <c r="O90" s="4"/>
      <c r="P90" s="4"/>
      <c r="Q90" s="4"/>
      <c r="R90" s="4"/>
      <c r="S90" s="5"/>
      <c r="U90" s="1"/>
      <c r="V90" s="16"/>
      <c r="W90" s="16"/>
      <c r="X90" s="16"/>
      <c r="Y90" s="16"/>
      <c r="Z90" s="16"/>
      <c r="AA90" s="16"/>
      <c r="AB90" s="16"/>
      <c r="AC90" s="1"/>
      <c r="AD90" s="1"/>
      <c r="AE90" s="1"/>
      <c r="AF90" s="1"/>
      <c r="AG90" s="1"/>
      <c r="AH90" s="1"/>
      <c r="AI90" s="1"/>
    </row>
    <row r="91" spans="1:35" s="2" customFormat="1" x14ac:dyDescent="0.2">
      <c r="A91" s="1"/>
      <c r="B91" s="4"/>
      <c r="C91" s="1"/>
      <c r="D91" s="1"/>
      <c r="E91" s="4"/>
      <c r="F91" s="4"/>
      <c r="G91" s="7"/>
      <c r="H91" s="7"/>
      <c r="I91" s="7"/>
      <c r="J91" s="7"/>
      <c r="K91" s="6"/>
      <c r="L91" s="4"/>
      <c r="M91" s="4"/>
      <c r="N91" s="4"/>
      <c r="O91" s="4"/>
      <c r="P91" s="4"/>
      <c r="Q91" s="4"/>
      <c r="R91" s="4"/>
      <c r="S91" s="5"/>
      <c r="U91" s="1"/>
      <c r="V91" s="16"/>
      <c r="W91" s="16"/>
      <c r="X91" s="16"/>
      <c r="Y91" s="16"/>
      <c r="Z91" s="16"/>
      <c r="AA91" s="16"/>
      <c r="AB91" s="16"/>
      <c r="AC91" s="1"/>
      <c r="AD91" s="1"/>
      <c r="AE91" s="1"/>
      <c r="AF91" s="1"/>
      <c r="AG91" s="1"/>
      <c r="AH91" s="1"/>
      <c r="AI91" s="1"/>
    </row>
    <row r="92" spans="1:35" s="2" customFormat="1" x14ac:dyDescent="0.2">
      <c r="A92" s="1"/>
      <c r="B92" s="4"/>
      <c r="C92" s="1"/>
      <c r="D92" s="1"/>
      <c r="E92" s="4"/>
      <c r="F92" s="4"/>
      <c r="G92" s="7"/>
      <c r="H92" s="6"/>
      <c r="I92" s="6"/>
      <c r="J92" s="7"/>
      <c r="K92" s="6"/>
      <c r="L92" s="4"/>
      <c r="M92" s="4"/>
      <c r="N92" s="4"/>
      <c r="O92" s="4"/>
      <c r="P92" s="4"/>
      <c r="Q92" s="4"/>
      <c r="R92" s="4"/>
      <c r="S92" s="5"/>
      <c r="U92" s="1"/>
      <c r="V92" s="16"/>
      <c r="W92" s="16"/>
      <c r="X92" s="16"/>
      <c r="Y92" s="16"/>
      <c r="Z92" s="16"/>
      <c r="AA92" s="16"/>
      <c r="AB92" s="16"/>
      <c r="AC92" s="1"/>
      <c r="AD92" s="1"/>
      <c r="AE92" s="1"/>
      <c r="AF92" s="1"/>
      <c r="AG92" s="1"/>
      <c r="AH92" s="1"/>
      <c r="AI92" s="1"/>
    </row>
    <row r="93" spans="1:35" s="2" customFormat="1" x14ac:dyDescent="0.2">
      <c r="A93" s="1"/>
      <c r="B93" s="4"/>
      <c r="C93" s="1"/>
      <c r="D93" s="1"/>
      <c r="E93" s="4"/>
      <c r="F93" s="4"/>
      <c r="G93" s="7"/>
      <c r="H93" s="7"/>
      <c r="I93" s="7"/>
      <c r="J93" s="7"/>
      <c r="K93" s="6"/>
      <c r="L93" s="4"/>
      <c r="M93" s="4"/>
      <c r="N93" s="4"/>
      <c r="O93" s="4"/>
      <c r="P93" s="4"/>
      <c r="Q93" s="4"/>
      <c r="R93" s="4"/>
      <c r="S93" s="5"/>
      <c r="U93" s="1"/>
      <c r="V93" s="16"/>
      <c r="W93" s="16"/>
      <c r="X93" s="16"/>
      <c r="Y93" s="16"/>
      <c r="Z93" s="16"/>
      <c r="AA93" s="16"/>
      <c r="AB93" s="16"/>
      <c r="AC93" s="1"/>
      <c r="AD93" s="1"/>
      <c r="AE93" s="1"/>
      <c r="AF93" s="1"/>
      <c r="AG93" s="1"/>
      <c r="AH93" s="1"/>
      <c r="AI93" s="1"/>
    </row>
    <row r="94" spans="1:35" s="2" customFormat="1" x14ac:dyDescent="0.2">
      <c r="A94" s="1"/>
      <c r="B94" s="4"/>
      <c r="C94" s="1"/>
      <c r="D94" s="1"/>
      <c r="E94" s="4"/>
      <c r="F94" s="4"/>
      <c r="G94" s="7"/>
      <c r="H94" s="7"/>
      <c r="I94" s="7"/>
      <c r="J94" s="7"/>
      <c r="K94" s="6"/>
      <c r="L94" s="4"/>
      <c r="M94" s="4"/>
      <c r="N94" s="4"/>
      <c r="O94" s="4"/>
      <c r="P94" s="4"/>
      <c r="Q94" s="4"/>
      <c r="R94" s="4"/>
      <c r="S94" s="5"/>
      <c r="U94" s="1"/>
      <c r="V94" s="16"/>
      <c r="W94" s="16"/>
      <c r="X94" s="16"/>
      <c r="Y94" s="16"/>
      <c r="Z94" s="16"/>
      <c r="AA94" s="16"/>
      <c r="AB94" s="16"/>
      <c r="AC94" s="1"/>
      <c r="AD94" s="1"/>
      <c r="AE94" s="1"/>
      <c r="AF94" s="1"/>
      <c r="AG94" s="1"/>
      <c r="AH94" s="1"/>
      <c r="AI94" s="1"/>
    </row>
    <row r="95" spans="1:35" s="2" customFormat="1" x14ac:dyDescent="0.2">
      <c r="A95" s="1"/>
      <c r="B95" s="4"/>
      <c r="C95" s="1"/>
      <c r="D95" s="1"/>
      <c r="E95" s="4"/>
      <c r="F95" s="4"/>
      <c r="G95" s="7"/>
      <c r="H95" s="7"/>
      <c r="I95" s="7"/>
      <c r="J95" s="7"/>
      <c r="K95" s="6"/>
      <c r="L95" s="4"/>
      <c r="M95" s="4"/>
      <c r="N95" s="4"/>
      <c r="O95" s="4"/>
      <c r="P95" s="4"/>
      <c r="Q95" s="4"/>
      <c r="R95" s="4"/>
      <c r="S95" s="5"/>
      <c r="U95" s="1"/>
      <c r="V95" s="16"/>
      <c r="W95" s="16"/>
      <c r="X95" s="16"/>
      <c r="Y95" s="16"/>
      <c r="Z95" s="16"/>
      <c r="AA95" s="16"/>
      <c r="AB95" s="16"/>
      <c r="AC95" s="1"/>
      <c r="AD95" s="1"/>
      <c r="AE95" s="1"/>
      <c r="AF95" s="1"/>
      <c r="AG95" s="1"/>
      <c r="AH95" s="1"/>
      <c r="AI95" s="1"/>
    </row>
    <row r="96" spans="1:35" s="2" customFormat="1" x14ac:dyDescent="0.2">
      <c r="A96" s="1"/>
      <c r="B96" s="4"/>
      <c r="C96" s="1"/>
      <c r="D96" s="1"/>
      <c r="E96" s="4"/>
      <c r="F96" s="4"/>
      <c r="G96" s="7"/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5"/>
      <c r="U96" s="1"/>
      <c r="V96" s="16"/>
      <c r="W96" s="16"/>
      <c r="X96" s="16"/>
      <c r="Y96" s="16"/>
      <c r="Z96" s="16"/>
      <c r="AA96" s="16"/>
      <c r="AB96" s="16"/>
      <c r="AC96" s="1"/>
      <c r="AD96" s="1"/>
      <c r="AE96" s="1"/>
      <c r="AF96" s="1"/>
      <c r="AG96" s="1"/>
      <c r="AH96" s="1"/>
      <c r="AI96" s="1"/>
    </row>
    <row r="97" spans="1:35" s="2" customFormat="1" x14ac:dyDescent="0.2">
      <c r="A97" s="1"/>
      <c r="B97" s="4"/>
      <c r="C97" s="1"/>
      <c r="D97" s="1"/>
      <c r="E97" s="4"/>
      <c r="F97" s="4"/>
      <c r="G97" s="7"/>
      <c r="H97" s="7"/>
      <c r="I97" s="7"/>
      <c r="J97" s="7"/>
      <c r="K97" s="6"/>
      <c r="L97" s="4"/>
      <c r="M97" s="4"/>
      <c r="N97" s="4"/>
      <c r="O97" s="4"/>
      <c r="P97" s="4"/>
      <c r="Q97" s="4"/>
      <c r="R97" s="4"/>
      <c r="S97" s="5"/>
      <c r="U97" s="1"/>
      <c r="V97" s="16"/>
      <c r="W97" s="16"/>
      <c r="X97" s="16"/>
      <c r="Y97" s="16"/>
      <c r="Z97" s="16"/>
      <c r="AA97" s="16"/>
      <c r="AB97" s="16"/>
      <c r="AC97" s="1"/>
      <c r="AD97" s="1"/>
      <c r="AE97" s="1"/>
      <c r="AF97" s="1"/>
      <c r="AG97" s="1"/>
      <c r="AH97" s="1"/>
      <c r="AI97" s="1"/>
    </row>
    <row r="98" spans="1:35" s="2" customFormat="1" x14ac:dyDescent="0.2">
      <c r="A98" s="1"/>
      <c r="B98" s="4"/>
      <c r="C98" s="1"/>
      <c r="D98" s="1"/>
      <c r="E98" s="4"/>
      <c r="F98" s="4"/>
      <c r="G98" s="7"/>
      <c r="H98" s="6"/>
      <c r="I98" s="6"/>
      <c r="J98" s="7"/>
      <c r="K98" s="6"/>
      <c r="L98" s="4"/>
      <c r="M98" s="4"/>
      <c r="N98" s="4"/>
      <c r="O98" s="4"/>
      <c r="P98" s="4"/>
      <c r="Q98" s="4"/>
      <c r="R98" s="4"/>
      <c r="S98" s="5"/>
      <c r="U98" s="1"/>
      <c r="V98" s="16"/>
      <c r="W98" s="16"/>
      <c r="X98" s="16"/>
      <c r="Y98" s="16"/>
      <c r="Z98" s="16"/>
      <c r="AA98" s="16"/>
      <c r="AB98" s="16"/>
      <c r="AC98" s="1"/>
      <c r="AD98" s="1"/>
      <c r="AE98" s="1"/>
      <c r="AF98" s="1"/>
      <c r="AG98" s="1"/>
      <c r="AH98" s="1"/>
      <c r="AI98" s="1"/>
    </row>
    <row r="99" spans="1:35" s="2" customFormat="1" x14ac:dyDescent="0.2">
      <c r="A99" s="1"/>
      <c r="B99" s="4"/>
      <c r="C99" s="1"/>
      <c r="D99" s="1"/>
      <c r="E99" s="4"/>
      <c r="F99" s="4"/>
      <c r="G99" s="7"/>
      <c r="H99" s="7"/>
      <c r="I99" s="7"/>
      <c r="J99" s="7"/>
      <c r="L99" s="4"/>
      <c r="M99" s="4"/>
      <c r="N99" s="4"/>
      <c r="O99" s="4"/>
      <c r="P99" s="4"/>
      <c r="Q99" s="4"/>
      <c r="R99" s="4"/>
      <c r="S99" s="5"/>
      <c r="U99" s="1"/>
      <c r="V99" s="16"/>
      <c r="W99" s="16"/>
      <c r="X99" s="16"/>
      <c r="Y99" s="16"/>
      <c r="Z99" s="16"/>
      <c r="AA99" s="16"/>
      <c r="AB99" s="16"/>
      <c r="AC99" s="1"/>
      <c r="AD99" s="1"/>
      <c r="AE99" s="1"/>
      <c r="AF99" s="1"/>
      <c r="AG99" s="1"/>
      <c r="AH99" s="1"/>
      <c r="AI99" s="1"/>
    </row>
    <row r="101" spans="1:35" s="2" customFormat="1" x14ac:dyDescent="0.2">
      <c r="A101" s="1"/>
      <c r="B101" s="4"/>
      <c r="C101" s="1"/>
      <c r="D101" s="1"/>
      <c r="E101" s="4"/>
      <c r="F101" s="4"/>
      <c r="G101" s="7"/>
      <c r="H101" s="7"/>
      <c r="I101" s="7"/>
      <c r="J101" s="7"/>
      <c r="K101" s="6"/>
      <c r="L101" s="4"/>
      <c r="M101" s="4"/>
      <c r="N101" s="4"/>
      <c r="O101" s="4"/>
      <c r="P101" s="4"/>
      <c r="Q101" s="4"/>
      <c r="R101" s="4"/>
      <c r="S101" s="5"/>
      <c r="U101" s="1"/>
      <c r="V101" s="16"/>
      <c r="W101" s="16"/>
      <c r="X101" s="16"/>
      <c r="Y101" s="16"/>
      <c r="Z101" s="16"/>
      <c r="AA101" s="16"/>
      <c r="AB101" s="16"/>
      <c r="AC101" s="1"/>
      <c r="AD101" s="1"/>
      <c r="AE101" s="1"/>
      <c r="AF101" s="1"/>
      <c r="AG101" s="1"/>
      <c r="AH101" s="1"/>
      <c r="AI101" s="1"/>
    </row>
    <row r="102" spans="1:35" s="2" customFormat="1" x14ac:dyDescent="0.2">
      <c r="A102" s="1"/>
      <c r="B102" s="4"/>
      <c r="C102" s="1"/>
      <c r="D102" s="1"/>
      <c r="E102" s="4"/>
      <c r="F102" s="4"/>
      <c r="G102" s="7"/>
      <c r="H102" s="7"/>
      <c r="I102" s="7"/>
      <c r="J102" s="7"/>
      <c r="K102" s="6"/>
      <c r="L102" s="4"/>
      <c r="M102" s="4"/>
      <c r="N102" s="4"/>
      <c r="O102" s="4"/>
      <c r="P102" s="4"/>
      <c r="Q102" s="4"/>
      <c r="R102" s="4"/>
      <c r="S102" s="5"/>
      <c r="U102" s="1"/>
      <c r="V102" s="16"/>
      <c r="W102" s="16"/>
      <c r="X102" s="16"/>
      <c r="Y102" s="16"/>
      <c r="Z102" s="16"/>
      <c r="AA102" s="16"/>
      <c r="AB102" s="16"/>
      <c r="AC102" s="1"/>
      <c r="AD102" s="1"/>
      <c r="AE102" s="1"/>
      <c r="AF102" s="1"/>
      <c r="AG102" s="1"/>
      <c r="AH102" s="1"/>
      <c r="AI102" s="1"/>
    </row>
    <row r="103" spans="1:35" s="2" customFormat="1" x14ac:dyDescent="0.2">
      <c r="A103" s="1"/>
      <c r="B103" s="4"/>
      <c r="C103" s="1"/>
      <c r="D103" s="1"/>
      <c r="E103" s="4"/>
      <c r="F103" s="4"/>
      <c r="G103" s="7"/>
      <c r="H103" s="6"/>
      <c r="I103" s="6"/>
      <c r="J103" s="7"/>
      <c r="K103" s="7"/>
      <c r="L103" s="4"/>
      <c r="M103" s="4"/>
      <c r="N103" s="4"/>
      <c r="O103" s="4"/>
      <c r="P103" s="4"/>
      <c r="Q103" s="4"/>
      <c r="R103" s="4"/>
      <c r="S103" s="5"/>
      <c r="U103" s="1"/>
      <c r="V103" s="16"/>
      <c r="W103" s="16"/>
      <c r="X103" s="16"/>
      <c r="Y103" s="16"/>
      <c r="Z103" s="16"/>
      <c r="AA103" s="16"/>
      <c r="AB103" s="16"/>
      <c r="AC103" s="1"/>
      <c r="AD103" s="1"/>
      <c r="AE103" s="1"/>
      <c r="AF103" s="1"/>
      <c r="AG103" s="1"/>
      <c r="AH103" s="1"/>
      <c r="AI103" s="1"/>
    </row>
    <row r="104" spans="1:35" s="2" customFormat="1" x14ac:dyDescent="0.2">
      <c r="A104" s="1"/>
      <c r="B104" s="4"/>
      <c r="C104" s="1"/>
      <c r="D104" s="1"/>
      <c r="E104" s="4"/>
      <c r="F104" s="4"/>
      <c r="G104" s="7"/>
      <c r="H104" s="7"/>
      <c r="I104" s="7"/>
      <c r="J104" s="7"/>
      <c r="K104" s="7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</row>
    <row r="105" spans="1:35" s="2" customFormat="1" x14ac:dyDescent="0.2">
      <c r="A105" s="1"/>
      <c r="B105" s="4"/>
      <c r="C105" s="1"/>
      <c r="D105" s="1"/>
      <c r="E105" s="4"/>
      <c r="F105" s="4"/>
      <c r="G105" s="7"/>
      <c r="H105" s="7"/>
      <c r="I105" s="7"/>
      <c r="J105" s="7"/>
      <c r="K105" s="6"/>
      <c r="L105" s="4"/>
      <c r="M105" s="4"/>
      <c r="N105" s="4"/>
      <c r="O105" s="4"/>
      <c r="P105" s="4"/>
      <c r="Q105" s="4"/>
      <c r="R105" s="4"/>
      <c r="S105" s="5"/>
      <c r="U105" s="1"/>
      <c r="V105" s="16"/>
      <c r="W105" s="16"/>
      <c r="X105" s="16"/>
      <c r="Y105" s="16"/>
      <c r="Z105" s="16"/>
      <c r="AA105" s="16"/>
      <c r="AB105" s="16"/>
      <c r="AC105" s="1"/>
      <c r="AD105" s="1"/>
      <c r="AE105" s="1"/>
      <c r="AF105" s="1"/>
      <c r="AG105" s="1"/>
      <c r="AH105" s="1"/>
      <c r="AI105" s="1"/>
    </row>
    <row r="106" spans="1:35" s="2" customFormat="1" x14ac:dyDescent="0.2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6"/>
      <c r="M106" s="16"/>
      <c r="N106" s="16"/>
      <c r="O106" s="16"/>
      <c r="P106" s="16"/>
      <c r="Q106" s="16"/>
      <c r="R106" s="16"/>
      <c r="S106" s="1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</row>
    <row r="107" spans="1:35" s="2" customFormat="1" x14ac:dyDescent="0.2">
      <c r="A107" s="1"/>
      <c r="B107" s="4"/>
      <c r="C107" s="1"/>
      <c r="D107" s="1"/>
      <c r="E107" s="4"/>
      <c r="F107" s="4"/>
      <c r="G107" s="7"/>
      <c r="H107" s="7"/>
      <c r="I107" s="7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</row>
    <row r="108" spans="1:35" s="2" customFormat="1" x14ac:dyDescent="0.2">
      <c r="A108" s="1"/>
      <c r="B108" s="4"/>
      <c r="C108" s="1"/>
      <c r="D108" s="1"/>
      <c r="E108" s="4"/>
      <c r="F108" s="4"/>
      <c r="G108" s="7"/>
      <c r="H108" s="7"/>
      <c r="I108" s="7"/>
      <c r="J108" s="7"/>
      <c r="K108" s="6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</row>
    <row r="109" spans="1:35" s="2" customFormat="1" x14ac:dyDescent="0.2">
      <c r="A109" s="1"/>
      <c r="B109" s="4"/>
      <c r="C109" s="1"/>
      <c r="D109" s="1"/>
      <c r="E109" s="4"/>
      <c r="F109" s="4"/>
      <c r="G109" s="7"/>
      <c r="H109" s="7"/>
      <c r="I109" s="7"/>
      <c r="J109" s="7"/>
      <c r="K109" s="7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</row>
    <row r="110" spans="1:35" s="2" customFormat="1" x14ac:dyDescent="0.2">
      <c r="A110" s="1"/>
      <c r="B110" s="4"/>
      <c r="C110" s="1"/>
      <c r="D110" s="1"/>
      <c r="E110" s="4"/>
      <c r="F110" s="4"/>
      <c r="G110" s="7"/>
      <c r="H110" s="7"/>
      <c r="I110" s="7"/>
      <c r="J110" s="7"/>
      <c r="K110" s="6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</row>
    <row r="111" spans="1:35" s="2" customFormat="1" x14ac:dyDescent="0.2">
      <c r="A111" s="1"/>
      <c r="B111" s="4"/>
      <c r="C111" s="1"/>
      <c r="D111" s="1"/>
      <c r="E111" s="4"/>
      <c r="F111" s="4"/>
      <c r="G111" s="7"/>
      <c r="H111" s="7"/>
      <c r="I111" s="7"/>
      <c r="J111" s="7"/>
      <c r="K111" s="6"/>
      <c r="L111" s="4"/>
      <c r="M111" s="4"/>
      <c r="N111" s="4"/>
      <c r="O111" s="4"/>
      <c r="P111" s="4"/>
      <c r="Q111" s="4"/>
      <c r="R111" s="4"/>
      <c r="S111" s="5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</row>
    <row r="112" spans="1:35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7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</row>
    <row r="113" spans="1:35" s="2" customFormat="1" x14ac:dyDescent="0.2">
      <c r="A113" s="1"/>
      <c r="B113" s="4"/>
      <c r="C113" s="1"/>
      <c r="D113" s="1"/>
      <c r="E113" s="4"/>
      <c r="F113" s="4"/>
      <c r="G113" s="7"/>
      <c r="H113" s="6"/>
      <c r="I113" s="6"/>
      <c r="J113" s="7"/>
      <c r="K113" s="6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</row>
    <row r="114" spans="1:35" s="2" customFormat="1" x14ac:dyDescent="0.2">
      <c r="A114" s="1"/>
      <c r="B114" s="4"/>
      <c r="C114" s="1"/>
      <c r="D114" s="1"/>
      <c r="E114" s="4"/>
      <c r="F114" s="4"/>
      <c r="G114" s="7"/>
      <c r="H114" s="7"/>
      <c r="I114" s="7"/>
      <c r="J114" s="7"/>
      <c r="K114" s="6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</row>
    <row r="115" spans="1:35" s="2" customFormat="1" x14ac:dyDescent="0.2">
      <c r="A115" s="1"/>
      <c r="B115" s="4"/>
      <c r="C115" s="1"/>
      <c r="D115" s="1"/>
      <c r="E115" s="4"/>
      <c r="F115" s="4"/>
      <c r="G115" s="7"/>
      <c r="H115" s="6"/>
      <c r="I115" s="6"/>
      <c r="J115" s="7"/>
      <c r="K115" s="6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</row>
    <row r="116" spans="1:35" s="2" customFormat="1" x14ac:dyDescent="0.2">
      <c r="A116" s="1"/>
      <c r="B116" s="4"/>
      <c r="C116" s="1"/>
      <c r="D116" s="1"/>
      <c r="E116" s="4"/>
      <c r="F116" s="4"/>
      <c r="G116" s="7"/>
      <c r="H116" s="7"/>
      <c r="I116" s="7"/>
      <c r="J116" s="7"/>
      <c r="L116" s="4"/>
      <c r="M116" s="4"/>
      <c r="N116" s="4"/>
      <c r="O116" s="4"/>
      <c r="P116" s="4"/>
      <c r="Q116" s="4"/>
      <c r="R116" s="4"/>
      <c r="S116" s="5"/>
      <c r="U116" s="1"/>
      <c r="V116" s="16"/>
      <c r="W116" s="16"/>
      <c r="X116" s="16"/>
      <c r="Y116" s="16"/>
      <c r="Z116" s="16"/>
      <c r="AA116" s="16"/>
      <c r="AB116" s="16"/>
      <c r="AC116" s="1"/>
      <c r="AD116" s="1"/>
      <c r="AE116" s="1"/>
      <c r="AF116" s="1"/>
      <c r="AG116" s="1"/>
      <c r="AH116" s="1"/>
      <c r="AI116" s="1"/>
    </row>
    <row r="117" spans="1:35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7"/>
      <c r="I118" s="7"/>
      <c r="J118" s="7"/>
      <c r="K118" s="7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7"/>
      <c r="I119" s="7"/>
      <c r="J119" s="7"/>
      <c r="K119" s="7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6"/>
      <c r="I120" s="6"/>
      <c r="J120" s="7"/>
      <c r="K120" s="7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K121" s="7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4"/>
      <c r="F122" s="4"/>
      <c r="G122" s="7"/>
      <c r="H122" s="7"/>
      <c r="I122" s="7"/>
      <c r="J122" s="7"/>
      <c r="L122" s="4"/>
      <c r="M122" s="4"/>
      <c r="N122" s="4"/>
      <c r="O122" s="4"/>
      <c r="P122" s="4"/>
      <c r="Q122" s="4"/>
      <c r="R122" s="4"/>
      <c r="S122" s="5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7"/>
      <c r="I123" s="7"/>
      <c r="J123" s="7"/>
      <c r="K123" s="6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6"/>
      <c r="I124" s="6"/>
      <c r="J124" s="7"/>
      <c r="K124" s="6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</sheetData>
  <mergeCells count="59">
    <mergeCell ref="AH8:AH9"/>
    <mergeCell ref="C10:C32"/>
    <mergeCell ref="D10:D21"/>
    <mergeCell ref="E18:E19"/>
    <mergeCell ref="F18:F19"/>
    <mergeCell ref="G18:G19"/>
    <mergeCell ref="D23:D27"/>
    <mergeCell ref="D28:D32"/>
    <mergeCell ref="AB8:AB9"/>
    <mergeCell ref="AC8:AC9"/>
    <mergeCell ref="AD8:AD9"/>
    <mergeCell ref="AE8:AE9"/>
    <mergeCell ref="AF8:AF9"/>
    <mergeCell ref="AG8:AG9"/>
    <mergeCell ref="R8:R9"/>
    <mergeCell ref="V7:AC7"/>
    <mergeCell ref="S8:S9"/>
    <mergeCell ref="T8:T9"/>
    <mergeCell ref="U8:U9"/>
    <mergeCell ref="V8:Z8"/>
    <mergeCell ref="AA8:AA9"/>
    <mergeCell ref="AF2:AG3"/>
    <mergeCell ref="AH2:AH3"/>
    <mergeCell ref="AA5:AB5"/>
    <mergeCell ref="AD2:AE3"/>
    <mergeCell ref="B7:B9"/>
    <mergeCell ref="C7:C9"/>
    <mergeCell ref="D7:D9"/>
    <mergeCell ref="E7:E9"/>
    <mergeCell ref="F7:G7"/>
    <mergeCell ref="AD7:AH7"/>
    <mergeCell ref="J8:J9"/>
    <mergeCell ref="K8:K9"/>
    <mergeCell ref="L8:P8"/>
    <mergeCell ref="Q8:Q9"/>
    <mergeCell ref="I7:I9"/>
    <mergeCell ref="J7:K7"/>
    <mergeCell ref="V2:Y3"/>
    <mergeCell ref="Z2:AC3"/>
    <mergeCell ref="B5:E5"/>
    <mergeCell ref="F5:H5"/>
    <mergeCell ref="J5:L5"/>
    <mergeCell ref="O5:R5"/>
    <mergeCell ref="U5:Z5"/>
    <mergeCell ref="C48:C51"/>
    <mergeCell ref="D50:D51"/>
    <mergeCell ref="B2:D3"/>
    <mergeCell ref="E2:T3"/>
    <mergeCell ref="U2:U3"/>
    <mergeCell ref="H7:H9"/>
    <mergeCell ref="F8:F9"/>
    <mergeCell ref="G8:G9"/>
    <mergeCell ref="L7:S7"/>
    <mergeCell ref="T7:U7"/>
    <mergeCell ref="C33:C37"/>
    <mergeCell ref="D33:D37"/>
    <mergeCell ref="C38:C47"/>
    <mergeCell ref="D38:D44"/>
    <mergeCell ref="D45:D47"/>
  </mergeCells>
  <conditionalFormatting sqref="AD8 S94:S95 S70:S71 AC8:AC9 S8:S9">
    <cfRule type="cellIs" dxfId="2012" priority="1021" operator="equal">
      <formula>"Intolerable"</formula>
    </cfRule>
    <cfRule type="cellIs" dxfId="2011" priority="1022" operator="equal">
      <formula>"Importante"</formula>
    </cfRule>
    <cfRule type="cellIs" dxfId="2010" priority="1023" operator="equal">
      <formula>"Moderado"</formula>
    </cfRule>
    <cfRule type="cellIs" dxfId="2009" priority="1024" operator="equal">
      <formula>"Tolerable"</formula>
    </cfRule>
    <cfRule type="cellIs" dxfId="2008" priority="1025" operator="equal">
      <formula>"Trivial"</formula>
    </cfRule>
  </conditionalFormatting>
  <conditionalFormatting sqref="AE8">
    <cfRule type="cellIs" dxfId="2007" priority="1016" operator="equal">
      <formula>"Intolerable"</formula>
    </cfRule>
    <cfRule type="cellIs" dxfId="2006" priority="1017" operator="equal">
      <formula>"Importante"</formula>
    </cfRule>
    <cfRule type="cellIs" dxfId="2005" priority="1018" operator="equal">
      <formula>"Moderado"</formula>
    </cfRule>
    <cfRule type="cellIs" dxfId="2004" priority="1019" operator="equal">
      <formula>"Tolerable"</formula>
    </cfRule>
    <cfRule type="cellIs" dxfId="2003" priority="1020" operator="equal">
      <formula>"Trivial"</formula>
    </cfRule>
  </conditionalFormatting>
  <conditionalFormatting sqref="AF8 AH8">
    <cfRule type="cellIs" dxfId="2002" priority="1011" operator="equal">
      <formula>"Intolerable"</formula>
    </cfRule>
    <cfRule type="cellIs" dxfId="2001" priority="1012" operator="equal">
      <formula>"Importante"</formula>
    </cfRule>
    <cfRule type="cellIs" dxfId="2000" priority="1013" operator="equal">
      <formula>"Moderado"</formula>
    </cfRule>
    <cfRule type="cellIs" dxfId="1999" priority="1014" operator="equal">
      <formula>"Tolerable"</formula>
    </cfRule>
    <cfRule type="cellIs" dxfId="1998" priority="1015" operator="equal">
      <formula>"Trivial"</formula>
    </cfRule>
  </conditionalFormatting>
  <conditionalFormatting sqref="AH33:AH34 AH36:AH37">
    <cfRule type="cellIs" dxfId="1997" priority="1008" operator="equal">
      <formula>"Realizado"</formula>
    </cfRule>
    <cfRule type="cellIs" dxfId="1996" priority="1009" operator="equal">
      <formula>"En proceso"</formula>
    </cfRule>
    <cfRule type="cellIs" dxfId="1995" priority="1010" operator="equal">
      <formula>"Pendiente"</formula>
    </cfRule>
  </conditionalFormatting>
  <conditionalFormatting sqref="S63:S64">
    <cfRule type="cellIs" dxfId="1994" priority="958" operator="equal">
      <formula>"Intolerable"</formula>
    </cfRule>
    <cfRule type="cellIs" dxfId="1993" priority="959" operator="equal">
      <formula>"Importante"</formula>
    </cfRule>
    <cfRule type="cellIs" dxfId="1992" priority="960" operator="equal">
      <formula>"Moderado"</formula>
    </cfRule>
    <cfRule type="cellIs" dxfId="1991" priority="961" operator="equal">
      <formula>"Tolerable"</formula>
    </cfRule>
    <cfRule type="cellIs" dxfId="1990" priority="962" operator="equal">
      <formula>"Trivial"</formula>
    </cfRule>
  </conditionalFormatting>
  <conditionalFormatting sqref="S52:S53">
    <cfRule type="cellIs" dxfId="1989" priority="998" operator="equal">
      <formula>"Intolerable"</formula>
    </cfRule>
    <cfRule type="cellIs" dxfId="1988" priority="999" operator="equal">
      <formula>"Importante"</formula>
    </cfRule>
    <cfRule type="cellIs" dxfId="1987" priority="1000" operator="equal">
      <formula>"Moderado"</formula>
    </cfRule>
    <cfRule type="cellIs" dxfId="1986" priority="1001" operator="equal">
      <formula>"Tolerable"</formula>
    </cfRule>
    <cfRule type="cellIs" dxfId="1985" priority="1002" operator="equal">
      <formula>"Trivial"</formula>
    </cfRule>
  </conditionalFormatting>
  <conditionalFormatting sqref="S55">
    <cfRule type="cellIs" dxfId="1984" priority="983" operator="equal">
      <formula>"Intolerable"</formula>
    </cfRule>
    <cfRule type="cellIs" dxfId="1983" priority="984" operator="equal">
      <formula>"Importante"</formula>
    </cfRule>
    <cfRule type="cellIs" dxfId="1982" priority="985" operator="equal">
      <formula>"Moderado"</formula>
    </cfRule>
    <cfRule type="cellIs" dxfId="1981" priority="986" operator="equal">
      <formula>"Tolerable"</formula>
    </cfRule>
    <cfRule type="cellIs" dxfId="1980" priority="987" operator="equal">
      <formula>"Trivial"</formula>
    </cfRule>
  </conditionalFormatting>
  <conditionalFormatting sqref="S58">
    <cfRule type="cellIs" dxfId="1979" priority="993" operator="equal">
      <formula>"Intolerable"</formula>
    </cfRule>
    <cfRule type="cellIs" dxfId="1978" priority="994" operator="equal">
      <formula>"Importante"</formula>
    </cfRule>
    <cfRule type="cellIs" dxfId="1977" priority="995" operator="equal">
      <formula>"Moderado"</formula>
    </cfRule>
    <cfRule type="cellIs" dxfId="1976" priority="996" operator="equal">
      <formula>"Tolerable"</formula>
    </cfRule>
    <cfRule type="cellIs" dxfId="1975" priority="997" operator="equal">
      <formula>"Trivial"</formula>
    </cfRule>
  </conditionalFormatting>
  <conditionalFormatting sqref="S61">
    <cfRule type="cellIs" dxfId="1974" priority="978" operator="equal">
      <formula>"Intolerable"</formula>
    </cfRule>
    <cfRule type="cellIs" dxfId="1973" priority="979" operator="equal">
      <formula>"Importante"</formula>
    </cfRule>
    <cfRule type="cellIs" dxfId="1972" priority="980" operator="equal">
      <formula>"Moderado"</formula>
    </cfRule>
    <cfRule type="cellIs" dxfId="1971" priority="981" operator="equal">
      <formula>"Tolerable"</formula>
    </cfRule>
    <cfRule type="cellIs" dxfId="1970" priority="982" operator="equal">
      <formula>"Trivial"</formula>
    </cfRule>
  </conditionalFormatting>
  <conditionalFormatting sqref="S54">
    <cfRule type="cellIs" dxfId="1969" priority="988" operator="equal">
      <formula>"Intolerable"</formula>
    </cfRule>
    <cfRule type="cellIs" dxfId="1968" priority="989" operator="equal">
      <formula>"Importante"</formula>
    </cfRule>
    <cfRule type="cellIs" dxfId="1967" priority="990" operator="equal">
      <formula>"Moderado"</formula>
    </cfRule>
    <cfRule type="cellIs" dxfId="1966" priority="991" operator="equal">
      <formula>"Tolerable"</formula>
    </cfRule>
    <cfRule type="cellIs" dxfId="1965" priority="992" operator="equal">
      <formula>"Trivial"</formula>
    </cfRule>
  </conditionalFormatting>
  <conditionalFormatting sqref="S59:S60">
    <cfRule type="cellIs" dxfId="1964" priority="973" operator="equal">
      <formula>"Intolerable"</formula>
    </cfRule>
    <cfRule type="cellIs" dxfId="1963" priority="974" operator="equal">
      <formula>"Importante"</formula>
    </cfRule>
    <cfRule type="cellIs" dxfId="1962" priority="975" operator="equal">
      <formula>"Moderado"</formula>
    </cfRule>
    <cfRule type="cellIs" dxfId="1961" priority="976" operator="equal">
      <formula>"Tolerable"</formula>
    </cfRule>
    <cfRule type="cellIs" dxfId="1960" priority="977" operator="equal">
      <formula>"Trivial"</formula>
    </cfRule>
  </conditionalFormatting>
  <conditionalFormatting sqref="S62">
    <cfRule type="cellIs" dxfId="1959" priority="963" operator="equal">
      <formula>"Intolerable"</formula>
    </cfRule>
    <cfRule type="cellIs" dxfId="1958" priority="964" operator="equal">
      <formula>"Importante"</formula>
    </cfRule>
    <cfRule type="cellIs" dxfId="1957" priority="965" operator="equal">
      <formula>"Moderado"</formula>
    </cfRule>
    <cfRule type="cellIs" dxfId="1956" priority="966" operator="equal">
      <formula>"Tolerable"</formula>
    </cfRule>
    <cfRule type="cellIs" dxfId="1955" priority="967" operator="equal">
      <formula>"Trivial"</formula>
    </cfRule>
  </conditionalFormatting>
  <conditionalFormatting sqref="S65">
    <cfRule type="cellIs" dxfId="1954" priority="968" operator="equal">
      <formula>"Intolerable"</formula>
    </cfRule>
    <cfRule type="cellIs" dxfId="1953" priority="969" operator="equal">
      <formula>"Importante"</formula>
    </cfRule>
    <cfRule type="cellIs" dxfId="1952" priority="970" operator="equal">
      <formula>"Moderado"</formula>
    </cfRule>
    <cfRule type="cellIs" dxfId="1951" priority="971" operator="equal">
      <formula>"Tolerable"</formula>
    </cfRule>
    <cfRule type="cellIs" dxfId="1950" priority="972" operator="equal">
      <formula>"Trivial"</formula>
    </cfRule>
  </conditionalFormatting>
  <conditionalFormatting sqref="S67">
    <cfRule type="cellIs" dxfId="1949" priority="953" operator="equal">
      <formula>"Intolerable"</formula>
    </cfRule>
    <cfRule type="cellIs" dxfId="1948" priority="954" operator="equal">
      <formula>"Importante"</formula>
    </cfRule>
    <cfRule type="cellIs" dxfId="1947" priority="955" operator="equal">
      <formula>"Moderado"</formula>
    </cfRule>
    <cfRule type="cellIs" dxfId="1946" priority="956" operator="equal">
      <formula>"Tolerable"</formula>
    </cfRule>
    <cfRule type="cellIs" dxfId="1945" priority="957" operator="equal">
      <formula>"Trivial"</formula>
    </cfRule>
  </conditionalFormatting>
  <conditionalFormatting sqref="S68:S69">
    <cfRule type="cellIs" dxfId="1944" priority="948" operator="equal">
      <formula>"Intolerable"</formula>
    </cfRule>
    <cfRule type="cellIs" dxfId="1943" priority="949" operator="equal">
      <formula>"Importante"</formula>
    </cfRule>
    <cfRule type="cellIs" dxfId="1942" priority="950" operator="equal">
      <formula>"Moderado"</formula>
    </cfRule>
    <cfRule type="cellIs" dxfId="1941" priority="951" operator="equal">
      <formula>"Tolerable"</formula>
    </cfRule>
    <cfRule type="cellIs" dxfId="1940" priority="952" operator="equal">
      <formula>"Trivial"</formula>
    </cfRule>
  </conditionalFormatting>
  <conditionalFormatting sqref="S73:S75">
    <cfRule type="cellIs" dxfId="1939" priority="943" operator="equal">
      <formula>"Intolerable"</formula>
    </cfRule>
    <cfRule type="cellIs" dxfId="1938" priority="944" operator="equal">
      <formula>"Importante"</formula>
    </cfRule>
    <cfRule type="cellIs" dxfId="1937" priority="945" operator="equal">
      <formula>"Moderado"</formula>
    </cfRule>
    <cfRule type="cellIs" dxfId="1936" priority="946" operator="equal">
      <formula>"Tolerable"</formula>
    </cfRule>
    <cfRule type="cellIs" dxfId="1935" priority="947" operator="equal">
      <formula>"Trivial"</formula>
    </cfRule>
  </conditionalFormatting>
  <conditionalFormatting sqref="S76">
    <cfRule type="cellIs" dxfId="1934" priority="938" operator="equal">
      <formula>"Intolerable"</formula>
    </cfRule>
    <cfRule type="cellIs" dxfId="1933" priority="939" operator="equal">
      <formula>"Importante"</formula>
    </cfRule>
    <cfRule type="cellIs" dxfId="1932" priority="940" operator="equal">
      <formula>"Moderado"</formula>
    </cfRule>
    <cfRule type="cellIs" dxfId="1931" priority="941" operator="equal">
      <formula>"Tolerable"</formula>
    </cfRule>
    <cfRule type="cellIs" dxfId="1930" priority="942" operator="equal">
      <formula>"Trivial"</formula>
    </cfRule>
  </conditionalFormatting>
  <conditionalFormatting sqref="S80">
    <cfRule type="cellIs" dxfId="1929" priority="928" operator="equal">
      <formula>"Intolerable"</formula>
    </cfRule>
    <cfRule type="cellIs" dxfId="1928" priority="929" operator="equal">
      <formula>"Importante"</formula>
    </cfRule>
    <cfRule type="cellIs" dxfId="1927" priority="930" operator="equal">
      <formula>"Moderado"</formula>
    </cfRule>
    <cfRule type="cellIs" dxfId="1926" priority="931" operator="equal">
      <formula>"Tolerable"</formula>
    </cfRule>
    <cfRule type="cellIs" dxfId="1925" priority="932" operator="equal">
      <formula>"Trivial"</formula>
    </cfRule>
  </conditionalFormatting>
  <conditionalFormatting sqref="S77:S79">
    <cfRule type="cellIs" dxfId="1924" priority="933" operator="equal">
      <formula>"Intolerable"</formula>
    </cfRule>
    <cfRule type="cellIs" dxfId="1923" priority="934" operator="equal">
      <formula>"Importante"</formula>
    </cfRule>
    <cfRule type="cellIs" dxfId="1922" priority="935" operator="equal">
      <formula>"Moderado"</formula>
    </cfRule>
    <cfRule type="cellIs" dxfId="1921" priority="936" operator="equal">
      <formula>"Tolerable"</formula>
    </cfRule>
    <cfRule type="cellIs" dxfId="1920" priority="937" operator="equal">
      <formula>"Trivial"</formula>
    </cfRule>
  </conditionalFormatting>
  <conditionalFormatting sqref="S81:S82">
    <cfRule type="cellIs" dxfId="1919" priority="923" operator="equal">
      <formula>"Intolerable"</formula>
    </cfRule>
    <cfRule type="cellIs" dxfId="1918" priority="924" operator="equal">
      <formula>"Importante"</formula>
    </cfRule>
    <cfRule type="cellIs" dxfId="1917" priority="925" operator="equal">
      <formula>"Moderado"</formula>
    </cfRule>
    <cfRule type="cellIs" dxfId="1916" priority="926" operator="equal">
      <formula>"Tolerable"</formula>
    </cfRule>
    <cfRule type="cellIs" dxfId="1915" priority="927" operator="equal">
      <formula>"Trivial"</formula>
    </cfRule>
  </conditionalFormatting>
  <conditionalFormatting sqref="S83">
    <cfRule type="cellIs" dxfId="1914" priority="918" operator="equal">
      <formula>"Intolerable"</formula>
    </cfRule>
    <cfRule type="cellIs" dxfId="1913" priority="919" operator="equal">
      <formula>"Importante"</formula>
    </cfRule>
    <cfRule type="cellIs" dxfId="1912" priority="920" operator="equal">
      <formula>"Moderado"</formula>
    </cfRule>
    <cfRule type="cellIs" dxfId="1911" priority="921" operator="equal">
      <formula>"Tolerable"</formula>
    </cfRule>
    <cfRule type="cellIs" dxfId="1910" priority="922" operator="equal">
      <formula>"Trivial"</formula>
    </cfRule>
  </conditionalFormatting>
  <conditionalFormatting sqref="S85">
    <cfRule type="cellIs" dxfId="1909" priority="913" operator="equal">
      <formula>"Intolerable"</formula>
    </cfRule>
    <cfRule type="cellIs" dxfId="1908" priority="914" operator="equal">
      <formula>"Importante"</formula>
    </cfRule>
    <cfRule type="cellIs" dxfId="1907" priority="915" operator="equal">
      <formula>"Moderado"</formula>
    </cfRule>
    <cfRule type="cellIs" dxfId="1906" priority="916" operator="equal">
      <formula>"Tolerable"</formula>
    </cfRule>
    <cfRule type="cellIs" dxfId="1905" priority="917" operator="equal">
      <formula>"Trivial"</formula>
    </cfRule>
  </conditionalFormatting>
  <conditionalFormatting sqref="S92">
    <cfRule type="cellIs" dxfId="1904" priority="898" operator="equal">
      <formula>"Intolerable"</formula>
    </cfRule>
    <cfRule type="cellIs" dxfId="1903" priority="899" operator="equal">
      <formula>"Importante"</formula>
    </cfRule>
    <cfRule type="cellIs" dxfId="1902" priority="900" operator="equal">
      <formula>"Moderado"</formula>
    </cfRule>
    <cfRule type="cellIs" dxfId="1901" priority="901" operator="equal">
      <formula>"Tolerable"</formula>
    </cfRule>
    <cfRule type="cellIs" dxfId="1900" priority="902" operator="equal">
      <formula>"Trivial"</formula>
    </cfRule>
  </conditionalFormatting>
  <conditionalFormatting sqref="S90">
    <cfRule type="cellIs" dxfId="1899" priority="893" operator="equal">
      <formula>"Intolerable"</formula>
    </cfRule>
    <cfRule type="cellIs" dxfId="1898" priority="894" operator="equal">
      <formula>"Importante"</formula>
    </cfRule>
    <cfRule type="cellIs" dxfId="1897" priority="895" operator="equal">
      <formula>"Moderado"</formula>
    </cfRule>
    <cfRule type="cellIs" dxfId="1896" priority="896" operator="equal">
      <formula>"Tolerable"</formula>
    </cfRule>
    <cfRule type="cellIs" dxfId="1895" priority="897" operator="equal">
      <formula>"Trivial"</formula>
    </cfRule>
  </conditionalFormatting>
  <conditionalFormatting sqref="S86:S89">
    <cfRule type="cellIs" dxfId="1894" priority="908" operator="equal">
      <formula>"Intolerable"</formula>
    </cfRule>
    <cfRule type="cellIs" dxfId="1893" priority="909" operator="equal">
      <formula>"Importante"</formula>
    </cfRule>
    <cfRule type="cellIs" dxfId="1892" priority="910" operator="equal">
      <formula>"Moderado"</formula>
    </cfRule>
    <cfRule type="cellIs" dxfId="1891" priority="911" operator="equal">
      <formula>"Tolerable"</formula>
    </cfRule>
    <cfRule type="cellIs" dxfId="1890" priority="912" operator="equal">
      <formula>"Trivial"</formula>
    </cfRule>
  </conditionalFormatting>
  <conditionalFormatting sqref="S91">
    <cfRule type="cellIs" dxfId="1889" priority="903" operator="equal">
      <formula>"Intolerable"</formula>
    </cfRule>
    <cfRule type="cellIs" dxfId="1888" priority="904" operator="equal">
      <formula>"Importante"</formula>
    </cfRule>
    <cfRule type="cellIs" dxfId="1887" priority="905" operator="equal">
      <formula>"Moderado"</formula>
    </cfRule>
    <cfRule type="cellIs" dxfId="1886" priority="906" operator="equal">
      <formula>"Tolerable"</formula>
    </cfRule>
    <cfRule type="cellIs" dxfId="1885" priority="907" operator="equal">
      <formula>"Trivial"</formula>
    </cfRule>
  </conditionalFormatting>
  <conditionalFormatting sqref="S93">
    <cfRule type="cellIs" dxfId="1884" priority="888" operator="equal">
      <formula>"Intolerable"</formula>
    </cfRule>
    <cfRule type="cellIs" dxfId="1883" priority="889" operator="equal">
      <formula>"Importante"</formula>
    </cfRule>
    <cfRule type="cellIs" dxfId="1882" priority="890" operator="equal">
      <formula>"Moderado"</formula>
    </cfRule>
    <cfRule type="cellIs" dxfId="1881" priority="891" operator="equal">
      <formula>"Tolerable"</formula>
    </cfRule>
    <cfRule type="cellIs" dxfId="1880" priority="892" operator="equal">
      <formula>"Trivial"</formula>
    </cfRule>
  </conditionalFormatting>
  <conditionalFormatting sqref="S96">
    <cfRule type="cellIs" dxfId="1879" priority="883" operator="equal">
      <formula>"Intolerable"</formula>
    </cfRule>
    <cfRule type="cellIs" dxfId="1878" priority="884" operator="equal">
      <formula>"Importante"</formula>
    </cfRule>
    <cfRule type="cellIs" dxfId="1877" priority="885" operator="equal">
      <formula>"Moderado"</formula>
    </cfRule>
    <cfRule type="cellIs" dxfId="1876" priority="886" operator="equal">
      <formula>"Tolerable"</formula>
    </cfRule>
    <cfRule type="cellIs" dxfId="1875" priority="887" operator="equal">
      <formula>"Trivial"</formula>
    </cfRule>
  </conditionalFormatting>
  <conditionalFormatting sqref="S98">
    <cfRule type="cellIs" dxfId="1874" priority="873" operator="equal">
      <formula>"Intolerable"</formula>
    </cfRule>
    <cfRule type="cellIs" dxfId="1873" priority="874" operator="equal">
      <formula>"Importante"</formula>
    </cfRule>
    <cfRule type="cellIs" dxfId="1872" priority="875" operator="equal">
      <formula>"Moderado"</formula>
    </cfRule>
    <cfRule type="cellIs" dxfId="1871" priority="876" operator="equal">
      <formula>"Tolerable"</formula>
    </cfRule>
    <cfRule type="cellIs" dxfId="1870" priority="877" operator="equal">
      <formula>"Trivial"</formula>
    </cfRule>
  </conditionalFormatting>
  <conditionalFormatting sqref="S97">
    <cfRule type="cellIs" dxfId="1869" priority="878" operator="equal">
      <formula>"Intolerable"</formula>
    </cfRule>
    <cfRule type="cellIs" dxfId="1868" priority="879" operator="equal">
      <formula>"Importante"</formula>
    </cfRule>
    <cfRule type="cellIs" dxfId="1867" priority="880" operator="equal">
      <formula>"Moderado"</formula>
    </cfRule>
    <cfRule type="cellIs" dxfId="1866" priority="881" operator="equal">
      <formula>"Tolerable"</formula>
    </cfRule>
    <cfRule type="cellIs" dxfId="1865" priority="882" operator="equal">
      <formula>"Trivial"</formula>
    </cfRule>
  </conditionalFormatting>
  <conditionalFormatting sqref="S99">
    <cfRule type="cellIs" dxfId="1864" priority="868" operator="equal">
      <formula>"Intolerable"</formula>
    </cfRule>
    <cfRule type="cellIs" dxfId="1863" priority="869" operator="equal">
      <formula>"Importante"</formula>
    </cfRule>
    <cfRule type="cellIs" dxfId="1862" priority="870" operator="equal">
      <formula>"Moderado"</formula>
    </cfRule>
    <cfRule type="cellIs" dxfId="1861" priority="871" operator="equal">
      <formula>"Tolerable"</formula>
    </cfRule>
    <cfRule type="cellIs" dxfId="1860" priority="872" operator="equal">
      <formula>"Trivial"</formula>
    </cfRule>
  </conditionalFormatting>
  <conditionalFormatting sqref="S101:S103">
    <cfRule type="cellIs" dxfId="1859" priority="863" operator="equal">
      <formula>"Intolerable"</formula>
    </cfRule>
    <cfRule type="cellIs" dxfId="1858" priority="864" operator="equal">
      <formula>"Importante"</formula>
    </cfRule>
    <cfRule type="cellIs" dxfId="1857" priority="865" operator="equal">
      <formula>"Moderado"</formula>
    </cfRule>
    <cfRule type="cellIs" dxfId="1856" priority="866" operator="equal">
      <formula>"Tolerable"</formula>
    </cfRule>
    <cfRule type="cellIs" dxfId="1855" priority="867" operator="equal">
      <formula>"Trivial"</formula>
    </cfRule>
  </conditionalFormatting>
  <conditionalFormatting sqref="S104">
    <cfRule type="cellIs" dxfId="1854" priority="858" operator="equal">
      <formula>"Intolerable"</formula>
    </cfRule>
    <cfRule type="cellIs" dxfId="1853" priority="859" operator="equal">
      <formula>"Importante"</formula>
    </cfRule>
    <cfRule type="cellIs" dxfId="1852" priority="860" operator="equal">
      <formula>"Moderado"</formula>
    </cfRule>
    <cfRule type="cellIs" dxfId="1851" priority="861" operator="equal">
      <formula>"Tolerable"</formula>
    </cfRule>
    <cfRule type="cellIs" dxfId="1850" priority="862" operator="equal">
      <formula>"Trivial"</formula>
    </cfRule>
  </conditionalFormatting>
  <conditionalFormatting sqref="S120:S121">
    <cfRule type="cellIs" dxfId="1849" priority="848" operator="equal">
      <formula>"Intolerable"</formula>
    </cfRule>
    <cfRule type="cellIs" dxfId="1848" priority="849" operator="equal">
      <formula>"Importante"</formula>
    </cfRule>
    <cfRule type="cellIs" dxfId="1847" priority="850" operator="equal">
      <formula>"Moderado"</formula>
    </cfRule>
    <cfRule type="cellIs" dxfId="1846" priority="851" operator="equal">
      <formula>"Tolerable"</formula>
    </cfRule>
    <cfRule type="cellIs" dxfId="1845" priority="852" operator="equal">
      <formula>"Trivial"</formula>
    </cfRule>
  </conditionalFormatting>
  <conditionalFormatting sqref="S105">
    <cfRule type="cellIs" dxfId="1844" priority="853" operator="equal">
      <formula>"Intolerable"</formula>
    </cfRule>
    <cfRule type="cellIs" dxfId="1843" priority="854" operator="equal">
      <formula>"Importante"</formula>
    </cfRule>
    <cfRule type="cellIs" dxfId="1842" priority="855" operator="equal">
      <formula>"Moderado"</formula>
    </cfRule>
    <cfRule type="cellIs" dxfId="1841" priority="856" operator="equal">
      <formula>"Tolerable"</formula>
    </cfRule>
    <cfRule type="cellIs" dxfId="1840" priority="857" operator="equal">
      <formula>"Trivial"</formula>
    </cfRule>
  </conditionalFormatting>
  <conditionalFormatting sqref="S124">
    <cfRule type="cellIs" dxfId="1839" priority="838" operator="equal">
      <formula>"Intolerable"</formula>
    </cfRule>
    <cfRule type="cellIs" dxfId="1838" priority="839" operator="equal">
      <formula>"Importante"</formula>
    </cfRule>
    <cfRule type="cellIs" dxfId="1837" priority="840" operator="equal">
      <formula>"Moderado"</formula>
    </cfRule>
    <cfRule type="cellIs" dxfId="1836" priority="841" operator="equal">
      <formula>"Tolerable"</formula>
    </cfRule>
    <cfRule type="cellIs" dxfId="1835" priority="842" operator="equal">
      <formula>"Trivial"</formula>
    </cfRule>
  </conditionalFormatting>
  <conditionalFormatting sqref="S122">
    <cfRule type="cellIs" dxfId="1834" priority="833" operator="equal">
      <formula>"Intolerable"</formula>
    </cfRule>
    <cfRule type="cellIs" dxfId="1833" priority="834" operator="equal">
      <formula>"Importante"</formula>
    </cfRule>
    <cfRule type="cellIs" dxfId="1832" priority="835" operator="equal">
      <formula>"Moderado"</formula>
    </cfRule>
    <cfRule type="cellIs" dxfId="1831" priority="836" operator="equal">
      <formula>"Tolerable"</formula>
    </cfRule>
    <cfRule type="cellIs" dxfId="1830" priority="837" operator="equal">
      <formula>"Trivial"</formula>
    </cfRule>
  </conditionalFormatting>
  <conditionalFormatting sqref="S123">
    <cfRule type="cellIs" dxfId="1829" priority="843" operator="equal">
      <formula>"Intolerable"</formula>
    </cfRule>
    <cfRule type="cellIs" dxfId="1828" priority="844" operator="equal">
      <formula>"Importante"</formula>
    </cfRule>
    <cfRule type="cellIs" dxfId="1827" priority="845" operator="equal">
      <formula>"Moderado"</formula>
    </cfRule>
    <cfRule type="cellIs" dxfId="1826" priority="846" operator="equal">
      <formula>"Tolerable"</formula>
    </cfRule>
    <cfRule type="cellIs" dxfId="1825" priority="847" operator="equal">
      <formula>"Trivial"</formula>
    </cfRule>
  </conditionalFormatting>
  <conditionalFormatting sqref="S119">
    <cfRule type="cellIs" dxfId="1824" priority="828" operator="equal">
      <formula>"Intolerable"</formula>
    </cfRule>
    <cfRule type="cellIs" dxfId="1823" priority="829" operator="equal">
      <formula>"Importante"</formula>
    </cfRule>
    <cfRule type="cellIs" dxfId="1822" priority="830" operator="equal">
      <formula>"Moderado"</formula>
    </cfRule>
    <cfRule type="cellIs" dxfId="1821" priority="831" operator="equal">
      <formula>"Tolerable"</formula>
    </cfRule>
    <cfRule type="cellIs" dxfId="1820" priority="832" operator="equal">
      <formula>"Trivial"</formula>
    </cfRule>
  </conditionalFormatting>
  <conditionalFormatting sqref="S115">
    <cfRule type="cellIs" dxfId="1819" priority="818" operator="equal">
      <formula>"Intolerable"</formula>
    </cfRule>
    <cfRule type="cellIs" dxfId="1818" priority="819" operator="equal">
      <formula>"Importante"</formula>
    </cfRule>
    <cfRule type="cellIs" dxfId="1817" priority="820" operator="equal">
      <formula>"Moderado"</formula>
    </cfRule>
    <cfRule type="cellIs" dxfId="1816" priority="821" operator="equal">
      <formula>"Tolerable"</formula>
    </cfRule>
    <cfRule type="cellIs" dxfId="1815" priority="822" operator="equal">
      <formula>"Trivial"</formula>
    </cfRule>
  </conditionalFormatting>
  <conditionalFormatting sqref="S114">
    <cfRule type="cellIs" dxfId="1814" priority="823" operator="equal">
      <formula>"Intolerable"</formula>
    </cfRule>
    <cfRule type="cellIs" dxfId="1813" priority="824" operator="equal">
      <formula>"Importante"</formula>
    </cfRule>
    <cfRule type="cellIs" dxfId="1812" priority="825" operator="equal">
      <formula>"Moderado"</formula>
    </cfRule>
    <cfRule type="cellIs" dxfId="1811" priority="826" operator="equal">
      <formula>"Tolerable"</formula>
    </cfRule>
    <cfRule type="cellIs" dxfId="1810" priority="827" operator="equal">
      <formula>"Trivial"</formula>
    </cfRule>
  </conditionalFormatting>
  <conditionalFormatting sqref="S116">
    <cfRule type="cellIs" dxfId="1809" priority="813" operator="equal">
      <formula>"Intolerable"</formula>
    </cfRule>
    <cfRule type="cellIs" dxfId="1808" priority="814" operator="equal">
      <formula>"Importante"</formula>
    </cfRule>
    <cfRule type="cellIs" dxfId="1807" priority="815" operator="equal">
      <formula>"Moderado"</formula>
    </cfRule>
    <cfRule type="cellIs" dxfId="1806" priority="816" operator="equal">
      <formula>"Tolerable"</formula>
    </cfRule>
    <cfRule type="cellIs" dxfId="1805" priority="817" operator="equal">
      <formula>"Trivial"</formula>
    </cfRule>
  </conditionalFormatting>
  <conditionalFormatting sqref="S117">
    <cfRule type="cellIs" dxfId="1804" priority="808" operator="equal">
      <formula>"Intolerable"</formula>
    </cfRule>
    <cfRule type="cellIs" dxfId="1803" priority="809" operator="equal">
      <formula>"Importante"</formula>
    </cfRule>
    <cfRule type="cellIs" dxfId="1802" priority="810" operator="equal">
      <formula>"Moderado"</formula>
    </cfRule>
    <cfRule type="cellIs" dxfId="1801" priority="811" operator="equal">
      <formula>"Tolerable"</formula>
    </cfRule>
    <cfRule type="cellIs" dxfId="1800" priority="812" operator="equal">
      <formula>"Trivial"</formula>
    </cfRule>
  </conditionalFormatting>
  <conditionalFormatting sqref="S118">
    <cfRule type="cellIs" dxfId="1799" priority="803" operator="equal">
      <formula>"Intolerable"</formula>
    </cfRule>
    <cfRule type="cellIs" dxfId="1798" priority="804" operator="equal">
      <formula>"Importante"</formula>
    </cfRule>
    <cfRule type="cellIs" dxfId="1797" priority="805" operator="equal">
      <formula>"Moderado"</formula>
    </cfRule>
    <cfRule type="cellIs" dxfId="1796" priority="806" operator="equal">
      <formula>"Tolerable"</formula>
    </cfRule>
    <cfRule type="cellIs" dxfId="1795" priority="807" operator="equal">
      <formula>"Trivial"</formula>
    </cfRule>
  </conditionalFormatting>
  <conditionalFormatting sqref="S110">
    <cfRule type="cellIs" dxfId="1794" priority="798" operator="equal">
      <formula>"Intolerable"</formula>
    </cfRule>
    <cfRule type="cellIs" dxfId="1793" priority="799" operator="equal">
      <formula>"Importante"</formula>
    </cfRule>
    <cfRule type="cellIs" dxfId="1792" priority="800" operator="equal">
      <formula>"Moderado"</formula>
    </cfRule>
    <cfRule type="cellIs" dxfId="1791" priority="801" operator="equal">
      <formula>"Tolerable"</formula>
    </cfRule>
    <cfRule type="cellIs" dxfId="1790" priority="802" operator="equal">
      <formula>"Trivial"</formula>
    </cfRule>
  </conditionalFormatting>
  <conditionalFormatting sqref="S111">
    <cfRule type="cellIs" dxfId="1789" priority="793" operator="equal">
      <formula>"Intolerable"</formula>
    </cfRule>
    <cfRule type="cellIs" dxfId="1788" priority="794" operator="equal">
      <formula>"Importante"</formula>
    </cfRule>
    <cfRule type="cellIs" dxfId="1787" priority="795" operator="equal">
      <formula>"Moderado"</formula>
    </cfRule>
    <cfRule type="cellIs" dxfId="1786" priority="796" operator="equal">
      <formula>"Tolerable"</formula>
    </cfRule>
    <cfRule type="cellIs" dxfId="1785" priority="797" operator="equal">
      <formula>"Trivial"</formula>
    </cfRule>
  </conditionalFormatting>
  <conditionalFormatting sqref="S112">
    <cfRule type="cellIs" dxfId="1784" priority="788" operator="equal">
      <formula>"Intolerable"</formula>
    </cfRule>
    <cfRule type="cellIs" dxfId="1783" priority="789" operator="equal">
      <formula>"Importante"</formula>
    </cfRule>
    <cfRule type="cellIs" dxfId="1782" priority="790" operator="equal">
      <formula>"Moderado"</formula>
    </cfRule>
    <cfRule type="cellIs" dxfId="1781" priority="791" operator="equal">
      <formula>"Tolerable"</formula>
    </cfRule>
    <cfRule type="cellIs" dxfId="1780" priority="792" operator="equal">
      <formula>"Trivial"</formula>
    </cfRule>
  </conditionalFormatting>
  <conditionalFormatting sqref="S113">
    <cfRule type="cellIs" dxfId="1779" priority="783" operator="equal">
      <formula>"Intolerable"</formula>
    </cfRule>
    <cfRule type="cellIs" dxfId="1778" priority="784" operator="equal">
      <formula>"Importante"</formula>
    </cfRule>
    <cfRule type="cellIs" dxfId="1777" priority="785" operator="equal">
      <formula>"Moderado"</formula>
    </cfRule>
    <cfRule type="cellIs" dxfId="1776" priority="786" operator="equal">
      <formula>"Tolerable"</formula>
    </cfRule>
    <cfRule type="cellIs" dxfId="1775" priority="787" operator="equal">
      <formula>"Trivial"</formula>
    </cfRule>
  </conditionalFormatting>
  <conditionalFormatting sqref="S107">
    <cfRule type="cellIs" dxfId="1774" priority="778" operator="equal">
      <formula>"Intolerable"</formula>
    </cfRule>
    <cfRule type="cellIs" dxfId="1773" priority="779" operator="equal">
      <formula>"Importante"</formula>
    </cfRule>
    <cfRule type="cellIs" dxfId="1772" priority="780" operator="equal">
      <formula>"Moderado"</formula>
    </cfRule>
    <cfRule type="cellIs" dxfId="1771" priority="781" operator="equal">
      <formula>"Tolerable"</formula>
    </cfRule>
    <cfRule type="cellIs" dxfId="1770" priority="782" operator="equal">
      <formula>"Trivial"</formula>
    </cfRule>
  </conditionalFormatting>
  <conditionalFormatting sqref="S108">
    <cfRule type="cellIs" dxfId="1769" priority="773" operator="equal">
      <formula>"Intolerable"</formula>
    </cfRule>
    <cfRule type="cellIs" dxfId="1768" priority="774" operator="equal">
      <formula>"Importante"</formula>
    </cfRule>
    <cfRule type="cellIs" dxfId="1767" priority="775" operator="equal">
      <formula>"Moderado"</formula>
    </cfRule>
    <cfRule type="cellIs" dxfId="1766" priority="776" operator="equal">
      <formula>"Tolerable"</formula>
    </cfRule>
    <cfRule type="cellIs" dxfId="1765" priority="777" operator="equal">
      <formula>"Trivial"</formula>
    </cfRule>
  </conditionalFormatting>
  <conditionalFormatting sqref="S109">
    <cfRule type="cellIs" dxfId="1764" priority="768" operator="equal">
      <formula>"Intolerable"</formula>
    </cfRule>
    <cfRule type="cellIs" dxfId="1763" priority="769" operator="equal">
      <formula>"Importante"</formula>
    </cfRule>
    <cfRule type="cellIs" dxfId="1762" priority="770" operator="equal">
      <formula>"Moderado"</formula>
    </cfRule>
    <cfRule type="cellIs" dxfId="1761" priority="771" operator="equal">
      <formula>"Tolerable"</formula>
    </cfRule>
    <cfRule type="cellIs" dxfId="1760" priority="772" operator="equal">
      <formula>"Trivial"</formula>
    </cfRule>
  </conditionalFormatting>
  <conditionalFormatting sqref="S84">
    <cfRule type="cellIs" dxfId="1759" priority="753" operator="equal">
      <formula>"Intolerable"</formula>
    </cfRule>
    <cfRule type="cellIs" dxfId="1758" priority="754" operator="equal">
      <formula>"Importante"</formula>
    </cfRule>
    <cfRule type="cellIs" dxfId="1757" priority="755" operator="equal">
      <formula>"Moderado"</formula>
    </cfRule>
    <cfRule type="cellIs" dxfId="1756" priority="756" operator="equal">
      <formula>"Tolerable"</formula>
    </cfRule>
    <cfRule type="cellIs" dxfId="1755" priority="757" operator="equal">
      <formula>"Trivial"</formula>
    </cfRule>
  </conditionalFormatting>
  <conditionalFormatting sqref="S72">
    <cfRule type="cellIs" dxfId="1754" priority="763" operator="equal">
      <formula>"Intolerable"</formula>
    </cfRule>
    <cfRule type="cellIs" dxfId="1753" priority="764" operator="equal">
      <formula>"Importante"</formula>
    </cfRule>
    <cfRule type="cellIs" dxfId="1752" priority="765" operator="equal">
      <formula>"Moderado"</formula>
    </cfRule>
    <cfRule type="cellIs" dxfId="1751" priority="766" operator="equal">
      <formula>"Tolerable"</formula>
    </cfRule>
    <cfRule type="cellIs" dxfId="1750" priority="767" operator="equal">
      <formula>"Trivial"</formula>
    </cfRule>
  </conditionalFormatting>
  <conditionalFormatting sqref="S66">
    <cfRule type="cellIs" dxfId="1749" priority="758" operator="equal">
      <formula>"Intolerable"</formula>
    </cfRule>
    <cfRule type="cellIs" dxfId="1748" priority="759" operator="equal">
      <formula>"Importante"</formula>
    </cfRule>
    <cfRule type="cellIs" dxfId="1747" priority="760" operator="equal">
      <formula>"Moderado"</formula>
    </cfRule>
    <cfRule type="cellIs" dxfId="1746" priority="761" operator="equal">
      <formula>"Tolerable"</formula>
    </cfRule>
    <cfRule type="cellIs" dxfId="1745" priority="762" operator="equal">
      <formula>"Trivial"</formula>
    </cfRule>
  </conditionalFormatting>
  <conditionalFormatting sqref="AC12">
    <cfRule type="cellIs" dxfId="1744" priority="708" operator="equal">
      <formula>"Intolerable"</formula>
    </cfRule>
    <cfRule type="cellIs" dxfId="1743" priority="709" operator="equal">
      <formula>"Importante"</formula>
    </cfRule>
    <cfRule type="cellIs" dxfId="1742" priority="710" operator="equal">
      <formula>"Moderado"</formula>
    </cfRule>
    <cfRule type="cellIs" dxfId="1741" priority="711" operator="equal">
      <formula>"Tolerable"</formula>
    </cfRule>
    <cfRule type="cellIs" dxfId="1740" priority="712" operator="equal">
      <formula>"Trivial"</formula>
    </cfRule>
  </conditionalFormatting>
  <conditionalFormatting sqref="S21 S19 AC32 AC10:AC22 AC26:AC29 AC24">
    <cfRule type="cellIs" dxfId="1739" priority="748" operator="equal">
      <formula>"Intolerable"</formula>
    </cfRule>
    <cfRule type="cellIs" dxfId="1738" priority="749" operator="equal">
      <formula>"Importante"</formula>
    </cfRule>
    <cfRule type="cellIs" dxfId="1737" priority="750" operator="equal">
      <formula>"Moderado"</formula>
    </cfRule>
    <cfRule type="cellIs" dxfId="1736" priority="751" operator="equal">
      <formula>"Tolerable"</formula>
    </cfRule>
    <cfRule type="cellIs" dxfId="1735" priority="752" operator="equal">
      <formula>"Trivial"</formula>
    </cfRule>
  </conditionalFormatting>
  <conditionalFormatting sqref="AH10:AH18 AH21:AH32">
    <cfRule type="cellIs" dxfId="1734" priority="745" operator="equal">
      <formula>"Realizado"</formula>
    </cfRule>
    <cfRule type="cellIs" dxfId="1733" priority="746" operator="equal">
      <formula>"En proceso"</formula>
    </cfRule>
    <cfRule type="cellIs" dxfId="1732" priority="747" operator="equal">
      <formula>"Pendiente"</formula>
    </cfRule>
  </conditionalFormatting>
  <conditionalFormatting sqref="AC32">
    <cfRule type="cellIs" dxfId="1731" priority="740" operator="equal">
      <formula>"Intolerable"</formula>
    </cfRule>
    <cfRule type="cellIs" dxfId="1730" priority="741" operator="equal">
      <formula>"Importante"</formula>
    </cfRule>
    <cfRule type="cellIs" dxfId="1729" priority="742" operator="equal">
      <formula>"Moderado"</formula>
    </cfRule>
    <cfRule type="cellIs" dxfId="1728" priority="743" operator="equal">
      <formula>"Tolerable"</formula>
    </cfRule>
    <cfRule type="cellIs" dxfId="1727" priority="744" operator="equal">
      <formula>"Trivial"</formula>
    </cfRule>
  </conditionalFormatting>
  <conditionalFormatting sqref="AH32">
    <cfRule type="cellIs" dxfId="1726" priority="737" operator="equal">
      <formula>"Realizado"</formula>
    </cfRule>
    <cfRule type="cellIs" dxfId="1725" priority="738" operator="equal">
      <formula>"En proceso"</formula>
    </cfRule>
    <cfRule type="cellIs" dxfId="1724" priority="739" operator="equal">
      <formula>"Pendiente"</formula>
    </cfRule>
  </conditionalFormatting>
  <conditionalFormatting sqref="AC11">
    <cfRule type="cellIs" dxfId="1723" priority="732" operator="equal">
      <formula>"Intolerable"</formula>
    </cfRule>
    <cfRule type="cellIs" dxfId="1722" priority="733" operator="equal">
      <formula>"Importante"</formula>
    </cfRule>
    <cfRule type="cellIs" dxfId="1721" priority="734" operator="equal">
      <formula>"Moderado"</formula>
    </cfRule>
    <cfRule type="cellIs" dxfId="1720" priority="735" operator="equal">
      <formula>"Tolerable"</formula>
    </cfRule>
    <cfRule type="cellIs" dxfId="1719" priority="736" operator="equal">
      <formula>"Trivial"</formula>
    </cfRule>
  </conditionalFormatting>
  <conditionalFormatting sqref="AH11">
    <cfRule type="cellIs" dxfId="1718" priority="729" operator="equal">
      <formula>"Realizado"</formula>
    </cfRule>
    <cfRule type="cellIs" dxfId="1717" priority="730" operator="equal">
      <formula>"En proceso"</formula>
    </cfRule>
    <cfRule type="cellIs" dxfId="1716" priority="731" operator="equal">
      <formula>"Pendiente"</formula>
    </cfRule>
  </conditionalFormatting>
  <conditionalFormatting sqref="AC13">
    <cfRule type="cellIs" dxfId="1715" priority="724" operator="equal">
      <formula>"Intolerable"</formula>
    </cfRule>
    <cfRule type="cellIs" dxfId="1714" priority="725" operator="equal">
      <formula>"Importante"</formula>
    </cfRule>
    <cfRule type="cellIs" dxfId="1713" priority="726" operator="equal">
      <formula>"Moderado"</formula>
    </cfRule>
    <cfRule type="cellIs" dxfId="1712" priority="727" operator="equal">
      <formula>"Tolerable"</formula>
    </cfRule>
    <cfRule type="cellIs" dxfId="1711" priority="728" operator="equal">
      <formula>"Trivial"</formula>
    </cfRule>
  </conditionalFormatting>
  <conditionalFormatting sqref="AH13">
    <cfRule type="cellIs" dxfId="1710" priority="721" operator="equal">
      <formula>"Realizado"</formula>
    </cfRule>
    <cfRule type="cellIs" dxfId="1709" priority="722" operator="equal">
      <formula>"En proceso"</formula>
    </cfRule>
    <cfRule type="cellIs" dxfId="1708" priority="723" operator="equal">
      <formula>"Pendiente"</formula>
    </cfRule>
  </conditionalFormatting>
  <conditionalFormatting sqref="S19">
    <cfRule type="cellIs" dxfId="1707" priority="605" operator="equal">
      <formula>"Intolerable"</formula>
    </cfRule>
    <cfRule type="cellIs" dxfId="1706" priority="606" operator="equal">
      <formula>"Importante"</formula>
    </cfRule>
    <cfRule type="cellIs" dxfId="1705" priority="607" operator="equal">
      <formula>"Moderado"</formula>
    </cfRule>
    <cfRule type="cellIs" dxfId="1704" priority="608" operator="equal">
      <formula>"Tolerable"</formula>
    </cfRule>
    <cfRule type="cellIs" dxfId="1703" priority="609" operator="equal">
      <formula>"Trivial"</formula>
    </cfRule>
  </conditionalFormatting>
  <conditionalFormatting sqref="AC20">
    <cfRule type="cellIs" dxfId="1702" priority="716" operator="equal">
      <formula>"Intolerable"</formula>
    </cfRule>
    <cfRule type="cellIs" dxfId="1701" priority="717" operator="equal">
      <formula>"Importante"</formula>
    </cfRule>
    <cfRule type="cellIs" dxfId="1700" priority="718" operator="equal">
      <formula>"Moderado"</formula>
    </cfRule>
    <cfRule type="cellIs" dxfId="1699" priority="719" operator="equal">
      <formula>"Tolerable"</formula>
    </cfRule>
    <cfRule type="cellIs" dxfId="1698" priority="720" operator="equal">
      <formula>"Trivial"</formula>
    </cfRule>
  </conditionalFormatting>
  <conditionalFormatting sqref="AH20">
    <cfRule type="cellIs" dxfId="1697" priority="713" operator="equal">
      <formula>"Realizado"</formula>
    </cfRule>
    <cfRule type="cellIs" dxfId="1696" priority="714" operator="equal">
      <formula>"En proceso"</formula>
    </cfRule>
    <cfRule type="cellIs" dxfId="1695" priority="715" operator="equal">
      <formula>"Pendiente"</formula>
    </cfRule>
  </conditionalFormatting>
  <conditionalFormatting sqref="AH12">
    <cfRule type="cellIs" dxfId="1694" priority="705" operator="equal">
      <formula>"Realizado"</formula>
    </cfRule>
    <cfRule type="cellIs" dxfId="1693" priority="706" operator="equal">
      <formula>"En proceso"</formula>
    </cfRule>
    <cfRule type="cellIs" dxfId="1692" priority="707" operator="equal">
      <formula>"Pendiente"</formula>
    </cfRule>
  </conditionalFormatting>
  <conditionalFormatting sqref="AC15">
    <cfRule type="cellIs" dxfId="1691" priority="700" operator="equal">
      <formula>"Intolerable"</formula>
    </cfRule>
    <cfRule type="cellIs" dxfId="1690" priority="701" operator="equal">
      <formula>"Importante"</formula>
    </cfRule>
    <cfRule type="cellIs" dxfId="1689" priority="702" operator="equal">
      <formula>"Moderado"</formula>
    </cfRule>
    <cfRule type="cellIs" dxfId="1688" priority="703" operator="equal">
      <formula>"Tolerable"</formula>
    </cfRule>
    <cfRule type="cellIs" dxfId="1687" priority="704" operator="equal">
      <formula>"Trivial"</formula>
    </cfRule>
  </conditionalFormatting>
  <conditionalFormatting sqref="AH15">
    <cfRule type="cellIs" dxfId="1686" priority="697" operator="equal">
      <formula>"Realizado"</formula>
    </cfRule>
    <cfRule type="cellIs" dxfId="1685" priority="698" operator="equal">
      <formula>"En proceso"</formula>
    </cfRule>
    <cfRule type="cellIs" dxfId="1684" priority="699" operator="equal">
      <formula>"Pendiente"</formula>
    </cfRule>
  </conditionalFormatting>
  <conditionalFormatting sqref="AC14">
    <cfRule type="cellIs" dxfId="1683" priority="692" operator="equal">
      <formula>"Intolerable"</formula>
    </cfRule>
    <cfRule type="cellIs" dxfId="1682" priority="693" operator="equal">
      <formula>"Importante"</formula>
    </cfRule>
    <cfRule type="cellIs" dxfId="1681" priority="694" operator="equal">
      <formula>"Moderado"</formula>
    </cfRule>
    <cfRule type="cellIs" dxfId="1680" priority="695" operator="equal">
      <formula>"Tolerable"</formula>
    </cfRule>
    <cfRule type="cellIs" dxfId="1679" priority="696" operator="equal">
      <formula>"Trivial"</formula>
    </cfRule>
  </conditionalFormatting>
  <conditionalFormatting sqref="AH14">
    <cfRule type="cellIs" dxfId="1678" priority="689" operator="equal">
      <formula>"Realizado"</formula>
    </cfRule>
    <cfRule type="cellIs" dxfId="1677" priority="690" operator="equal">
      <formula>"En proceso"</formula>
    </cfRule>
    <cfRule type="cellIs" dxfId="1676" priority="691" operator="equal">
      <formula>"Pendiente"</formula>
    </cfRule>
  </conditionalFormatting>
  <conditionalFormatting sqref="AC15">
    <cfRule type="cellIs" dxfId="1675" priority="676" operator="equal">
      <formula>"Intolerable"</formula>
    </cfRule>
    <cfRule type="cellIs" dxfId="1674" priority="677" operator="equal">
      <formula>"Importante"</formula>
    </cfRule>
    <cfRule type="cellIs" dxfId="1673" priority="678" operator="equal">
      <formula>"Moderado"</formula>
    </cfRule>
    <cfRule type="cellIs" dxfId="1672" priority="679" operator="equal">
      <formula>"Tolerable"</formula>
    </cfRule>
    <cfRule type="cellIs" dxfId="1671" priority="680" operator="equal">
      <formula>"Trivial"</formula>
    </cfRule>
  </conditionalFormatting>
  <conditionalFormatting sqref="AH15">
    <cfRule type="cellIs" dxfId="1670" priority="673" operator="equal">
      <formula>"Realizado"</formula>
    </cfRule>
    <cfRule type="cellIs" dxfId="1669" priority="674" operator="equal">
      <formula>"En proceso"</formula>
    </cfRule>
    <cfRule type="cellIs" dxfId="1668" priority="675" operator="equal">
      <formula>"Pendiente"</formula>
    </cfRule>
  </conditionalFormatting>
  <conditionalFormatting sqref="AC20">
    <cfRule type="cellIs" dxfId="1667" priority="684" operator="equal">
      <formula>"Intolerable"</formula>
    </cfRule>
    <cfRule type="cellIs" dxfId="1666" priority="685" operator="equal">
      <formula>"Importante"</formula>
    </cfRule>
    <cfRule type="cellIs" dxfId="1665" priority="686" operator="equal">
      <formula>"Moderado"</formula>
    </cfRule>
    <cfRule type="cellIs" dxfId="1664" priority="687" operator="equal">
      <formula>"Tolerable"</formula>
    </cfRule>
    <cfRule type="cellIs" dxfId="1663" priority="688" operator="equal">
      <formula>"Trivial"</formula>
    </cfRule>
  </conditionalFormatting>
  <conditionalFormatting sqref="AH20">
    <cfRule type="cellIs" dxfId="1662" priority="681" operator="equal">
      <formula>"Realizado"</formula>
    </cfRule>
    <cfRule type="cellIs" dxfId="1661" priority="682" operator="equal">
      <formula>"En proceso"</formula>
    </cfRule>
    <cfRule type="cellIs" dxfId="1660" priority="683" operator="equal">
      <formula>"Pendiente"</formula>
    </cfRule>
  </conditionalFormatting>
  <conditionalFormatting sqref="AC14">
    <cfRule type="cellIs" dxfId="1659" priority="668" operator="equal">
      <formula>"Intolerable"</formula>
    </cfRule>
    <cfRule type="cellIs" dxfId="1658" priority="669" operator="equal">
      <formula>"Importante"</formula>
    </cfRule>
    <cfRule type="cellIs" dxfId="1657" priority="670" operator="equal">
      <formula>"Moderado"</formula>
    </cfRule>
    <cfRule type="cellIs" dxfId="1656" priority="671" operator="equal">
      <formula>"Tolerable"</formula>
    </cfRule>
    <cfRule type="cellIs" dxfId="1655" priority="672" operator="equal">
      <formula>"Trivial"</formula>
    </cfRule>
  </conditionalFormatting>
  <conditionalFormatting sqref="AH14">
    <cfRule type="cellIs" dxfId="1654" priority="665" operator="equal">
      <formula>"Realizado"</formula>
    </cfRule>
    <cfRule type="cellIs" dxfId="1653" priority="666" operator="equal">
      <formula>"En proceso"</formula>
    </cfRule>
    <cfRule type="cellIs" dxfId="1652" priority="667" operator="equal">
      <formula>"Pendiente"</formula>
    </cfRule>
  </conditionalFormatting>
  <conditionalFormatting sqref="S21">
    <cfRule type="cellIs" dxfId="1651" priority="660" operator="equal">
      <formula>"Intolerable"</formula>
    </cfRule>
    <cfRule type="cellIs" dxfId="1650" priority="661" operator="equal">
      <formula>"Importante"</formula>
    </cfRule>
    <cfRule type="cellIs" dxfId="1649" priority="662" operator="equal">
      <formula>"Moderado"</formula>
    </cfRule>
    <cfRule type="cellIs" dxfId="1648" priority="663" operator="equal">
      <formula>"Tolerable"</formula>
    </cfRule>
    <cfRule type="cellIs" dxfId="1647" priority="664" operator="equal">
      <formula>"Trivial"</formula>
    </cfRule>
  </conditionalFormatting>
  <conditionalFormatting sqref="AC21">
    <cfRule type="cellIs" dxfId="1646" priority="655" operator="equal">
      <formula>"Intolerable"</formula>
    </cfRule>
    <cfRule type="cellIs" dxfId="1645" priority="656" operator="equal">
      <formula>"Importante"</formula>
    </cfRule>
    <cfRule type="cellIs" dxfId="1644" priority="657" operator="equal">
      <formula>"Moderado"</formula>
    </cfRule>
    <cfRule type="cellIs" dxfId="1643" priority="658" operator="equal">
      <formula>"Tolerable"</formula>
    </cfRule>
    <cfRule type="cellIs" dxfId="1642" priority="659" operator="equal">
      <formula>"Trivial"</formula>
    </cfRule>
  </conditionalFormatting>
  <conditionalFormatting sqref="AH21">
    <cfRule type="cellIs" dxfId="1641" priority="652" operator="equal">
      <formula>"Realizado"</formula>
    </cfRule>
    <cfRule type="cellIs" dxfId="1640" priority="653" operator="equal">
      <formula>"En proceso"</formula>
    </cfRule>
    <cfRule type="cellIs" dxfId="1639" priority="654" operator="equal">
      <formula>"Pendiente"</formula>
    </cfRule>
  </conditionalFormatting>
  <conditionalFormatting sqref="AH30">
    <cfRule type="cellIs" dxfId="1638" priority="649" operator="equal">
      <formula>"Realizado"</formula>
    </cfRule>
    <cfRule type="cellIs" dxfId="1637" priority="650" operator="equal">
      <formula>"En proceso"</formula>
    </cfRule>
    <cfRule type="cellIs" dxfId="1636" priority="651" operator="equal">
      <formula>"Pendiente"</formula>
    </cfRule>
  </conditionalFormatting>
  <conditionalFormatting sqref="AH31">
    <cfRule type="cellIs" dxfId="1635" priority="646" operator="equal">
      <formula>"Realizado"</formula>
    </cfRule>
    <cfRule type="cellIs" dxfId="1634" priority="647" operator="equal">
      <formula>"En proceso"</formula>
    </cfRule>
    <cfRule type="cellIs" dxfId="1633" priority="648" operator="equal">
      <formula>"Pendiente"</formula>
    </cfRule>
  </conditionalFormatting>
  <conditionalFormatting sqref="AH28">
    <cfRule type="cellIs" dxfId="1632" priority="643" operator="equal">
      <formula>"Realizado"</formula>
    </cfRule>
    <cfRule type="cellIs" dxfId="1631" priority="644" operator="equal">
      <formula>"En proceso"</formula>
    </cfRule>
    <cfRule type="cellIs" dxfId="1630" priority="645" operator="equal">
      <formula>"Pendiente"</formula>
    </cfRule>
  </conditionalFormatting>
  <conditionalFormatting sqref="AH20">
    <cfRule type="cellIs" dxfId="1629" priority="640" operator="equal">
      <formula>"Realizado"</formula>
    </cfRule>
    <cfRule type="cellIs" dxfId="1628" priority="641" operator="equal">
      <formula>"En proceso"</formula>
    </cfRule>
    <cfRule type="cellIs" dxfId="1627" priority="642" operator="equal">
      <formula>"Pendiente"</formula>
    </cfRule>
  </conditionalFormatting>
  <conditionalFormatting sqref="AC16">
    <cfRule type="cellIs" dxfId="1626" priority="635" operator="equal">
      <formula>"Intolerable"</formula>
    </cfRule>
    <cfRule type="cellIs" dxfId="1625" priority="636" operator="equal">
      <formula>"Importante"</formula>
    </cfRule>
    <cfRule type="cellIs" dxfId="1624" priority="637" operator="equal">
      <formula>"Moderado"</formula>
    </cfRule>
    <cfRule type="cellIs" dxfId="1623" priority="638" operator="equal">
      <formula>"Tolerable"</formula>
    </cfRule>
    <cfRule type="cellIs" dxfId="1622" priority="639" operator="equal">
      <formula>"Trivial"</formula>
    </cfRule>
  </conditionalFormatting>
  <conditionalFormatting sqref="AH16">
    <cfRule type="cellIs" dxfId="1621" priority="632" operator="equal">
      <formula>"Realizado"</formula>
    </cfRule>
    <cfRule type="cellIs" dxfId="1620" priority="633" operator="equal">
      <formula>"En proceso"</formula>
    </cfRule>
    <cfRule type="cellIs" dxfId="1619" priority="634" operator="equal">
      <formula>"Pendiente"</formula>
    </cfRule>
  </conditionalFormatting>
  <conditionalFormatting sqref="AC17">
    <cfRule type="cellIs" dxfId="1618" priority="627" operator="equal">
      <formula>"Intolerable"</formula>
    </cfRule>
    <cfRule type="cellIs" dxfId="1617" priority="628" operator="equal">
      <formula>"Importante"</formula>
    </cfRule>
    <cfRule type="cellIs" dxfId="1616" priority="629" operator="equal">
      <formula>"Moderado"</formula>
    </cfRule>
    <cfRule type="cellIs" dxfId="1615" priority="630" operator="equal">
      <formula>"Tolerable"</formula>
    </cfRule>
    <cfRule type="cellIs" dxfId="1614" priority="631" operator="equal">
      <formula>"Trivial"</formula>
    </cfRule>
  </conditionalFormatting>
  <conditionalFormatting sqref="AH17">
    <cfRule type="cellIs" dxfId="1613" priority="624" operator="equal">
      <formula>"Realizado"</formula>
    </cfRule>
    <cfRule type="cellIs" dxfId="1612" priority="625" operator="equal">
      <formula>"En proceso"</formula>
    </cfRule>
    <cfRule type="cellIs" dxfId="1611" priority="626" operator="equal">
      <formula>"Pendiente"</formula>
    </cfRule>
  </conditionalFormatting>
  <conditionalFormatting sqref="S19:S21">
    <cfRule type="cellIs" dxfId="1610" priority="535" operator="equal">
      <formula>"Intolerable"</formula>
    </cfRule>
    <cfRule type="cellIs" dxfId="1609" priority="536" operator="equal">
      <formula>"Importante"</formula>
    </cfRule>
    <cfRule type="cellIs" dxfId="1608" priority="537" operator="equal">
      <formula>"Moderado"</formula>
    </cfRule>
    <cfRule type="cellIs" dxfId="1607" priority="538" operator="equal">
      <formula>"Tolerable"</formula>
    </cfRule>
    <cfRule type="cellIs" dxfId="1606" priority="539" operator="equal">
      <formula>"Trivial"</formula>
    </cfRule>
  </conditionalFormatting>
  <conditionalFormatting sqref="AC18">
    <cfRule type="cellIs" dxfId="1605" priority="619" operator="equal">
      <formula>"Intolerable"</formula>
    </cfRule>
    <cfRule type="cellIs" dxfId="1604" priority="620" operator="equal">
      <formula>"Importante"</formula>
    </cfRule>
    <cfRule type="cellIs" dxfId="1603" priority="621" operator="equal">
      <formula>"Moderado"</formula>
    </cfRule>
    <cfRule type="cellIs" dxfId="1602" priority="622" operator="equal">
      <formula>"Tolerable"</formula>
    </cfRule>
    <cfRule type="cellIs" dxfId="1601" priority="623" operator="equal">
      <formula>"Trivial"</formula>
    </cfRule>
  </conditionalFormatting>
  <conditionalFormatting sqref="AH18">
    <cfRule type="cellIs" dxfId="1600" priority="616" operator="equal">
      <formula>"Realizado"</formula>
    </cfRule>
    <cfRule type="cellIs" dxfId="1599" priority="617" operator="equal">
      <formula>"En proceso"</formula>
    </cfRule>
    <cfRule type="cellIs" dxfId="1598" priority="618" operator="equal">
      <formula>"Pendiente"</formula>
    </cfRule>
  </conditionalFormatting>
  <conditionalFormatting sqref="AH20">
    <cfRule type="cellIs" dxfId="1597" priority="613" operator="equal">
      <formula>"Realizado"</formula>
    </cfRule>
    <cfRule type="cellIs" dxfId="1596" priority="614" operator="equal">
      <formula>"En proceso"</formula>
    </cfRule>
    <cfRule type="cellIs" dxfId="1595" priority="615" operator="equal">
      <formula>"Pendiente"</formula>
    </cfRule>
  </conditionalFormatting>
  <conditionalFormatting sqref="AH19">
    <cfRule type="cellIs" dxfId="1594" priority="610" operator="equal">
      <formula>"Realizado"</formula>
    </cfRule>
    <cfRule type="cellIs" dxfId="1593" priority="611" operator="equal">
      <formula>"En proceso"</formula>
    </cfRule>
    <cfRule type="cellIs" dxfId="1592" priority="612" operator="equal">
      <formula>"Pendiente"</formula>
    </cfRule>
  </conditionalFormatting>
  <conditionalFormatting sqref="AC19">
    <cfRule type="cellIs" dxfId="1591" priority="600" operator="equal">
      <formula>"Intolerable"</formula>
    </cfRule>
    <cfRule type="cellIs" dxfId="1590" priority="601" operator="equal">
      <formula>"Importante"</formula>
    </cfRule>
    <cfRule type="cellIs" dxfId="1589" priority="602" operator="equal">
      <formula>"Moderado"</formula>
    </cfRule>
    <cfRule type="cellIs" dxfId="1588" priority="603" operator="equal">
      <formula>"Tolerable"</formula>
    </cfRule>
    <cfRule type="cellIs" dxfId="1587" priority="604" operator="equal">
      <formula>"Trivial"</formula>
    </cfRule>
  </conditionalFormatting>
  <conditionalFormatting sqref="S19 S21">
    <cfRule type="cellIs" dxfId="1586" priority="550" operator="equal">
      <formula>"Intolerable"</formula>
    </cfRule>
    <cfRule type="cellIs" dxfId="1585" priority="551" operator="equal">
      <formula>"Importante"</formula>
    </cfRule>
    <cfRule type="cellIs" dxfId="1584" priority="552" operator="equal">
      <formula>"Moderado"</formula>
    </cfRule>
    <cfRule type="cellIs" dxfId="1583" priority="553" operator="equal">
      <formula>"Tolerable"</formula>
    </cfRule>
    <cfRule type="cellIs" dxfId="1582" priority="554" operator="equal">
      <formula>"Trivial"</formula>
    </cfRule>
  </conditionalFormatting>
  <conditionalFormatting sqref="AC22 AC32 AC26:AC29 AC24">
    <cfRule type="cellIs" dxfId="1581" priority="595" operator="equal">
      <formula>"Intolerable"</formula>
    </cfRule>
    <cfRule type="cellIs" dxfId="1580" priority="596" operator="equal">
      <formula>"Importante"</formula>
    </cfRule>
    <cfRule type="cellIs" dxfId="1579" priority="597" operator="equal">
      <formula>"Moderado"</formula>
    </cfRule>
    <cfRule type="cellIs" dxfId="1578" priority="598" operator="equal">
      <formula>"Tolerable"</formula>
    </cfRule>
    <cfRule type="cellIs" dxfId="1577" priority="599" operator="equal">
      <formula>"Trivial"</formula>
    </cfRule>
  </conditionalFormatting>
  <conditionalFormatting sqref="S19 S21">
    <cfRule type="cellIs" dxfId="1576" priority="590" operator="equal">
      <formula>"Intolerable"</formula>
    </cfRule>
    <cfRule type="cellIs" dxfId="1575" priority="591" operator="equal">
      <formula>"Importante"</formula>
    </cfRule>
    <cfRule type="cellIs" dxfId="1574" priority="592" operator="equal">
      <formula>"Moderado"</formula>
    </cfRule>
    <cfRule type="cellIs" dxfId="1573" priority="593" operator="equal">
      <formula>"Tolerable"</formula>
    </cfRule>
    <cfRule type="cellIs" dxfId="1572" priority="594" operator="equal">
      <formula>"Trivial"</formula>
    </cfRule>
  </conditionalFormatting>
  <conditionalFormatting sqref="S19 S21">
    <cfRule type="cellIs" dxfId="1571" priority="580" operator="equal">
      <formula>"Intolerable"</formula>
    </cfRule>
    <cfRule type="cellIs" dxfId="1570" priority="581" operator="equal">
      <formula>"Importante"</formula>
    </cfRule>
    <cfRule type="cellIs" dxfId="1569" priority="582" operator="equal">
      <formula>"Moderado"</formula>
    </cfRule>
    <cfRule type="cellIs" dxfId="1568" priority="583" operator="equal">
      <formula>"Tolerable"</formula>
    </cfRule>
    <cfRule type="cellIs" dxfId="1567" priority="584" operator="equal">
      <formula>"Trivial"</formula>
    </cfRule>
  </conditionalFormatting>
  <conditionalFormatting sqref="AC22 AC32 AC26:AC29 AC24">
    <cfRule type="cellIs" dxfId="1566" priority="585" operator="equal">
      <formula>"Intolerable"</formula>
    </cfRule>
    <cfRule type="cellIs" dxfId="1565" priority="586" operator="equal">
      <formula>"Importante"</formula>
    </cfRule>
    <cfRule type="cellIs" dxfId="1564" priority="587" operator="equal">
      <formula>"Moderado"</formula>
    </cfRule>
    <cfRule type="cellIs" dxfId="1563" priority="588" operator="equal">
      <formula>"Tolerable"</formula>
    </cfRule>
    <cfRule type="cellIs" dxfId="1562" priority="589" operator="equal">
      <formula>"Trivial"</formula>
    </cfRule>
  </conditionalFormatting>
  <conditionalFormatting sqref="AH25:AH26">
    <cfRule type="cellIs" dxfId="1561" priority="577" operator="equal">
      <formula>"Realizado"</formula>
    </cfRule>
    <cfRule type="cellIs" dxfId="1560" priority="578" operator="equal">
      <formula>"En proceso"</formula>
    </cfRule>
    <cfRule type="cellIs" dxfId="1559" priority="579" operator="equal">
      <formula>"Pendiente"</formula>
    </cfRule>
  </conditionalFormatting>
  <conditionalFormatting sqref="AH25">
    <cfRule type="cellIs" dxfId="1558" priority="574" operator="equal">
      <formula>"Realizado"</formula>
    </cfRule>
    <cfRule type="cellIs" dxfId="1557" priority="575" operator="equal">
      <formula>"En proceso"</formula>
    </cfRule>
    <cfRule type="cellIs" dxfId="1556" priority="576" operator="equal">
      <formula>"Pendiente"</formula>
    </cfRule>
  </conditionalFormatting>
  <conditionalFormatting sqref="AH26">
    <cfRule type="cellIs" dxfId="1555" priority="566" operator="equal">
      <formula>"Realizado"</formula>
    </cfRule>
    <cfRule type="cellIs" dxfId="1554" priority="567" operator="equal">
      <formula>"En proceso"</formula>
    </cfRule>
    <cfRule type="cellIs" dxfId="1553" priority="568" operator="equal">
      <formula>"Pendiente"</formula>
    </cfRule>
  </conditionalFormatting>
  <conditionalFormatting sqref="AC26">
    <cfRule type="cellIs" dxfId="1552" priority="569" operator="equal">
      <formula>"Intolerable"</formula>
    </cfRule>
    <cfRule type="cellIs" dxfId="1551" priority="570" operator="equal">
      <formula>"Importante"</formula>
    </cfRule>
    <cfRule type="cellIs" dxfId="1550" priority="571" operator="equal">
      <formula>"Moderado"</formula>
    </cfRule>
    <cfRule type="cellIs" dxfId="1549" priority="572" operator="equal">
      <formula>"Tolerable"</formula>
    </cfRule>
    <cfRule type="cellIs" dxfId="1548" priority="573" operator="equal">
      <formula>"Trivial"</formula>
    </cfRule>
  </conditionalFormatting>
  <conditionalFormatting sqref="AH27:AH32">
    <cfRule type="cellIs" dxfId="1547" priority="563" operator="equal">
      <formula>"Realizado"</formula>
    </cfRule>
    <cfRule type="cellIs" dxfId="1546" priority="564" operator="equal">
      <formula>"En proceso"</formula>
    </cfRule>
    <cfRule type="cellIs" dxfId="1545" priority="565" operator="equal">
      <formula>"Pendiente"</formula>
    </cfRule>
  </conditionalFormatting>
  <conditionalFormatting sqref="AC27:AC29 AC32">
    <cfRule type="cellIs" dxfId="1544" priority="558" operator="equal">
      <formula>"Intolerable"</formula>
    </cfRule>
    <cfRule type="cellIs" dxfId="1543" priority="559" operator="equal">
      <formula>"Importante"</formula>
    </cfRule>
    <cfRule type="cellIs" dxfId="1542" priority="560" operator="equal">
      <formula>"Moderado"</formula>
    </cfRule>
    <cfRule type="cellIs" dxfId="1541" priority="561" operator="equal">
      <formula>"Tolerable"</formula>
    </cfRule>
    <cfRule type="cellIs" dxfId="1540" priority="562" operator="equal">
      <formula>"Trivial"</formula>
    </cfRule>
  </conditionalFormatting>
  <conditionalFormatting sqref="AH27:AH32">
    <cfRule type="cellIs" dxfId="1539" priority="555" operator="equal">
      <formula>"Realizado"</formula>
    </cfRule>
    <cfRule type="cellIs" dxfId="1538" priority="556" operator="equal">
      <formula>"En proceso"</formula>
    </cfRule>
    <cfRule type="cellIs" dxfId="1537" priority="557" operator="equal">
      <formula>"Pendiente"</formula>
    </cfRule>
  </conditionalFormatting>
  <conditionalFormatting sqref="S10 S12:S14">
    <cfRule type="cellIs" dxfId="1536" priority="460" operator="equal">
      <formula>"Intolerable"</formula>
    </cfRule>
    <cfRule type="cellIs" dxfId="1535" priority="461" operator="equal">
      <formula>"Importante"</formula>
    </cfRule>
    <cfRule type="cellIs" dxfId="1534" priority="462" operator="equal">
      <formula>"Moderado"</formula>
    </cfRule>
    <cfRule type="cellIs" dxfId="1533" priority="463" operator="equal">
      <formula>"Tolerable"</formula>
    </cfRule>
    <cfRule type="cellIs" dxfId="1532" priority="464" operator="equal">
      <formula>"Trivial"</formula>
    </cfRule>
  </conditionalFormatting>
  <conditionalFormatting sqref="S10:S14">
    <cfRule type="cellIs" dxfId="1531" priority="435" operator="equal">
      <formula>"Intolerable"</formula>
    </cfRule>
    <cfRule type="cellIs" dxfId="1530" priority="436" operator="equal">
      <formula>"Importante"</formula>
    </cfRule>
    <cfRule type="cellIs" dxfId="1529" priority="437" operator="equal">
      <formula>"Moderado"</formula>
    </cfRule>
    <cfRule type="cellIs" dxfId="1528" priority="438" operator="equal">
      <formula>"Tolerable"</formula>
    </cfRule>
    <cfRule type="cellIs" dxfId="1527" priority="439" operator="equal">
      <formula>"Trivial"</formula>
    </cfRule>
  </conditionalFormatting>
  <conditionalFormatting sqref="S19:S21">
    <cfRule type="cellIs" dxfId="1526" priority="545" operator="equal">
      <formula>"Intolerable"</formula>
    </cfRule>
    <cfRule type="cellIs" dxfId="1525" priority="546" operator="equal">
      <formula>"Importante"</formula>
    </cfRule>
    <cfRule type="cellIs" dxfId="1524" priority="547" operator="equal">
      <formula>"Moderado"</formula>
    </cfRule>
    <cfRule type="cellIs" dxfId="1523" priority="548" operator="equal">
      <formula>"Tolerable"</formula>
    </cfRule>
    <cfRule type="cellIs" dxfId="1522" priority="549" operator="equal">
      <formula>"Trivial"</formula>
    </cfRule>
  </conditionalFormatting>
  <conditionalFormatting sqref="S19:S21">
    <cfRule type="cellIs" dxfId="1521" priority="540" operator="equal">
      <formula>"Intolerable"</formula>
    </cfRule>
    <cfRule type="cellIs" dxfId="1520" priority="541" operator="equal">
      <formula>"Importante"</formula>
    </cfRule>
    <cfRule type="cellIs" dxfId="1519" priority="542" operator="equal">
      <formula>"Moderado"</formula>
    </cfRule>
    <cfRule type="cellIs" dxfId="1518" priority="543" operator="equal">
      <formula>"Tolerable"</formula>
    </cfRule>
    <cfRule type="cellIs" dxfId="1517" priority="544" operator="equal">
      <formula>"Trivial"</formula>
    </cfRule>
  </conditionalFormatting>
  <conditionalFormatting sqref="S10 S12:S14">
    <cfRule type="cellIs" dxfId="1516" priority="475" operator="equal">
      <formula>"Intolerable"</formula>
    </cfRule>
    <cfRule type="cellIs" dxfId="1515" priority="476" operator="equal">
      <formula>"Importante"</formula>
    </cfRule>
    <cfRule type="cellIs" dxfId="1514" priority="477" operator="equal">
      <formula>"Moderado"</formula>
    </cfRule>
    <cfRule type="cellIs" dxfId="1513" priority="478" operator="equal">
      <formula>"Tolerable"</formula>
    </cfRule>
    <cfRule type="cellIs" dxfId="1512" priority="479" operator="equal">
      <formula>"Trivial"</formula>
    </cfRule>
  </conditionalFormatting>
  <conditionalFormatting sqref="S19:S21">
    <cfRule type="cellIs" dxfId="1511" priority="530" operator="equal">
      <formula>"Intolerable"</formula>
    </cfRule>
    <cfRule type="cellIs" dxfId="1510" priority="531" operator="equal">
      <formula>"Importante"</formula>
    </cfRule>
    <cfRule type="cellIs" dxfId="1509" priority="532" operator="equal">
      <formula>"Moderado"</formula>
    </cfRule>
    <cfRule type="cellIs" dxfId="1508" priority="533" operator="equal">
      <formula>"Tolerable"</formula>
    </cfRule>
    <cfRule type="cellIs" dxfId="1507" priority="534" operator="equal">
      <formula>"Trivial"</formula>
    </cfRule>
  </conditionalFormatting>
  <conditionalFormatting sqref="S15 S17:S18">
    <cfRule type="cellIs" dxfId="1506" priority="525" operator="equal">
      <formula>"Intolerable"</formula>
    </cfRule>
    <cfRule type="cellIs" dxfId="1505" priority="526" operator="equal">
      <formula>"Importante"</formula>
    </cfRule>
    <cfRule type="cellIs" dxfId="1504" priority="527" operator="equal">
      <formula>"Moderado"</formula>
    </cfRule>
    <cfRule type="cellIs" dxfId="1503" priority="528" operator="equal">
      <formula>"Tolerable"</formula>
    </cfRule>
    <cfRule type="cellIs" dxfId="1502" priority="529" operator="equal">
      <formula>"Trivial"</formula>
    </cfRule>
  </conditionalFormatting>
  <conditionalFormatting sqref="S17">
    <cfRule type="cellIs" dxfId="1501" priority="520" operator="equal">
      <formula>"Intolerable"</formula>
    </cfRule>
    <cfRule type="cellIs" dxfId="1500" priority="521" operator="equal">
      <formula>"Importante"</formula>
    </cfRule>
    <cfRule type="cellIs" dxfId="1499" priority="522" operator="equal">
      <formula>"Moderado"</formula>
    </cfRule>
    <cfRule type="cellIs" dxfId="1498" priority="523" operator="equal">
      <formula>"Tolerable"</formula>
    </cfRule>
    <cfRule type="cellIs" dxfId="1497" priority="524" operator="equal">
      <formula>"Trivial"</formula>
    </cfRule>
  </conditionalFormatting>
  <conditionalFormatting sqref="S15 S18">
    <cfRule type="cellIs" dxfId="1496" priority="515" operator="equal">
      <formula>"Intolerable"</formula>
    </cfRule>
    <cfRule type="cellIs" dxfId="1495" priority="516" operator="equal">
      <formula>"Importante"</formula>
    </cfRule>
    <cfRule type="cellIs" dxfId="1494" priority="517" operator="equal">
      <formula>"Moderado"</formula>
    </cfRule>
    <cfRule type="cellIs" dxfId="1493" priority="518" operator="equal">
      <formula>"Tolerable"</formula>
    </cfRule>
    <cfRule type="cellIs" dxfId="1492" priority="519" operator="equal">
      <formula>"Trivial"</formula>
    </cfRule>
  </conditionalFormatting>
  <conditionalFormatting sqref="S15 S17:S18">
    <cfRule type="cellIs" dxfId="1491" priority="510" operator="equal">
      <formula>"Intolerable"</formula>
    </cfRule>
    <cfRule type="cellIs" dxfId="1490" priority="511" operator="equal">
      <formula>"Importante"</formula>
    </cfRule>
    <cfRule type="cellIs" dxfId="1489" priority="512" operator="equal">
      <formula>"Moderado"</formula>
    </cfRule>
    <cfRule type="cellIs" dxfId="1488" priority="513" operator="equal">
      <formula>"Tolerable"</formula>
    </cfRule>
    <cfRule type="cellIs" dxfId="1487" priority="514" operator="equal">
      <formula>"Trivial"</formula>
    </cfRule>
  </conditionalFormatting>
  <conditionalFormatting sqref="S15 S17:S18">
    <cfRule type="cellIs" dxfId="1486" priority="505" operator="equal">
      <formula>"Intolerable"</formula>
    </cfRule>
    <cfRule type="cellIs" dxfId="1485" priority="506" operator="equal">
      <formula>"Importante"</formula>
    </cfRule>
    <cfRule type="cellIs" dxfId="1484" priority="507" operator="equal">
      <formula>"Moderado"</formula>
    </cfRule>
    <cfRule type="cellIs" dxfId="1483" priority="508" operator="equal">
      <formula>"Tolerable"</formula>
    </cfRule>
    <cfRule type="cellIs" dxfId="1482" priority="509" operator="equal">
      <formula>"Trivial"</formula>
    </cfRule>
  </conditionalFormatting>
  <conditionalFormatting sqref="S15 S17:S18">
    <cfRule type="cellIs" dxfId="1481" priority="500" operator="equal">
      <formula>"Intolerable"</formula>
    </cfRule>
    <cfRule type="cellIs" dxfId="1480" priority="501" operator="equal">
      <formula>"Importante"</formula>
    </cfRule>
    <cfRule type="cellIs" dxfId="1479" priority="502" operator="equal">
      <formula>"Moderado"</formula>
    </cfRule>
    <cfRule type="cellIs" dxfId="1478" priority="503" operator="equal">
      <formula>"Tolerable"</formula>
    </cfRule>
    <cfRule type="cellIs" dxfId="1477" priority="504" operator="equal">
      <formula>"Trivial"</formula>
    </cfRule>
  </conditionalFormatting>
  <conditionalFormatting sqref="S15:S18">
    <cfRule type="cellIs" dxfId="1476" priority="495" operator="equal">
      <formula>"Intolerable"</formula>
    </cfRule>
    <cfRule type="cellIs" dxfId="1475" priority="496" operator="equal">
      <formula>"Importante"</formula>
    </cfRule>
    <cfRule type="cellIs" dxfId="1474" priority="497" operator="equal">
      <formula>"Moderado"</formula>
    </cfRule>
    <cfRule type="cellIs" dxfId="1473" priority="498" operator="equal">
      <formula>"Tolerable"</formula>
    </cfRule>
    <cfRule type="cellIs" dxfId="1472" priority="499" operator="equal">
      <formula>"Trivial"</formula>
    </cfRule>
  </conditionalFormatting>
  <conditionalFormatting sqref="S15:S18">
    <cfRule type="cellIs" dxfId="1471" priority="490" operator="equal">
      <formula>"Intolerable"</formula>
    </cfRule>
    <cfRule type="cellIs" dxfId="1470" priority="491" operator="equal">
      <formula>"Importante"</formula>
    </cfRule>
    <cfRule type="cellIs" dxfId="1469" priority="492" operator="equal">
      <formula>"Moderado"</formula>
    </cfRule>
    <cfRule type="cellIs" dxfId="1468" priority="493" operator="equal">
      <formula>"Tolerable"</formula>
    </cfRule>
    <cfRule type="cellIs" dxfId="1467" priority="494" operator="equal">
      <formula>"Trivial"</formula>
    </cfRule>
  </conditionalFormatting>
  <conditionalFormatting sqref="S15:S18">
    <cfRule type="cellIs" dxfId="1466" priority="485" operator="equal">
      <formula>"Intolerable"</formula>
    </cfRule>
    <cfRule type="cellIs" dxfId="1465" priority="486" operator="equal">
      <formula>"Importante"</formula>
    </cfRule>
    <cfRule type="cellIs" dxfId="1464" priority="487" operator="equal">
      <formula>"Moderado"</formula>
    </cfRule>
    <cfRule type="cellIs" dxfId="1463" priority="488" operator="equal">
      <formula>"Tolerable"</formula>
    </cfRule>
    <cfRule type="cellIs" dxfId="1462" priority="489" operator="equal">
      <formula>"Trivial"</formula>
    </cfRule>
  </conditionalFormatting>
  <conditionalFormatting sqref="S15:S18">
    <cfRule type="cellIs" dxfId="1461" priority="480" operator="equal">
      <formula>"Intolerable"</formula>
    </cfRule>
    <cfRule type="cellIs" dxfId="1460" priority="481" operator="equal">
      <formula>"Importante"</formula>
    </cfRule>
    <cfRule type="cellIs" dxfId="1459" priority="482" operator="equal">
      <formula>"Moderado"</formula>
    </cfRule>
    <cfRule type="cellIs" dxfId="1458" priority="483" operator="equal">
      <formula>"Tolerable"</formula>
    </cfRule>
    <cfRule type="cellIs" dxfId="1457" priority="484" operator="equal">
      <formula>"Trivial"</formula>
    </cfRule>
  </conditionalFormatting>
  <conditionalFormatting sqref="S12">
    <cfRule type="cellIs" dxfId="1456" priority="470" operator="equal">
      <formula>"Intolerable"</formula>
    </cfRule>
    <cfRule type="cellIs" dxfId="1455" priority="471" operator="equal">
      <formula>"Importante"</formula>
    </cfRule>
    <cfRule type="cellIs" dxfId="1454" priority="472" operator="equal">
      <formula>"Moderado"</formula>
    </cfRule>
    <cfRule type="cellIs" dxfId="1453" priority="473" operator="equal">
      <formula>"Tolerable"</formula>
    </cfRule>
    <cfRule type="cellIs" dxfId="1452" priority="474" operator="equal">
      <formula>"Trivial"</formula>
    </cfRule>
  </conditionalFormatting>
  <conditionalFormatting sqref="S10 S13:S14">
    <cfRule type="cellIs" dxfId="1451" priority="465" operator="equal">
      <formula>"Intolerable"</formula>
    </cfRule>
    <cfRule type="cellIs" dxfId="1450" priority="466" operator="equal">
      <formula>"Importante"</formula>
    </cfRule>
    <cfRule type="cellIs" dxfId="1449" priority="467" operator="equal">
      <formula>"Moderado"</formula>
    </cfRule>
    <cfRule type="cellIs" dxfId="1448" priority="468" operator="equal">
      <formula>"Tolerable"</formula>
    </cfRule>
    <cfRule type="cellIs" dxfId="1447" priority="469" operator="equal">
      <formula>"Trivial"</formula>
    </cfRule>
  </conditionalFormatting>
  <conditionalFormatting sqref="S29:S32">
    <cfRule type="cellIs" dxfId="1446" priority="400" operator="equal">
      <formula>"Intolerable"</formula>
    </cfRule>
    <cfRule type="cellIs" dxfId="1445" priority="401" operator="equal">
      <formula>"Importante"</formula>
    </cfRule>
    <cfRule type="cellIs" dxfId="1444" priority="402" operator="equal">
      <formula>"Moderado"</formula>
    </cfRule>
    <cfRule type="cellIs" dxfId="1443" priority="403" operator="equal">
      <formula>"Tolerable"</formula>
    </cfRule>
    <cfRule type="cellIs" dxfId="1442" priority="404" operator="equal">
      <formula>"Trivial"</formula>
    </cfRule>
  </conditionalFormatting>
  <conditionalFormatting sqref="S10 S12:S14">
    <cfRule type="cellIs" dxfId="1441" priority="455" operator="equal">
      <formula>"Intolerable"</formula>
    </cfRule>
    <cfRule type="cellIs" dxfId="1440" priority="456" operator="equal">
      <formula>"Importante"</formula>
    </cfRule>
    <cfRule type="cellIs" dxfId="1439" priority="457" operator="equal">
      <formula>"Moderado"</formula>
    </cfRule>
    <cfRule type="cellIs" dxfId="1438" priority="458" operator="equal">
      <formula>"Tolerable"</formula>
    </cfRule>
    <cfRule type="cellIs" dxfId="1437" priority="459" operator="equal">
      <formula>"Trivial"</formula>
    </cfRule>
  </conditionalFormatting>
  <conditionalFormatting sqref="S10 S12:S14">
    <cfRule type="cellIs" dxfId="1436" priority="450" operator="equal">
      <formula>"Intolerable"</formula>
    </cfRule>
    <cfRule type="cellIs" dxfId="1435" priority="451" operator="equal">
      <formula>"Importante"</formula>
    </cfRule>
    <cfRule type="cellIs" dxfId="1434" priority="452" operator="equal">
      <formula>"Moderado"</formula>
    </cfRule>
    <cfRule type="cellIs" dxfId="1433" priority="453" operator="equal">
      <formula>"Tolerable"</formula>
    </cfRule>
    <cfRule type="cellIs" dxfId="1432" priority="454" operator="equal">
      <formula>"Trivial"</formula>
    </cfRule>
  </conditionalFormatting>
  <conditionalFormatting sqref="S10:S14">
    <cfRule type="cellIs" dxfId="1431" priority="445" operator="equal">
      <formula>"Intolerable"</formula>
    </cfRule>
    <cfRule type="cellIs" dxfId="1430" priority="446" operator="equal">
      <formula>"Importante"</formula>
    </cfRule>
    <cfRule type="cellIs" dxfId="1429" priority="447" operator="equal">
      <formula>"Moderado"</formula>
    </cfRule>
    <cfRule type="cellIs" dxfId="1428" priority="448" operator="equal">
      <formula>"Tolerable"</formula>
    </cfRule>
    <cfRule type="cellIs" dxfId="1427" priority="449" operator="equal">
      <formula>"Trivial"</formula>
    </cfRule>
  </conditionalFormatting>
  <conditionalFormatting sqref="S10:S14">
    <cfRule type="cellIs" dxfId="1426" priority="440" operator="equal">
      <formula>"Intolerable"</formula>
    </cfRule>
    <cfRule type="cellIs" dxfId="1425" priority="441" operator="equal">
      <formula>"Importante"</formula>
    </cfRule>
    <cfRule type="cellIs" dxfId="1424" priority="442" operator="equal">
      <formula>"Moderado"</formula>
    </cfRule>
    <cfRule type="cellIs" dxfId="1423" priority="443" operator="equal">
      <formula>"Tolerable"</formula>
    </cfRule>
    <cfRule type="cellIs" dxfId="1422" priority="444" operator="equal">
      <formula>"Trivial"</formula>
    </cfRule>
  </conditionalFormatting>
  <conditionalFormatting sqref="S10:S14">
    <cfRule type="cellIs" dxfId="1421" priority="430" operator="equal">
      <formula>"Intolerable"</formula>
    </cfRule>
    <cfRule type="cellIs" dxfId="1420" priority="431" operator="equal">
      <formula>"Importante"</formula>
    </cfRule>
    <cfRule type="cellIs" dxfId="1419" priority="432" operator="equal">
      <formula>"Moderado"</formula>
    </cfRule>
    <cfRule type="cellIs" dxfId="1418" priority="433" operator="equal">
      <formula>"Tolerable"</formula>
    </cfRule>
    <cfRule type="cellIs" dxfId="1417" priority="434" operator="equal">
      <formula>"Trivial"</formula>
    </cfRule>
  </conditionalFormatting>
  <conditionalFormatting sqref="S22:S28">
    <cfRule type="cellIs" dxfId="1416" priority="425" operator="equal">
      <formula>"Intolerable"</formula>
    </cfRule>
    <cfRule type="cellIs" dxfId="1415" priority="426" operator="equal">
      <formula>"Importante"</formula>
    </cfRule>
    <cfRule type="cellIs" dxfId="1414" priority="427" operator="equal">
      <formula>"Moderado"</formula>
    </cfRule>
    <cfRule type="cellIs" dxfId="1413" priority="428" operator="equal">
      <formula>"Tolerable"</formula>
    </cfRule>
    <cfRule type="cellIs" dxfId="1412" priority="429" operator="equal">
      <formula>"Trivial"</formula>
    </cfRule>
  </conditionalFormatting>
  <conditionalFormatting sqref="S22:S28">
    <cfRule type="cellIs" dxfId="1411" priority="420" operator="equal">
      <formula>"Intolerable"</formula>
    </cfRule>
    <cfRule type="cellIs" dxfId="1410" priority="421" operator="equal">
      <formula>"Importante"</formula>
    </cfRule>
    <cfRule type="cellIs" dxfId="1409" priority="422" operator="equal">
      <formula>"Moderado"</formula>
    </cfRule>
    <cfRule type="cellIs" dxfId="1408" priority="423" operator="equal">
      <formula>"Tolerable"</formula>
    </cfRule>
    <cfRule type="cellIs" dxfId="1407" priority="424" operator="equal">
      <formula>"Trivial"</formula>
    </cfRule>
  </conditionalFormatting>
  <conditionalFormatting sqref="S22:S28">
    <cfRule type="cellIs" dxfId="1406" priority="415" operator="equal">
      <formula>"Intolerable"</formula>
    </cfRule>
    <cfRule type="cellIs" dxfId="1405" priority="416" operator="equal">
      <formula>"Importante"</formula>
    </cfRule>
    <cfRule type="cellIs" dxfId="1404" priority="417" operator="equal">
      <formula>"Moderado"</formula>
    </cfRule>
    <cfRule type="cellIs" dxfId="1403" priority="418" operator="equal">
      <formula>"Tolerable"</formula>
    </cfRule>
    <cfRule type="cellIs" dxfId="1402" priority="419" operator="equal">
      <formula>"Trivial"</formula>
    </cfRule>
  </conditionalFormatting>
  <conditionalFormatting sqref="S22:S28">
    <cfRule type="cellIs" dxfId="1401" priority="410" operator="equal">
      <formula>"Intolerable"</formula>
    </cfRule>
    <cfRule type="cellIs" dxfId="1400" priority="411" operator="equal">
      <formula>"Importante"</formula>
    </cfRule>
    <cfRule type="cellIs" dxfId="1399" priority="412" operator="equal">
      <formula>"Moderado"</formula>
    </cfRule>
    <cfRule type="cellIs" dxfId="1398" priority="413" operator="equal">
      <formula>"Tolerable"</formula>
    </cfRule>
    <cfRule type="cellIs" dxfId="1397" priority="414" operator="equal">
      <formula>"Trivial"</formula>
    </cfRule>
  </conditionalFormatting>
  <conditionalFormatting sqref="S29:S32">
    <cfRule type="cellIs" dxfId="1396" priority="405" operator="equal">
      <formula>"Intolerable"</formula>
    </cfRule>
    <cfRule type="cellIs" dxfId="1395" priority="406" operator="equal">
      <formula>"Importante"</formula>
    </cfRule>
    <cfRule type="cellIs" dxfId="1394" priority="407" operator="equal">
      <formula>"Moderado"</formula>
    </cfRule>
    <cfRule type="cellIs" dxfId="1393" priority="408" operator="equal">
      <formula>"Tolerable"</formula>
    </cfRule>
    <cfRule type="cellIs" dxfId="1392" priority="409" operator="equal">
      <formula>"Trivial"</formula>
    </cfRule>
  </conditionalFormatting>
  <conditionalFormatting sqref="S29:S32">
    <cfRule type="cellIs" dxfId="1391" priority="395" operator="equal">
      <formula>"Intolerable"</formula>
    </cfRule>
    <cfRule type="cellIs" dxfId="1390" priority="396" operator="equal">
      <formula>"Importante"</formula>
    </cfRule>
    <cfRule type="cellIs" dxfId="1389" priority="397" operator="equal">
      <formula>"Moderado"</formula>
    </cfRule>
    <cfRule type="cellIs" dxfId="1388" priority="398" operator="equal">
      <formula>"Tolerable"</formula>
    </cfRule>
    <cfRule type="cellIs" dxfId="1387" priority="399" operator="equal">
      <formula>"Trivial"</formula>
    </cfRule>
  </conditionalFormatting>
  <conditionalFormatting sqref="S29:S32">
    <cfRule type="cellIs" dxfId="1386" priority="390" operator="equal">
      <formula>"Intolerable"</formula>
    </cfRule>
    <cfRule type="cellIs" dxfId="1385" priority="391" operator="equal">
      <formula>"Importante"</formula>
    </cfRule>
    <cfRule type="cellIs" dxfId="1384" priority="392" operator="equal">
      <formula>"Moderado"</formula>
    </cfRule>
    <cfRule type="cellIs" dxfId="1383" priority="393" operator="equal">
      <formula>"Tolerable"</formula>
    </cfRule>
    <cfRule type="cellIs" dxfId="1382" priority="394" operator="equal">
      <formula>"Trivial"</formula>
    </cfRule>
  </conditionalFormatting>
  <conditionalFormatting sqref="AC30:AC31">
    <cfRule type="cellIs" dxfId="1381" priority="385" operator="equal">
      <formula>"Intolerable"</formula>
    </cfRule>
    <cfRule type="cellIs" dxfId="1380" priority="386" operator="equal">
      <formula>"Importante"</formula>
    </cfRule>
    <cfRule type="cellIs" dxfId="1379" priority="387" operator="equal">
      <formula>"Moderado"</formula>
    </cfRule>
    <cfRule type="cellIs" dxfId="1378" priority="388" operator="equal">
      <formula>"Tolerable"</formula>
    </cfRule>
    <cfRule type="cellIs" dxfId="1377" priority="389" operator="equal">
      <formula>"Trivial"</formula>
    </cfRule>
  </conditionalFormatting>
  <conditionalFormatting sqref="AC30:AC31">
    <cfRule type="cellIs" dxfId="1376" priority="380" operator="equal">
      <formula>"Intolerable"</formula>
    </cfRule>
    <cfRule type="cellIs" dxfId="1375" priority="381" operator="equal">
      <formula>"Importante"</formula>
    </cfRule>
    <cfRule type="cellIs" dxfId="1374" priority="382" operator="equal">
      <formula>"Moderado"</formula>
    </cfRule>
    <cfRule type="cellIs" dxfId="1373" priority="383" operator="equal">
      <formula>"Tolerable"</formula>
    </cfRule>
    <cfRule type="cellIs" dxfId="1372" priority="384" operator="equal">
      <formula>"Trivial"</formula>
    </cfRule>
  </conditionalFormatting>
  <conditionalFormatting sqref="AC30:AC31">
    <cfRule type="cellIs" dxfId="1371" priority="375" operator="equal">
      <formula>"Intolerable"</formula>
    </cfRule>
    <cfRule type="cellIs" dxfId="1370" priority="376" operator="equal">
      <formula>"Importante"</formula>
    </cfRule>
    <cfRule type="cellIs" dxfId="1369" priority="377" operator="equal">
      <formula>"Moderado"</formula>
    </cfRule>
    <cfRule type="cellIs" dxfId="1368" priority="378" operator="equal">
      <formula>"Tolerable"</formula>
    </cfRule>
    <cfRule type="cellIs" dxfId="1367" priority="379" operator="equal">
      <formula>"Trivial"</formula>
    </cfRule>
  </conditionalFormatting>
  <conditionalFormatting sqref="AC30:AC31">
    <cfRule type="cellIs" dxfId="1366" priority="370" operator="equal">
      <formula>"Intolerable"</formula>
    </cfRule>
    <cfRule type="cellIs" dxfId="1365" priority="371" operator="equal">
      <formula>"Importante"</formula>
    </cfRule>
    <cfRule type="cellIs" dxfId="1364" priority="372" operator="equal">
      <formula>"Moderado"</formula>
    </cfRule>
    <cfRule type="cellIs" dxfId="1363" priority="373" operator="equal">
      <formula>"Tolerable"</formula>
    </cfRule>
    <cfRule type="cellIs" dxfId="1362" priority="374" operator="equal">
      <formula>"Trivial"</formula>
    </cfRule>
  </conditionalFormatting>
  <conditionalFormatting sqref="AC25">
    <cfRule type="cellIs" dxfId="1361" priority="365" operator="equal">
      <formula>"Intolerable"</formula>
    </cfRule>
    <cfRule type="cellIs" dxfId="1360" priority="366" operator="equal">
      <formula>"Importante"</formula>
    </cfRule>
    <cfRule type="cellIs" dxfId="1359" priority="367" operator="equal">
      <formula>"Moderado"</formula>
    </cfRule>
    <cfRule type="cellIs" dxfId="1358" priority="368" operator="equal">
      <formula>"Tolerable"</formula>
    </cfRule>
    <cfRule type="cellIs" dxfId="1357" priority="369" operator="equal">
      <formula>"Trivial"</formula>
    </cfRule>
  </conditionalFormatting>
  <conditionalFormatting sqref="AC25">
    <cfRule type="cellIs" dxfId="1356" priority="360" operator="equal">
      <formula>"Intolerable"</formula>
    </cfRule>
    <cfRule type="cellIs" dxfId="1355" priority="361" operator="equal">
      <formula>"Importante"</formula>
    </cfRule>
    <cfRule type="cellIs" dxfId="1354" priority="362" operator="equal">
      <formula>"Moderado"</formula>
    </cfRule>
    <cfRule type="cellIs" dxfId="1353" priority="363" operator="equal">
      <formula>"Tolerable"</formula>
    </cfRule>
    <cfRule type="cellIs" dxfId="1352" priority="364" operator="equal">
      <formula>"Trivial"</formula>
    </cfRule>
  </conditionalFormatting>
  <conditionalFormatting sqref="AC25">
    <cfRule type="cellIs" dxfId="1351" priority="355" operator="equal">
      <formula>"Intolerable"</formula>
    </cfRule>
    <cfRule type="cellIs" dxfId="1350" priority="356" operator="equal">
      <formula>"Importante"</formula>
    </cfRule>
    <cfRule type="cellIs" dxfId="1349" priority="357" operator="equal">
      <formula>"Moderado"</formula>
    </cfRule>
    <cfRule type="cellIs" dxfId="1348" priority="358" operator="equal">
      <formula>"Tolerable"</formula>
    </cfRule>
    <cfRule type="cellIs" dxfId="1347" priority="359" operator="equal">
      <formula>"Trivial"</formula>
    </cfRule>
  </conditionalFormatting>
  <conditionalFormatting sqref="AC25">
    <cfRule type="cellIs" dxfId="1346" priority="350" operator="equal">
      <formula>"Intolerable"</formula>
    </cfRule>
    <cfRule type="cellIs" dxfId="1345" priority="351" operator="equal">
      <formula>"Importante"</formula>
    </cfRule>
    <cfRule type="cellIs" dxfId="1344" priority="352" operator="equal">
      <formula>"Moderado"</formula>
    </cfRule>
    <cfRule type="cellIs" dxfId="1343" priority="353" operator="equal">
      <formula>"Tolerable"</formula>
    </cfRule>
    <cfRule type="cellIs" dxfId="1342" priority="354" operator="equal">
      <formula>"Trivial"</formula>
    </cfRule>
  </conditionalFormatting>
  <conditionalFormatting sqref="S41:S47 AC46">
    <cfRule type="cellIs" dxfId="1341" priority="345" operator="equal">
      <formula>"Intolerable"</formula>
    </cfRule>
    <cfRule type="cellIs" dxfId="1340" priority="346" operator="equal">
      <formula>"Importante"</formula>
    </cfRule>
    <cfRule type="cellIs" dxfId="1339" priority="347" operator="equal">
      <formula>"Moderado"</formula>
    </cfRule>
    <cfRule type="cellIs" dxfId="1338" priority="348" operator="equal">
      <formula>"Tolerable"</formula>
    </cfRule>
    <cfRule type="cellIs" dxfId="1337" priority="349" operator="equal">
      <formula>"Trivial"</formula>
    </cfRule>
  </conditionalFormatting>
  <conditionalFormatting sqref="AH38:AH41 AH45:AH46">
    <cfRule type="cellIs" dxfId="1336" priority="342" operator="equal">
      <formula>"Realizado"</formula>
    </cfRule>
    <cfRule type="cellIs" dxfId="1335" priority="343" operator="equal">
      <formula>"En proceso"</formula>
    </cfRule>
    <cfRule type="cellIs" dxfId="1334" priority="344" operator="equal">
      <formula>"Pendiente"</formula>
    </cfRule>
  </conditionalFormatting>
  <conditionalFormatting sqref="AH46">
    <cfRule type="cellIs" dxfId="1333" priority="339" operator="equal">
      <formula>"Realizado"</formula>
    </cfRule>
    <cfRule type="cellIs" dxfId="1332" priority="340" operator="equal">
      <formula>"En proceso"</formula>
    </cfRule>
    <cfRule type="cellIs" dxfId="1331" priority="341" operator="equal">
      <formula>"Pendiente"</formula>
    </cfRule>
  </conditionalFormatting>
  <conditionalFormatting sqref="AH45">
    <cfRule type="cellIs" dxfId="1330" priority="336" operator="equal">
      <formula>"Realizado"</formula>
    </cfRule>
    <cfRule type="cellIs" dxfId="1329" priority="337" operator="equal">
      <formula>"En proceso"</formula>
    </cfRule>
    <cfRule type="cellIs" dxfId="1328" priority="338" operator="equal">
      <formula>"Pendiente"</formula>
    </cfRule>
  </conditionalFormatting>
  <conditionalFormatting sqref="AH41">
    <cfRule type="cellIs" dxfId="1327" priority="333" operator="equal">
      <formula>"Realizado"</formula>
    </cfRule>
    <cfRule type="cellIs" dxfId="1326" priority="334" operator="equal">
      <formula>"En proceso"</formula>
    </cfRule>
    <cfRule type="cellIs" dxfId="1325" priority="335" operator="equal">
      <formula>"Pendiente"</formula>
    </cfRule>
  </conditionalFormatting>
  <conditionalFormatting sqref="AH42:AH44">
    <cfRule type="cellIs" dxfId="1324" priority="330" operator="equal">
      <formula>"Realizado"</formula>
    </cfRule>
    <cfRule type="cellIs" dxfId="1323" priority="331" operator="equal">
      <formula>"En proceso"</formula>
    </cfRule>
    <cfRule type="cellIs" dxfId="1322" priority="332" operator="equal">
      <formula>"Pendiente"</formula>
    </cfRule>
  </conditionalFormatting>
  <conditionalFormatting sqref="AH44">
    <cfRule type="cellIs" dxfId="1321" priority="327" operator="equal">
      <formula>"Realizado"</formula>
    </cfRule>
    <cfRule type="cellIs" dxfId="1320" priority="328" operator="equal">
      <formula>"En proceso"</formula>
    </cfRule>
    <cfRule type="cellIs" dxfId="1319" priority="329" operator="equal">
      <formula>"Pendiente"</formula>
    </cfRule>
  </conditionalFormatting>
  <conditionalFormatting sqref="AH43">
    <cfRule type="cellIs" dxfId="1318" priority="324" operator="equal">
      <formula>"Realizado"</formula>
    </cfRule>
    <cfRule type="cellIs" dxfId="1317" priority="325" operator="equal">
      <formula>"En proceso"</formula>
    </cfRule>
    <cfRule type="cellIs" dxfId="1316" priority="326" operator="equal">
      <formula>"Pendiente"</formula>
    </cfRule>
  </conditionalFormatting>
  <conditionalFormatting sqref="AC47">
    <cfRule type="cellIs" dxfId="1315" priority="319" operator="equal">
      <formula>"Intolerable"</formula>
    </cfRule>
    <cfRule type="cellIs" dxfId="1314" priority="320" operator="equal">
      <formula>"Importante"</formula>
    </cfRule>
    <cfRule type="cellIs" dxfId="1313" priority="321" operator="equal">
      <formula>"Moderado"</formula>
    </cfRule>
    <cfRule type="cellIs" dxfId="1312" priority="322" operator="equal">
      <formula>"Tolerable"</formula>
    </cfRule>
    <cfRule type="cellIs" dxfId="1311" priority="323" operator="equal">
      <formula>"Trivial"</formula>
    </cfRule>
  </conditionalFormatting>
  <conditionalFormatting sqref="S38:S40">
    <cfRule type="cellIs" dxfId="1310" priority="309" operator="equal">
      <formula>"Intolerable"</formula>
    </cfRule>
    <cfRule type="cellIs" dxfId="1309" priority="310" operator="equal">
      <formula>"Importante"</formula>
    </cfRule>
    <cfRule type="cellIs" dxfId="1308" priority="311" operator="equal">
      <formula>"Moderado"</formula>
    </cfRule>
    <cfRule type="cellIs" dxfId="1307" priority="312" operator="equal">
      <formula>"Tolerable"</formula>
    </cfRule>
    <cfRule type="cellIs" dxfId="1306" priority="313" operator="equal">
      <formula>"Trivial"</formula>
    </cfRule>
  </conditionalFormatting>
  <conditionalFormatting sqref="S38:S40">
    <cfRule type="cellIs" dxfId="1305" priority="314" operator="equal">
      <formula>"Intolerable"</formula>
    </cfRule>
    <cfRule type="cellIs" dxfId="1304" priority="315" operator="equal">
      <formula>"Importante"</formula>
    </cfRule>
    <cfRule type="cellIs" dxfId="1303" priority="316" operator="equal">
      <formula>"Moderado"</formula>
    </cfRule>
    <cfRule type="cellIs" dxfId="1302" priority="317" operator="equal">
      <formula>"Tolerable"</formula>
    </cfRule>
    <cfRule type="cellIs" dxfId="1301" priority="318" operator="equal">
      <formula>"Trivial"</formula>
    </cfRule>
  </conditionalFormatting>
  <conditionalFormatting sqref="S38:S40">
    <cfRule type="cellIs" dxfId="1300" priority="304" operator="equal">
      <formula>"Intolerable"</formula>
    </cfRule>
    <cfRule type="cellIs" dxfId="1299" priority="305" operator="equal">
      <formula>"Importante"</formula>
    </cfRule>
    <cfRule type="cellIs" dxfId="1298" priority="306" operator="equal">
      <formula>"Moderado"</formula>
    </cfRule>
    <cfRule type="cellIs" dxfId="1297" priority="307" operator="equal">
      <formula>"Tolerable"</formula>
    </cfRule>
    <cfRule type="cellIs" dxfId="1296" priority="308" operator="equal">
      <formula>"Trivial"</formula>
    </cfRule>
  </conditionalFormatting>
  <conditionalFormatting sqref="S38:S40">
    <cfRule type="cellIs" dxfId="1295" priority="299" operator="equal">
      <formula>"Intolerable"</formula>
    </cfRule>
    <cfRule type="cellIs" dxfId="1294" priority="300" operator="equal">
      <formula>"Importante"</formula>
    </cfRule>
    <cfRule type="cellIs" dxfId="1293" priority="301" operator="equal">
      <formula>"Moderado"</formula>
    </cfRule>
    <cfRule type="cellIs" dxfId="1292" priority="302" operator="equal">
      <formula>"Tolerable"</formula>
    </cfRule>
    <cfRule type="cellIs" dxfId="1291" priority="303" operator="equal">
      <formula>"Trivial"</formula>
    </cfRule>
  </conditionalFormatting>
  <conditionalFormatting sqref="AC45">
    <cfRule type="cellIs" dxfId="1290" priority="294" operator="equal">
      <formula>"Intolerable"</formula>
    </cfRule>
    <cfRule type="cellIs" dxfId="1289" priority="295" operator="equal">
      <formula>"Importante"</formula>
    </cfRule>
    <cfRule type="cellIs" dxfId="1288" priority="296" operator="equal">
      <formula>"Moderado"</formula>
    </cfRule>
    <cfRule type="cellIs" dxfId="1287" priority="297" operator="equal">
      <formula>"Tolerable"</formula>
    </cfRule>
    <cfRule type="cellIs" dxfId="1286" priority="298" operator="equal">
      <formula>"Trivial"</formula>
    </cfRule>
  </conditionalFormatting>
  <conditionalFormatting sqref="AC45">
    <cfRule type="cellIs" dxfId="1285" priority="289" operator="equal">
      <formula>"Intolerable"</formula>
    </cfRule>
    <cfRule type="cellIs" dxfId="1284" priority="290" operator="equal">
      <formula>"Importante"</formula>
    </cfRule>
    <cfRule type="cellIs" dxfId="1283" priority="291" operator="equal">
      <formula>"Moderado"</formula>
    </cfRule>
    <cfRule type="cellIs" dxfId="1282" priority="292" operator="equal">
      <formula>"Tolerable"</formula>
    </cfRule>
    <cfRule type="cellIs" dxfId="1281" priority="293" operator="equal">
      <formula>"Trivial"</formula>
    </cfRule>
  </conditionalFormatting>
  <conditionalFormatting sqref="AC45">
    <cfRule type="cellIs" dxfId="1280" priority="284" operator="equal">
      <formula>"Intolerable"</formula>
    </cfRule>
    <cfRule type="cellIs" dxfId="1279" priority="285" operator="equal">
      <formula>"Importante"</formula>
    </cfRule>
    <cfRule type="cellIs" dxfId="1278" priority="286" operator="equal">
      <formula>"Moderado"</formula>
    </cfRule>
    <cfRule type="cellIs" dxfId="1277" priority="287" operator="equal">
      <formula>"Tolerable"</formula>
    </cfRule>
    <cfRule type="cellIs" dxfId="1276" priority="288" operator="equal">
      <formula>"Trivial"</formula>
    </cfRule>
  </conditionalFormatting>
  <conditionalFormatting sqref="AC45">
    <cfRule type="cellIs" dxfId="1275" priority="279" operator="equal">
      <formula>"Intolerable"</formula>
    </cfRule>
    <cfRule type="cellIs" dxfId="1274" priority="280" operator="equal">
      <formula>"Importante"</formula>
    </cfRule>
    <cfRule type="cellIs" dxfId="1273" priority="281" operator="equal">
      <formula>"Moderado"</formula>
    </cfRule>
    <cfRule type="cellIs" dxfId="1272" priority="282" operator="equal">
      <formula>"Tolerable"</formula>
    </cfRule>
    <cfRule type="cellIs" dxfId="1271" priority="283" operator="equal">
      <formula>"Trivial"</formula>
    </cfRule>
  </conditionalFormatting>
  <conditionalFormatting sqref="AC38">
    <cfRule type="cellIs" dxfId="1270" priority="274" operator="equal">
      <formula>"Intolerable"</formula>
    </cfRule>
    <cfRule type="cellIs" dxfId="1269" priority="275" operator="equal">
      <formula>"Importante"</formula>
    </cfRule>
    <cfRule type="cellIs" dxfId="1268" priority="276" operator="equal">
      <formula>"Moderado"</formula>
    </cfRule>
    <cfRule type="cellIs" dxfId="1267" priority="277" operator="equal">
      <formula>"Tolerable"</formula>
    </cfRule>
    <cfRule type="cellIs" dxfId="1266" priority="278" operator="equal">
      <formula>"Trivial"</formula>
    </cfRule>
  </conditionalFormatting>
  <conditionalFormatting sqref="AC38">
    <cfRule type="cellIs" dxfId="1265" priority="269" operator="equal">
      <formula>"Intolerable"</formula>
    </cfRule>
    <cfRule type="cellIs" dxfId="1264" priority="270" operator="equal">
      <formula>"Importante"</formula>
    </cfRule>
    <cfRule type="cellIs" dxfId="1263" priority="271" operator="equal">
      <formula>"Moderado"</formula>
    </cfRule>
    <cfRule type="cellIs" dxfId="1262" priority="272" operator="equal">
      <formula>"Tolerable"</formula>
    </cfRule>
    <cfRule type="cellIs" dxfId="1261" priority="273" operator="equal">
      <formula>"Trivial"</formula>
    </cfRule>
  </conditionalFormatting>
  <conditionalFormatting sqref="AC38">
    <cfRule type="cellIs" dxfId="1260" priority="264" operator="equal">
      <formula>"Intolerable"</formula>
    </cfRule>
    <cfRule type="cellIs" dxfId="1259" priority="265" operator="equal">
      <formula>"Importante"</formula>
    </cfRule>
    <cfRule type="cellIs" dxfId="1258" priority="266" operator="equal">
      <formula>"Moderado"</formula>
    </cfRule>
    <cfRule type="cellIs" dxfId="1257" priority="267" operator="equal">
      <formula>"Tolerable"</formula>
    </cfRule>
    <cfRule type="cellIs" dxfId="1256" priority="268" operator="equal">
      <formula>"Trivial"</formula>
    </cfRule>
  </conditionalFormatting>
  <conditionalFormatting sqref="AC38">
    <cfRule type="cellIs" dxfId="1255" priority="259" operator="equal">
      <formula>"Intolerable"</formula>
    </cfRule>
    <cfRule type="cellIs" dxfId="1254" priority="260" operator="equal">
      <formula>"Importante"</formula>
    </cfRule>
    <cfRule type="cellIs" dxfId="1253" priority="261" operator="equal">
      <formula>"Moderado"</formula>
    </cfRule>
    <cfRule type="cellIs" dxfId="1252" priority="262" operator="equal">
      <formula>"Tolerable"</formula>
    </cfRule>
    <cfRule type="cellIs" dxfId="1251" priority="263" operator="equal">
      <formula>"Trivial"</formula>
    </cfRule>
  </conditionalFormatting>
  <conditionalFormatting sqref="AC39:AC40">
    <cfRule type="cellIs" dxfId="1250" priority="254" operator="equal">
      <formula>"Intolerable"</formula>
    </cfRule>
    <cfRule type="cellIs" dxfId="1249" priority="255" operator="equal">
      <formula>"Importante"</formula>
    </cfRule>
    <cfRule type="cellIs" dxfId="1248" priority="256" operator="equal">
      <formula>"Moderado"</formula>
    </cfRule>
    <cfRule type="cellIs" dxfId="1247" priority="257" operator="equal">
      <formula>"Tolerable"</formula>
    </cfRule>
    <cfRule type="cellIs" dxfId="1246" priority="258" operator="equal">
      <formula>"Trivial"</formula>
    </cfRule>
  </conditionalFormatting>
  <conditionalFormatting sqref="AC39:AC40">
    <cfRule type="cellIs" dxfId="1245" priority="249" operator="equal">
      <formula>"Intolerable"</formula>
    </cfRule>
    <cfRule type="cellIs" dxfId="1244" priority="250" operator="equal">
      <formula>"Importante"</formula>
    </cfRule>
    <cfRule type="cellIs" dxfId="1243" priority="251" operator="equal">
      <formula>"Moderado"</formula>
    </cfRule>
    <cfRule type="cellIs" dxfId="1242" priority="252" operator="equal">
      <formula>"Tolerable"</formula>
    </cfRule>
    <cfRule type="cellIs" dxfId="1241" priority="253" operator="equal">
      <formula>"Trivial"</formula>
    </cfRule>
  </conditionalFormatting>
  <conditionalFormatting sqref="AC39:AC40">
    <cfRule type="cellIs" dxfId="1240" priority="244" operator="equal">
      <formula>"Intolerable"</formula>
    </cfRule>
    <cfRule type="cellIs" dxfId="1239" priority="245" operator="equal">
      <formula>"Importante"</formula>
    </cfRule>
    <cfRule type="cellIs" dxfId="1238" priority="246" operator="equal">
      <formula>"Moderado"</formula>
    </cfRule>
    <cfRule type="cellIs" dxfId="1237" priority="247" operator="equal">
      <formula>"Tolerable"</formula>
    </cfRule>
    <cfRule type="cellIs" dxfId="1236" priority="248" operator="equal">
      <formula>"Trivial"</formula>
    </cfRule>
  </conditionalFormatting>
  <conditionalFormatting sqref="AC39:AC40">
    <cfRule type="cellIs" dxfId="1235" priority="239" operator="equal">
      <formula>"Intolerable"</formula>
    </cfRule>
    <cfRule type="cellIs" dxfId="1234" priority="240" operator="equal">
      <formula>"Importante"</formula>
    </cfRule>
    <cfRule type="cellIs" dxfId="1233" priority="241" operator="equal">
      <formula>"Moderado"</formula>
    </cfRule>
    <cfRule type="cellIs" dxfId="1232" priority="242" operator="equal">
      <formula>"Tolerable"</formula>
    </cfRule>
    <cfRule type="cellIs" dxfId="1231" priority="243" operator="equal">
      <formula>"Trivial"</formula>
    </cfRule>
  </conditionalFormatting>
  <conditionalFormatting sqref="AC41:AC44">
    <cfRule type="cellIs" dxfId="1230" priority="234" operator="equal">
      <formula>"Intolerable"</formula>
    </cfRule>
    <cfRule type="cellIs" dxfId="1229" priority="235" operator="equal">
      <formula>"Importante"</formula>
    </cfRule>
    <cfRule type="cellIs" dxfId="1228" priority="236" operator="equal">
      <formula>"Moderado"</formula>
    </cfRule>
    <cfRule type="cellIs" dxfId="1227" priority="237" operator="equal">
      <formula>"Tolerable"</formula>
    </cfRule>
    <cfRule type="cellIs" dxfId="1226" priority="238" operator="equal">
      <formula>"Trivial"</formula>
    </cfRule>
  </conditionalFormatting>
  <conditionalFormatting sqref="AC41:AC44">
    <cfRule type="cellIs" dxfId="1225" priority="229" operator="equal">
      <formula>"Intolerable"</formula>
    </cfRule>
    <cfRule type="cellIs" dxfId="1224" priority="230" operator="equal">
      <formula>"Importante"</formula>
    </cfRule>
    <cfRule type="cellIs" dxfId="1223" priority="231" operator="equal">
      <formula>"Moderado"</formula>
    </cfRule>
    <cfRule type="cellIs" dxfId="1222" priority="232" operator="equal">
      <formula>"Tolerable"</formula>
    </cfRule>
    <cfRule type="cellIs" dxfId="1221" priority="233" operator="equal">
      <formula>"Trivial"</formula>
    </cfRule>
  </conditionalFormatting>
  <conditionalFormatting sqref="AC41:AC44">
    <cfRule type="cellIs" dxfId="1220" priority="224" operator="equal">
      <formula>"Intolerable"</formula>
    </cfRule>
    <cfRule type="cellIs" dxfId="1219" priority="225" operator="equal">
      <formula>"Importante"</formula>
    </cfRule>
    <cfRule type="cellIs" dxfId="1218" priority="226" operator="equal">
      <formula>"Moderado"</formula>
    </cfRule>
    <cfRule type="cellIs" dxfId="1217" priority="227" operator="equal">
      <formula>"Tolerable"</formula>
    </cfRule>
    <cfRule type="cellIs" dxfId="1216" priority="228" operator="equal">
      <formula>"Trivial"</formula>
    </cfRule>
  </conditionalFormatting>
  <conditionalFormatting sqref="AC41:AC44">
    <cfRule type="cellIs" dxfId="1215" priority="219" operator="equal">
      <formula>"Intolerable"</formula>
    </cfRule>
    <cfRule type="cellIs" dxfId="1214" priority="220" operator="equal">
      <formula>"Importante"</formula>
    </cfRule>
    <cfRule type="cellIs" dxfId="1213" priority="221" operator="equal">
      <formula>"Moderado"</formula>
    </cfRule>
    <cfRule type="cellIs" dxfId="1212" priority="222" operator="equal">
      <formula>"Tolerable"</formula>
    </cfRule>
    <cfRule type="cellIs" dxfId="1211" priority="223" operator="equal">
      <formula>"Trivial"</formula>
    </cfRule>
  </conditionalFormatting>
  <conditionalFormatting sqref="AC34">
    <cfRule type="cellIs" dxfId="1210" priority="214" operator="equal">
      <formula>"Intolerable"</formula>
    </cfRule>
    <cfRule type="cellIs" dxfId="1209" priority="215" operator="equal">
      <formula>"Importante"</formula>
    </cfRule>
    <cfRule type="cellIs" dxfId="1208" priority="216" operator="equal">
      <formula>"Moderado"</formula>
    </cfRule>
    <cfRule type="cellIs" dxfId="1207" priority="217" operator="equal">
      <formula>"Tolerable"</formula>
    </cfRule>
    <cfRule type="cellIs" dxfId="1206" priority="218" operator="equal">
      <formula>"Trivial"</formula>
    </cfRule>
  </conditionalFormatting>
  <conditionalFormatting sqref="AC34">
    <cfRule type="cellIs" dxfId="1205" priority="209" operator="equal">
      <formula>"Intolerable"</formula>
    </cfRule>
    <cfRule type="cellIs" dxfId="1204" priority="210" operator="equal">
      <formula>"Importante"</formula>
    </cfRule>
    <cfRule type="cellIs" dxfId="1203" priority="211" operator="equal">
      <formula>"Moderado"</formula>
    </cfRule>
    <cfRule type="cellIs" dxfId="1202" priority="212" operator="equal">
      <formula>"Tolerable"</formula>
    </cfRule>
    <cfRule type="cellIs" dxfId="1201" priority="213" operator="equal">
      <formula>"Trivial"</formula>
    </cfRule>
  </conditionalFormatting>
  <conditionalFormatting sqref="AC37">
    <cfRule type="cellIs" dxfId="1200" priority="204" operator="equal">
      <formula>"Intolerable"</formula>
    </cfRule>
    <cfRule type="cellIs" dxfId="1199" priority="205" operator="equal">
      <formula>"Importante"</formula>
    </cfRule>
    <cfRule type="cellIs" dxfId="1198" priority="206" operator="equal">
      <formula>"Moderado"</formula>
    </cfRule>
    <cfRule type="cellIs" dxfId="1197" priority="207" operator="equal">
      <formula>"Tolerable"</formula>
    </cfRule>
    <cfRule type="cellIs" dxfId="1196" priority="208" operator="equal">
      <formula>"Trivial"</formula>
    </cfRule>
  </conditionalFormatting>
  <conditionalFormatting sqref="AC37">
    <cfRule type="cellIs" dxfId="1195" priority="199" operator="equal">
      <formula>"Intolerable"</formula>
    </cfRule>
    <cfRule type="cellIs" dxfId="1194" priority="200" operator="equal">
      <formula>"Importante"</formula>
    </cfRule>
    <cfRule type="cellIs" dxfId="1193" priority="201" operator="equal">
      <formula>"Moderado"</formula>
    </cfRule>
    <cfRule type="cellIs" dxfId="1192" priority="202" operator="equal">
      <formula>"Tolerable"</formula>
    </cfRule>
    <cfRule type="cellIs" dxfId="1191" priority="203" operator="equal">
      <formula>"Trivial"</formula>
    </cfRule>
  </conditionalFormatting>
  <conditionalFormatting sqref="S34 S37">
    <cfRule type="cellIs" dxfId="1190" priority="184" operator="equal">
      <formula>"Intolerable"</formula>
    </cfRule>
    <cfRule type="cellIs" dxfId="1189" priority="185" operator="equal">
      <formula>"Importante"</formula>
    </cfRule>
    <cfRule type="cellIs" dxfId="1188" priority="186" operator="equal">
      <formula>"Moderado"</formula>
    </cfRule>
    <cfRule type="cellIs" dxfId="1187" priority="187" operator="equal">
      <formula>"Tolerable"</formula>
    </cfRule>
    <cfRule type="cellIs" dxfId="1186" priority="188" operator="equal">
      <formula>"Trivial"</formula>
    </cfRule>
  </conditionalFormatting>
  <conditionalFormatting sqref="S34 S37">
    <cfRule type="cellIs" dxfId="1185" priority="159" operator="equal">
      <formula>"Intolerable"</formula>
    </cfRule>
    <cfRule type="cellIs" dxfId="1184" priority="160" operator="equal">
      <formula>"Importante"</formula>
    </cfRule>
    <cfRule type="cellIs" dxfId="1183" priority="161" operator="equal">
      <formula>"Moderado"</formula>
    </cfRule>
    <cfRule type="cellIs" dxfId="1182" priority="162" operator="equal">
      <formula>"Tolerable"</formula>
    </cfRule>
    <cfRule type="cellIs" dxfId="1181" priority="163" operator="equal">
      <formula>"Trivial"</formula>
    </cfRule>
  </conditionalFormatting>
  <conditionalFormatting sqref="S34 S37">
    <cfRule type="cellIs" dxfId="1180" priority="194" operator="equal">
      <formula>"Intolerable"</formula>
    </cfRule>
    <cfRule type="cellIs" dxfId="1179" priority="195" operator="equal">
      <formula>"Importante"</formula>
    </cfRule>
    <cfRule type="cellIs" dxfId="1178" priority="196" operator="equal">
      <formula>"Moderado"</formula>
    </cfRule>
    <cfRule type="cellIs" dxfId="1177" priority="197" operator="equal">
      <formula>"Tolerable"</formula>
    </cfRule>
    <cfRule type="cellIs" dxfId="1176" priority="198" operator="equal">
      <formula>"Trivial"</formula>
    </cfRule>
  </conditionalFormatting>
  <conditionalFormatting sqref="S34 S37">
    <cfRule type="cellIs" dxfId="1175" priority="189" operator="equal">
      <formula>"Intolerable"</formula>
    </cfRule>
    <cfRule type="cellIs" dxfId="1174" priority="190" operator="equal">
      <formula>"Importante"</formula>
    </cfRule>
    <cfRule type="cellIs" dxfId="1173" priority="191" operator="equal">
      <formula>"Moderado"</formula>
    </cfRule>
    <cfRule type="cellIs" dxfId="1172" priority="192" operator="equal">
      <formula>"Tolerable"</formula>
    </cfRule>
    <cfRule type="cellIs" dxfId="1171" priority="193" operator="equal">
      <formula>"Trivial"</formula>
    </cfRule>
  </conditionalFormatting>
  <conditionalFormatting sqref="S34 S37">
    <cfRule type="cellIs" dxfId="1170" priority="179" operator="equal">
      <formula>"Intolerable"</formula>
    </cfRule>
    <cfRule type="cellIs" dxfId="1169" priority="180" operator="equal">
      <formula>"Importante"</formula>
    </cfRule>
    <cfRule type="cellIs" dxfId="1168" priority="181" operator="equal">
      <formula>"Moderado"</formula>
    </cfRule>
    <cfRule type="cellIs" dxfId="1167" priority="182" operator="equal">
      <formula>"Tolerable"</formula>
    </cfRule>
    <cfRule type="cellIs" dxfId="1166" priority="183" operator="equal">
      <formula>"Trivial"</formula>
    </cfRule>
  </conditionalFormatting>
  <conditionalFormatting sqref="S34 S37">
    <cfRule type="cellIs" dxfId="1165" priority="174" operator="equal">
      <formula>"Intolerable"</formula>
    </cfRule>
    <cfRule type="cellIs" dxfId="1164" priority="175" operator="equal">
      <formula>"Importante"</formula>
    </cfRule>
    <cfRule type="cellIs" dxfId="1163" priority="176" operator="equal">
      <formula>"Moderado"</formula>
    </cfRule>
    <cfRule type="cellIs" dxfId="1162" priority="177" operator="equal">
      <formula>"Tolerable"</formula>
    </cfRule>
    <cfRule type="cellIs" dxfId="1161" priority="178" operator="equal">
      <formula>"Trivial"</formula>
    </cfRule>
  </conditionalFormatting>
  <conditionalFormatting sqref="S34 S37">
    <cfRule type="cellIs" dxfId="1160" priority="169" operator="equal">
      <formula>"Intolerable"</formula>
    </cfRule>
    <cfRule type="cellIs" dxfId="1159" priority="170" operator="equal">
      <formula>"Importante"</formula>
    </cfRule>
    <cfRule type="cellIs" dxfId="1158" priority="171" operator="equal">
      <formula>"Moderado"</formula>
    </cfRule>
    <cfRule type="cellIs" dxfId="1157" priority="172" operator="equal">
      <formula>"Tolerable"</formula>
    </cfRule>
    <cfRule type="cellIs" dxfId="1156" priority="173" operator="equal">
      <formula>"Trivial"</formula>
    </cfRule>
  </conditionalFormatting>
  <conditionalFormatting sqref="S34 S37">
    <cfRule type="cellIs" dxfId="1155" priority="164" operator="equal">
      <formula>"Intolerable"</formula>
    </cfRule>
    <cfRule type="cellIs" dxfId="1154" priority="165" operator="equal">
      <formula>"Importante"</formula>
    </cfRule>
    <cfRule type="cellIs" dxfId="1153" priority="166" operator="equal">
      <formula>"Moderado"</formula>
    </cfRule>
    <cfRule type="cellIs" dxfId="1152" priority="167" operator="equal">
      <formula>"Tolerable"</formula>
    </cfRule>
    <cfRule type="cellIs" dxfId="1151" priority="168" operator="equal">
      <formula>"Trivial"</formula>
    </cfRule>
  </conditionalFormatting>
  <conditionalFormatting sqref="S34 S37">
    <cfRule type="cellIs" dxfId="1150" priority="154" operator="equal">
      <formula>"Intolerable"</formula>
    </cfRule>
    <cfRule type="cellIs" dxfId="1149" priority="155" operator="equal">
      <formula>"Importante"</formula>
    </cfRule>
    <cfRule type="cellIs" dxfId="1148" priority="156" operator="equal">
      <formula>"Moderado"</formula>
    </cfRule>
    <cfRule type="cellIs" dxfId="1147" priority="157" operator="equal">
      <formula>"Tolerable"</formula>
    </cfRule>
    <cfRule type="cellIs" dxfId="1146" priority="158" operator="equal">
      <formula>"Trivial"</formula>
    </cfRule>
  </conditionalFormatting>
  <conditionalFormatting sqref="AC23">
    <cfRule type="cellIs" dxfId="1145" priority="149" operator="equal">
      <formula>"Intolerable"</formula>
    </cfRule>
    <cfRule type="cellIs" dxfId="1144" priority="150" operator="equal">
      <formula>"Importante"</formula>
    </cfRule>
    <cfRule type="cellIs" dxfId="1143" priority="151" operator="equal">
      <formula>"Moderado"</formula>
    </cfRule>
    <cfRule type="cellIs" dxfId="1142" priority="152" operator="equal">
      <formula>"Tolerable"</formula>
    </cfRule>
    <cfRule type="cellIs" dxfId="1141" priority="153" operator="equal">
      <formula>"Trivial"</formula>
    </cfRule>
  </conditionalFormatting>
  <conditionalFormatting sqref="AC23">
    <cfRule type="cellIs" dxfId="1140" priority="144" operator="equal">
      <formula>"Intolerable"</formula>
    </cfRule>
    <cfRule type="cellIs" dxfId="1139" priority="145" operator="equal">
      <formula>"Importante"</formula>
    </cfRule>
    <cfRule type="cellIs" dxfId="1138" priority="146" operator="equal">
      <formula>"Moderado"</formula>
    </cfRule>
    <cfRule type="cellIs" dxfId="1137" priority="147" operator="equal">
      <formula>"Tolerable"</formula>
    </cfRule>
    <cfRule type="cellIs" dxfId="1136" priority="148" operator="equal">
      <formula>"Trivial"</formula>
    </cfRule>
  </conditionalFormatting>
  <conditionalFormatting sqref="AH35">
    <cfRule type="cellIs" dxfId="1135" priority="141" operator="equal">
      <formula>"Realizado"</formula>
    </cfRule>
    <cfRule type="cellIs" dxfId="1134" priority="142" operator="equal">
      <formula>"En proceso"</formula>
    </cfRule>
    <cfRule type="cellIs" dxfId="1133" priority="143" operator="equal">
      <formula>"Pendiente"</formula>
    </cfRule>
  </conditionalFormatting>
  <conditionalFormatting sqref="S35">
    <cfRule type="cellIs" dxfId="1132" priority="131" operator="equal">
      <formula>"Intolerable"</formula>
    </cfRule>
    <cfRule type="cellIs" dxfId="1131" priority="132" operator="equal">
      <formula>"Importante"</formula>
    </cfRule>
    <cfRule type="cellIs" dxfId="1130" priority="133" operator="equal">
      <formula>"Moderado"</formula>
    </cfRule>
    <cfRule type="cellIs" dxfId="1129" priority="134" operator="equal">
      <formula>"Tolerable"</formula>
    </cfRule>
    <cfRule type="cellIs" dxfId="1128" priority="135" operator="equal">
      <formula>"Trivial"</formula>
    </cfRule>
  </conditionalFormatting>
  <conditionalFormatting sqref="S35">
    <cfRule type="cellIs" dxfId="1127" priority="136" operator="equal">
      <formula>"Intolerable"</formula>
    </cfRule>
    <cfRule type="cellIs" dxfId="1126" priority="137" operator="equal">
      <formula>"Importante"</formula>
    </cfRule>
    <cfRule type="cellIs" dxfId="1125" priority="138" operator="equal">
      <formula>"Moderado"</formula>
    </cfRule>
    <cfRule type="cellIs" dxfId="1124" priority="139" operator="equal">
      <formula>"Tolerable"</formula>
    </cfRule>
    <cfRule type="cellIs" dxfId="1123" priority="140" operator="equal">
      <formula>"Trivial"</formula>
    </cfRule>
  </conditionalFormatting>
  <conditionalFormatting sqref="S35">
    <cfRule type="cellIs" dxfId="1122" priority="126" operator="equal">
      <formula>"Intolerable"</formula>
    </cfRule>
    <cfRule type="cellIs" dxfId="1121" priority="127" operator="equal">
      <formula>"Importante"</formula>
    </cfRule>
    <cfRule type="cellIs" dxfId="1120" priority="128" operator="equal">
      <formula>"Moderado"</formula>
    </cfRule>
    <cfRule type="cellIs" dxfId="1119" priority="129" operator="equal">
      <formula>"Tolerable"</formula>
    </cfRule>
    <cfRule type="cellIs" dxfId="1118" priority="130" operator="equal">
      <formula>"Trivial"</formula>
    </cfRule>
  </conditionalFormatting>
  <conditionalFormatting sqref="S35">
    <cfRule type="cellIs" dxfId="1117" priority="121" operator="equal">
      <formula>"Intolerable"</formula>
    </cfRule>
    <cfRule type="cellIs" dxfId="1116" priority="122" operator="equal">
      <formula>"Importante"</formula>
    </cfRule>
    <cfRule type="cellIs" dxfId="1115" priority="123" operator="equal">
      <formula>"Moderado"</formula>
    </cfRule>
    <cfRule type="cellIs" dxfId="1114" priority="124" operator="equal">
      <formula>"Tolerable"</formula>
    </cfRule>
    <cfRule type="cellIs" dxfId="1113" priority="125" operator="equal">
      <formula>"Trivial"</formula>
    </cfRule>
  </conditionalFormatting>
  <conditionalFormatting sqref="AC35">
    <cfRule type="cellIs" dxfId="1112" priority="116" operator="equal">
      <formula>"Intolerable"</formula>
    </cfRule>
    <cfRule type="cellIs" dxfId="1111" priority="117" operator="equal">
      <formula>"Importante"</formula>
    </cfRule>
    <cfRule type="cellIs" dxfId="1110" priority="118" operator="equal">
      <formula>"Moderado"</formula>
    </cfRule>
    <cfRule type="cellIs" dxfId="1109" priority="119" operator="equal">
      <formula>"Tolerable"</formula>
    </cfRule>
    <cfRule type="cellIs" dxfId="1108" priority="120" operator="equal">
      <formula>"Trivial"</formula>
    </cfRule>
  </conditionalFormatting>
  <conditionalFormatting sqref="AC35">
    <cfRule type="cellIs" dxfId="1107" priority="111" operator="equal">
      <formula>"Intolerable"</formula>
    </cfRule>
    <cfRule type="cellIs" dxfId="1106" priority="112" operator="equal">
      <formula>"Importante"</formula>
    </cfRule>
    <cfRule type="cellIs" dxfId="1105" priority="113" operator="equal">
      <formula>"Moderado"</formula>
    </cfRule>
    <cfRule type="cellIs" dxfId="1104" priority="114" operator="equal">
      <formula>"Tolerable"</formula>
    </cfRule>
    <cfRule type="cellIs" dxfId="1103" priority="115" operator="equal">
      <formula>"Trivial"</formula>
    </cfRule>
  </conditionalFormatting>
  <conditionalFormatting sqref="AC35">
    <cfRule type="cellIs" dxfId="1102" priority="106" operator="equal">
      <formula>"Intolerable"</formula>
    </cfRule>
    <cfRule type="cellIs" dxfId="1101" priority="107" operator="equal">
      <formula>"Importante"</formula>
    </cfRule>
    <cfRule type="cellIs" dxfId="1100" priority="108" operator="equal">
      <formula>"Moderado"</formula>
    </cfRule>
    <cfRule type="cellIs" dxfId="1099" priority="109" operator="equal">
      <formula>"Tolerable"</formula>
    </cfRule>
    <cfRule type="cellIs" dxfId="1098" priority="110" operator="equal">
      <formula>"Trivial"</formula>
    </cfRule>
  </conditionalFormatting>
  <conditionalFormatting sqref="AC35">
    <cfRule type="cellIs" dxfId="1097" priority="101" operator="equal">
      <formula>"Intolerable"</formula>
    </cfRule>
    <cfRule type="cellIs" dxfId="1096" priority="102" operator="equal">
      <formula>"Importante"</formula>
    </cfRule>
    <cfRule type="cellIs" dxfId="1095" priority="103" operator="equal">
      <formula>"Moderado"</formula>
    </cfRule>
    <cfRule type="cellIs" dxfId="1094" priority="104" operator="equal">
      <formula>"Tolerable"</formula>
    </cfRule>
    <cfRule type="cellIs" dxfId="1093" priority="105" operator="equal">
      <formula>"Trivial"</formula>
    </cfRule>
  </conditionalFormatting>
  <conditionalFormatting sqref="S33">
    <cfRule type="cellIs" dxfId="1092" priority="91" operator="equal">
      <formula>"Intolerable"</formula>
    </cfRule>
    <cfRule type="cellIs" dxfId="1091" priority="92" operator="equal">
      <formula>"Importante"</formula>
    </cfRule>
    <cfRule type="cellIs" dxfId="1090" priority="93" operator="equal">
      <formula>"Moderado"</formula>
    </cfRule>
    <cfRule type="cellIs" dxfId="1089" priority="94" operator="equal">
      <formula>"Tolerable"</formula>
    </cfRule>
    <cfRule type="cellIs" dxfId="1088" priority="95" operator="equal">
      <formula>"Trivial"</formula>
    </cfRule>
  </conditionalFormatting>
  <conditionalFormatting sqref="S33">
    <cfRule type="cellIs" dxfId="1087" priority="96" operator="equal">
      <formula>"Intolerable"</formula>
    </cfRule>
    <cfRule type="cellIs" dxfId="1086" priority="97" operator="equal">
      <formula>"Importante"</formula>
    </cfRule>
    <cfRule type="cellIs" dxfId="1085" priority="98" operator="equal">
      <formula>"Moderado"</formula>
    </cfRule>
    <cfRule type="cellIs" dxfId="1084" priority="99" operator="equal">
      <formula>"Tolerable"</formula>
    </cfRule>
    <cfRule type="cellIs" dxfId="1083" priority="100" operator="equal">
      <formula>"Trivial"</formula>
    </cfRule>
  </conditionalFormatting>
  <conditionalFormatting sqref="S33">
    <cfRule type="cellIs" dxfId="1082" priority="86" operator="equal">
      <formula>"Intolerable"</formula>
    </cfRule>
    <cfRule type="cellIs" dxfId="1081" priority="87" operator="equal">
      <formula>"Importante"</formula>
    </cfRule>
    <cfRule type="cellIs" dxfId="1080" priority="88" operator="equal">
      <formula>"Moderado"</formula>
    </cfRule>
    <cfRule type="cellIs" dxfId="1079" priority="89" operator="equal">
      <formula>"Tolerable"</formula>
    </cfRule>
    <cfRule type="cellIs" dxfId="1078" priority="90" operator="equal">
      <formula>"Trivial"</formula>
    </cfRule>
  </conditionalFormatting>
  <conditionalFormatting sqref="S33">
    <cfRule type="cellIs" dxfId="1077" priority="81" operator="equal">
      <formula>"Intolerable"</formula>
    </cfRule>
    <cfRule type="cellIs" dxfId="1076" priority="82" operator="equal">
      <formula>"Importante"</formula>
    </cfRule>
    <cfRule type="cellIs" dxfId="1075" priority="83" operator="equal">
      <formula>"Moderado"</formula>
    </cfRule>
    <cfRule type="cellIs" dxfId="1074" priority="84" operator="equal">
      <formula>"Tolerable"</formula>
    </cfRule>
    <cfRule type="cellIs" dxfId="1073" priority="85" operator="equal">
      <formula>"Trivial"</formula>
    </cfRule>
  </conditionalFormatting>
  <conditionalFormatting sqref="AC33">
    <cfRule type="cellIs" dxfId="1072" priority="76" operator="equal">
      <formula>"Intolerable"</formula>
    </cfRule>
    <cfRule type="cellIs" dxfId="1071" priority="77" operator="equal">
      <formula>"Importante"</formula>
    </cfRule>
    <cfRule type="cellIs" dxfId="1070" priority="78" operator="equal">
      <formula>"Moderado"</formula>
    </cfRule>
    <cfRule type="cellIs" dxfId="1069" priority="79" operator="equal">
      <formula>"Tolerable"</formula>
    </cfRule>
    <cfRule type="cellIs" dxfId="1068" priority="80" operator="equal">
      <formula>"Trivial"</formula>
    </cfRule>
  </conditionalFormatting>
  <conditionalFormatting sqref="AC33">
    <cfRule type="cellIs" dxfId="1067" priority="71" operator="equal">
      <formula>"Intolerable"</formula>
    </cfRule>
    <cfRule type="cellIs" dxfId="1066" priority="72" operator="equal">
      <formula>"Importante"</formula>
    </cfRule>
    <cfRule type="cellIs" dxfId="1065" priority="73" operator="equal">
      <formula>"Moderado"</formula>
    </cfRule>
    <cfRule type="cellIs" dxfId="1064" priority="74" operator="equal">
      <formula>"Tolerable"</formula>
    </cfRule>
    <cfRule type="cellIs" dxfId="1063" priority="75" operator="equal">
      <formula>"Trivial"</formula>
    </cfRule>
  </conditionalFormatting>
  <conditionalFormatting sqref="AC33">
    <cfRule type="cellIs" dxfId="1062" priority="66" operator="equal">
      <formula>"Intolerable"</formula>
    </cfRule>
    <cfRule type="cellIs" dxfId="1061" priority="67" operator="equal">
      <formula>"Importante"</formula>
    </cfRule>
    <cfRule type="cellIs" dxfId="1060" priority="68" operator="equal">
      <formula>"Moderado"</formula>
    </cfRule>
    <cfRule type="cellIs" dxfId="1059" priority="69" operator="equal">
      <formula>"Tolerable"</formula>
    </cfRule>
    <cfRule type="cellIs" dxfId="1058" priority="70" operator="equal">
      <formula>"Trivial"</formula>
    </cfRule>
  </conditionalFormatting>
  <conditionalFormatting sqref="AC33">
    <cfRule type="cellIs" dxfId="1057" priority="61" operator="equal">
      <formula>"Intolerable"</formula>
    </cfRule>
    <cfRule type="cellIs" dxfId="1056" priority="62" operator="equal">
      <formula>"Importante"</formula>
    </cfRule>
    <cfRule type="cellIs" dxfId="1055" priority="63" operator="equal">
      <formula>"Moderado"</formula>
    </cfRule>
    <cfRule type="cellIs" dxfId="1054" priority="64" operator="equal">
      <formula>"Tolerable"</formula>
    </cfRule>
    <cfRule type="cellIs" dxfId="1053" priority="65" operator="equal">
      <formula>"Trivial"</formula>
    </cfRule>
  </conditionalFormatting>
  <conditionalFormatting sqref="S36">
    <cfRule type="cellIs" dxfId="1052" priority="56" operator="equal">
      <formula>"Intolerable"</formula>
    </cfRule>
    <cfRule type="cellIs" dxfId="1051" priority="57" operator="equal">
      <formula>"Importante"</formula>
    </cfRule>
    <cfRule type="cellIs" dxfId="1050" priority="58" operator="equal">
      <formula>"Moderado"</formula>
    </cfRule>
    <cfRule type="cellIs" dxfId="1049" priority="59" operator="equal">
      <formula>"Tolerable"</formula>
    </cfRule>
    <cfRule type="cellIs" dxfId="1048" priority="60" operator="equal">
      <formula>"Trivial"</formula>
    </cfRule>
  </conditionalFormatting>
  <conditionalFormatting sqref="AC36">
    <cfRule type="cellIs" dxfId="1047" priority="51" operator="equal">
      <formula>"Intolerable"</formula>
    </cfRule>
    <cfRule type="cellIs" dxfId="1046" priority="52" operator="equal">
      <formula>"Importante"</formula>
    </cfRule>
    <cfRule type="cellIs" dxfId="1045" priority="53" operator="equal">
      <formula>"Moderado"</formula>
    </cfRule>
    <cfRule type="cellIs" dxfId="1044" priority="54" operator="equal">
      <formula>"Tolerable"</formula>
    </cfRule>
    <cfRule type="cellIs" dxfId="1043" priority="55" operator="equal">
      <formula>"Trivial"</formula>
    </cfRule>
  </conditionalFormatting>
  <conditionalFormatting sqref="AC36">
    <cfRule type="cellIs" dxfId="1042" priority="46" operator="equal">
      <formula>"Intolerable"</formula>
    </cfRule>
    <cfRule type="cellIs" dxfId="1041" priority="47" operator="equal">
      <formula>"Importante"</formula>
    </cfRule>
    <cfRule type="cellIs" dxfId="1040" priority="48" operator="equal">
      <formula>"Moderado"</formula>
    </cfRule>
    <cfRule type="cellIs" dxfId="1039" priority="49" operator="equal">
      <formula>"Tolerable"</formula>
    </cfRule>
    <cfRule type="cellIs" dxfId="1038" priority="50" operator="equal">
      <formula>"Trivial"</formula>
    </cfRule>
  </conditionalFormatting>
  <conditionalFormatting sqref="AC36">
    <cfRule type="cellIs" dxfId="1037" priority="41" operator="equal">
      <formula>"Intolerable"</formula>
    </cfRule>
    <cfRule type="cellIs" dxfId="1036" priority="42" operator="equal">
      <formula>"Importante"</formula>
    </cfRule>
    <cfRule type="cellIs" dxfId="1035" priority="43" operator="equal">
      <formula>"Moderado"</formula>
    </cfRule>
    <cfRule type="cellIs" dxfId="1034" priority="44" operator="equal">
      <formula>"Tolerable"</formula>
    </cfRule>
    <cfRule type="cellIs" dxfId="1033" priority="45" operator="equal">
      <formula>"Trivial"</formula>
    </cfRule>
  </conditionalFormatting>
  <conditionalFormatting sqref="AC36">
    <cfRule type="cellIs" dxfId="1032" priority="36" operator="equal">
      <formula>"Intolerable"</formula>
    </cfRule>
    <cfRule type="cellIs" dxfId="1031" priority="37" operator="equal">
      <formula>"Importante"</formula>
    </cfRule>
    <cfRule type="cellIs" dxfId="1030" priority="38" operator="equal">
      <formula>"Moderado"</formula>
    </cfRule>
    <cfRule type="cellIs" dxfId="1029" priority="39" operator="equal">
      <formula>"Tolerable"</formula>
    </cfRule>
    <cfRule type="cellIs" dxfId="1028" priority="40" operator="equal">
      <formula>"Trivial"</formula>
    </cfRule>
  </conditionalFormatting>
  <conditionalFormatting sqref="AC48:AC51">
    <cfRule type="cellIs" dxfId="1027" priority="1" operator="equal">
      <formula>"Intolerable"</formula>
    </cfRule>
    <cfRule type="cellIs" dxfId="1026" priority="2" operator="equal">
      <formula>"Importante"</formula>
    </cfRule>
    <cfRule type="cellIs" dxfId="1025" priority="3" operator="equal">
      <formula>"Moderado"</formula>
    </cfRule>
    <cfRule type="cellIs" dxfId="1024" priority="4" operator="equal">
      <formula>"Tolerable"</formula>
    </cfRule>
    <cfRule type="cellIs" dxfId="1023" priority="5" operator="equal">
      <formula>"Trivial"</formula>
    </cfRule>
  </conditionalFormatting>
  <conditionalFormatting sqref="S50:S51">
    <cfRule type="cellIs" dxfId="1022" priority="31" operator="equal">
      <formula>"Intolerable"</formula>
    </cfRule>
    <cfRule type="cellIs" dxfId="1021" priority="32" operator="equal">
      <formula>"Importante"</formula>
    </cfRule>
    <cfRule type="cellIs" dxfId="1020" priority="33" operator="equal">
      <formula>"Moderado"</formula>
    </cfRule>
    <cfRule type="cellIs" dxfId="1019" priority="34" operator="equal">
      <formula>"Tolerable"</formula>
    </cfRule>
    <cfRule type="cellIs" dxfId="1018" priority="35" operator="equal">
      <formula>"Trivial"</formula>
    </cfRule>
  </conditionalFormatting>
  <conditionalFormatting sqref="S49">
    <cfRule type="cellIs" dxfId="1017" priority="26" operator="equal">
      <formula>"Intolerable"</formula>
    </cfRule>
    <cfRule type="cellIs" dxfId="1016" priority="27" operator="equal">
      <formula>"Importante"</formula>
    </cfRule>
    <cfRule type="cellIs" dxfId="1015" priority="28" operator="equal">
      <formula>"Moderado"</formula>
    </cfRule>
    <cfRule type="cellIs" dxfId="1014" priority="29" operator="equal">
      <formula>"Tolerable"</formula>
    </cfRule>
    <cfRule type="cellIs" dxfId="1013" priority="30" operator="equal">
      <formula>"Trivial"</formula>
    </cfRule>
  </conditionalFormatting>
  <conditionalFormatting sqref="S48">
    <cfRule type="cellIs" dxfId="1012" priority="21" operator="equal">
      <formula>"Intolerable"</formula>
    </cfRule>
    <cfRule type="cellIs" dxfId="1011" priority="22" operator="equal">
      <formula>"Importante"</formula>
    </cfRule>
    <cfRule type="cellIs" dxfId="1010" priority="23" operator="equal">
      <formula>"Moderado"</formula>
    </cfRule>
    <cfRule type="cellIs" dxfId="1009" priority="24" operator="equal">
      <formula>"Tolerable"</formula>
    </cfRule>
    <cfRule type="cellIs" dxfId="1008" priority="25" operator="equal">
      <formula>"Trivial"</formula>
    </cfRule>
  </conditionalFormatting>
  <conditionalFormatting sqref="AC48:AC51">
    <cfRule type="cellIs" dxfId="1007" priority="16" operator="equal">
      <formula>"Intolerable"</formula>
    </cfRule>
    <cfRule type="cellIs" dxfId="1006" priority="17" operator="equal">
      <formula>"Importante"</formula>
    </cfRule>
    <cfRule type="cellIs" dxfId="1005" priority="18" operator="equal">
      <formula>"Moderado"</formula>
    </cfRule>
    <cfRule type="cellIs" dxfId="1004" priority="19" operator="equal">
      <formula>"Tolerable"</formula>
    </cfRule>
    <cfRule type="cellIs" dxfId="1003" priority="20" operator="equal">
      <formula>"Trivial"</formula>
    </cfRule>
  </conditionalFormatting>
  <conditionalFormatting sqref="AC48:AC51">
    <cfRule type="cellIs" dxfId="1002" priority="11" operator="equal">
      <formula>"Intolerable"</formula>
    </cfRule>
    <cfRule type="cellIs" dxfId="1001" priority="12" operator="equal">
      <formula>"Importante"</formula>
    </cfRule>
    <cfRule type="cellIs" dxfId="1000" priority="13" operator="equal">
      <formula>"Moderado"</formula>
    </cfRule>
    <cfRule type="cellIs" dxfId="999" priority="14" operator="equal">
      <formula>"Tolerable"</formula>
    </cfRule>
    <cfRule type="cellIs" dxfId="998" priority="15" operator="equal">
      <formula>"Trivial"</formula>
    </cfRule>
  </conditionalFormatting>
  <conditionalFormatting sqref="AC48:AC51">
    <cfRule type="cellIs" dxfId="997" priority="6" operator="equal">
      <formula>"Intolerable"</formula>
    </cfRule>
    <cfRule type="cellIs" dxfId="996" priority="7" operator="equal">
      <formula>"Importante"</formula>
    </cfRule>
    <cfRule type="cellIs" dxfId="995" priority="8" operator="equal">
      <formula>"Moderado"</formula>
    </cfRule>
    <cfRule type="cellIs" dxfId="994" priority="9" operator="equal">
      <formula>"Tolerable"</formula>
    </cfRule>
    <cfRule type="cellIs" dxfId="993" priority="10" operator="equal">
      <formula>"Trivial"</formula>
    </cfRule>
  </conditionalFormatting>
  <dataValidations count="5">
    <dataValidation type="list" allowBlank="1" showInputMessage="1" showErrorMessage="1" sqref="AH10:AH32 AH38:AH46 AH35" xr:uid="{2F20C5BE-5A7B-47B0-B573-63039B7CE781}">
      <formula1>"En proceso, Realizado, Pendiente"</formula1>
    </dataValidation>
    <dataValidation type="list" allowBlank="1" showInputMessage="1" showErrorMessage="1" sqref="AD10:AD33 AD38:AD47 AD35:AD36 AD49:AD51" xr:uid="{B98FB07D-7715-4C39-9176-5B193B003721}">
      <formula1>"Si, No"</formula1>
    </dataValidation>
    <dataValidation type="list" allowBlank="1" showInputMessage="1" showErrorMessage="1" sqref="F35:F36 F58:F99 F101:F105 F107:F124 F10:F18 F20:F33 F38:F47" xr:uid="{EB1D2CA6-D914-48CB-9D15-5EE492B05338}">
      <formula1>"Biológico, Físico, Químico, Psicosocial, Ergonómico, Locativo, Eléctrico, Mecánico"</formula1>
    </dataValidation>
    <dataValidation type="list" allowBlank="1" showInputMessage="1" showErrorMessage="1" sqref="E112:E116 E84:E99 E101:E104 E118:E124 E109:E110 E59:E82 E107 E10:E18 E20:E43 E45:E51" xr:uid="{A581B79F-6426-465C-B699-3C4E58F2597C}">
      <formula1>"Normal, Anormal, Emergencia"</formula1>
    </dataValidation>
    <dataValidation type="list" allowBlank="1" showInputMessage="1" showErrorMessage="1" sqref="J58:J99 J101:J105 J107:J124 T10:T33 L22:L32 J10:J21 V25 J34:J37 T38:T51 T35:T36 J23:J32 J39:J48 J52:J55" xr:uid="{00310B98-BEB8-4AA8-9B75-B6A00A366C64}">
      <formula1>"Eliminación, Sustitución, Controles de ingeniería y R.T., Controles administrativos, Equipos de protección personal"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857E-5A2E-4217-A2DB-407CD9D7FEB9}">
  <dimension ref="A1:AJ154"/>
  <sheetViews>
    <sheetView topLeftCell="A70" workbookViewId="0">
      <selection activeCell="B70" sqref="B70:B76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0.7109375" style="4" customWidth="1"/>
    <col min="6" max="6" width="12.7109375" style="4" customWidth="1"/>
    <col min="7" max="7" width="30.7109375" style="1" customWidth="1"/>
    <col min="8" max="8" width="20.5703125" style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16384" width="11.42578125" style="1"/>
  </cols>
  <sheetData>
    <row r="1" spans="1:34" ht="5.0999999999999996" customHeight="1" x14ac:dyDescent="0.25">
      <c r="A1" s="11"/>
    </row>
    <row r="2" spans="1:34" ht="5.0999999999999996" customHeight="1" x14ac:dyDescent="0.25">
      <c r="A2" s="11"/>
    </row>
    <row r="3" spans="1:34" ht="5.0999999999999996" customHeight="1" x14ac:dyDescent="0.25">
      <c r="A3" s="11"/>
    </row>
    <row r="4" spans="1:34" ht="5.0999999999999996" customHeight="1" x14ac:dyDescent="0.25">
      <c r="A4" s="11"/>
    </row>
    <row r="5" spans="1:34" ht="5.0999999999999996" customHeight="1" x14ac:dyDescent="0.25">
      <c r="A5" s="11"/>
    </row>
    <row r="6" spans="1:34" ht="5.0999999999999996" customHeight="1" x14ac:dyDescent="0.25">
      <c r="A6" s="11"/>
    </row>
    <row r="7" spans="1:34" ht="5.0999999999999996" customHeight="1" x14ac:dyDescent="0.25">
      <c r="A7" s="11"/>
    </row>
    <row r="8" spans="1:34" ht="5.0999999999999996" customHeight="1" x14ac:dyDescent="0.25">
      <c r="A8" s="11"/>
    </row>
    <row r="9" spans="1:34" ht="5.0999999999999996" customHeight="1" x14ac:dyDescent="0.25">
      <c r="A9" s="11"/>
    </row>
    <row r="10" spans="1:34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28" t="s">
        <v>540</v>
      </c>
      <c r="W10" s="228"/>
      <c r="X10" s="228"/>
      <c r="Y10" s="228"/>
      <c r="Z10" s="219" t="s">
        <v>165</v>
      </c>
      <c r="AA10" s="220"/>
      <c r="AB10" s="220"/>
      <c r="AC10" s="220"/>
      <c r="AD10" s="228" t="s">
        <v>286</v>
      </c>
      <c r="AE10" s="230"/>
      <c r="AF10" s="219" t="s">
        <v>160</v>
      </c>
      <c r="AG10" s="220"/>
      <c r="AH10" s="230" t="s">
        <v>174</v>
      </c>
    </row>
    <row r="11" spans="1:34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29"/>
      <c r="W11" s="229"/>
      <c r="X11" s="229"/>
      <c r="Y11" s="229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ht="5.0999999999999996" customHeight="1" x14ac:dyDescent="0.2">
      <c r="A12" s="10" t="s">
        <v>158</v>
      </c>
    </row>
    <row r="13" spans="1:34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585</v>
      </c>
      <c r="G13" s="226"/>
      <c r="H13" s="227"/>
      <c r="I13" s="48" t="s">
        <v>157</v>
      </c>
      <c r="J13" s="226" t="s">
        <v>584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176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176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4" spans="1:34" ht="12.75" customHeight="1" x14ac:dyDescent="0.2">
      <c r="A14" s="10"/>
    </row>
    <row r="15" spans="1:34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175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175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s="13" customFormat="1" ht="30" customHeight="1" x14ac:dyDescent="0.2">
      <c r="A18" s="12"/>
      <c r="B18" s="181">
        <v>1</v>
      </c>
      <c r="C18" s="181" t="s">
        <v>254</v>
      </c>
      <c r="D18" s="181" t="s">
        <v>175</v>
      </c>
      <c r="E18" s="173" t="s">
        <v>7</v>
      </c>
      <c r="F18" s="173" t="s">
        <v>23</v>
      </c>
      <c r="G18" s="184" t="s">
        <v>176</v>
      </c>
      <c r="H18" s="181" t="s">
        <v>177</v>
      </c>
      <c r="I18" s="181" t="s">
        <v>180</v>
      </c>
      <c r="J18" s="182" t="s">
        <v>35</v>
      </c>
      <c r="K18" s="35" t="s">
        <v>179</v>
      </c>
      <c r="L18" s="36">
        <v>1</v>
      </c>
      <c r="M18" s="36">
        <v>2</v>
      </c>
      <c r="N18" s="36">
        <v>1</v>
      </c>
      <c r="O18" s="36">
        <v>3</v>
      </c>
      <c r="P18" s="172">
        <f>SUM(L18:O18)</f>
        <v>7</v>
      </c>
      <c r="Q18" s="172">
        <v>2</v>
      </c>
      <c r="R18" s="172">
        <f>P18*Q18</f>
        <v>14</v>
      </c>
      <c r="S18" s="172" t="s">
        <v>231</v>
      </c>
      <c r="T18" s="182"/>
      <c r="U18" s="24" t="s">
        <v>178</v>
      </c>
      <c r="V18" s="173">
        <v>1</v>
      </c>
      <c r="W18" s="173">
        <v>1</v>
      </c>
      <c r="X18" s="173">
        <v>1</v>
      </c>
      <c r="Y18" s="173">
        <v>1</v>
      </c>
      <c r="Z18" s="173">
        <f>SUM(V18:Y18)</f>
        <v>4</v>
      </c>
      <c r="AA18" s="173">
        <f>Q18</f>
        <v>2</v>
      </c>
      <c r="AB18" s="173">
        <f>Z18*AA18</f>
        <v>8</v>
      </c>
      <c r="AC18" s="25" t="s">
        <v>232</v>
      </c>
      <c r="AD18" s="36"/>
      <c r="AE18" s="36" t="s">
        <v>259</v>
      </c>
      <c r="AF18" s="28">
        <v>43936</v>
      </c>
      <c r="AG18" s="173" t="s">
        <v>173</v>
      </c>
      <c r="AH18" s="36"/>
      <c r="AI18" s="170" t="str">
        <f>CONCATENATE(S18,AC18)</f>
        <v>ModeradoTolerable</v>
      </c>
      <c r="AJ18" s="17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s="91" customFormat="1" ht="34.5" customHeight="1" x14ac:dyDescent="0.25">
      <c r="B19" s="181">
        <v>2</v>
      </c>
      <c r="C19" s="248" t="s">
        <v>586</v>
      </c>
      <c r="D19" s="207" t="s">
        <v>588</v>
      </c>
      <c r="E19" s="173" t="s">
        <v>7</v>
      </c>
      <c r="F19" s="173" t="s">
        <v>6</v>
      </c>
      <c r="G19" s="23" t="s">
        <v>418</v>
      </c>
      <c r="H19" s="23" t="s">
        <v>414</v>
      </c>
      <c r="I19" s="23" t="s">
        <v>419</v>
      </c>
      <c r="J19" s="23" t="s">
        <v>1</v>
      </c>
      <c r="K19" s="24" t="s">
        <v>59</v>
      </c>
      <c r="L19" s="173">
        <v>1</v>
      </c>
      <c r="M19" s="173">
        <v>1</v>
      </c>
      <c r="N19" s="173">
        <v>1</v>
      </c>
      <c r="O19" s="173">
        <v>3</v>
      </c>
      <c r="P19" s="173">
        <f t="shared" ref="P19:P20" si="0">+SUM(L19:O19)</f>
        <v>6</v>
      </c>
      <c r="Q19" s="173">
        <v>1</v>
      </c>
      <c r="R19" s="173">
        <f t="shared" ref="R19:R20" si="1">+Q19*P19</f>
        <v>6</v>
      </c>
      <c r="S19" s="25" t="str">
        <f t="shared" ref="S19:S20" si="2">IF(R19="","",IF(R19&lt;5,"Trivial",IF(R19&lt;9,"Tolerable",IF(R19&lt;17,"Moderado",IF(R19&lt;25,"Importante","Intolerable")))))</f>
        <v>Tolerable</v>
      </c>
      <c r="T19" s="182"/>
      <c r="U19" s="24"/>
      <c r="V19" s="173"/>
      <c r="W19" s="173"/>
      <c r="X19" s="173"/>
      <c r="Y19" s="173"/>
      <c r="Z19" s="173"/>
      <c r="AA19" s="173"/>
      <c r="AB19" s="173"/>
      <c r="AC19" s="25"/>
      <c r="AD19" s="173"/>
      <c r="AE19" s="173"/>
      <c r="AF19" s="173"/>
      <c r="AG19" s="173"/>
      <c r="AH19" s="173"/>
      <c r="AI19" s="170" t="str">
        <f t="shared" ref="AI19:AI56" si="3">CONCATENATE(S19,AC19)</f>
        <v>Tolerable</v>
      </c>
      <c r="AJ19" s="178" t="str">
        <f t="shared" ref="AJ19:AJ56" si="4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s="91" customFormat="1" ht="34.5" customHeight="1" x14ac:dyDescent="0.25">
      <c r="B20" s="181">
        <v>3</v>
      </c>
      <c r="C20" s="248"/>
      <c r="D20" s="207"/>
      <c r="E20" s="173" t="s">
        <v>7</v>
      </c>
      <c r="F20" s="173" t="s">
        <v>6</v>
      </c>
      <c r="G20" s="23" t="s">
        <v>422</v>
      </c>
      <c r="H20" s="23" t="s">
        <v>420</v>
      </c>
      <c r="I20" s="23" t="s">
        <v>421</v>
      </c>
      <c r="J20" s="23" t="s">
        <v>1</v>
      </c>
      <c r="K20" s="24" t="s">
        <v>59</v>
      </c>
      <c r="L20" s="173">
        <v>1</v>
      </c>
      <c r="M20" s="173">
        <v>1</v>
      </c>
      <c r="N20" s="173">
        <v>1</v>
      </c>
      <c r="O20" s="173">
        <v>3</v>
      </c>
      <c r="P20" s="173">
        <f t="shared" si="0"/>
        <v>6</v>
      </c>
      <c r="Q20" s="173">
        <v>1</v>
      </c>
      <c r="R20" s="173">
        <f t="shared" si="1"/>
        <v>6</v>
      </c>
      <c r="S20" s="25" t="str">
        <f t="shared" si="2"/>
        <v>Tolerable</v>
      </c>
      <c r="T20" s="182"/>
      <c r="U20" s="24"/>
      <c r="V20" s="173"/>
      <c r="W20" s="173"/>
      <c r="X20" s="173"/>
      <c r="Y20" s="173"/>
      <c r="Z20" s="173"/>
      <c r="AA20" s="173"/>
      <c r="AB20" s="173"/>
      <c r="AC20" s="25"/>
      <c r="AD20" s="173"/>
      <c r="AE20" s="173"/>
      <c r="AF20" s="173"/>
      <c r="AG20" s="173"/>
      <c r="AH20" s="173"/>
      <c r="AI20" s="170" t="str">
        <f t="shared" si="3"/>
        <v>Tolerable</v>
      </c>
      <c r="AJ20" s="178" t="str">
        <f t="shared" si="4"/>
        <v>Tolerable</v>
      </c>
    </row>
    <row r="21" spans="1:36" s="91" customFormat="1" ht="54.75" customHeight="1" x14ac:dyDescent="0.25">
      <c r="B21" s="181">
        <v>4</v>
      </c>
      <c r="C21" s="248"/>
      <c r="D21" s="207"/>
      <c r="E21" s="173" t="s">
        <v>7</v>
      </c>
      <c r="F21" s="181" t="s">
        <v>19</v>
      </c>
      <c r="G21" s="184" t="s">
        <v>183</v>
      </c>
      <c r="H21" s="181" t="s">
        <v>423</v>
      </c>
      <c r="I21" s="181" t="s">
        <v>424</v>
      </c>
      <c r="J21" s="182" t="s">
        <v>221</v>
      </c>
      <c r="K21" s="35" t="s">
        <v>222</v>
      </c>
      <c r="L21" s="36">
        <v>1</v>
      </c>
      <c r="M21" s="36">
        <v>2</v>
      </c>
      <c r="N21" s="36">
        <v>2</v>
      </c>
      <c r="O21" s="36">
        <v>2</v>
      </c>
      <c r="P21" s="172">
        <f t="shared" ref="P21" si="5">SUM(L21:O21)</f>
        <v>7</v>
      </c>
      <c r="Q21" s="172">
        <v>3</v>
      </c>
      <c r="R21" s="172">
        <f t="shared" ref="R21:R26" si="6">P21*Q21</f>
        <v>21</v>
      </c>
      <c r="S21" s="172" t="s">
        <v>238</v>
      </c>
      <c r="T21" s="182"/>
      <c r="U21" s="24" t="s">
        <v>245</v>
      </c>
      <c r="V21" s="173">
        <v>1</v>
      </c>
      <c r="W21" s="173">
        <v>1</v>
      </c>
      <c r="X21" s="173">
        <v>1</v>
      </c>
      <c r="Y21" s="173">
        <v>2</v>
      </c>
      <c r="Z21" s="173">
        <f t="shared" ref="Z21:Z26" si="7">SUM(V21:Y21)</f>
        <v>5</v>
      </c>
      <c r="AA21" s="173">
        <f t="shared" ref="AA21:AA26" si="8">Q21</f>
        <v>3</v>
      </c>
      <c r="AB21" s="173">
        <f t="shared" ref="AB21:AB26" si="9">Z21*AA21</f>
        <v>15</v>
      </c>
      <c r="AC21" s="25" t="s">
        <v>231</v>
      </c>
      <c r="AD21" s="39"/>
      <c r="AE21" s="36" t="s">
        <v>259</v>
      </c>
      <c r="AF21" s="28">
        <v>43936</v>
      </c>
      <c r="AG21" s="173" t="s">
        <v>173</v>
      </c>
      <c r="AH21" s="39"/>
      <c r="AI21" s="170" t="str">
        <f t="shared" si="3"/>
        <v>ImportanteModerado</v>
      </c>
      <c r="AJ21" s="178" t="str">
        <f t="shared" si="4"/>
        <v>Moderado</v>
      </c>
    </row>
    <row r="22" spans="1:36" s="91" customFormat="1" ht="54.75" customHeight="1" x14ac:dyDescent="0.25">
      <c r="B22" s="181">
        <v>5</v>
      </c>
      <c r="C22" s="248"/>
      <c r="D22" s="207"/>
      <c r="E22" s="192" t="s">
        <v>7</v>
      </c>
      <c r="F22" s="181" t="s">
        <v>266</v>
      </c>
      <c r="G22" s="184" t="s">
        <v>335</v>
      </c>
      <c r="H22" s="181" t="s">
        <v>52</v>
      </c>
      <c r="I22" s="181" t="s">
        <v>51</v>
      </c>
      <c r="J22" s="172" t="s">
        <v>35</v>
      </c>
      <c r="K22" s="177" t="s">
        <v>340</v>
      </c>
      <c r="L22" s="36">
        <v>1</v>
      </c>
      <c r="M22" s="36">
        <v>2</v>
      </c>
      <c r="N22" s="36">
        <v>1</v>
      </c>
      <c r="O22" s="36">
        <v>3</v>
      </c>
      <c r="P22" s="172">
        <f>+SUM(L22:O22)</f>
        <v>7</v>
      </c>
      <c r="Q22" s="172">
        <v>2</v>
      </c>
      <c r="R22" s="172">
        <f>+Q22*P22</f>
        <v>14</v>
      </c>
      <c r="S22" s="53" t="str">
        <f t="shared" ref="S22" si="10">IF(R22="","",IF(R22&lt;5,"Trivial",IF(R22&lt;9,"Tolerable",IF(R22&lt;17,"Moderado",IF(R22&lt;25,"Importante","Intolerable")))))</f>
        <v>Moderado</v>
      </c>
      <c r="T22" s="172"/>
      <c r="U22" s="172" t="s">
        <v>262</v>
      </c>
      <c r="V22" s="172">
        <v>1</v>
      </c>
      <c r="W22" s="172">
        <v>1</v>
      </c>
      <c r="X22" s="172">
        <v>1</v>
      </c>
      <c r="Y22" s="172">
        <v>2</v>
      </c>
      <c r="Z22" s="172">
        <f t="shared" si="7"/>
        <v>5</v>
      </c>
      <c r="AA22" s="172">
        <f>Q22</f>
        <v>2</v>
      </c>
      <c r="AB22" s="172">
        <f t="shared" si="9"/>
        <v>10</v>
      </c>
      <c r="AC22" s="53" t="str">
        <f t="shared" ref="AC22" si="11">IF(AB22="","",IF(AB22&lt;5,"Trivial",IF(AB22&lt;9,"Tolerable",IF(AB22&lt;17,"Moderado",IF(AB22&lt;25,"Importante","Intolerable")))))</f>
        <v>Moderado</v>
      </c>
      <c r="AD22" s="39"/>
      <c r="AE22" s="36" t="s">
        <v>259</v>
      </c>
      <c r="AF22" s="65">
        <v>43936</v>
      </c>
      <c r="AG22" s="172" t="s">
        <v>173</v>
      </c>
      <c r="AH22" s="39"/>
      <c r="AI22" s="170" t="str">
        <f t="shared" si="3"/>
        <v>ModeradoModerado</v>
      </c>
      <c r="AJ22" s="178" t="str">
        <f t="shared" si="4"/>
        <v>Moderado</v>
      </c>
    </row>
    <row r="23" spans="1:36" s="91" customFormat="1" ht="54.75" customHeight="1" x14ac:dyDescent="0.25">
      <c r="B23" s="181">
        <v>6</v>
      </c>
      <c r="C23" s="248"/>
      <c r="D23" s="207"/>
      <c r="E23" s="173" t="s">
        <v>7</v>
      </c>
      <c r="F23" s="181" t="s">
        <v>19</v>
      </c>
      <c r="G23" s="184" t="s">
        <v>184</v>
      </c>
      <c r="H23" s="181" t="s">
        <v>215</v>
      </c>
      <c r="I23" s="181" t="s">
        <v>216</v>
      </c>
      <c r="J23" s="182" t="s">
        <v>35</v>
      </c>
      <c r="K23" s="35" t="s">
        <v>236</v>
      </c>
      <c r="L23" s="36">
        <v>1</v>
      </c>
      <c r="M23" s="36">
        <v>1</v>
      </c>
      <c r="N23" s="36">
        <v>2</v>
      </c>
      <c r="O23" s="36">
        <v>1</v>
      </c>
      <c r="P23" s="172">
        <f t="shared" ref="P23:P26" si="12">SUM(L23:O23)</f>
        <v>5</v>
      </c>
      <c r="Q23" s="172">
        <v>2</v>
      </c>
      <c r="R23" s="172">
        <f t="shared" si="6"/>
        <v>10</v>
      </c>
      <c r="S23" s="172" t="s">
        <v>231</v>
      </c>
      <c r="T23" s="182"/>
      <c r="U23" s="24" t="s">
        <v>235</v>
      </c>
      <c r="V23" s="173">
        <v>1</v>
      </c>
      <c r="W23" s="173">
        <v>1</v>
      </c>
      <c r="X23" s="173">
        <v>1</v>
      </c>
      <c r="Y23" s="173">
        <v>1</v>
      </c>
      <c r="Z23" s="173">
        <f t="shared" si="7"/>
        <v>4</v>
      </c>
      <c r="AA23" s="173">
        <f t="shared" si="8"/>
        <v>2</v>
      </c>
      <c r="AB23" s="173">
        <f t="shared" si="9"/>
        <v>8</v>
      </c>
      <c r="AC23" s="25" t="s">
        <v>232</v>
      </c>
      <c r="AD23" s="39"/>
      <c r="AE23" s="36" t="s">
        <v>259</v>
      </c>
      <c r="AF23" s="28">
        <v>43936</v>
      </c>
      <c r="AG23" s="173" t="s">
        <v>173</v>
      </c>
      <c r="AH23" s="39"/>
      <c r="AI23" s="170" t="str">
        <f t="shared" si="3"/>
        <v>ModeradoTolerable</v>
      </c>
      <c r="AJ23" s="178" t="str">
        <f t="shared" si="4"/>
        <v>Tolerable</v>
      </c>
    </row>
    <row r="24" spans="1:36" s="91" customFormat="1" ht="37.5" customHeight="1" x14ac:dyDescent="0.25">
      <c r="B24" s="181">
        <v>7</v>
      </c>
      <c r="C24" s="248"/>
      <c r="D24" s="207" t="s">
        <v>587</v>
      </c>
      <c r="E24" s="241" t="s">
        <v>7</v>
      </c>
      <c r="F24" s="211" t="s">
        <v>36</v>
      </c>
      <c r="G24" s="247" t="s">
        <v>590</v>
      </c>
      <c r="H24" s="181" t="s">
        <v>209</v>
      </c>
      <c r="I24" s="181" t="s">
        <v>249</v>
      </c>
      <c r="J24" s="182" t="s">
        <v>35</v>
      </c>
      <c r="K24" s="35" t="s">
        <v>179</v>
      </c>
      <c r="L24" s="36">
        <v>1</v>
      </c>
      <c r="M24" s="36">
        <v>2</v>
      </c>
      <c r="N24" s="36">
        <v>2</v>
      </c>
      <c r="O24" s="36">
        <v>2</v>
      </c>
      <c r="P24" s="172">
        <f t="shared" si="12"/>
        <v>7</v>
      </c>
      <c r="Q24" s="172">
        <v>2</v>
      </c>
      <c r="R24" s="172">
        <f t="shared" si="6"/>
        <v>14</v>
      </c>
      <c r="S24" s="172" t="s">
        <v>231</v>
      </c>
      <c r="T24" s="182"/>
      <c r="U24" s="24" t="s">
        <v>251</v>
      </c>
      <c r="V24" s="173">
        <v>1</v>
      </c>
      <c r="W24" s="173">
        <v>1</v>
      </c>
      <c r="X24" s="173">
        <v>1</v>
      </c>
      <c r="Y24" s="173">
        <v>1</v>
      </c>
      <c r="Z24" s="173">
        <f t="shared" si="7"/>
        <v>4</v>
      </c>
      <c r="AA24" s="173">
        <f t="shared" si="8"/>
        <v>2</v>
      </c>
      <c r="AB24" s="173">
        <f t="shared" si="9"/>
        <v>8</v>
      </c>
      <c r="AC24" s="25" t="s">
        <v>232</v>
      </c>
      <c r="AD24" s="36"/>
      <c r="AE24" s="36" t="s">
        <v>259</v>
      </c>
      <c r="AF24" s="28">
        <v>43936</v>
      </c>
      <c r="AG24" s="173" t="s">
        <v>173</v>
      </c>
      <c r="AH24" s="36"/>
      <c r="AI24" s="170" t="str">
        <f t="shared" si="3"/>
        <v>ModeradoTolerable</v>
      </c>
      <c r="AJ24" s="178" t="str">
        <f t="shared" si="4"/>
        <v>Tolerable</v>
      </c>
    </row>
    <row r="25" spans="1:36" s="91" customFormat="1" ht="37.5" customHeight="1" x14ac:dyDescent="0.25">
      <c r="B25" s="181">
        <v>8</v>
      </c>
      <c r="C25" s="248"/>
      <c r="D25" s="207"/>
      <c r="E25" s="258"/>
      <c r="F25" s="211"/>
      <c r="G25" s="248"/>
      <c r="H25" s="181" t="s">
        <v>227</v>
      </c>
      <c r="I25" s="181" t="s">
        <v>200</v>
      </c>
      <c r="J25" s="182" t="s">
        <v>35</v>
      </c>
      <c r="K25" s="35" t="s">
        <v>179</v>
      </c>
      <c r="L25" s="36">
        <v>1</v>
      </c>
      <c r="M25" s="36">
        <v>2</v>
      </c>
      <c r="N25" s="36">
        <v>2</v>
      </c>
      <c r="O25" s="36">
        <v>3</v>
      </c>
      <c r="P25" s="172">
        <f t="shared" si="12"/>
        <v>8</v>
      </c>
      <c r="Q25" s="172">
        <v>2</v>
      </c>
      <c r="R25" s="172">
        <f t="shared" si="6"/>
        <v>16</v>
      </c>
      <c r="S25" s="172" t="s">
        <v>231</v>
      </c>
      <c r="T25" s="182"/>
      <c r="U25" s="24" t="s">
        <v>247</v>
      </c>
      <c r="V25" s="173">
        <v>1</v>
      </c>
      <c r="W25" s="173">
        <v>1</v>
      </c>
      <c r="X25" s="173">
        <v>1</v>
      </c>
      <c r="Y25" s="173">
        <v>1</v>
      </c>
      <c r="Z25" s="173">
        <f t="shared" si="7"/>
        <v>4</v>
      </c>
      <c r="AA25" s="173">
        <f t="shared" si="8"/>
        <v>2</v>
      </c>
      <c r="AB25" s="173">
        <f t="shared" si="9"/>
        <v>8</v>
      </c>
      <c r="AC25" s="25" t="s">
        <v>232</v>
      </c>
      <c r="AD25" s="36"/>
      <c r="AE25" s="36" t="s">
        <v>259</v>
      </c>
      <c r="AF25" s="28">
        <v>43936</v>
      </c>
      <c r="AG25" s="173" t="s">
        <v>173</v>
      </c>
      <c r="AH25" s="36"/>
      <c r="AI25" s="170" t="str">
        <f t="shared" si="3"/>
        <v>ModeradoTolerable</v>
      </c>
      <c r="AJ25" s="178" t="str">
        <f t="shared" si="4"/>
        <v>Tolerable</v>
      </c>
    </row>
    <row r="26" spans="1:36" s="91" customFormat="1" ht="37.5" customHeight="1" x14ac:dyDescent="0.25">
      <c r="B26" s="181">
        <v>9</v>
      </c>
      <c r="C26" s="248"/>
      <c r="D26" s="207"/>
      <c r="E26" s="242"/>
      <c r="F26" s="211"/>
      <c r="G26" s="248"/>
      <c r="H26" s="181" t="s">
        <v>228</v>
      </c>
      <c r="I26" s="181" t="s">
        <v>201</v>
      </c>
      <c r="J26" s="182" t="s">
        <v>35</v>
      </c>
      <c r="K26" s="35" t="s">
        <v>179</v>
      </c>
      <c r="L26" s="36">
        <v>1</v>
      </c>
      <c r="M26" s="36">
        <v>2</v>
      </c>
      <c r="N26" s="36">
        <v>2</v>
      </c>
      <c r="O26" s="36">
        <v>3</v>
      </c>
      <c r="P26" s="172">
        <f t="shared" si="12"/>
        <v>8</v>
      </c>
      <c r="Q26" s="172">
        <v>2</v>
      </c>
      <c r="R26" s="172">
        <f t="shared" si="6"/>
        <v>16</v>
      </c>
      <c r="S26" s="172" t="s">
        <v>231</v>
      </c>
      <c r="T26" s="182"/>
      <c r="U26" s="24" t="s">
        <v>248</v>
      </c>
      <c r="V26" s="173">
        <v>1</v>
      </c>
      <c r="W26" s="173">
        <v>1</v>
      </c>
      <c r="X26" s="173">
        <v>1</v>
      </c>
      <c r="Y26" s="173">
        <v>1</v>
      </c>
      <c r="Z26" s="173">
        <f t="shared" si="7"/>
        <v>4</v>
      </c>
      <c r="AA26" s="173">
        <f t="shared" si="8"/>
        <v>2</v>
      </c>
      <c r="AB26" s="173">
        <f t="shared" si="9"/>
        <v>8</v>
      </c>
      <c r="AC26" s="25" t="s">
        <v>232</v>
      </c>
      <c r="AD26" s="36"/>
      <c r="AE26" s="36" t="s">
        <v>259</v>
      </c>
      <c r="AF26" s="28">
        <v>43936</v>
      </c>
      <c r="AG26" s="173" t="s">
        <v>173</v>
      </c>
      <c r="AH26" s="36"/>
      <c r="AI26" s="170" t="str">
        <f t="shared" si="3"/>
        <v>ModeradoTolerable</v>
      </c>
      <c r="AJ26" s="178" t="str">
        <f t="shared" si="4"/>
        <v>Tolerable</v>
      </c>
    </row>
    <row r="27" spans="1:36" s="91" customFormat="1" ht="54" customHeight="1" x14ac:dyDescent="0.25">
      <c r="B27" s="181">
        <v>10</v>
      </c>
      <c r="C27" s="248"/>
      <c r="D27" s="207"/>
      <c r="E27" s="173" t="s">
        <v>7</v>
      </c>
      <c r="F27" s="181" t="s">
        <v>19</v>
      </c>
      <c r="G27" s="23" t="s">
        <v>72</v>
      </c>
      <c r="H27" s="182" t="s">
        <v>71</v>
      </c>
      <c r="I27" s="21" t="s">
        <v>70</v>
      </c>
      <c r="J27" s="23"/>
      <c r="K27" s="24" t="s">
        <v>2</v>
      </c>
      <c r="L27" s="173">
        <v>1</v>
      </c>
      <c r="M27" s="173">
        <v>3</v>
      </c>
      <c r="N27" s="173">
        <v>2</v>
      </c>
      <c r="O27" s="173">
        <v>3</v>
      </c>
      <c r="P27" s="172">
        <f t="shared" ref="P27:P28" si="13">+SUM(L27:O27)</f>
        <v>9</v>
      </c>
      <c r="Q27" s="172">
        <v>1</v>
      </c>
      <c r="R27" s="172">
        <f t="shared" ref="R27:R28" si="14">+Q27*P27</f>
        <v>9</v>
      </c>
      <c r="S27" s="172" t="str">
        <f t="shared" ref="S27:S30" si="15">IF(R27="","",IF(R27&lt;5,"Trivial",IF(R27&lt;9,"Tolerable",IF(R27&lt;17,"Moderado",IF(R27&lt;25,"Importante","Intolerable")))))</f>
        <v>Moderado</v>
      </c>
      <c r="T27" s="182" t="s">
        <v>1</v>
      </c>
      <c r="U27" s="182" t="s">
        <v>69</v>
      </c>
      <c r="V27" s="173">
        <v>1</v>
      </c>
      <c r="W27" s="173">
        <v>1</v>
      </c>
      <c r="X27" s="173">
        <v>1</v>
      </c>
      <c r="Y27" s="173">
        <v>3</v>
      </c>
      <c r="Z27" s="173">
        <f>+SUM(V27:Y27)</f>
        <v>6</v>
      </c>
      <c r="AA27" s="173">
        <v>1</v>
      </c>
      <c r="AB27" s="173">
        <f>+AA27*Z27</f>
        <v>6</v>
      </c>
      <c r="AC27" s="25" t="str">
        <f t="shared" ref="AC27" si="16">IF(AB27="","",IF(AB27&lt;5,"Trivial",IF(AB27&lt;9,"Tolerable",IF(AB27&lt;17,"Moderado",IF(AB27&lt;25,"Importante","Intolerable")))))</f>
        <v>Tolerable</v>
      </c>
      <c r="AD27" s="173" t="s">
        <v>0</v>
      </c>
      <c r="AE27" s="173" t="s">
        <v>173</v>
      </c>
      <c r="AF27" s="28">
        <v>43951</v>
      </c>
      <c r="AG27" s="173" t="s">
        <v>173</v>
      </c>
      <c r="AH27" s="173"/>
      <c r="AI27" s="170" t="str">
        <f t="shared" si="3"/>
        <v>ModeradoTolerable</v>
      </c>
      <c r="AJ27" s="178" t="str">
        <f t="shared" si="4"/>
        <v>Tolerable</v>
      </c>
    </row>
    <row r="28" spans="1:36" s="91" customFormat="1" ht="54" customHeight="1" x14ac:dyDescent="0.25">
      <c r="B28" s="181">
        <v>11</v>
      </c>
      <c r="C28" s="248"/>
      <c r="D28" s="207"/>
      <c r="E28" s="173" t="s">
        <v>7</v>
      </c>
      <c r="F28" s="173" t="s">
        <v>94</v>
      </c>
      <c r="G28" s="24" t="s">
        <v>97</v>
      </c>
      <c r="H28" s="29" t="s">
        <v>92</v>
      </c>
      <c r="I28" s="24" t="s">
        <v>96</v>
      </c>
      <c r="J28" s="23"/>
      <c r="K28" s="24" t="s">
        <v>2</v>
      </c>
      <c r="L28" s="173">
        <v>1</v>
      </c>
      <c r="M28" s="173">
        <v>3</v>
      </c>
      <c r="N28" s="173">
        <v>2</v>
      </c>
      <c r="O28" s="173">
        <v>3</v>
      </c>
      <c r="P28" s="172">
        <f t="shared" si="13"/>
        <v>9</v>
      </c>
      <c r="Q28" s="172">
        <v>1</v>
      </c>
      <c r="R28" s="172">
        <f t="shared" si="14"/>
        <v>9</v>
      </c>
      <c r="S28" s="172" t="str">
        <f t="shared" si="15"/>
        <v>Moderado</v>
      </c>
      <c r="T28" s="182" t="s">
        <v>1</v>
      </c>
      <c r="U28" s="27" t="s">
        <v>95</v>
      </c>
      <c r="V28" s="173">
        <v>1</v>
      </c>
      <c r="W28" s="173">
        <v>1</v>
      </c>
      <c r="X28" s="173">
        <v>1</v>
      </c>
      <c r="Y28" s="173">
        <v>3</v>
      </c>
      <c r="Z28" s="173">
        <f>+SUM(V28:Y28)</f>
        <v>6</v>
      </c>
      <c r="AA28" s="173">
        <v>1</v>
      </c>
      <c r="AB28" s="173">
        <f>+AA28*Z28</f>
        <v>6</v>
      </c>
      <c r="AC28" s="25" t="str">
        <f>IF(AB28="","",IF(AB28&lt;5,"Trivial",IF(AB28&lt;9,"Tolerable",IF(AB28&lt;17,"Moderado",IF(AB28&lt;25,"Importante","Intolerable")))))</f>
        <v>Tolerable</v>
      </c>
      <c r="AD28" s="173" t="s">
        <v>0</v>
      </c>
      <c r="AE28" s="173" t="s">
        <v>89</v>
      </c>
      <c r="AF28" s="28">
        <v>43951</v>
      </c>
      <c r="AG28" s="173" t="s">
        <v>173</v>
      </c>
      <c r="AH28" s="173"/>
      <c r="AI28" s="170" t="str">
        <f t="shared" si="3"/>
        <v>ModeradoTolerable</v>
      </c>
      <c r="AJ28" s="178" t="str">
        <f t="shared" si="4"/>
        <v>Tolerable</v>
      </c>
    </row>
    <row r="29" spans="1:36" s="91" customFormat="1" ht="54" customHeight="1" x14ac:dyDescent="0.25">
      <c r="B29" s="181">
        <v>12</v>
      </c>
      <c r="C29" s="248"/>
      <c r="D29" s="207"/>
      <c r="E29" s="192" t="s">
        <v>7</v>
      </c>
      <c r="F29" s="181" t="s">
        <v>266</v>
      </c>
      <c r="G29" s="184" t="s">
        <v>427</v>
      </c>
      <c r="H29" s="181" t="s">
        <v>428</v>
      </c>
      <c r="I29" s="181" t="s">
        <v>51</v>
      </c>
      <c r="J29" s="172" t="s">
        <v>35</v>
      </c>
      <c r="K29" s="177" t="s">
        <v>179</v>
      </c>
      <c r="L29" s="36">
        <v>1</v>
      </c>
      <c r="M29" s="36">
        <v>2</v>
      </c>
      <c r="N29" s="36">
        <v>1</v>
      </c>
      <c r="O29" s="36">
        <v>3</v>
      </c>
      <c r="P29" s="172">
        <f>+SUM(L29:O29)</f>
        <v>7</v>
      </c>
      <c r="Q29" s="172">
        <v>2</v>
      </c>
      <c r="R29" s="172">
        <f>+Q29*P29</f>
        <v>14</v>
      </c>
      <c r="S29" s="53" t="str">
        <f t="shared" si="15"/>
        <v>Moderado</v>
      </c>
      <c r="T29" s="172"/>
      <c r="U29" s="172" t="s">
        <v>262</v>
      </c>
      <c r="V29" s="172">
        <v>1</v>
      </c>
      <c r="W29" s="172">
        <v>1</v>
      </c>
      <c r="X29" s="172">
        <v>1</v>
      </c>
      <c r="Y29" s="172">
        <v>2</v>
      </c>
      <c r="Z29" s="172">
        <f t="shared" ref="Z29" si="17">SUM(V29:Y29)</f>
        <v>5</v>
      </c>
      <c r="AA29" s="172">
        <f>Q29</f>
        <v>2</v>
      </c>
      <c r="AB29" s="172">
        <f t="shared" ref="AB29" si="18">Z29*AA29</f>
        <v>10</v>
      </c>
      <c r="AC29" s="53" t="str">
        <f t="shared" ref="AC29" si="19">IF(AB29="","",IF(AB29&lt;5,"Trivial",IF(AB29&lt;9,"Tolerable",IF(AB29&lt;17,"Moderado",IF(AB29&lt;25,"Importante","Intolerable")))))</f>
        <v>Moderado</v>
      </c>
      <c r="AD29" s="39"/>
      <c r="AE29" s="36" t="s">
        <v>259</v>
      </c>
      <c r="AF29" s="65">
        <v>43936</v>
      </c>
      <c r="AG29" s="172" t="s">
        <v>173</v>
      </c>
      <c r="AH29" s="36"/>
      <c r="AI29" s="170" t="str">
        <f t="shared" si="3"/>
        <v>ModeradoModerado</v>
      </c>
      <c r="AJ29" s="178" t="str">
        <f t="shared" si="4"/>
        <v>Moderado</v>
      </c>
    </row>
    <row r="30" spans="1:36" s="91" customFormat="1" ht="86.25" customHeight="1" x14ac:dyDescent="0.25">
      <c r="B30" s="181">
        <v>13</v>
      </c>
      <c r="C30" s="248"/>
      <c r="D30" s="207"/>
      <c r="E30" s="173" t="s">
        <v>7</v>
      </c>
      <c r="F30" s="173" t="s">
        <v>6</v>
      </c>
      <c r="G30" s="23" t="s">
        <v>14</v>
      </c>
      <c r="H30" s="23" t="s">
        <v>13</v>
      </c>
      <c r="I30" s="23" t="s">
        <v>12</v>
      </c>
      <c r="J30" s="23" t="s">
        <v>1</v>
      </c>
      <c r="K30" s="24" t="s">
        <v>117</v>
      </c>
      <c r="L30" s="173">
        <v>1</v>
      </c>
      <c r="M30" s="173">
        <v>1</v>
      </c>
      <c r="N30" s="173">
        <v>1</v>
      </c>
      <c r="O30" s="173">
        <v>3</v>
      </c>
      <c r="P30" s="173">
        <f t="shared" ref="P30" si="20">+SUM(L30:O30)</f>
        <v>6</v>
      </c>
      <c r="Q30" s="173">
        <v>1</v>
      </c>
      <c r="R30" s="173">
        <f t="shared" ref="R30" si="21">+Q30*P30</f>
        <v>6</v>
      </c>
      <c r="S30" s="25" t="str">
        <f t="shared" si="15"/>
        <v>Tolerable</v>
      </c>
      <c r="T30" s="172"/>
      <c r="U30" s="31"/>
      <c r="V30" s="173"/>
      <c r="W30" s="173"/>
      <c r="X30" s="173"/>
      <c r="Y30" s="173"/>
      <c r="Z30" s="173"/>
      <c r="AA30" s="173"/>
      <c r="AB30" s="173"/>
      <c r="AC30" s="25"/>
      <c r="AD30" s="173"/>
      <c r="AE30" s="173"/>
      <c r="AF30" s="173"/>
      <c r="AG30" s="173"/>
      <c r="AH30" s="173"/>
      <c r="AI30" s="170" t="str">
        <f t="shared" si="3"/>
        <v>Tolerable</v>
      </c>
      <c r="AJ30" s="178" t="str">
        <f t="shared" si="4"/>
        <v>Tolerable</v>
      </c>
    </row>
    <row r="31" spans="1:36" s="91" customFormat="1" ht="86.25" customHeight="1" x14ac:dyDescent="0.25">
      <c r="B31" s="181">
        <v>14</v>
      </c>
      <c r="C31" s="249"/>
      <c r="D31" s="177" t="s">
        <v>589</v>
      </c>
      <c r="E31" s="192" t="s">
        <v>7</v>
      </c>
      <c r="F31" s="181" t="s">
        <v>266</v>
      </c>
      <c r="G31" s="184" t="s">
        <v>335</v>
      </c>
      <c r="H31" s="181" t="s">
        <v>52</v>
      </c>
      <c r="I31" s="181" t="s">
        <v>51</v>
      </c>
      <c r="J31" s="172" t="s">
        <v>35</v>
      </c>
      <c r="K31" s="177" t="s">
        <v>340</v>
      </c>
      <c r="L31" s="36">
        <v>1</v>
      </c>
      <c r="M31" s="36">
        <v>2</v>
      </c>
      <c r="N31" s="36">
        <v>1</v>
      </c>
      <c r="O31" s="36">
        <v>3</v>
      </c>
      <c r="P31" s="172">
        <f>+SUM(L31:O31)</f>
        <v>7</v>
      </c>
      <c r="Q31" s="172">
        <v>2</v>
      </c>
      <c r="R31" s="172">
        <f>+Q31*P31</f>
        <v>14</v>
      </c>
      <c r="S31" s="53" t="str">
        <f t="shared" ref="S31" si="22">IF(R31="","",IF(R31&lt;5,"Trivial",IF(R31&lt;9,"Tolerable",IF(R31&lt;17,"Moderado",IF(R31&lt;25,"Importante","Intolerable")))))</f>
        <v>Moderado</v>
      </c>
      <c r="T31" s="172"/>
      <c r="U31" s="172" t="s">
        <v>262</v>
      </c>
      <c r="V31" s="172">
        <v>1</v>
      </c>
      <c r="W31" s="172">
        <v>1</v>
      </c>
      <c r="X31" s="172">
        <v>1</v>
      </c>
      <c r="Y31" s="172">
        <v>2</v>
      </c>
      <c r="Z31" s="172">
        <f t="shared" ref="Z31" si="23">SUM(V31:Y31)</f>
        <v>5</v>
      </c>
      <c r="AA31" s="172">
        <f>Q31</f>
        <v>2</v>
      </c>
      <c r="AB31" s="172">
        <f t="shared" ref="AB31" si="24">Z31*AA31</f>
        <v>10</v>
      </c>
      <c r="AC31" s="53" t="str">
        <f t="shared" ref="AC31" si="25">IF(AB31="","",IF(AB31&lt;5,"Trivial",IF(AB31&lt;9,"Tolerable",IF(AB31&lt;17,"Moderado",IF(AB31&lt;25,"Importante","Intolerable")))))</f>
        <v>Moderado</v>
      </c>
      <c r="AD31" s="39"/>
      <c r="AE31" s="36" t="s">
        <v>259</v>
      </c>
      <c r="AF31" s="65">
        <v>43936</v>
      </c>
      <c r="AG31" s="172" t="s">
        <v>173</v>
      </c>
      <c r="AH31" s="39"/>
      <c r="AI31" s="170" t="str">
        <f t="shared" si="3"/>
        <v>ModeradoModerado</v>
      </c>
      <c r="AJ31" s="178" t="str">
        <f t="shared" si="4"/>
        <v>Moderado</v>
      </c>
    </row>
    <row r="32" spans="1:36" s="101" customFormat="1" ht="12" hidden="1" customHeight="1" x14ac:dyDescent="0.25">
      <c r="B32" s="181">
        <v>15</v>
      </c>
      <c r="C32" s="103"/>
      <c r="D32" s="104"/>
      <c r="E32" s="105"/>
      <c r="F32" s="102"/>
      <c r="G32" s="102"/>
      <c r="H32" s="102"/>
      <c r="I32" s="102"/>
      <c r="J32" s="104"/>
      <c r="K32" s="104"/>
      <c r="L32" s="106"/>
      <c r="M32" s="106"/>
      <c r="N32" s="106"/>
      <c r="O32" s="106"/>
      <c r="P32" s="104"/>
      <c r="Q32" s="104"/>
      <c r="R32" s="104"/>
      <c r="S32" s="105"/>
      <c r="T32" s="104"/>
      <c r="U32" s="104"/>
      <c r="V32" s="104"/>
      <c r="W32" s="104"/>
      <c r="X32" s="104"/>
      <c r="Y32" s="104"/>
      <c r="Z32" s="104"/>
      <c r="AA32" s="104"/>
      <c r="AB32" s="104"/>
      <c r="AC32" s="105"/>
      <c r="AD32" s="107"/>
      <c r="AE32" s="106"/>
      <c r="AF32" s="108"/>
      <c r="AG32" s="104"/>
      <c r="AH32" s="107"/>
      <c r="AI32" s="170" t="str">
        <f t="shared" si="3"/>
        <v/>
      </c>
      <c r="AJ32" s="178" t="b">
        <f t="shared" si="4"/>
        <v>0</v>
      </c>
    </row>
    <row r="33" spans="1:36" s="96" customFormat="1" ht="59.25" hidden="1" customHeight="1" x14ac:dyDescent="0.25">
      <c r="B33" s="181">
        <v>16</v>
      </c>
      <c r="C33" s="263" t="s">
        <v>516</v>
      </c>
      <c r="D33" s="177" t="s">
        <v>396</v>
      </c>
      <c r="E33" s="178"/>
      <c r="F33" s="178"/>
      <c r="G33" s="97"/>
      <c r="H33" s="178"/>
      <c r="I33" s="177"/>
      <c r="J33" s="35"/>
      <c r="K33" s="35"/>
      <c r="L33" s="36"/>
      <c r="M33" s="36"/>
      <c r="N33" s="36"/>
      <c r="O33" s="36"/>
      <c r="P33" s="177"/>
      <c r="Q33" s="177"/>
      <c r="R33" s="177"/>
      <c r="S33" s="177"/>
      <c r="T33" s="35"/>
      <c r="U33" s="98"/>
      <c r="V33" s="178"/>
      <c r="W33" s="178"/>
      <c r="X33" s="178"/>
      <c r="Y33" s="178"/>
      <c r="Z33" s="178"/>
      <c r="AA33" s="178"/>
      <c r="AB33" s="178"/>
      <c r="AC33" s="99"/>
      <c r="AD33" s="36"/>
      <c r="AE33" s="36"/>
      <c r="AF33" s="100"/>
      <c r="AG33" s="178"/>
      <c r="AH33" s="36"/>
      <c r="AI33" s="170" t="str">
        <f t="shared" si="3"/>
        <v/>
      </c>
      <c r="AJ33" s="178" t="b">
        <f t="shared" si="4"/>
        <v>0</v>
      </c>
    </row>
    <row r="34" spans="1:36" s="91" customFormat="1" ht="59.25" hidden="1" customHeight="1" x14ac:dyDescent="0.25">
      <c r="B34" s="181">
        <v>17</v>
      </c>
      <c r="C34" s="264"/>
      <c r="D34" s="177" t="s">
        <v>397</v>
      </c>
      <c r="E34" s="174"/>
      <c r="F34" s="174"/>
      <c r="G34" s="183"/>
      <c r="H34" s="174"/>
      <c r="I34" s="179"/>
      <c r="J34" s="182"/>
      <c r="K34" s="35"/>
      <c r="L34" s="36"/>
      <c r="M34" s="36"/>
      <c r="N34" s="36"/>
      <c r="O34" s="36"/>
      <c r="P34" s="172"/>
      <c r="Q34" s="172"/>
      <c r="R34" s="172"/>
      <c r="S34" s="172"/>
      <c r="T34" s="182"/>
      <c r="U34" s="24"/>
      <c r="V34" s="173"/>
      <c r="W34" s="173"/>
      <c r="X34" s="173"/>
      <c r="Y34" s="173"/>
      <c r="Z34" s="173"/>
      <c r="AA34" s="173"/>
      <c r="AB34" s="173"/>
      <c r="AC34" s="25"/>
      <c r="AD34" s="36"/>
      <c r="AE34" s="36"/>
      <c r="AF34" s="28"/>
      <c r="AG34" s="173"/>
      <c r="AH34" s="36"/>
      <c r="AI34" s="170" t="str">
        <f t="shared" si="3"/>
        <v/>
      </c>
      <c r="AJ34" s="178" t="b">
        <f t="shared" si="4"/>
        <v>0</v>
      </c>
    </row>
    <row r="35" spans="1:36" s="91" customFormat="1" ht="60" hidden="1" customHeight="1" x14ac:dyDescent="0.25">
      <c r="B35" s="181">
        <v>18</v>
      </c>
      <c r="C35" s="265"/>
      <c r="D35" s="177" t="s">
        <v>398</v>
      </c>
      <c r="E35" s="174"/>
      <c r="F35" s="174"/>
      <c r="G35" s="183"/>
      <c r="H35" s="174"/>
      <c r="I35" s="179"/>
      <c r="J35" s="182"/>
      <c r="K35" s="35"/>
      <c r="L35" s="36"/>
      <c r="M35" s="36"/>
      <c r="N35" s="36"/>
      <c r="O35" s="36"/>
      <c r="P35" s="172"/>
      <c r="Q35" s="172"/>
      <c r="R35" s="172"/>
      <c r="S35" s="172"/>
      <c r="T35" s="182"/>
      <c r="U35" s="24"/>
      <c r="V35" s="173"/>
      <c r="W35" s="173"/>
      <c r="X35" s="173"/>
      <c r="Y35" s="173"/>
      <c r="Z35" s="173"/>
      <c r="AA35" s="173"/>
      <c r="AB35" s="173"/>
      <c r="AC35" s="25"/>
      <c r="AD35" s="36"/>
      <c r="AE35" s="36"/>
      <c r="AF35" s="28"/>
      <c r="AG35" s="173"/>
      <c r="AH35" s="36"/>
      <c r="AI35" s="170" t="str">
        <f t="shared" si="3"/>
        <v/>
      </c>
      <c r="AJ35" s="178" t="b">
        <f t="shared" si="4"/>
        <v>0</v>
      </c>
    </row>
    <row r="36" spans="1:36" s="91" customFormat="1" ht="66.75" hidden="1" customHeight="1" x14ac:dyDescent="0.25">
      <c r="B36" s="181">
        <v>19</v>
      </c>
      <c r="C36" s="263" t="s">
        <v>399</v>
      </c>
      <c r="D36" s="177" t="s">
        <v>393</v>
      </c>
      <c r="E36" s="174"/>
      <c r="F36" s="174"/>
      <c r="G36" s="183"/>
      <c r="H36" s="174"/>
      <c r="I36" s="179"/>
      <c r="J36" s="182"/>
      <c r="K36" s="35"/>
      <c r="L36" s="36"/>
      <c r="M36" s="36"/>
      <c r="N36" s="36"/>
      <c r="O36" s="36"/>
      <c r="P36" s="172"/>
      <c r="Q36" s="172"/>
      <c r="R36" s="172"/>
      <c r="S36" s="172"/>
      <c r="T36" s="182"/>
      <c r="U36" s="24"/>
      <c r="V36" s="173"/>
      <c r="W36" s="173"/>
      <c r="X36" s="173"/>
      <c r="Y36" s="173"/>
      <c r="Z36" s="173"/>
      <c r="AA36" s="173"/>
      <c r="AB36" s="173"/>
      <c r="AC36" s="25"/>
      <c r="AD36" s="36"/>
      <c r="AE36" s="36"/>
      <c r="AF36" s="28"/>
      <c r="AG36" s="173"/>
      <c r="AH36" s="36"/>
      <c r="AI36" s="170" t="str">
        <f t="shared" si="3"/>
        <v/>
      </c>
      <c r="AJ36" s="178" t="b">
        <f t="shared" si="4"/>
        <v>0</v>
      </c>
    </row>
    <row r="37" spans="1:36" s="91" customFormat="1" ht="66.75" hidden="1" customHeight="1" x14ac:dyDescent="0.25">
      <c r="B37" s="181">
        <v>20</v>
      </c>
      <c r="C37" s="264"/>
      <c r="D37" s="177" t="s">
        <v>400</v>
      </c>
      <c r="E37" s="174"/>
      <c r="F37" s="174"/>
      <c r="G37" s="183"/>
      <c r="H37" s="174"/>
      <c r="I37" s="179"/>
      <c r="J37" s="182"/>
      <c r="K37" s="35"/>
      <c r="L37" s="36"/>
      <c r="M37" s="36"/>
      <c r="N37" s="36"/>
      <c r="O37" s="36"/>
      <c r="P37" s="172"/>
      <c r="Q37" s="172"/>
      <c r="R37" s="172"/>
      <c r="S37" s="172"/>
      <c r="T37" s="182"/>
      <c r="U37" s="24"/>
      <c r="V37" s="173"/>
      <c r="W37" s="173"/>
      <c r="X37" s="173"/>
      <c r="Y37" s="173"/>
      <c r="Z37" s="173"/>
      <c r="AA37" s="173"/>
      <c r="AB37" s="173"/>
      <c r="AC37" s="25"/>
      <c r="AD37" s="36"/>
      <c r="AE37" s="36"/>
      <c r="AF37" s="28"/>
      <c r="AG37" s="173"/>
      <c r="AH37" s="36"/>
      <c r="AI37" s="170" t="str">
        <f t="shared" si="3"/>
        <v/>
      </c>
      <c r="AJ37" s="178" t="b">
        <f t="shared" si="4"/>
        <v>0</v>
      </c>
    </row>
    <row r="38" spans="1:36" s="91" customFormat="1" ht="53.25" hidden="1" customHeight="1" x14ac:dyDescent="0.25">
      <c r="B38" s="181">
        <v>21</v>
      </c>
      <c r="C38" s="264"/>
      <c r="D38" s="177" t="s">
        <v>401</v>
      </c>
      <c r="E38" s="174"/>
      <c r="F38" s="174"/>
      <c r="G38" s="183"/>
      <c r="H38" s="174"/>
      <c r="I38" s="179"/>
      <c r="J38" s="182"/>
      <c r="K38" s="35"/>
      <c r="L38" s="36"/>
      <c r="M38" s="36"/>
      <c r="N38" s="36"/>
      <c r="O38" s="36"/>
      <c r="P38" s="172"/>
      <c r="Q38" s="172"/>
      <c r="R38" s="172"/>
      <c r="S38" s="172"/>
      <c r="T38" s="182"/>
      <c r="U38" s="24"/>
      <c r="V38" s="173"/>
      <c r="W38" s="173"/>
      <c r="X38" s="173"/>
      <c r="Y38" s="173"/>
      <c r="Z38" s="173"/>
      <c r="AA38" s="173"/>
      <c r="AB38" s="173"/>
      <c r="AC38" s="25"/>
      <c r="AD38" s="36"/>
      <c r="AE38" s="36"/>
      <c r="AF38" s="28"/>
      <c r="AG38" s="173"/>
      <c r="AH38" s="36"/>
      <c r="AI38" s="170" t="str">
        <f t="shared" si="3"/>
        <v/>
      </c>
      <c r="AJ38" s="178" t="b">
        <f t="shared" si="4"/>
        <v>0</v>
      </c>
    </row>
    <row r="39" spans="1:36" s="91" customFormat="1" ht="53.25" hidden="1" customHeight="1" x14ac:dyDescent="0.25">
      <c r="B39" s="181">
        <v>22</v>
      </c>
      <c r="C39" s="264"/>
      <c r="D39" s="177" t="s">
        <v>402</v>
      </c>
      <c r="E39" s="174"/>
      <c r="F39" s="174"/>
      <c r="G39" s="183"/>
      <c r="H39" s="174"/>
      <c r="I39" s="179"/>
      <c r="J39" s="182"/>
      <c r="K39" s="35"/>
      <c r="L39" s="36"/>
      <c r="M39" s="36"/>
      <c r="N39" s="36"/>
      <c r="O39" s="36"/>
      <c r="P39" s="172"/>
      <c r="Q39" s="172"/>
      <c r="R39" s="172"/>
      <c r="S39" s="172"/>
      <c r="T39" s="182"/>
      <c r="U39" s="24"/>
      <c r="V39" s="173"/>
      <c r="W39" s="173"/>
      <c r="X39" s="173"/>
      <c r="Y39" s="173"/>
      <c r="Z39" s="173"/>
      <c r="AA39" s="173"/>
      <c r="AB39" s="173"/>
      <c r="AC39" s="25"/>
      <c r="AD39" s="36"/>
      <c r="AE39" s="36"/>
      <c r="AF39" s="28"/>
      <c r="AG39" s="173"/>
      <c r="AH39" s="36"/>
      <c r="AI39" s="170" t="str">
        <f t="shared" si="3"/>
        <v/>
      </c>
      <c r="AJ39" s="178" t="b">
        <f t="shared" si="4"/>
        <v>0</v>
      </c>
    </row>
    <row r="40" spans="1:36" s="91" customFormat="1" ht="39" hidden="1" customHeight="1" x14ac:dyDescent="0.25">
      <c r="B40" s="181">
        <v>23</v>
      </c>
      <c r="C40" s="264"/>
      <c r="D40" s="177" t="s">
        <v>403</v>
      </c>
      <c r="E40" s="174"/>
      <c r="F40" s="174"/>
      <c r="G40" s="183"/>
      <c r="H40" s="174"/>
      <c r="I40" s="179"/>
      <c r="J40" s="182"/>
      <c r="K40" s="35"/>
      <c r="L40" s="36"/>
      <c r="M40" s="36"/>
      <c r="N40" s="36"/>
      <c r="O40" s="36"/>
      <c r="P40" s="172"/>
      <c r="Q40" s="172"/>
      <c r="R40" s="172"/>
      <c r="S40" s="172"/>
      <c r="T40" s="182"/>
      <c r="U40" s="24"/>
      <c r="V40" s="173"/>
      <c r="W40" s="173"/>
      <c r="X40" s="173"/>
      <c r="Y40" s="173"/>
      <c r="Z40" s="173"/>
      <c r="AA40" s="173"/>
      <c r="AB40" s="173"/>
      <c r="AC40" s="25"/>
      <c r="AD40" s="36"/>
      <c r="AE40" s="36"/>
      <c r="AF40" s="28"/>
      <c r="AG40" s="173"/>
      <c r="AH40" s="36"/>
      <c r="AI40" s="170" t="str">
        <f t="shared" si="3"/>
        <v/>
      </c>
      <c r="AJ40" s="178" t="b">
        <f t="shared" si="4"/>
        <v>0</v>
      </c>
    </row>
    <row r="41" spans="1:36" s="91" customFormat="1" ht="39" hidden="1" customHeight="1" x14ac:dyDescent="0.25">
      <c r="B41" s="181">
        <v>24</v>
      </c>
      <c r="C41" s="264"/>
      <c r="D41" s="177" t="s">
        <v>404</v>
      </c>
      <c r="E41" s="174"/>
      <c r="F41" s="174"/>
      <c r="G41" s="183"/>
      <c r="H41" s="174"/>
      <c r="I41" s="179"/>
      <c r="J41" s="182"/>
      <c r="K41" s="35"/>
      <c r="L41" s="36"/>
      <c r="M41" s="36"/>
      <c r="N41" s="36"/>
      <c r="O41" s="36"/>
      <c r="P41" s="172"/>
      <c r="Q41" s="172"/>
      <c r="R41" s="172"/>
      <c r="S41" s="172"/>
      <c r="T41" s="182"/>
      <c r="U41" s="24"/>
      <c r="V41" s="173"/>
      <c r="W41" s="173"/>
      <c r="X41" s="173"/>
      <c r="Y41" s="173"/>
      <c r="Z41" s="173"/>
      <c r="AA41" s="173"/>
      <c r="AB41" s="173"/>
      <c r="AC41" s="25"/>
      <c r="AD41" s="36"/>
      <c r="AE41" s="36"/>
      <c r="AF41" s="28"/>
      <c r="AG41" s="173"/>
      <c r="AH41" s="36"/>
      <c r="AI41" s="170" t="str">
        <f t="shared" si="3"/>
        <v/>
      </c>
      <c r="AJ41" s="178" t="b">
        <f t="shared" si="4"/>
        <v>0</v>
      </c>
    </row>
    <row r="42" spans="1:36" s="91" customFormat="1" ht="39" hidden="1" customHeight="1" x14ac:dyDescent="0.25">
      <c r="B42" s="181">
        <v>25</v>
      </c>
      <c r="C42" s="264"/>
      <c r="D42" s="177" t="s">
        <v>405</v>
      </c>
      <c r="E42" s="174"/>
      <c r="F42" s="174"/>
      <c r="G42" s="183"/>
      <c r="H42" s="174"/>
      <c r="I42" s="179"/>
      <c r="J42" s="182"/>
      <c r="K42" s="35"/>
      <c r="L42" s="36"/>
      <c r="M42" s="36"/>
      <c r="N42" s="36"/>
      <c r="O42" s="36"/>
      <c r="P42" s="172"/>
      <c r="Q42" s="172"/>
      <c r="R42" s="172"/>
      <c r="S42" s="172"/>
      <c r="T42" s="182"/>
      <c r="U42" s="24"/>
      <c r="V42" s="173"/>
      <c r="W42" s="173"/>
      <c r="X42" s="173"/>
      <c r="Y42" s="173"/>
      <c r="Z42" s="173"/>
      <c r="AA42" s="173"/>
      <c r="AB42" s="173"/>
      <c r="AC42" s="25"/>
      <c r="AD42" s="36"/>
      <c r="AE42" s="36"/>
      <c r="AF42" s="28"/>
      <c r="AG42" s="173"/>
      <c r="AH42" s="36"/>
      <c r="AI42" s="170" t="str">
        <f t="shared" si="3"/>
        <v/>
      </c>
      <c r="AJ42" s="178" t="b">
        <f t="shared" si="4"/>
        <v>0</v>
      </c>
    </row>
    <row r="43" spans="1:36" s="91" customFormat="1" ht="39" hidden="1" customHeight="1" x14ac:dyDescent="0.25">
      <c r="B43" s="181">
        <v>26</v>
      </c>
      <c r="C43" s="264"/>
      <c r="D43" s="92" t="s">
        <v>406</v>
      </c>
      <c r="E43" s="174"/>
      <c r="F43" s="174"/>
      <c r="G43" s="183"/>
      <c r="H43" s="174"/>
      <c r="I43" s="179"/>
      <c r="J43" s="182"/>
      <c r="K43" s="35"/>
      <c r="L43" s="36"/>
      <c r="M43" s="36"/>
      <c r="N43" s="36"/>
      <c r="O43" s="36"/>
      <c r="P43" s="172"/>
      <c r="Q43" s="172"/>
      <c r="R43" s="172"/>
      <c r="S43" s="172"/>
      <c r="T43" s="182"/>
      <c r="U43" s="24"/>
      <c r="V43" s="173"/>
      <c r="W43" s="173"/>
      <c r="X43" s="173"/>
      <c r="Y43" s="173"/>
      <c r="Z43" s="173"/>
      <c r="AA43" s="173"/>
      <c r="AB43" s="173"/>
      <c r="AC43" s="25"/>
      <c r="AD43" s="36"/>
      <c r="AE43" s="36"/>
      <c r="AF43" s="28"/>
      <c r="AG43" s="173"/>
      <c r="AH43" s="36"/>
      <c r="AI43" s="170" t="str">
        <f t="shared" si="3"/>
        <v/>
      </c>
      <c r="AJ43" s="178" t="b">
        <f t="shared" si="4"/>
        <v>0</v>
      </c>
    </row>
    <row r="44" spans="1:36" s="91" customFormat="1" ht="39" hidden="1" customHeight="1" x14ac:dyDescent="0.25">
      <c r="B44" s="181">
        <v>27</v>
      </c>
      <c r="C44" s="265"/>
      <c r="D44" s="177" t="s">
        <v>407</v>
      </c>
      <c r="E44" s="174"/>
      <c r="F44" s="174"/>
      <c r="G44" s="183"/>
      <c r="H44" s="174"/>
      <c r="I44" s="179"/>
      <c r="J44" s="182"/>
      <c r="K44" s="35"/>
      <c r="L44" s="36"/>
      <c r="M44" s="36"/>
      <c r="N44" s="36"/>
      <c r="O44" s="36"/>
      <c r="P44" s="172"/>
      <c r="Q44" s="172"/>
      <c r="R44" s="172"/>
      <c r="S44" s="172"/>
      <c r="T44" s="182"/>
      <c r="U44" s="24"/>
      <c r="V44" s="173"/>
      <c r="W44" s="173"/>
      <c r="X44" s="173"/>
      <c r="Y44" s="173"/>
      <c r="Z44" s="173"/>
      <c r="AA44" s="173"/>
      <c r="AB44" s="173"/>
      <c r="AC44" s="25"/>
      <c r="AD44" s="36"/>
      <c r="AE44" s="36"/>
      <c r="AF44" s="28"/>
      <c r="AG44" s="173"/>
      <c r="AH44" s="36"/>
      <c r="AI44" s="170" t="str">
        <f t="shared" si="3"/>
        <v/>
      </c>
      <c r="AJ44" s="178" t="b">
        <f t="shared" si="4"/>
        <v>0</v>
      </c>
    </row>
    <row r="45" spans="1:36" s="91" customFormat="1" ht="55.5" hidden="1" customHeight="1" x14ac:dyDescent="0.25">
      <c r="B45" s="181">
        <v>28</v>
      </c>
      <c r="C45" s="158" t="s">
        <v>517</v>
      </c>
      <c r="D45" s="177"/>
      <c r="E45" s="174"/>
      <c r="F45" s="174"/>
      <c r="G45" s="183"/>
      <c r="H45" s="174"/>
      <c r="I45" s="179"/>
      <c r="J45" s="182"/>
      <c r="K45" s="35"/>
      <c r="L45" s="36"/>
      <c r="M45" s="36"/>
      <c r="N45" s="36"/>
      <c r="O45" s="36"/>
      <c r="P45" s="172"/>
      <c r="Q45" s="172"/>
      <c r="R45" s="172"/>
      <c r="S45" s="172"/>
      <c r="T45" s="182"/>
      <c r="U45" s="24"/>
      <c r="V45" s="173"/>
      <c r="W45" s="173"/>
      <c r="X45" s="173"/>
      <c r="Y45" s="173"/>
      <c r="Z45" s="173"/>
      <c r="AA45" s="173"/>
      <c r="AB45" s="173"/>
      <c r="AC45" s="25"/>
      <c r="AD45" s="36"/>
      <c r="AE45" s="36"/>
      <c r="AF45" s="28"/>
      <c r="AG45" s="173"/>
      <c r="AH45" s="36"/>
      <c r="AI45" s="170" t="str">
        <f t="shared" si="3"/>
        <v/>
      </c>
      <c r="AJ45" s="178" t="b">
        <f t="shared" si="4"/>
        <v>0</v>
      </c>
    </row>
    <row r="46" spans="1:36" s="4" customFormat="1" ht="30" customHeight="1" x14ac:dyDescent="0.25">
      <c r="A46" s="10" t="s">
        <v>122</v>
      </c>
      <c r="B46" s="181">
        <v>15</v>
      </c>
      <c r="C46" s="250" t="s">
        <v>271</v>
      </c>
      <c r="D46" s="207" t="s">
        <v>272</v>
      </c>
      <c r="E46" s="173" t="s">
        <v>7</v>
      </c>
      <c r="F46" s="173" t="s">
        <v>6</v>
      </c>
      <c r="G46" s="23" t="s">
        <v>121</v>
      </c>
      <c r="H46" s="23" t="s">
        <v>120</v>
      </c>
      <c r="I46" s="23" t="s">
        <v>119</v>
      </c>
      <c r="J46" s="23" t="s">
        <v>1</v>
      </c>
      <c r="K46" s="29" t="s">
        <v>118</v>
      </c>
      <c r="L46" s="173">
        <v>1</v>
      </c>
      <c r="M46" s="173">
        <v>1</v>
      </c>
      <c r="N46" s="173">
        <v>1</v>
      </c>
      <c r="O46" s="173">
        <v>3</v>
      </c>
      <c r="P46" s="173">
        <f t="shared" ref="P46:P57" si="26">+SUM(L46:O46)</f>
        <v>6</v>
      </c>
      <c r="Q46" s="173">
        <v>1</v>
      </c>
      <c r="R46" s="173">
        <f t="shared" ref="R46:R57" si="27">+Q46*P46</f>
        <v>6</v>
      </c>
      <c r="S46" s="25" t="str">
        <f t="shared" ref="S46:S57" si="28">IF(R46="","",IF(R46&lt;5,"Trivial",IF(R46&lt;9,"Tolerable",IF(R46&lt;17,"Moderado",IF(R46&lt;25,"Importante","Intolerable")))))</f>
        <v>Tolerable</v>
      </c>
      <c r="T46" s="172"/>
      <c r="U46" s="31"/>
      <c r="V46" s="173"/>
      <c r="W46" s="173"/>
      <c r="X46" s="173"/>
      <c r="Y46" s="173"/>
      <c r="Z46" s="173"/>
      <c r="AA46" s="173"/>
      <c r="AB46" s="173"/>
      <c r="AC46" s="25"/>
      <c r="AD46" s="173"/>
      <c r="AE46" s="173"/>
      <c r="AF46" s="173"/>
      <c r="AG46" s="173"/>
      <c r="AH46" s="173"/>
      <c r="AI46" s="170" t="str">
        <f t="shared" si="3"/>
        <v>Tolerable</v>
      </c>
      <c r="AJ46" s="178" t="str">
        <f t="shared" si="4"/>
        <v>Tolerable</v>
      </c>
    </row>
    <row r="47" spans="1:36" s="4" customFormat="1" ht="30" customHeight="1" x14ac:dyDescent="0.25">
      <c r="A47" s="10"/>
      <c r="B47" s="181">
        <v>16</v>
      </c>
      <c r="C47" s="251"/>
      <c r="D47" s="207"/>
      <c r="E47" s="173" t="s">
        <v>7</v>
      </c>
      <c r="F47" s="173" t="s">
        <v>6</v>
      </c>
      <c r="G47" s="23" t="s">
        <v>14</v>
      </c>
      <c r="H47" s="23" t="s">
        <v>13</v>
      </c>
      <c r="I47" s="23" t="s">
        <v>12</v>
      </c>
      <c r="J47" s="23" t="s">
        <v>1</v>
      </c>
      <c r="K47" s="24" t="s">
        <v>117</v>
      </c>
      <c r="L47" s="173">
        <v>1</v>
      </c>
      <c r="M47" s="173">
        <v>1</v>
      </c>
      <c r="N47" s="173">
        <v>1</v>
      </c>
      <c r="O47" s="173">
        <v>3</v>
      </c>
      <c r="P47" s="173">
        <f t="shared" si="26"/>
        <v>6</v>
      </c>
      <c r="Q47" s="173">
        <v>1</v>
      </c>
      <c r="R47" s="173">
        <f t="shared" si="27"/>
        <v>6</v>
      </c>
      <c r="S47" s="25" t="str">
        <f t="shared" si="28"/>
        <v>Tolerable</v>
      </c>
      <c r="T47" s="172"/>
      <c r="U47" s="31"/>
      <c r="V47" s="173"/>
      <c r="W47" s="173"/>
      <c r="X47" s="173"/>
      <c r="Y47" s="173"/>
      <c r="Z47" s="173"/>
      <c r="AA47" s="173"/>
      <c r="AB47" s="173"/>
      <c r="AC47" s="25"/>
      <c r="AD47" s="173"/>
      <c r="AE47" s="173"/>
      <c r="AF47" s="173"/>
      <c r="AG47" s="173"/>
      <c r="AH47" s="173"/>
      <c r="AI47" s="170" t="str">
        <f t="shared" si="3"/>
        <v>Tolerable</v>
      </c>
      <c r="AJ47" s="178" t="str">
        <f t="shared" si="4"/>
        <v>Tolerable</v>
      </c>
    </row>
    <row r="48" spans="1:36" s="4" customFormat="1" ht="30" customHeight="1" x14ac:dyDescent="0.25">
      <c r="A48" s="10"/>
      <c r="B48" s="181">
        <v>17</v>
      </c>
      <c r="C48" s="251"/>
      <c r="D48" s="207"/>
      <c r="E48" s="173" t="s">
        <v>7</v>
      </c>
      <c r="F48" s="173" t="s">
        <v>23</v>
      </c>
      <c r="G48" s="23" t="s">
        <v>116</v>
      </c>
      <c r="H48" s="23" t="s">
        <v>115</v>
      </c>
      <c r="I48" s="23" t="s">
        <v>114</v>
      </c>
      <c r="J48" s="23" t="s">
        <v>48</v>
      </c>
      <c r="K48" s="24" t="s">
        <v>113</v>
      </c>
      <c r="L48" s="173">
        <v>1</v>
      </c>
      <c r="M48" s="173">
        <v>1</v>
      </c>
      <c r="N48" s="173">
        <v>1</v>
      </c>
      <c r="O48" s="173">
        <v>3</v>
      </c>
      <c r="P48" s="173">
        <f t="shared" si="26"/>
        <v>6</v>
      </c>
      <c r="Q48" s="173">
        <v>1</v>
      </c>
      <c r="R48" s="173">
        <f t="shared" si="27"/>
        <v>6</v>
      </c>
      <c r="S48" s="25" t="str">
        <f t="shared" si="28"/>
        <v>Tolerable</v>
      </c>
      <c r="T48" s="172"/>
      <c r="U48" s="31"/>
      <c r="V48" s="173"/>
      <c r="W48" s="173"/>
      <c r="X48" s="173"/>
      <c r="Y48" s="173"/>
      <c r="Z48" s="173"/>
      <c r="AA48" s="173"/>
      <c r="AB48" s="173"/>
      <c r="AC48" s="25"/>
      <c r="AD48" s="173"/>
      <c r="AE48" s="173"/>
      <c r="AF48" s="173"/>
      <c r="AG48" s="173"/>
      <c r="AH48" s="173"/>
      <c r="AI48" s="170" t="str">
        <f t="shared" si="3"/>
        <v>Tolerable</v>
      </c>
      <c r="AJ48" s="178" t="str">
        <f t="shared" si="4"/>
        <v>Tolerable</v>
      </c>
    </row>
    <row r="49" spans="1:36" s="4" customFormat="1" ht="30" customHeight="1" x14ac:dyDescent="0.25">
      <c r="A49" s="10"/>
      <c r="B49" s="181">
        <v>18</v>
      </c>
      <c r="C49" s="251"/>
      <c r="D49" s="207"/>
      <c r="E49" s="173" t="s">
        <v>7</v>
      </c>
      <c r="F49" s="173" t="s">
        <v>6</v>
      </c>
      <c r="G49" s="23" t="s">
        <v>112</v>
      </c>
      <c r="H49" s="21" t="s">
        <v>111</v>
      </c>
      <c r="I49" s="23" t="s">
        <v>110</v>
      </c>
      <c r="J49" s="23" t="s">
        <v>48</v>
      </c>
      <c r="K49" s="24" t="s">
        <v>109</v>
      </c>
      <c r="L49" s="173">
        <v>1</v>
      </c>
      <c r="M49" s="173">
        <v>1</v>
      </c>
      <c r="N49" s="173">
        <v>1</v>
      </c>
      <c r="O49" s="173">
        <v>3</v>
      </c>
      <c r="P49" s="173">
        <f t="shared" si="26"/>
        <v>6</v>
      </c>
      <c r="Q49" s="173">
        <v>1</v>
      </c>
      <c r="R49" s="173">
        <f t="shared" si="27"/>
        <v>6</v>
      </c>
      <c r="S49" s="25" t="str">
        <f t="shared" si="28"/>
        <v>Tolerable</v>
      </c>
      <c r="T49" s="172"/>
      <c r="U49" s="31"/>
      <c r="V49" s="173"/>
      <c r="W49" s="173"/>
      <c r="X49" s="173"/>
      <c r="Y49" s="173"/>
      <c r="Z49" s="173"/>
      <c r="AA49" s="173"/>
      <c r="AB49" s="173"/>
      <c r="AC49" s="25"/>
      <c r="AD49" s="173"/>
      <c r="AE49" s="173"/>
      <c r="AF49" s="173"/>
      <c r="AG49" s="173"/>
      <c r="AH49" s="173"/>
      <c r="AI49" s="170" t="str">
        <f t="shared" si="3"/>
        <v>Tolerable</v>
      </c>
      <c r="AJ49" s="178" t="str">
        <f t="shared" si="4"/>
        <v>Tolerable</v>
      </c>
    </row>
    <row r="50" spans="1:36" s="4" customFormat="1" ht="30" customHeight="1" x14ac:dyDescent="0.25">
      <c r="A50" s="10"/>
      <c r="B50" s="181">
        <v>19</v>
      </c>
      <c r="C50" s="251"/>
      <c r="D50" s="207"/>
      <c r="E50" s="173" t="s">
        <v>7</v>
      </c>
      <c r="F50" s="173" t="s">
        <v>6</v>
      </c>
      <c r="G50" s="23" t="s">
        <v>108</v>
      </c>
      <c r="H50" s="23" t="s">
        <v>107</v>
      </c>
      <c r="I50" s="23" t="s">
        <v>12</v>
      </c>
      <c r="J50" s="23" t="s">
        <v>1</v>
      </c>
      <c r="K50" s="24" t="s">
        <v>106</v>
      </c>
      <c r="L50" s="173">
        <v>1</v>
      </c>
      <c r="M50" s="173">
        <v>2</v>
      </c>
      <c r="N50" s="173">
        <v>1</v>
      </c>
      <c r="O50" s="173">
        <v>3</v>
      </c>
      <c r="P50" s="173">
        <f t="shared" si="26"/>
        <v>7</v>
      </c>
      <c r="Q50" s="173">
        <v>1</v>
      </c>
      <c r="R50" s="173">
        <f t="shared" si="27"/>
        <v>7</v>
      </c>
      <c r="S50" s="25" t="str">
        <f t="shared" si="28"/>
        <v>Tolerable</v>
      </c>
      <c r="T50" s="172"/>
      <c r="U50" s="31"/>
      <c r="V50" s="173"/>
      <c r="W50" s="173"/>
      <c r="X50" s="173"/>
      <c r="Y50" s="173"/>
      <c r="Z50" s="173"/>
      <c r="AA50" s="173"/>
      <c r="AB50" s="173"/>
      <c r="AC50" s="25"/>
      <c r="AD50" s="173"/>
      <c r="AE50" s="173"/>
      <c r="AF50" s="173"/>
      <c r="AG50" s="173"/>
      <c r="AH50" s="173"/>
      <c r="AI50" s="170" t="str">
        <f t="shared" si="3"/>
        <v>Tolerable</v>
      </c>
      <c r="AJ50" s="178" t="str">
        <f t="shared" si="4"/>
        <v>Tolerable</v>
      </c>
    </row>
    <row r="51" spans="1:36" s="4" customFormat="1" ht="30" customHeight="1" x14ac:dyDescent="0.25">
      <c r="A51" s="10"/>
      <c r="B51" s="181">
        <v>20</v>
      </c>
      <c r="C51" s="251"/>
      <c r="D51" s="207"/>
      <c r="E51" s="174" t="s">
        <v>7</v>
      </c>
      <c r="F51" s="173" t="s">
        <v>6</v>
      </c>
      <c r="G51" s="23" t="s">
        <v>105</v>
      </c>
      <c r="H51" s="23" t="s">
        <v>104</v>
      </c>
      <c r="I51" s="23" t="s">
        <v>55</v>
      </c>
      <c r="J51" s="23" t="s">
        <v>48</v>
      </c>
      <c r="K51" s="24" t="s">
        <v>103</v>
      </c>
      <c r="L51" s="173">
        <v>1</v>
      </c>
      <c r="M51" s="173">
        <v>1</v>
      </c>
      <c r="N51" s="173">
        <v>1</v>
      </c>
      <c r="O51" s="173">
        <v>2</v>
      </c>
      <c r="P51" s="173">
        <f t="shared" si="26"/>
        <v>5</v>
      </c>
      <c r="Q51" s="173">
        <v>1</v>
      </c>
      <c r="R51" s="173">
        <f t="shared" si="27"/>
        <v>5</v>
      </c>
      <c r="S51" s="25" t="str">
        <f t="shared" si="28"/>
        <v>Tolerable</v>
      </c>
      <c r="T51" s="182"/>
      <c r="U51" s="182"/>
      <c r="V51" s="173"/>
      <c r="W51" s="173"/>
      <c r="X51" s="173"/>
      <c r="Y51" s="173"/>
      <c r="Z51" s="173"/>
      <c r="AA51" s="173"/>
      <c r="AB51" s="173"/>
      <c r="AC51" s="25"/>
      <c r="AD51" s="173"/>
      <c r="AE51" s="173"/>
      <c r="AF51" s="173"/>
      <c r="AG51" s="173"/>
      <c r="AH51" s="173"/>
      <c r="AI51" s="170" t="str">
        <f t="shared" si="3"/>
        <v>Tolerable</v>
      </c>
      <c r="AJ51" s="178" t="str">
        <f t="shared" si="4"/>
        <v>Tolerable</v>
      </c>
    </row>
    <row r="52" spans="1:36" ht="30" customHeight="1" x14ac:dyDescent="0.2">
      <c r="A52" s="10"/>
      <c r="B52" s="181">
        <v>21</v>
      </c>
      <c r="C52" s="251"/>
      <c r="D52" s="207"/>
      <c r="E52" s="173" t="s">
        <v>7</v>
      </c>
      <c r="F52" s="173" t="s">
        <v>46</v>
      </c>
      <c r="G52" s="23" t="s">
        <v>45</v>
      </c>
      <c r="H52" s="23" t="s">
        <v>49</v>
      </c>
      <c r="I52" s="23" t="s">
        <v>16</v>
      </c>
      <c r="J52" s="182" t="s">
        <v>48</v>
      </c>
      <c r="K52" s="182" t="s">
        <v>47</v>
      </c>
      <c r="L52" s="173">
        <v>1</v>
      </c>
      <c r="M52" s="173">
        <v>1</v>
      </c>
      <c r="N52" s="173">
        <v>1</v>
      </c>
      <c r="O52" s="173">
        <v>2</v>
      </c>
      <c r="P52" s="173">
        <f t="shared" si="26"/>
        <v>5</v>
      </c>
      <c r="Q52" s="173">
        <v>1</v>
      </c>
      <c r="R52" s="173">
        <f t="shared" si="27"/>
        <v>5</v>
      </c>
      <c r="S52" s="25" t="str">
        <f t="shared" si="28"/>
        <v>Tolerable</v>
      </c>
      <c r="T52" s="182"/>
      <c r="U52" s="182"/>
      <c r="V52" s="173"/>
      <c r="W52" s="173"/>
      <c r="X52" s="173"/>
      <c r="Y52" s="173"/>
      <c r="Z52" s="173"/>
      <c r="AA52" s="173"/>
      <c r="AB52" s="173"/>
      <c r="AC52" s="25"/>
      <c r="AD52" s="173"/>
      <c r="AE52" s="173"/>
      <c r="AF52" s="173"/>
      <c r="AG52" s="173"/>
      <c r="AH52" s="173"/>
      <c r="AI52" s="170" t="str">
        <f t="shared" si="3"/>
        <v>Tolerable</v>
      </c>
      <c r="AJ52" s="178" t="str">
        <f t="shared" si="4"/>
        <v>Tolerable</v>
      </c>
    </row>
    <row r="53" spans="1:36" ht="30" customHeight="1" x14ac:dyDescent="0.2">
      <c r="A53" s="10"/>
      <c r="B53" s="181">
        <v>22</v>
      </c>
      <c r="C53" s="251"/>
      <c r="D53" s="207"/>
      <c r="E53" s="173" t="s">
        <v>7</v>
      </c>
      <c r="F53" s="173" t="s">
        <v>46</v>
      </c>
      <c r="G53" s="23" t="s">
        <v>45</v>
      </c>
      <c r="H53" s="23" t="s">
        <v>44</v>
      </c>
      <c r="I53" s="23" t="s">
        <v>43</v>
      </c>
      <c r="J53" s="23" t="s">
        <v>1</v>
      </c>
      <c r="K53" s="24" t="s">
        <v>42</v>
      </c>
      <c r="L53" s="173">
        <v>1</v>
      </c>
      <c r="M53" s="173">
        <v>1</v>
      </c>
      <c r="N53" s="173">
        <v>1</v>
      </c>
      <c r="O53" s="173">
        <v>3</v>
      </c>
      <c r="P53" s="173">
        <f t="shared" si="26"/>
        <v>6</v>
      </c>
      <c r="Q53" s="173">
        <v>1</v>
      </c>
      <c r="R53" s="173">
        <f t="shared" si="27"/>
        <v>6</v>
      </c>
      <c r="S53" s="25" t="str">
        <f t="shared" si="28"/>
        <v>Tolerable</v>
      </c>
      <c r="T53" s="182"/>
      <c r="U53" s="27"/>
      <c r="V53" s="173"/>
      <c r="W53" s="173"/>
      <c r="X53" s="173"/>
      <c r="Y53" s="173"/>
      <c r="Z53" s="173"/>
      <c r="AA53" s="173"/>
      <c r="AB53" s="173"/>
      <c r="AC53" s="25"/>
      <c r="AD53" s="173"/>
      <c r="AE53" s="173"/>
      <c r="AF53" s="173"/>
      <c r="AG53" s="173"/>
      <c r="AH53" s="173"/>
      <c r="AI53" s="170" t="str">
        <f t="shared" si="3"/>
        <v>Tolerable</v>
      </c>
      <c r="AJ53" s="178" t="str">
        <f t="shared" si="4"/>
        <v>Tolerable</v>
      </c>
    </row>
    <row r="54" spans="1:36" s="4" customFormat="1" ht="30" customHeight="1" x14ac:dyDescent="0.25">
      <c r="A54" s="10"/>
      <c r="B54" s="181">
        <v>23</v>
      </c>
      <c r="C54" s="251"/>
      <c r="D54" s="207"/>
      <c r="E54" s="173" t="s">
        <v>58</v>
      </c>
      <c r="F54" s="173" t="s">
        <v>6</v>
      </c>
      <c r="G54" s="23" t="s">
        <v>57</v>
      </c>
      <c r="H54" s="21" t="s">
        <v>56</v>
      </c>
      <c r="I54" s="23" t="s">
        <v>55</v>
      </c>
      <c r="J54" s="23" t="s">
        <v>1</v>
      </c>
      <c r="K54" s="24" t="s">
        <v>54</v>
      </c>
      <c r="L54" s="173">
        <v>1</v>
      </c>
      <c r="M54" s="173">
        <v>1</v>
      </c>
      <c r="N54" s="173">
        <v>1</v>
      </c>
      <c r="O54" s="173">
        <v>1</v>
      </c>
      <c r="P54" s="173">
        <f t="shared" si="26"/>
        <v>4</v>
      </c>
      <c r="Q54" s="173">
        <v>2</v>
      </c>
      <c r="R54" s="173">
        <f t="shared" si="27"/>
        <v>8</v>
      </c>
      <c r="S54" s="25" t="str">
        <f t="shared" si="28"/>
        <v>Tolerable</v>
      </c>
      <c r="T54" s="172"/>
      <c r="U54" s="31"/>
      <c r="V54" s="173"/>
      <c r="W54" s="173"/>
      <c r="X54" s="173"/>
      <c r="Y54" s="173"/>
      <c r="Z54" s="173"/>
      <c r="AA54" s="173"/>
      <c r="AB54" s="173"/>
      <c r="AC54" s="25"/>
      <c r="AD54" s="173"/>
      <c r="AE54" s="173"/>
      <c r="AF54" s="173"/>
      <c r="AG54" s="173"/>
      <c r="AH54" s="173"/>
      <c r="AI54" s="170" t="str">
        <f t="shared" si="3"/>
        <v>Tolerable</v>
      </c>
      <c r="AJ54" s="178" t="str">
        <f t="shared" si="4"/>
        <v>Tolerable</v>
      </c>
    </row>
    <row r="55" spans="1:36" s="4" customFormat="1" ht="30" customHeight="1" x14ac:dyDescent="0.25">
      <c r="A55" s="10"/>
      <c r="B55" s="181">
        <v>24</v>
      </c>
      <c r="C55" s="251"/>
      <c r="D55" s="207"/>
      <c r="E55" s="173" t="s">
        <v>7</v>
      </c>
      <c r="F55" s="173" t="s">
        <v>23</v>
      </c>
      <c r="G55" s="23" t="s">
        <v>61</v>
      </c>
      <c r="H55" s="23" t="s">
        <v>60</v>
      </c>
      <c r="I55" s="23" t="s">
        <v>55</v>
      </c>
      <c r="J55" s="23" t="s">
        <v>1</v>
      </c>
      <c r="K55" s="24" t="s">
        <v>59</v>
      </c>
      <c r="L55" s="173">
        <v>1</v>
      </c>
      <c r="M55" s="173">
        <v>1</v>
      </c>
      <c r="N55" s="173">
        <v>1</v>
      </c>
      <c r="O55" s="173">
        <v>3</v>
      </c>
      <c r="P55" s="173">
        <f t="shared" si="26"/>
        <v>6</v>
      </c>
      <c r="Q55" s="173">
        <v>1</v>
      </c>
      <c r="R55" s="173">
        <f t="shared" si="27"/>
        <v>6</v>
      </c>
      <c r="S55" s="25" t="str">
        <f t="shared" si="28"/>
        <v>Tolerable</v>
      </c>
      <c r="T55" s="182"/>
      <c r="U55" s="24"/>
      <c r="V55" s="173"/>
      <c r="W55" s="173"/>
      <c r="X55" s="173"/>
      <c r="Y55" s="173"/>
      <c r="Z55" s="173"/>
      <c r="AA55" s="173"/>
      <c r="AB55" s="173"/>
      <c r="AC55" s="25"/>
      <c r="AD55" s="173"/>
      <c r="AE55" s="173"/>
      <c r="AF55" s="173"/>
      <c r="AG55" s="173"/>
      <c r="AH55" s="173"/>
      <c r="AI55" s="170" t="str">
        <f t="shared" si="3"/>
        <v>Tolerable</v>
      </c>
      <c r="AJ55" s="178" t="str">
        <f t="shared" si="4"/>
        <v>Tolerable</v>
      </c>
    </row>
    <row r="56" spans="1:36" s="4" customFormat="1" ht="30" customHeight="1" x14ac:dyDescent="0.2">
      <c r="A56" s="10"/>
      <c r="B56" s="181">
        <v>25</v>
      </c>
      <c r="C56" s="251"/>
      <c r="D56" s="207"/>
      <c r="E56" s="173" t="s">
        <v>7</v>
      </c>
      <c r="F56" s="173" t="s">
        <v>32</v>
      </c>
      <c r="G56" s="23" t="s">
        <v>64</v>
      </c>
      <c r="H56" s="23" t="s">
        <v>30</v>
      </c>
      <c r="I56" s="23" t="s">
        <v>29</v>
      </c>
      <c r="J56" s="23"/>
      <c r="K56" s="24" t="s">
        <v>37</v>
      </c>
      <c r="L56" s="173">
        <v>1</v>
      </c>
      <c r="M56" s="173">
        <v>1</v>
      </c>
      <c r="N56" s="173">
        <v>2</v>
      </c>
      <c r="O56" s="173">
        <v>3</v>
      </c>
      <c r="P56" s="173">
        <f t="shared" si="26"/>
        <v>7</v>
      </c>
      <c r="Q56" s="173">
        <v>1</v>
      </c>
      <c r="R56" s="173">
        <f t="shared" si="27"/>
        <v>7</v>
      </c>
      <c r="S56" s="25" t="str">
        <f t="shared" si="28"/>
        <v>Tolerable</v>
      </c>
      <c r="T56" s="182"/>
      <c r="U56" s="29"/>
      <c r="V56" s="173"/>
      <c r="W56" s="173"/>
      <c r="X56" s="173"/>
      <c r="Y56" s="173"/>
      <c r="Z56" s="173"/>
      <c r="AA56" s="173"/>
      <c r="AB56" s="173"/>
      <c r="AC56" s="25"/>
      <c r="AD56" s="173"/>
      <c r="AE56" s="32"/>
      <c r="AF56" s="32"/>
      <c r="AG56" s="32"/>
      <c r="AH56" s="173"/>
      <c r="AI56" s="170" t="str">
        <f t="shared" si="3"/>
        <v>Tolerable</v>
      </c>
      <c r="AJ56" s="178" t="str">
        <f t="shared" si="4"/>
        <v>Tolerable</v>
      </c>
    </row>
    <row r="57" spans="1:36" s="4" customFormat="1" ht="30" customHeight="1" x14ac:dyDescent="0.25">
      <c r="A57" s="10"/>
      <c r="B57" s="181">
        <v>26</v>
      </c>
      <c r="C57" s="251"/>
      <c r="D57" s="207"/>
      <c r="E57" s="173" t="s">
        <v>7</v>
      </c>
      <c r="F57" s="173" t="s">
        <v>6</v>
      </c>
      <c r="G57" s="23" t="s">
        <v>63</v>
      </c>
      <c r="H57" s="23" t="s">
        <v>60</v>
      </c>
      <c r="I57" s="23" t="s">
        <v>62</v>
      </c>
      <c r="J57" s="23" t="s">
        <v>1</v>
      </c>
      <c r="K57" s="24" t="s">
        <v>59</v>
      </c>
      <c r="L57" s="173">
        <v>1</v>
      </c>
      <c r="M57" s="173">
        <v>1</v>
      </c>
      <c r="N57" s="173">
        <v>1</v>
      </c>
      <c r="O57" s="173">
        <v>3</v>
      </c>
      <c r="P57" s="173">
        <f t="shared" si="26"/>
        <v>6</v>
      </c>
      <c r="Q57" s="173">
        <v>1</v>
      </c>
      <c r="R57" s="173">
        <f t="shared" si="27"/>
        <v>6</v>
      </c>
      <c r="S57" s="25" t="str">
        <f t="shared" si="28"/>
        <v>Tolerable</v>
      </c>
      <c r="T57" s="182"/>
      <c r="U57" s="31"/>
      <c r="V57" s="173"/>
      <c r="W57" s="173"/>
      <c r="X57" s="173"/>
      <c r="Y57" s="173"/>
      <c r="Z57" s="173"/>
      <c r="AA57" s="173"/>
      <c r="AB57" s="173"/>
      <c r="AC57" s="25"/>
      <c r="AD57" s="173"/>
      <c r="AE57" s="173"/>
      <c r="AF57" s="173"/>
      <c r="AG57" s="173"/>
      <c r="AH57" s="173"/>
      <c r="AI57" s="170" t="str">
        <f t="shared" ref="AI57:AI72" si="29">CONCATENATE(S57,AC57)</f>
        <v>Tolerable</v>
      </c>
      <c r="AJ57" s="178" t="str">
        <f t="shared" ref="AJ57:AJ72" si="30">IF(AI57="IntolerableModerado","Moderado",IF(AI57="Tolerable","Tolerable",IF(AI57="ModeradoTolerable","Tolerable",IF(AI57="ImportanteIntolerable","Importante",IF(AI57="ModeradoModerado","Moderado",IF(AI57="ImportanteModerado","Moderado"))))))</f>
        <v>Tolerable</v>
      </c>
    </row>
    <row r="58" spans="1:36" ht="30" customHeight="1" x14ac:dyDescent="0.2">
      <c r="A58" s="10" t="s">
        <v>34</v>
      </c>
      <c r="B58" s="181">
        <v>27</v>
      </c>
      <c r="C58" s="251"/>
      <c r="D58" s="208" t="s">
        <v>33</v>
      </c>
      <c r="E58" s="178" t="s">
        <v>7</v>
      </c>
      <c r="F58" s="178" t="s">
        <v>32</v>
      </c>
      <c r="G58" s="52" t="s">
        <v>31</v>
      </c>
      <c r="H58" s="23" t="s">
        <v>30</v>
      </c>
      <c r="I58" s="23" t="s">
        <v>29</v>
      </c>
      <c r="J58" s="182"/>
      <c r="K58" s="24" t="s">
        <v>2</v>
      </c>
      <c r="L58" s="173">
        <v>1</v>
      </c>
      <c r="M58" s="173">
        <v>3</v>
      </c>
      <c r="N58" s="173">
        <v>2</v>
      </c>
      <c r="O58" s="173">
        <v>3</v>
      </c>
      <c r="P58" s="172">
        <f>+SUM(L58:O58)</f>
        <v>9</v>
      </c>
      <c r="Q58" s="172">
        <v>1</v>
      </c>
      <c r="R58" s="172">
        <f>+Q58*P58</f>
        <v>9</v>
      </c>
      <c r="S58" s="172" t="str">
        <f>IF(R58="","",IF(R58&lt;5,"Trivial",IF(R58&lt;9,"Tolerable",IF(R58&lt;17,"Moderado",IF(R58&lt;25,"Importante","Intolerable")))))</f>
        <v>Moderado</v>
      </c>
      <c r="T58" s="182" t="s">
        <v>1</v>
      </c>
      <c r="U58" s="29" t="s">
        <v>28</v>
      </c>
      <c r="V58" s="173">
        <v>1</v>
      </c>
      <c r="W58" s="173">
        <v>1</v>
      </c>
      <c r="X58" s="173">
        <v>1</v>
      </c>
      <c r="Y58" s="173">
        <v>3</v>
      </c>
      <c r="Z58" s="173">
        <f>+SUM(V58:Y58)</f>
        <v>6</v>
      </c>
      <c r="AA58" s="173">
        <v>1</v>
      </c>
      <c r="AB58" s="173">
        <f>+AA58*Z58</f>
        <v>6</v>
      </c>
      <c r="AC58" s="25" t="s">
        <v>232</v>
      </c>
      <c r="AD58" s="173" t="s">
        <v>0</v>
      </c>
      <c r="AE58" s="173" t="s">
        <v>173</v>
      </c>
      <c r="AF58" s="28">
        <v>43936</v>
      </c>
      <c r="AG58" s="173" t="s">
        <v>173</v>
      </c>
      <c r="AH58" s="173"/>
      <c r="AI58" s="170" t="str">
        <f t="shared" si="29"/>
        <v>ModeradoTolerable</v>
      </c>
      <c r="AJ58" s="178" t="str">
        <f t="shared" si="30"/>
        <v>Tolerable</v>
      </c>
    </row>
    <row r="59" spans="1:36" ht="30" customHeight="1" x14ac:dyDescent="0.2">
      <c r="A59" s="10"/>
      <c r="B59" s="181">
        <v>28</v>
      </c>
      <c r="C59" s="251"/>
      <c r="D59" s="208"/>
      <c r="E59" s="178" t="s">
        <v>7</v>
      </c>
      <c r="F59" s="178" t="s">
        <v>19</v>
      </c>
      <c r="G59" s="52" t="s">
        <v>27</v>
      </c>
      <c r="H59" s="23" t="s">
        <v>26</v>
      </c>
      <c r="I59" s="23" t="s">
        <v>25</v>
      </c>
      <c r="J59" s="182" t="s">
        <v>1</v>
      </c>
      <c r="K59" s="24" t="s">
        <v>24</v>
      </c>
      <c r="L59" s="173">
        <v>1</v>
      </c>
      <c r="M59" s="173">
        <v>1</v>
      </c>
      <c r="N59" s="173">
        <v>1</v>
      </c>
      <c r="O59" s="173">
        <v>3</v>
      </c>
      <c r="P59" s="172">
        <f>+SUM(L59:O59)</f>
        <v>6</v>
      </c>
      <c r="Q59" s="172">
        <v>1</v>
      </c>
      <c r="R59" s="172">
        <f>+Q59*P59</f>
        <v>6</v>
      </c>
      <c r="S59" s="172" t="str">
        <f>IF(R59="","",IF(R59&lt;5,"Trivial",IF(R59&lt;9,"Tolerable",IF(R59&lt;17,"Moderado",IF(R59&lt;25,"Importante","Intolerable")))))</f>
        <v>Tolerable</v>
      </c>
      <c r="T59" s="172"/>
      <c r="U59" s="32"/>
      <c r="V59" s="43"/>
      <c r="W59" s="43"/>
      <c r="X59" s="43"/>
      <c r="Y59" s="43"/>
      <c r="Z59" s="43"/>
      <c r="AA59" s="43"/>
      <c r="AB59" s="43"/>
      <c r="AC59" s="32"/>
      <c r="AD59" s="32"/>
      <c r="AE59" s="32"/>
      <c r="AF59" s="32"/>
      <c r="AG59" s="32"/>
      <c r="AH59" s="173"/>
      <c r="AI59" s="170" t="str">
        <f t="shared" si="29"/>
        <v>Tolerable</v>
      </c>
      <c r="AJ59" s="178" t="str">
        <f t="shared" si="30"/>
        <v>Tolerable</v>
      </c>
    </row>
    <row r="60" spans="1:36" ht="30" customHeight="1" x14ac:dyDescent="0.2">
      <c r="A60" s="10"/>
      <c r="B60" s="181">
        <v>29</v>
      </c>
      <c r="C60" s="251"/>
      <c r="D60" s="208"/>
      <c r="E60" s="178" t="s">
        <v>7</v>
      </c>
      <c r="F60" s="178" t="s">
        <v>23</v>
      </c>
      <c r="G60" s="52" t="s">
        <v>22</v>
      </c>
      <c r="H60" s="21" t="s">
        <v>21</v>
      </c>
      <c r="I60" s="23" t="s">
        <v>20</v>
      </c>
      <c r="J60" s="182"/>
      <c r="K60" s="24" t="s">
        <v>2</v>
      </c>
      <c r="L60" s="173">
        <v>1</v>
      </c>
      <c r="M60" s="174">
        <v>3</v>
      </c>
      <c r="N60" s="174">
        <v>2</v>
      </c>
      <c r="O60" s="174">
        <v>3</v>
      </c>
      <c r="P60" s="172">
        <f>+SUM(L60:O60)</f>
        <v>9</v>
      </c>
      <c r="Q60" s="172">
        <v>1</v>
      </c>
      <c r="R60" s="172">
        <f>+Q60*P60</f>
        <v>9</v>
      </c>
      <c r="S60" s="172" t="str">
        <f>IF(R60="","",IF(R60&lt;5,"Trivial",IF(R60&lt;9,"Tolerable",IF(R60&lt;17,"Moderado",IF(R60&lt;25,"Importante","Intolerable")))))</f>
        <v>Moderado</v>
      </c>
      <c r="T60" s="182" t="s">
        <v>1</v>
      </c>
      <c r="U60" s="182" t="s">
        <v>15</v>
      </c>
      <c r="V60" s="173">
        <v>1</v>
      </c>
      <c r="W60" s="173">
        <v>1</v>
      </c>
      <c r="X60" s="173">
        <v>1</v>
      </c>
      <c r="Y60" s="173">
        <v>3</v>
      </c>
      <c r="Z60" s="173">
        <f>+SUM(V60:Y60)</f>
        <v>6</v>
      </c>
      <c r="AA60" s="173">
        <v>1</v>
      </c>
      <c r="AB60" s="173">
        <f>+AA60*Z60</f>
        <v>6</v>
      </c>
      <c r="AC60" s="172" t="str">
        <f>IF(AB60="","",IF(AB60&lt;5,"Trivial",IF(AB60&lt;9,"Tolerable",IF(AB60&lt;17,"Moderado",IF(AB60&lt;25,"Importante","Intolerable")))))</f>
        <v>Tolerable</v>
      </c>
      <c r="AD60" s="173" t="s">
        <v>0</v>
      </c>
      <c r="AE60" s="173" t="s">
        <v>173</v>
      </c>
      <c r="AF60" s="28">
        <v>43936</v>
      </c>
      <c r="AG60" s="173" t="s">
        <v>173</v>
      </c>
      <c r="AH60" s="173"/>
      <c r="AI60" s="170" t="str">
        <f t="shared" si="29"/>
        <v>ModeradoTolerable</v>
      </c>
      <c r="AJ60" s="178" t="str">
        <f t="shared" si="30"/>
        <v>Tolerable</v>
      </c>
    </row>
    <row r="61" spans="1:36" ht="30" customHeight="1" x14ac:dyDescent="0.2">
      <c r="A61" s="10"/>
      <c r="B61" s="181">
        <v>30</v>
      </c>
      <c r="C61" s="251"/>
      <c r="D61" s="208"/>
      <c r="E61" s="178" t="s">
        <v>7</v>
      </c>
      <c r="F61" s="178" t="s">
        <v>19</v>
      </c>
      <c r="G61" s="52" t="s">
        <v>18</v>
      </c>
      <c r="H61" s="21" t="s">
        <v>17</v>
      </c>
      <c r="I61" s="23" t="s">
        <v>306</v>
      </c>
      <c r="J61" s="182"/>
      <c r="K61" s="24" t="s">
        <v>2</v>
      </c>
      <c r="L61" s="173">
        <v>1</v>
      </c>
      <c r="M61" s="173">
        <v>3</v>
      </c>
      <c r="N61" s="173">
        <v>2</v>
      </c>
      <c r="O61" s="173">
        <v>3</v>
      </c>
      <c r="P61" s="172">
        <f>+SUM(L61:O61)</f>
        <v>9</v>
      </c>
      <c r="Q61" s="172">
        <v>1</v>
      </c>
      <c r="R61" s="172">
        <f>+Q61*P61</f>
        <v>9</v>
      </c>
      <c r="S61" s="172" t="str">
        <f>IF(R61="","",IF(R61&lt;5,"Trivial",IF(R61&lt;9,"Tolerable",IF(R61&lt;17,"Moderado",IF(R61&lt;25,"Importante","Intolerable")))))</f>
        <v>Moderado</v>
      </c>
      <c r="T61" s="182" t="s">
        <v>1</v>
      </c>
      <c r="U61" s="182" t="s">
        <v>15</v>
      </c>
      <c r="V61" s="173">
        <v>1</v>
      </c>
      <c r="W61" s="173">
        <v>1</v>
      </c>
      <c r="X61" s="173">
        <v>1</v>
      </c>
      <c r="Y61" s="173">
        <v>3</v>
      </c>
      <c r="Z61" s="173">
        <f>+SUM(V61:Y61)</f>
        <v>6</v>
      </c>
      <c r="AA61" s="173">
        <v>1</v>
      </c>
      <c r="AB61" s="173">
        <f>+AA61*Z61</f>
        <v>6</v>
      </c>
      <c r="AC61" s="172" t="str">
        <f>IF(AB61="","",IF(AB61&lt;5,"Trivial",IF(AB61&lt;9,"Tolerable",IF(AB61&lt;17,"Moderado",IF(AB61&lt;25,"Importante","Intolerable")))))</f>
        <v>Tolerable</v>
      </c>
      <c r="AD61" s="173" t="s">
        <v>0</v>
      </c>
      <c r="AE61" s="173" t="s">
        <v>173</v>
      </c>
      <c r="AF61" s="28">
        <v>43936</v>
      </c>
      <c r="AG61" s="173" t="s">
        <v>173</v>
      </c>
      <c r="AH61" s="173"/>
      <c r="AI61" s="170" t="str">
        <f t="shared" si="29"/>
        <v>ModeradoTolerable</v>
      </c>
      <c r="AJ61" s="178" t="str">
        <f t="shared" si="30"/>
        <v>Tolerable</v>
      </c>
    </row>
    <row r="62" spans="1:36" s="4" customFormat="1" ht="30" customHeight="1" x14ac:dyDescent="0.25">
      <c r="A62" s="10"/>
      <c r="B62" s="181">
        <v>31</v>
      </c>
      <c r="C62" s="252"/>
      <c r="D62" s="208"/>
      <c r="E62" s="178" t="s">
        <v>7</v>
      </c>
      <c r="F62" s="178" t="s">
        <v>6</v>
      </c>
      <c r="G62" s="52" t="s">
        <v>14</v>
      </c>
      <c r="H62" s="23" t="s">
        <v>13</v>
      </c>
      <c r="I62" s="23" t="s">
        <v>12</v>
      </c>
      <c r="J62" s="182" t="s">
        <v>1</v>
      </c>
      <c r="K62" s="24" t="s">
        <v>11</v>
      </c>
      <c r="L62" s="173">
        <v>1</v>
      </c>
      <c r="M62" s="173">
        <v>1</v>
      </c>
      <c r="N62" s="173">
        <v>1</v>
      </c>
      <c r="O62" s="173">
        <v>3</v>
      </c>
      <c r="P62" s="172">
        <f>+SUM(L62:O62)</f>
        <v>6</v>
      </c>
      <c r="Q62" s="172">
        <v>1</v>
      </c>
      <c r="R62" s="172">
        <f>+Q62*P62</f>
        <v>6</v>
      </c>
      <c r="S62" s="172" t="str">
        <f>IF(R62="","",IF(R62&lt;5,"Trivial",IF(R62&lt;9,"Tolerable",IF(R62&lt;17,"Moderado",IF(R62&lt;25,"Importante","Intolerable")))))</f>
        <v>Tolerable</v>
      </c>
      <c r="T62" s="182"/>
      <c r="U62" s="31"/>
      <c r="V62" s="173"/>
      <c r="W62" s="173"/>
      <c r="X62" s="173"/>
      <c r="Y62" s="173"/>
      <c r="Z62" s="173"/>
      <c r="AA62" s="173"/>
      <c r="AB62" s="173"/>
      <c r="AC62" s="25"/>
      <c r="AD62" s="173"/>
      <c r="AE62" s="173"/>
      <c r="AF62" s="173"/>
      <c r="AG62" s="173"/>
      <c r="AH62" s="173"/>
      <c r="AI62" s="170" t="str">
        <f t="shared" si="29"/>
        <v>Tolerable</v>
      </c>
      <c r="AJ62" s="178" t="str">
        <f t="shared" si="30"/>
        <v>Tolerable</v>
      </c>
    </row>
    <row r="63" spans="1:36" s="4" customFormat="1" ht="30" customHeight="1" x14ac:dyDescent="0.25">
      <c r="A63" s="10"/>
      <c r="B63" s="181">
        <v>32</v>
      </c>
      <c r="C63" s="207" t="s">
        <v>317</v>
      </c>
      <c r="D63" s="207" t="s">
        <v>302</v>
      </c>
      <c r="E63" s="173" t="s">
        <v>7</v>
      </c>
      <c r="F63" s="173" t="s">
        <v>23</v>
      </c>
      <c r="G63" s="23" t="s">
        <v>116</v>
      </c>
      <c r="H63" s="23" t="s">
        <v>115</v>
      </c>
      <c r="I63" s="23" t="s">
        <v>114</v>
      </c>
      <c r="J63" s="173"/>
      <c r="K63" s="173"/>
      <c r="L63" s="173">
        <v>1</v>
      </c>
      <c r="M63" s="173">
        <v>3</v>
      </c>
      <c r="N63" s="173">
        <v>3</v>
      </c>
      <c r="O63" s="173">
        <v>3</v>
      </c>
      <c r="P63" s="172">
        <f t="shared" ref="P63:P76" si="31">+SUM(L63:O63)</f>
        <v>10</v>
      </c>
      <c r="Q63" s="172">
        <v>1</v>
      </c>
      <c r="R63" s="172">
        <f t="shared" ref="R63:R76" si="32">+Q63*P63</f>
        <v>10</v>
      </c>
      <c r="S63" s="172" t="str">
        <f t="shared" ref="S63:S76" si="33">IF(R63="","",IF(R63&lt;5,"Trivial",IF(R63&lt;9,"Tolerable",IF(R63&lt;17,"Moderado",IF(R63&lt;25,"Importante","Intolerable")))))</f>
        <v>Moderado</v>
      </c>
      <c r="T63" s="23" t="s">
        <v>1</v>
      </c>
      <c r="U63" s="24" t="s">
        <v>310</v>
      </c>
      <c r="V63" s="173">
        <v>1</v>
      </c>
      <c r="W63" s="173">
        <v>1</v>
      </c>
      <c r="X63" s="173">
        <v>1</v>
      </c>
      <c r="Y63" s="173">
        <v>3</v>
      </c>
      <c r="Z63" s="172">
        <f t="shared" ref="Z63:Z69" si="34">+SUM(V63:Y63)</f>
        <v>6</v>
      </c>
      <c r="AA63" s="172">
        <v>1</v>
      </c>
      <c r="AB63" s="172">
        <f t="shared" ref="AB63:AB69" si="35">+AA63*Z63</f>
        <v>6</v>
      </c>
      <c r="AC63" s="172" t="str">
        <f t="shared" ref="AC63:AC69" si="36">IF(AB63="","",IF(AB63&lt;5,"Trivial",IF(AB63&lt;9,"Tolerable",IF(AB63&lt;17,"Moderado",IF(AB63&lt;25,"Importante","Intolerable")))))</f>
        <v>Tolerable</v>
      </c>
      <c r="AD63" s="173" t="s">
        <v>0</v>
      </c>
      <c r="AE63" s="173" t="s">
        <v>173</v>
      </c>
      <c r="AF63" s="28">
        <v>43936</v>
      </c>
      <c r="AG63" s="173" t="s">
        <v>173</v>
      </c>
      <c r="AH63" s="173"/>
      <c r="AI63" s="170" t="str">
        <f t="shared" si="29"/>
        <v>ModeradoTolerable</v>
      </c>
      <c r="AJ63" s="178" t="str">
        <f t="shared" si="30"/>
        <v>Tolerable</v>
      </c>
    </row>
    <row r="64" spans="1:36" s="4" customFormat="1" ht="30" customHeight="1" x14ac:dyDescent="0.25">
      <c r="A64" s="10"/>
      <c r="B64" s="181">
        <v>33</v>
      </c>
      <c r="C64" s="207"/>
      <c r="D64" s="207"/>
      <c r="E64" s="173" t="s">
        <v>7</v>
      </c>
      <c r="F64" s="173" t="s">
        <v>6</v>
      </c>
      <c r="G64" s="23" t="s">
        <v>112</v>
      </c>
      <c r="H64" s="21" t="s">
        <v>111</v>
      </c>
      <c r="I64" s="23" t="s">
        <v>110</v>
      </c>
      <c r="J64" s="23"/>
      <c r="K64" s="24"/>
      <c r="L64" s="173">
        <v>1</v>
      </c>
      <c r="M64" s="173">
        <v>3</v>
      </c>
      <c r="N64" s="173">
        <v>3</v>
      </c>
      <c r="O64" s="173">
        <v>3</v>
      </c>
      <c r="P64" s="172">
        <f t="shared" si="31"/>
        <v>10</v>
      </c>
      <c r="Q64" s="172">
        <v>1</v>
      </c>
      <c r="R64" s="172">
        <f t="shared" si="32"/>
        <v>10</v>
      </c>
      <c r="S64" s="172" t="str">
        <f t="shared" si="33"/>
        <v>Moderado</v>
      </c>
      <c r="T64" s="23" t="s">
        <v>1</v>
      </c>
      <c r="U64" s="24" t="s">
        <v>311</v>
      </c>
      <c r="V64" s="173">
        <v>1</v>
      </c>
      <c r="W64" s="173">
        <v>1</v>
      </c>
      <c r="X64" s="173">
        <v>1</v>
      </c>
      <c r="Y64" s="173">
        <v>3</v>
      </c>
      <c r="Z64" s="172">
        <f t="shared" si="34"/>
        <v>6</v>
      </c>
      <c r="AA64" s="172">
        <v>1</v>
      </c>
      <c r="AB64" s="172">
        <f t="shared" si="35"/>
        <v>6</v>
      </c>
      <c r="AC64" s="172" t="str">
        <f t="shared" si="36"/>
        <v>Tolerable</v>
      </c>
      <c r="AD64" s="173" t="s">
        <v>0</v>
      </c>
      <c r="AE64" s="173" t="s">
        <v>173</v>
      </c>
      <c r="AF64" s="28">
        <v>43936</v>
      </c>
      <c r="AG64" s="173" t="s">
        <v>173</v>
      </c>
      <c r="AH64" s="173"/>
      <c r="AI64" s="170" t="str">
        <f t="shared" si="29"/>
        <v>ModeradoTolerable</v>
      </c>
      <c r="AJ64" s="178" t="str">
        <f t="shared" si="30"/>
        <v>Tolerable</v>
      </c>
    </row>
    <row r="65" spans="1:36" s="4" customFormat="1" ht="30" customHeight="1" x14ac:dyDescent="0.25">
      <c r="A65" s="10"/>
      <c r="B65" s="181">
        <v>34</v>
      </c>
      <c r="C65" s="207"/>
      <c r="D65" s="207"/>
      <c r="E65" s="173" t="s">
        <v>7</v>
      </c>
      <c r="F65" s="173" t="s">
        <v>6</v>
      </c>
      <c r="G65" s="23" t="s">
        <v>108</v>
      </c>
      <c r="H65" s="23" t="s">
        <v>107</v>
      </c>
      <c r="I65" s="23" t="s">
        <v>12</v>
      </c>
      <c r="J65" s="23" t="s">
        <v>1</v>
      </c>
      <c r="K65" s="24" t="s">
        <v>106</v>
      </c>
      <c r="L65" s="173">
        <v>1</v>
      </c>
      <c r="M65" s="173">
        <v>2</v>
      </c>
      <c r="N65" s="173">
        <v>1</v>
      </c>
      <c r="O65" s="173">
        <v>3</v>
      </c>
      <c r="P65" s="172">
        <f t="shared" si="31"/>
        <v>7</v>
      </c>
      <c r="Q65" s="172">
        <v>1</v>
      </c>
      <c r="R65" s="172">
        <f t="shared" si="32"/>
        <v>7</v>
      </c>
      <c r="S65" s="172" t="str">
        <f t="shared" si="33"/>
        <v>Tolerable</v>
      </c>
      <c r="T65" s="23"/>
      <c r="U65" s="24"/>
      <c r="V65" s="173"/>
      <c r="W65" s="173"/>
      <c r="X65" s="173"/>
      <c r="Y65" s="173"/>
      <c r="Z65" s="172"/>
      <c r="AA65" s="172"/>
      <c r="AB65" s="172"/>
      <c r="AC65" s="172"/>
      <c r="AD65" s="173"/>
      <c r="AE65" s="173"/>
      <c r="AF65" s="28"/>
      <c r="AG65" s="173"/>
      <c r="AH65" s="173"/>
      <c r="AI65" s="170" t="str">
        <f t="shared" si="29"/>
        <v>Tolerable</v>
      </c>
      <c r="AJ65" s="178" t="str">
        <f t="shared" si="30"/>
        <v>Tolerable</v>
      </c>
    </row>
    <row r="66" spans="1:36" s="4" customFormat="1" ht="30" customHeight="1" x14ac:dyDescent="0.25">
      <c r="A66" s="10"/>
      <c r="B66" s="181">
        <v>35</v>
      </c>
      <c r="C66" s="207"/>
      <c r="D66" s="207"/>
      <c r="E66" s="174" t="s">
        <v>7</v>
      </c>
      <c r="F66" s="173" t="s">
        <v>6</v>
      </c>
      <c r="G66" s="23" t="s">
        <v>105</v>
      </c>
      <c r="H66" s="23" t="s">
        <v>104</v>
      </c>
      <c r="I66" s="23" t="s">
        <v>55</v>
      </c>
      <c r="J66" s="23" t="s">
        <v>1</v>
      </c>
      <c r="K66" s="24" t="s">
        <v>309</v>
      </c>
      <c r="L66" s="173">
        <v>1</v>
      </c>
      <c r="M66" s="173">
        <v>1</v>
      </c>
      <c r="N66" s="173">
        <v>1</v>
      </c>
      <c r="O66" s="173">
        <v>2</v>
      </c>
      <c r="P66" s="172">
        <f t="shared" si="31"/>
        <v>5</v>
      </c>
      <c r="Q66" s="172">
        <v>1</v>
      </c>
      <c r="R66" s="172">
        <f t="shared" si="32"/>
        <v>5</v>
      </c>
      <c r="S66" s="172" t="str">
        <f t="shared" si="33"/>
        <v>Tolerable</v>
      </c>
      <c r="T66" s="23"/>
      <c r="U66" s="24"/>
      <c r="V66" s="173"/>
      <c r="W66" s="173"/>
      <c r="X66" s="173"/>
      <c r="Y66" s="173"/>
      <c r="Z66" s="172"/>
      <c r="AA66" s="172"/>
      <c r="AB66" s="172"/>
      <c r="AC66" s="172"/>
      <c r="AD66" s="173"/>
      <c r="AE66" s="173"/>
      <c r="AF66" s="28"/>
      <c r="AG66" s="173"/>
      <c r="AH66" s="173"/>
      <c r="AI66" s="170" t="str">
        <f t="shared" si="29"/>
        <v>Tolerable</v>
      </c>
      <c r="AJ66" s="178" t="str">
        <f t="shared" si="30"/>
        <v>Tolerable</v>
      </c>
    </row>
    <row r="67" spans="1:36" s="4" customFormat="1" ht="30" customHeight="1" x14ac:dyDescent="0.25">
      <c r="A67" s="10"/>
      <c r="B67" s="181">
        <v>36</v>
      </c>
      <c r="C67" s="207"/>
      <c r="D67" s="207"/>
      <c r="E67" s="173" t="s">
        <v>7</v>
      </c>
      <c r="F67" s="173" t="s">
        <v>23</v>
      </c>
      <c r="G67" s="23" t="s">
        <v>61</v>
      </c>
      <c r="H67" s="23" t="s">
        <v>60</v>
      </c>
      <c r="I67" s="23" t="s">
        <v>55</v>
      </c>
      <c r="J67" s="23"/>
      <c r="K67" s="24"/>
      <c r="L67" s="173">
        <v>1</v>
      </c>
      <c r="M67" s="173">
        <v>2</v>
      </c>
      <c r="N67" s="173">
        <v>3</v>
      </c>
      <c r="O67" s="173">
        <v>3</v>
      </c>
      <c r="P67" s="172">
        <f t="shared" si="31"/>
        <v>9</v>
      </c>
      <c r="Q67" s="172">
        <v>1</v>
      </c>
      <c r="R67" s="172">
        <f t="shared" si="32"/>
        <v>9</v>
      </c>
      <c r="S67" s="172" t="str">
        <f t="shared" si="33"/>
        <v>Moderado</v>
      </c>
      <c r="T67" s="23" t="s">
        <v>1</v>
      </c>
      <c r="U67" s="24" t="s">
        <v>59</v>
      </c>
      <c r="V67" s="173">
        <v>1</v>
      </c>
      <c r="W67" s="173">
        <v>1</v>
      </c>
      <c r="X67" s="173">
        <v>1</v>
      </c>
      <c r="Y67" s="173">
        <v>3</v>
      </c>
      <c r="Z67" s="172">
        <f t="shared" si="34"/>
        <v>6</v>
      </c>
      <c r="AA67" s="172">
        <v>1</v>
      </c>
      <c r="AB67" s="172">
        <f t="shared" si="35"/>
        <v>6</v>
      </c>
      <c r="AC67" s="172" t="str">
        <f t="shared" si="36"/>
        <v>Tolerable</v>
      </c>
      <c r="AD67" s="173" t="s">
        <v>0</v>
      </c>
      <c r="AE67" s="173" t="s">
        <v>173</v>
      </c>
      <c r="AF67" s="28">
        <v>43936</v>
      </c>
      <c r="AG67" s="173" t="s">
        <v>173</v>
      </c>
      <c r="AH67" s="173"/>
      <c r="AI67" s="170" t="str">
        <f t="shared" si="29"/>
        <v>ModeradoTolerable</v>
      </c>
      <c r="AJ67" s="178" t="str">
        <f t="shared" si="30"/>
        <v>Tolerable</v>
      </c>
    </row>
    <row r="68" spans="1:36" s="4" customFormat="1" ht="30" customHeight="1" x14ac:dyDescent="0.25">
      <c r="A68" s="10"/>
      <c r="B68" s="181">
        <v>37</v>
      </c>
      <c r="C68" s="207"/>
      <c r="D68" s="207"/>
      <c r="E68" s="173" t="s">
        <v>7</v>
      </c>
      <c r="F68" s="173" t="s">
        <v>32</v>
      </c>
      <c r="G68" s="23" t="s">
        <v>64</v>
      </c>
      <c r="H68" s="23" t="s">
        <v>30</v>
      </c>
      <c r="I68" s="23" t="s">
        <v>29</v>
      </c>
      <c r="J68" s="23"/>
      <c r="K68" s="24"/>
      <c r="L68" s="173">
        <v>1</v>
      </c>
      <c r="M68" s="173">
        <v>2</v>
      </c>
      <c r="N68" s="173">
        <v>3</v>
      </c>
      <c r="O68" s="173">
        <v>3</v>
      </c>
      <c r="P68" s="172">
        <f t="shared" si="31"/>
        <v>9</v>
      </c>
      <c r="Q68" s="172">
        <v>1</v>
      </c>
      <c r="R68" s="172">
        <f t="shared" si="32"/>
        <v>9</v>
      </c>
      <c r="S68" s="172" t="str">
        <f t="shared" si="33"/>
        <v>Moderado</v>
      </c>
      <c r="T68" s="23" t="s">
        <v>1</v>
      </c>
      <c r="U68" s="24" t="s">
        <v>309</v>
      </c>
      <c r="V68" s="173">
        <v>1</v>
      </c>
      <c r="W68" s="173">
        <v>1</v>
      </c>
      <c r="X68" s="173">
        <v>2</v>
      </c>
      <c r="Y68" s="173">
        <v>3</v>
      </c>
      <c r="Z68" s="172">
        <f t="shared" si="34"/>
        <v>7</v>
      </c>
      <c r="AA68" s="172">
        <v>1</v>
      </c>
      <c r="AB68" s="172">
        <f t="shared" si="35"/>
        <v>7</v>
      </c>
      <c r="AC68" s="172" t="str">
        <f t="shared" si="36"/>
        <v>Tolerable</v>
      </c>
      <c r="AD68" s="173" t="s">
        <v>0</v>
      </c>
      <c r="AE68" s="173" t="s">
        <v>173</v>
      </c>
      <c r="AF68" s="28">
        <v>43936</v>
      </c>
      <c r="AG68" s="173" t="s">
        <v>173</v>
      </c>
      <c r="AH68" s="173"/>
      <c r="AI68" s="170" t="str">
        <f t="shared" si="29"/>
        <v>ModeradoTolerable</v>
      </c>
      <c r="AJ68" s="178" t="str">
        <f t="shared" si="30"/>
        <v>Tolerable</v>
      </c>
    </row>
    <row r="69" spans="1:36" s="4" customFormat="1" ht="30" customHeight="1" x14ac:dyDescent="0.25">
      <c r="A69" s="10"/>
      <c r="B69" s="181">
        <v>38</v>
      </c>
      <c r="C69" s="207"/>
      <c r="D69" s="207"/>
      <c r="E69" s="173" t="s">
        <v>7</v>
      </c>
      <c r="F69" s="173" t="s">
        <v>6</v>
      </c>
      <c r="G69" s="23" t="s">
        <v>63</v>
      </c>
      <c r="H69" s="23" t="s">
        <v>60</v>
      </c>
      <c r="I69" s="23" t="s">
        <v>312</v>
      </c>
      <c r="J69" s="23"/>
      <c r="K69" s="24"/>
      <c r="L69" s="173">
        <v>1</v>
      </c>
      <c r="M69" s="173">
        <v>2</v>
      </c>
      <c r="N69" s="173">
        <v>3</v>
      </c>
      <c r="O69" s="173">
        <v>3</v>
      </c>
      <c r="P69" s="172">
        <f t="shared" si="31"/>
        <v>9</v>
      </c>
      <c r="Q69" s="172">
        <v>3</v>
      </c>
      <c r="R69" s="172">
        <f t="shared" si="32"/>
        <v>27</v>
      </c>
      <c r="S69" s="172" t="str">
        <f t="shared" si="33"/>
        <v>Intolerable</v>
      </c>
      <c r="T69" s="23" t="s">
        <v>1</v>
      </c>
      <c r="U69" s="24" t="s">
        <v>59</v>
      </c>
      <c r="V69" s="173">
        <v>1</v>
      </c>
      <c r="W69" s="173">
        <v>1</v>
      </c>
      <c r="X69" s="173">
        <v>1</v>
      </c>
      <c r="Y69" s="173">
        <v>1</v>
      </c>
      <c r="Z69" s="172">
        <f t="shared" si="34"/>
        <v>4</v>
      </c>
      <c r="AA69" s="172">
        <v>3</v>
      </c>
      <c r="AB69" s="172">
        <f t="shared" si="35"/>
        <v>12</v>
      </c>
      <c r="AC69" s="172" t="str">
        <f t="shared" si="36"/>
        <v>Moderado</v>
      </c>
      <c r="AD69" s="173" t="s">
        <v>0</v>
      </c>
      <c r="AE69" s="173" t="s">
        <v>173</v>
      </c>
      <c r="AF69" s="28">
        <v>43936</v>
      </c>
      <c r="AG69" s="173" t="s">
        <v>173</v>
      </c>
      <c r="AH69" s="173"/>
      <c r="AI69" s="170" t="str">
        <f t="shared" si="29"/>
        <v>IntolerableModerado</v>
      </c>
      <c r="AJ69" s="178" t="str">
        <f t="shared" si="30"/>
        <v>Moderado</v>
      </c>
    </row>
    <row r="70" spans="1:36" ht="60" customHeight="1" x14ac:dyDescent="0.2">
      <c r="B70" s="181">
        <v>39</v>
      </c>
      <c r="C70" s="207"/>
      <c r="D70" s="207" t="s">
        <v>303</v>
      </c>
      <c r="E70" s="173" t="s">
        <v>7</v>
      </c>
      <c r="F70" s="173" t="s">
        <v>6</v>
      </c>
      <c r="G70" s="23" t="s">
        <v>268</v>
      </c>
      <c r="H70" s="23" t="s">
        <v>263</v>
      </c>
      <c r="I70" s="23" t="s">
        <v>10</v>
      </c>
      <c r="J70" s="23"/>
      <c r="K70" s="24" t="s">
        <v>2</v>
      </c>
      <c r="L70" s="173">
        <v>1</v>
      </c>
      <c r="M70" s="173">
        <v>3</v>
      </c>
      <c r="N70" s="173">
        <v>3</v>
      </c>
      <c r="O70" s="173">
        <v>2</v>
      </c>
      <c r="P70" s="172">
        <f t="shared" si="31"/>
        <v>9</v>
      </c>
      <c r="Q70" s="172">
        <v>3</v>
      </c>
      <c r="R70" s="172">
        <f t="shared" si="32"/>
        <v>27</v>
      </c>
      <c r="S70" s="172" t="str">
        <f t="shared" si="33"/>
        <v>Intolerable</v>
      </c>
      <c r="T70" s="182" t="s">
        <v>1</v>
      </c>
      <c r="U70" s="29" t="s">
        <v>270</v>
      </c>
      <c r="V70" s="173">
        <v>1</v>
      </c>
      <c r="W70" s="173">
        <v>1</v>
      </c>
      <c r="X70" s="173">
        <v>1</v>
      </c>
      <c r="Y70" s="173">
        <v>1</v>
      </c>
      <c r="Z70" s="173">
        <f>+SUM(V70:Y70)</f>
        <v>4</v>
      </c>
      <c r="AA70" s="173">
        <v>3</v>
      </c>
      <c r="AB70" s="173">
        <f>+AA70*Z70</f>
        <v>12</v>
      </c>
      <c r="AC70" s="172" t="str">
        <f>IF(AB70="","",IF(AB70&lt;5,"Trivial",IF(AB70&lt;9,"Tolerable",IF(AB70&lt;17,"Moderado",IF(AB70&lt;25,"Importante","Intolerable")))))</f>
        <v>Moderado</v>
      </c>
      <c r="AD70" s="173" t="s">
        <v>0</v>
      </c>
      <c r="AE70" s="173" t="s">
        <v>173</v>
      </c>
      <c r="AF70" s="28">
        <v>43936</v>
      </c>
      <c r="AG70" s="173" t="s">
        <v>173</v>
      </c>
      <c r="AH70" s="173"/>
      <c r="AI70" s="170" t="str">
        <f t="shared" si="29"/>
        <v>IntolerableModerado</v>
      </c>
      <c r="AJ70" s="178" t="str">
        <f t="shared" si="30"/>
        <v>Moderado</v>
      </c>
    </row>
    <row r="71" spans="1:36" ht="51.75" customHeight="1" x14ac:dyDescent="0.2">
      <c r="B71" s="181">
        <v>40</v>
      </c>
      <c r="C71" s="207"/>
      <c r="D71" s="207"/>
      <c r="E71" s="173" t="s">
        <v>7</v>
      </c>
      <c r="F71" s="173" t="s">
        <v>6</v>
      </c>
      <c r="G71" s="173" t="s">
        <v>5</v>
      </c>
      <c r="H71" s="23" t="s">
        <v>4</v>
      </c>
      <c r="I71" s="23" t="s">
        <v>3</v>
      </c>
      <c r="J71" s="23"/>
      <c r="K71" s="24" t="s">
        <v>2</v>
      </c>
      <c r="L71" s="173">
        <v>1</v>
      </c>
      <c r="M71" s="173">
        <v>3</v>
      </c>
      <c r="N71" s="173">
        <v>3</v>
      </c>
      <c r="O71" s="173">
        <v>2</v>
      </c>
      <c r="P71" s="172">
        <f t="shared" si="31"/>
        <v>9</v>
      </c>
      <c r="Q71" s="172">
        <v>3</v>
      </c>
      <c r="R71" s="172">
        <f t="shared" si="32"/>
        <v>27</v>
      </c>
      <c r="S71" s="172" t="str">
        <f t="shared" si="33"/>
        <v>Intolerable</v>
      </c>
      <c r="T71" s="182" t="s">
        <v>1</v>
      </c>
      <c r="U71" s="29" t="s">
        <v>264</v>
      </c>
      <c r="V71" s="173">
        <v>1</v>
      </c>
      <c r="W71" s="173">
        <v>1</v>
      </c>
      <c r="X71" s="173">
        <v>1</v>
      </c>
      <c r="Y71" s="173">
        <v>1</v>
      </c>
      <c r="Z71" s="173">
        <f>+SUM(V71:Y71)</f>
        <v>4</v>
      </c>
      <c r="AA71" s="173">
        <v>3</v>
      </c>
      <c r="AB71" s="173">
        <f>+AA71*Z71</f>
        <v>12</v>
      </c>
      <c r="AC71" s="172" t="str">
        <f>IF(AB71="","",IF(AB71&lt;5,"Trivial",IF(AB71&lt;9,"Tolerable",IF(AB71&lt;17,"Moderado",IF(AB71&lt;25,"Importante","Intolerable")))))</f>
        <v>Moderado</v>
      </c>
      <c r="AD71" s="173" t="s">
        <v>0</v>
      </c>
      <c r="AE71" s="173" t="s">
        <v>173</v>
      </c>
      <c r="AF71" s="28">
        <v>43936</v>
      </c>
      <c r="AG71" s="173" t="s">
        <v>173</v>
      </c>
      <c r="AH71" s="173"/>
      <c r="AI71" s="170" t="str">
        <f t="shared" si="29"/>
        <v>IntolerableModerado</v>
      </c>
      <c r="AJ71" s="178" t="str">
        <f t="shared" si="30"/>
        <v>Moderado</v>
      </c>
    </row>
    <row r="72" spans="1:36" ht="33.75" x14ac:dyDescent="0.2">
      <c r="B72" s="181">
        <v>41</v>
      </c>
      <c r="C72" s="207"/>
      <c r="D72" s="207"/>
      <c r="E72" s="173" t="s">
        <v>267</v>
      </c>
      <c r="F72" s="173" t="s">
        <v>6</v>
      </c>
      <c r="G72" s="23" t="s">
        <v>281</v>
      </c>
      <c r="H72" s="23" t="s">
        <v>9</v>
      </c>
      <c r="I72" s="23" t="s">
        <v>3</v>
      </c>
      <c r="J72" s="182"/>
      <c r="K72" s="24" t="s">
        <v>2</v>
      </c>
      <c r="L72" s="173">
        <v>1</v>
      </c>
      <c r="M72" s="173">
        <v>1</v>
      </c>
      <c r="N72" s="173">
        <v>1</v>
      </c>
      <c r="O72" s="173">
        <v>2</v>
      </c>
      <c r="P72" s="172">
        <f t="shared" si="31"/>
        <v>5</v>
      </c>
      <c r="Q72" s="172">
        <v>3</v>
      </c>
      <c r="R72" s="172">
        <f t="shared" si="32"/>
        <v>15</v>
      </c>
      <c r="S72" s="172" t="str">
        <f t="shared" si="33"/>
        <v>Moderado</v>
      </c>
      <c r="T72" s="182" t="s">
        <v>1</v>
      </c>
      <c r="U72" s="24" t="s">
        <v>314</v>
      </c>
      <c r="V72" s="173">
        <v>1</v>
      </c>
      <c r="W72" s="173">
        <v>1</v>
      </c>
      <c r="X72" s="173">
        <v>1</v>
      </c>
      <c r="Y72" s="173">
        <v>1</v>
      </c>
      <c r="Z72" s="173">
        <f t="shared" ref="Z72:Z73" si="37">+SUM(V72:Y72)</f>
        <v>4</v>
      </c>
      <c r="AA72" s="173">
        <v>3</v>
      </c>
      <c r="AB72" s="173">
        <f t="shared" ref="AB72:AB73" si="38">+AA72*Z72</f>
        <v>12</v>
      </c>
      <c r="AC72" s="25" t="str">
        <f t="shared" ref="AC72:AC76" si="39">IF(AB72="","",IF(AB72&lt;5,"Trivial",IF(AB72&lt;9,"Tolerable",IF(AB72&lt;17,"Moderado",IF(AB72&lt;25,"Importante","Intolerable")))))</f>
        <v>Moderado</v>
      </c>
      <c r="AD72" s="173" t="s">
        <v>0</v>
      </c>
      <c r="AE72" s="172" t="s">
        <v>284</v>
      </c>
      <c r="AF72" s="28">
        <v>43936</v>
      </c>
      <c r="AG72" s="173" t="s">
        <v>173</v>
      </c>
      <c r="AH72" s="32"/>
      <c r="AI72" s="170" t="str">
        <f t="shared" si="29"/>
        <v>ModeradoModerado</v>
      </c>
      <c r="AJ72" s="178" t="str">
        <f t="shared" si="30"/>
        <v>Moderado</v>
      </c>
    </row>
    <row r="73" spans="1:36" ht="112.5" x14ac:dyDescent="0.2">
      <c r="B73" s="190">
        <v>42</v>
      </c>
      <c r="C73" s="211" t="s">
        <v>608</v>
      </c>
      <c r="D73" s="198" t="s">
        <v>272</v>
      </c>
      <c r="E73" s="187" t="s">
        <v>7</v>
      </c>
      <c r="F73" s="198" t="s">
        <v>46</v>
      </c>
      <c r="G73" s="24" t="s">
        <v>609</v>
      </c>
      <c r="H73" s="23" t="s">
        <v>591</v>
      </c>
      <c r="I73" s="191" t="s">
        <v>592</v>
      </c>
      <c r="J73" s="23" t="s">
        <v>1</v>
      </c>
      <c r="K73" s="24" t="s">
        <v>593</v>
      </c>
      <c r="L73" s="187">
        <v>1</v>
      </c>
      <c r="M73" s="187">
        <v>2</v>
      </c>
      <c r="N73" s="187">
        <v>3</v>
      </c>
      <c r="O73" s="187">
        <v>3</v>
      </c>
      <c r="P73" s="187">
        <f t="shared" si="31"/>
        <v>9</v>
      </c>
      <c r="Q73" s="187">
        <v>2</v>
      </c>
      <c r="R73" s="187">
        <f t="shared" si="32"/>
        <v>18</v>
      </c>
      <c r="S73" s="25" t="str">
        <f t="shared" si="33"/>
        <v>Importante</v>
      </c>
      <c r="T73" s="191" t="s">
        <v>1</v>
      </c>
      <c r="U73" s="191" t="s">
        <v>611</v>
      </c>
      <c r="V73" s="187">
        <v>1</v>
      </c>
      <c r="W73" s="187">
        <v>1</v>
      </c>
      <c r="X73" s="187">
        <v>1</v>
      </c>
      <c r="Y73" s="187">
        <v>1</v>
      </c>
      <c r="Z73" s="187">
        <f t="shared" si="37"/>
        <v>4</v>
      </c>
      <c r="AA73" s="187">
        <v>2</v>
      </c>
      <c r="AB73" s="187">
        <f t="shared" si="38"/>
        <v>8</v>
      </c>
      <c r="AC73" s="186" t="str">
        <f t="shared" si="39"/>
        <v>Tolerable</v>
      </c>
      <c r="AD73" s="187" t="s">
        <v>0</v>
      </c>
      <c r="AE73" s="187" t="s">
        <v>278</v>
      </c>
      <c r="AF73" s="187" t="s">
        <v>594</v>
      </c>
      <c r="AG73" s="187" t="s">
        <v>173</v>
      </c>
      <c r="AH73" s="32"/>
      <c r="AI73" s="9"/>
    </row>
    <row r="74" spans="1:36" ht="45" x14ac:dyDescent="0.2">
      <c r="B74" s="190">
        <v>43</v>
      </c>
      <c r="C74" s="211"/>
      <c r="D74" s="198" t="s">
        <v>610</v>
      </c>
      <c r="E74" s="187" t="s">
        <v>7</v>
      </c>
      <c r="F74" s="198" t="s">
        <v>36</v>
      </c>
      <c r="G74" s="198" t="s">
        <v>595</v>
      </c>
      <c r="H74" s="198" t="s">
        <v>596</v>
      </c>
      <c r="I74" s="198" t="s">
        <v>597</v>
      </c>
      <c r="J74" s="198" t="s">
        <v>2</v>
      </c>
      <c r="K74" s="198" t="s">
        <v>2</v>
      </c>
      <c r="L74" s="187">
        <v>1</v>
      </c>
      <c r="M74" s="187">
        <v>3</v>
      </c>
      <c r="N74" s="187">
        <v>3</v>
      </c>
      <c r="O74" s="187">
        <v>3</v>
      </c>
      <c r="P74" s="187">
        <f t="shared" si="31"/>
        <v>10</v>
      </c>
      <c r="Q74" s="187">
        <v>1</v>
      </c>
      <c r="R74" s="187">
        <f t="shared" si="32"/>
        <v>10</v>
      </c>
      <c r="S74" s="25" t="str">
        <f t="shared" si="33"/>
        <v>Moderado</v>
      </c>
      <c r="T74" s="191" t="s">
        <v>1</v>
      </c>
      <c r="U74" s="191" t="s">
        <v>598</v>
      </c>
      <c r="V74" s="187">
        <v>1</v>
      </c>
      <c r="W74" s="187">
        <v>2</v>
      </c>
      <c r="X74" s="187">
        <v>2</v>
      </c>
      <c r="Y74" s="187">
        <v>3</v>
      </c>
      <c r="Z74" s="187">
        <f>+SUM(V74:Y74)</f>
        <v>8</v>
      </c>
      <c r="AA74" s="187">
        <v>1</v>
      </c>
      <c r="AB74" s="187">
        <f>+AA74*Z74</f>
        <v>8</v>
      </c>
      <c r="AC74" s="186" t="str">
        <f t="shared" si="39"/>
        <v>Tolerable</v>
      </c>
      <c r="AD74" s="187" t="s">
        <v>0</v>
      </c>
      <c r="AE74" s="187" t="s">
        <v>173</v>
      </c>
      <c r="AF74" s="187" t="s">
        <v>594</v>
      </c>
      <c r="AG74" s="187" t="s">
        <v>173</v>
      </c>
      <c r="AH74" s="32"/>
      <c r="AI74" s="9"/>
    </row>
    <row r="75" spans="1:36" ht="33.75" x14ac:dyDescent="0.2">
      <c r="B75" s="190">
        <v>44</v>
      </c>
      <c r="C75" s="211"/>
      <c r="D75" s="212" t="s">
        <v>599</v>
      </c>
      <c r="E75" s="187" t="s">
        <v>7</v>
      </c>
      <c r="F75" s="198" t="s">
        <v>32</v>
      </c>
      <c r="G75" s="198" t="s">
        <v>600</v>
      </c>
      <c r="H75" s="198" t="s">
        <v>601</v>
      </c>
      <c r="I75" s="198" t="s">
        <v>602</v>
      </c>
      <c r="J75" s="198" t="s">
        <v>2</v>
      </c>
      <c r="K75" s="198" t="s">
        <v>2</v>
      </c>
      <c r="L75" s="187">
        <v>1</v>
      </c>
      <c r="M75" s="187">
        <v>3</v>
      </c>
      <c r="N75" s="187">
        <v>3</v>
      </c>
      <c r="O75" s="187">
        <v>3</v>
      </c>
      <c r="P75" s="187">
        <f t="shared" si="31"/>
        <v>10</v>
      </c>
      <c r="Q75" s="187">
        <v>1</v>
      </c>
      <c r="R75" s="187">
        <f t="shared" si="32"/>
        <v>10</v>
      </c>
      <c r="S75" s="25" t="str">
        <f t="shared" si="33"/>
        <v>Moderado</v>
      </c>
      <c r="T75" s="191" t="s">
        <v>1</v>
      </c>
      <c r="U75" s="191" t="s">
        <v>603</v>
      </c>
      <c r="V75" s="187">
        <v>1</v>
      </c>
      <c r="W75" s="187">
        <v>2</v>
      </c>
      <c r="X75" s="187">
        <v>2</v>
      </c>
      <c r="Y75" s="187">
        <v>2</v>
      </c>
      <c r="Z75" s="187">
        <f>+SUM(V75:Y75)</f>
        <v>7</v>
      </c>
      <c r="AA75" s="187">
        <v>1</v>
      </c>
      <c r="AB75" s="187">
        <f>+AA75*Z75</f>
        <v>7</v>
      </c>
      <c r="AC75" s="186" t="str">
        <f t="shared" si="39"/>
        <v>Tolerable</v>
      </c>
      <c r="AD75" s="187" t="s">
        <v>0</v>
      </c>
      <c r="AE75" s="187" t="s">
        <v>173</v>
      </c>
      <c r="AF75" s="187" t="s">
        <v>594</v>
      </c>
      <c r="AG75" s="187" t="s">
        <v>173</v>
      </c>
      <c r="AH75" s="32"/>
      <c r="AI75" s="9"/>
    </row>
    <row r="76" spans="1:36" ht="33.75" x14ac:dyDescent="0.2">
      <c r="B76" s="190">
        <v>45</v>
      </c>
      <c r="C76" s="211"/>
      <c r="D76" s="212"/>
      <c r="E76" s="187" t="s">
        <v>7</v>
      </c>
      <c r="F76" s="198" t="s">
        <v>94</v>
      </c>
      <c r="G76" s="198" t="s">
        <v>604</v>
      </c>
      <c r="H76" s="198" t="s">
        <v>605</v>
      </c>
      <c r="I76" s="198" t="s">
        <v>606</v>
      </c>
      <c r="J76" s="198" t="s">
        <v>2</v>
      </c>
      <c r="K76" s="198" t="s">
        <v>2</v>
      </c>
      <c r="L76" s="187">
        <v>1</v>
      </c>
      <c r="M76" s="187">
        <v>3</v>
      </c>
      <c r="N76" s="187">
        <v>3</v>
      </c>
      <c r="O76" s="187">
        <v>3</v>
      </c>
      <c r="P76" s="187">
        <f t="shared" si="31"/>
        <v>10</v>
      </c>
      <c r="Q76" s="187">
        <v>1</v>
      </c>
      <c r="R76" s="187">
        <f t="shared" si="32"/>
        <v>10</v>
      </c>
      <c r="S76" s="25" t="str">
        <f t="shared" si="33"/>
        <v>Moderado</v>
      </c>
      <c r="T76" s="191" t="s">
        <v>1</v>
      </c>
      <c r="U76" s="198" t="s">
        <v>607</v>
      </c>
      <c r="V76" s="187">
        <v>1</v>
      </c>
      <c r="W76" s="187">
        <v>2</v>
      </c>
      <c r="X76" s="187">
        <v>2</v>
      </c>
      <c r="Y76" s="187">
        <v>2</v>
      </c>
      <c r="Z76" s="187">
        <f>+SUM(V76:Y76)</f>
        <v>7</v>
      </c>
      <c r="AA76" s="187">
        <v>1</v>
      </c>
      <c r="AB76" s="187">
        <f>+AA76*Z76</f>
        <v>7</v>
      </c>
      <c r="AC76" s="186" t="str">
        <f t="shared" si="39"/>
        <v>Tolerable</v>
      </c>
      <c r="AD76" s="187" t="s">
        <v>0</v>
      </c>
      <c r="AE76" s="187" t="s">
        <v>173</v>
      </c>
      <c r="AF76" s="187" t="s">
        <v>594</v>
      </c>
      <c r="AG76" s="187" t="s">
        <v>173</v>
      </c>
      <c r="AH76" s="32"/>
    </row>
    <row r="77" spans="1:36" x14ac:dyDescent="0.2">
      <c r="B77" s="200"/>
      <c r="C77" s="201"/>
      <c r="D77" s="191"/>
      <c r="E77" s="187"/>
      <c r="F77" s="202"/>
      <c r="G77" s="202"/>
      <c r="H77" s="202"/>
      <c r="I77" s="203"/>
      <c r="J77" s="203"/>
      <c r="K77" s="203"/>
      <c r="L77" s="201"/>
      <c r="M77" s="201"/>
      <c r="N77" s="201"/>
      <c r="O77" s="201"/>
      <c r="P77" s="201"/>
      <c r="Q77" s="201"/>
      <c r="R77" s="201"/>
      <c r="S77" s="204"/>
      <c r="T77" s="205"/>
      <c r="U77" s="203"/>
      <c r="V77" s="201"/>
      <c r="W77" s="201"/>
      <c r="X77" s="201"/>
      <c r="Y77" s="201"/>
      <c r="Z77" s="201"/>
      <c r="AA77" s="201"/>
      <c r="AB77" s="201"/>
      <c r="AC77" s="206"/>
      <c r="AD77" s="201"/>
      <c r="AE77" s="201"/>
      <c r="AF77" s="201"/>
      <c r="AG77" s="201"/>
      <c r="AH77" s="161"/>
    </row>
    <row r="78" spans="1:36" x14ac:dyDescent="0.2">
      <c r="D78" s="173" t="s">
        <v>543</v>
      </c>
      <c r="E78" s="173">
        <f>COUNTIFS($S$18:$S$72,D78)</f>
        <v>0</v>
      </c>
      <c r="F78" s="189">
        <f>COUNTIFS($AJ$18:$AJ$72,D78)</f>
        <v>0</v>
      </c>
      <c r="G78" s="199">
        <f>E78*100/$E$83</f>
        <v>0</v>
      </c>
      <c r="H78" s="199">
        <f>F78*100/$F$83</f>
        <v>0</v>
      </c>
      <c r="I78" s="7"/>
      <c r="J78" s="7"/>
      <c r="K78" s="6"/>
      <c r="L78" s="4"/>
      <c r="M78" s="4"/>
      <c r="N78" s="4"/>
      <c r="O78" s="4"/>
      <c r="P78" s="4"/>
      <c r="Q78" s="4"/>
      <c r="R78" s="4"/>
      <c r="S78" s="5"/>
    </row>
    <row r="79" spans="1:36" x14ac:dyDescent="0.2">
      <c r="D79" s="173" t="s">
        <v>232</v>
      </c>
      <c r="E79" s="173">
        <f>COUNTIFS($S$18:$S$72,D79)</f>
        <v>19</v>
      </c>
      <c r="F79" s="173">
        <f>COUNTIFS($AJ$18:$AJ$72,D79)</f>
        <v>33</v>
      </c>
      <c r="G79" s="162">
        <f t="shared" ref="G79:G83" si="40">E79*100/$E$83</f>
        <v>46.341463414634148</v>
      </c>
      <c r="H79" s="162">
        <f t="shared" ref="H79:H83" si="41">F79*100/$F$83</f>
        <v>80.487804878048777</v>
      </c>
      <c r="I79" s="6"/>
      <c r="J79" s="7"/>
      <c r="K79" s="7"/>
      <c r="L79" s="4"/>
      <c r="M79" s="4"/>
      <c r="N79" s="4"/>
      <c r="O79" s="4"/>
      <c r="P79" s="4"/>
      <c r="Q79" s="4"/>
      <c r="R79" s="4"/>
      <c r="S79" s="5"/>
    </row>
    <row r="80" spans="1:36" x14ac:dyDescent="0.2">
      <c r="D80" s="173" t="s">
        <v>231</v>
      </c>
      <c r="E80" s="173">
        <f>COUNTIFS($S$18:$S$72,D80)</f>
        <v>18</v>
      </c>
      <c r="F80" s="173">
        <f>COUNTIFS($AJ$18:$AJ$72,D80)</f>
        <v>8</v>
      </c>
      <c r="G80" s="162">
        <f t="shared" si="40"/>
        <v>43.902439024390247</v>
      </c>
      <c r="H80" s="162">
        <f t="shared" si="41"/>
        <v>19.512195121951219</v>
      </c>
      <c r="I80" s="7"/>
      <c r="J80" s="7"/>
      <c r="K80" s="7"/>
      <c r="L80" s="4"/>
      <c r="M80" s="4"/>
      <c r="N80" s="4"/>
      <c r="O80" s="4"/>
      <c r="P80" s="4"/>
      <c r="Q80" s="4"/>
      <c r="R80" s="4"/>
      <c r="S80" s="5"/>
    </row>
    <row r="81" spans="1:35" x14ac:dyDescent="0.2">
      <c r="D81" s="173" t="s">
        <v>238</v>
      </c>
      <c r="E81" s="173">
        <f>COUNTIFS($S$18:$S$72,D81)</f>
        <v>1</v>
      </c>
      <c r="F81" s="173">
        <f>COUNTIFS($AJ$18:$AJ$72,D81)</f>
        <v>0</v>
      </c>
      <c r="G81" s="162">
        <f t="shared" si="40"/>
        <v>2.4390243902439024</v>
      </c>
      <c r="H81" s="162">
        <f t="shared" si="41"/>
        <v>0</v>
      </c>
      <c r="I81" s="6"/>
      <c r="J81" s="7"/>
      <c r="K81" s="6"/>
      <c r="L81" s="4"/>
      <c r="M81" s="4"/>
      <c r="N81" s="4"/>
      <c r="O81" s="4"/>
      <c r="P81" s="4"/>
      <c r="Q81" s="4"/>
      <c r="R81" s="4"/>
      <c r="S81" s="5"/>
    </row>
    <row r="82" spans="1:35" x14ac:dyDescent="0.2">
      <c r="D82" s="173" t="s">
        <v>511</v>
      </c>
      <c r="E82" s="173">
        <f>COUNTIFS($S$18:$S$72,D82)</f>
        <v>3</v>
      </c>
      <c r="F82" s="173">
        <f>COUNTIFS($AJ$18:$AJ$72,D82)</f>
        <v>0</v>
      </c>
      <c r="G82" s="162">
        <f t="shared" si="40"/>
        <v>7.3170731707317076</v>
      </c>
      <c r="H82" s="162">
        <f t="shared" si="41"/>
        <v>0</v>
      </c>
      <c r="I82" s="7"/>
      <c r="J82" s="7"/>
      <c r="K82" s="6"/>
      <c r="L82" s="4"/>
      <c r="M82" s="4"/>
      <c r="N82" s="4"/>
      <c r="O82" s="4"/>
      <c r="P82" s="4"/>
      <c r="Q82" s="4"/>
      <c r="R82" s="4"/>
      <c r="S82" s="5"/>
    </row>
    <row r="83" spans="1:35" x14ac:dyDescent="0.2">
      <c r="D83" s="160" t="s">
        <v>544</v>
      </c>
      <c r="E83" s="160">
        <f>SUM(E78:E82)</f>
        <v>41</v>
      </c>
      <c r="F83" s="160">
        <f>SUM(F78:F82)</f>
        <v>41</v>
      </c>
      <c r="G83" s="162">
        <f t="shared" si="40"/>
        <v>100</v>
      </c>
      <c r="H83" s="162">
        <f t="shared" si="41"/>
        <v>100</v>
      </c>
      <c r="I83" s="7"/>
      <c r="J83" s="7"/>
      <c r="K83" s="6"/>
      <c r="L83" s="4"/>
      <c r="M83" s="4"/>
      <c r="N83" s="4"/>
      <c r="O83" s="4"/>
      <c r="P83" s="4"/>
      <c r="Q83" s="4"/>
      <c r="R83" s="4"/>
      <c r="S83" s="5"/>
    </row>
    <row r="84" spans="1:35" x14ac:dyDescent="0.2">
      <c r="G84" s="7"/>
      <c r="H84" s="6"/>
      <c r="I84" s="6"/>
      <c r="J84" s="7"/>
      <c r="K84" s="7"/>
      <c r="L84" s="4"/>
      <c r="M84" s="4"/>
      <c r="N84" s="4"/>
      <c r="O84" s="4"/>
      <c r="P84" s="4"/>
      <c r="Q84" s="4"/>
      <c r="R84" s="4"/>
      <c r="S84" s="5"/>
    </row>
    <row r="85" spans="1:35" x14ac:dyDescent="0.2">
      <c r="G85" s="7"/>
      <c r="H85" s="7"/>
      <c r="I85" s="7"/>
      <c r="J85" s="7"/>
      <c r="K85" s="7"/>
      <c r="L85" s="4"/>
      <c r="M85" s="4"/>
      <c r="N85" s="4"/>
      <c r="O85" s="4"/>
      <c r="P85" s="4"/>
      <c r="Q85" s="4"/>
      <c r="R85" s="4"/>
      <c r="S85" s="5"/>
    </row>
    <row r="87" spans="1:35" x14ac:dyDescent="0.2">
      <c r="E87" s="1"/>
      <c r="F87" s="1"/>
      <c r="J87" s="1"/>
    </row>
    <row r="88" spans="1:35" x14ac:dyDescent="0.2">
      <c r="G88" s="7"/>
      <c r="H88" s="7"/>
      <c r="I88" s="7"/>
      <c r="J88" s="7"/>
      <c r="K88" s="6"/>
      <c r="L88" s="4"/>
      <c r="M88" s="4"/>
      <c r="N88" s="4"/>
      <c r="O88" s="4"/>
      <c r="P88" s="4"/>
      <c r="Q88" s="4"/>
      <c r="R88" s="4"/>
      <c r="S88" s="5"/>
    </row>
    <row r="89" spans="1:35" x14ac:dyDescent="0.2">
      <c r="G89" s="7"/>
      <c r="H89" s="7"/>
      <c r="I89" s="7"/>
      <c r="J89" s="7"/>
      <c r="K89" s="6"/>
      <c r="L89" s="4"/>
      <c r="M89" s="4"/>
      <c r="N89" s="4"/>
      <c r="O89" s="4"/>
      <c r="P89" s="4"/>
      <c r="Q89" s="4"/>
      <c r="R89" s="4"/>
      <c r="S89" s="5"/>
    </row>
    <row r="90" spans="1:35" s="2" customFormat="1" x14ac:dyDescent="0.2">
      <c r="A90" s="1"/>
      <c r="B90" s="4"/>
      <c r="C90" s="1"/>
      <c r="D90" s="1"/>
      <c r="E90" s="4"/>
      <c r="F90" s="4"/>
      <c r="G90" s="7"/>
      <c r="H90" s="7"/>
      <c r="I90" s="7"/>
      <c r="J90" s="7"/>
      <c r="K90" s="6"/>
      <c r="L90" s="4"/>
      <c r="M90" s="4"/>
      <c r="N90" s="4"/>
      <c r="O90" s="4"/>
      <c r="P90" s="4"/>
      <c r="Q90" s="4"/>
      <c r="R90" s="4"/>
      <c r="S90" s="5"/>
      <c r="U90" s="1"/>
      <c r="V90" s="16"/>
      <c r="W90" s="16"/>
      <c r="X90" s="16"/>
      <c r="Y90" s="16"/>
      <c r="Z90" s="16"/>
      <c r="AA90" s="16"/>
      <c r="AB90" s="16"/>
      <c r="AC90" s="1"/>
      <c r="AD90" s="1"/>
      <c r="AE90" s="1"/>
      <c r="AF90" s="1"/>
      <c r="AG90" s="1"/>
      <c r="AH90" s="1"/>
      <c r="AI90" s="1"/>
    </row>
    <row r="91" spans="1:35" s="2" customFormat="1" x14ac:dyDescent="0.2">
      <c r="A91" s="1"/>
      <c r="B91" s="4"/>
      <c r="C91" s="1"/>
      <c r="D91" s="1"/>
      <c r="E91" s="4"/>
      <c r="F91" s="4"/>
      <c r="G91" s="7"/>
      <c r="H91" s="7"/>
      <c r="I91" s="7"/>
      <c r="J91" s="7"/>
      <c r="K91" s="6"/>
      <c r="L91" s="4"/>
      <c r="M91" s="4"/>
      <c r="N91" s="4"/>
      <c r="O91" s="4"/>
      <c r="P91" s="4"/>
      <c r="Q91" s="4"/>
      <c r="R91" s="4"/>
      <c r="S91" s="5"/>
      <c r="U91" s="1"/>
      <c r="V91" s="16"/>
      <c r="W91" s="16"/>
      <c r="X91" s="16"/>
      <c r="Y91" s="16"/>
      <c r="Z91" s="16"/>
      <c r="AA91" s="16"/>
      <c r="AB91" s="16"/>
      <c r="AC91" s="1"/>
      <c r="AD91" s="1"/>
      <c r="AE91" s="1"/>
      <c r="AF91" s="1"/>
      <c r="AG91" s="1"/>
      <c r="AH91" s="1"/>
      <c r="AI91" s="1"/>
    </row>
    <row r="92" spans="1:35" s="2" customFormat="1" x14ac:dyDescent="0.2">
      <c r="A92" s="1"/>
      <c r="B92" s="4"/>
      <c r="C92" s="1"/>
      <c r="D92" s="1"/>
      <c r="E92" s="4"/>
      <c r="F92" s="4"/>
      <c r="G92" s="7"/>
      <c r="H92" s="7"/>
      <c r="I92" s="7"/>
      <c r="J92" s="7"/>
      <c r="K92" s="6"/>
      <c r="L92" s="4"/>
      <c r="M92" s="4"/>
      <c r="N92" s="4"/>
      <c r="O92" s="4"/>
      <c r="P92" s="4"/>
      <c r="Q92" s="4"/>
      <c r="R92" s="4"/>
      <c r="S92" s="5"/>
      <c r="U92" s="1"/>
      <c r="V92" s="16"/>
      <c r="W92" s="16"/>
      <c r="X92" s="16"/>
      <c r="Y92" s="16"/>
      <c r="Z92" s="16"/>
      <c r="AA92" s="16"/>
      <c r="AB92" s="16"/>
      <c r="AC92" s="1"/>
      <c r="AD92" s="1"/>
      <c r="AE92" s="1"/>
      <c r="AF92" s="1"/>
      <c r="AG92" s="1"/>
      <c r="AH92" s="1"/>
      <c r="AI92" s="1"/>
    </row>
    <row r="93" spans="1:35" s="2" customFormat="1" x14ac:dyDescent="0.2">
      <c r="A93" s="1"/>
      <c r="B93" s="4"/>
      <c r="C93" s="1"/>
      <c r="D93" s="1"/>
      <c r="E93" s="4"/>
      <c r="F93" s="4"/>
      <c r="G93" s="7"/>
      <c r="H93" s="7"/>
      <c r="I93" s="7"/>
      <c r="J93" s="7"/>
      <c r="K93" s="6"/>
      <c r="L93" s="4"/>
      <c r="M93" s="4"/>
      <c r="N93" s="4"/>
      <c r="O93" s="4"/>
      <c r="P93" s="4"/>
      <c r="Q93" s="4"/>
      <c r="R93" s="4"/>
      <c r="S93" s="5"/>
      <c r="U93" s="1"/>
      <c r="V93" s="16"/>
      <c r="W93" s="16"/>
      <c r="X93" s="16"/>
      <c r="Y93" s="16"/>
      <c r="Z93" s="16"/>
      <c r="AA93" s="16"/>
      <c r="AB93" s="16"/>
      <c r="AC93" s="1"/>
      <c r="AD93" s="1"/>
      <c r="AE93" s="1"/>
      <c r="AF93" s="1"/>
      <c r="AG93" s="1"/>
      <c r="AH93" s="1"/>
      <c r="AI93" s="1"/>
    </row>
    <row r="94" spans="1:35" s="2" customFormat="1" x14ac:dyDescent="0.2">
      <c r="A94" s="1"/>
      <c r="B94" s="4"/>
      <c r="C94" s="1"/>
      <c r="D94" s="1"/>
      <c r="E94" s="4"/>
      <c r="F94" s="4"/>
      <c r="G94" s="7"/>
      <c r="H94" s="7"/>
      <c r="I94" s="7"/>
      <c r="J94" s="7"/>
      <c r="K94" s="6"/>
      <c r="L94" s="4"/>
      <c r="M94" s="4"/>
      <c r="N94" s="4"/>
      <c r="O94" s="4"/>
      <c r="P94" s="4"/>
      <c r="Q94" s="4"/>
      <c r="R94" s="4"/>
      <c r="S94" s="5"/>
      <c r="U94" s="1"/>
      <c r="V94" s="16"/>
      <c r="W94" s="16"/>
      <c r="X94" s="16"/>
      <c r="Y94" s="16"/>
      <c r="Z94" s="16"/>
      <c r="AA94" s="16"/>
      <c r="AB94" s="16"/>
      <c r="AC94" s="1"/>
      <c r="AD94" s="1"/>
      <c r="AE94" s="1"/>
      <c r="AF94" s="1"/>
      <c r="AG94" s="1"/>
      <c r="AH94" s="1"/>
      <c r="AI94" s="1"/>
    </row>
    <row r="95" spans="1:35" s="2" customFormat="1" x14ac:dyDescent="0.2">
      <c r="A95" s="1"/>
      <c r="B95" s="4"/>
      <c r="C95" s="1"/>
      <c r="D95" s="1"/>
      <c r="E95" s="4"/>
      <c r="F95" s="4"/>
      <c r="G95" s="7"/>
      <c r="H95" s="7"/>
      <c r="I95" s="7"/>
      <c r="J95" s="7"/>
      <c r="L95" s="4"/>
      <c r="M95" s="4"/>
      <c r="N95" s="4"/>
      <c r="O95" s="4"/>
      <c r="P95" s="4"/>
      <c r="Q95" s="4"/>
      <c r="R95" s="4"/>
      <c r="S95" s="5"/>
      <c r="U95" s="1"/>
      <c r="V95" s="16"/>
      <c r="W95" s="16"/>
      <c r="X95" s="16"/>
      <c r="Y95" s="16"/>
      <c r="Z95" s="16"/>
      <c r="AA95" s="16"/>
      <c r="AB95" s="16"/>
      <c r="AC95" s="1"/>
      <c r="AD95" s="1"/>
      <c r="AE95" s="1"/>
      <c r="AF95" s="1"/>
      <c r="AG95" s="1"/>
      <c r="AH95" s="1"/>
      <c r="AI95" s="1"/>
    </row>
    <row r="96" spans="1:35" s="2" customFormat="1" x14ac:dyDescent="0.2">
      <c r="A96" s="1"/>
      <c r="B96" s="4"/>
      <c r="C96" s="1"/>
      <c r="D96" s="1"/>
      <c r="E96" s="4"/>
      <c r="F96" s="4"/>
      <c r="G96" s="7"/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5"/>
      <c r="U96" s="1"/>
      <c r="V96" s="16"/>
      <c r="W96" s="16"/>
      <c r="X96" s="16"/>
      <c r="Y96" s="16"/>
      <c r="Z96" s="16"/>
      <c r="AA96" s="16"/>
      <c r="AB96" s="16"/>
      <c r="AC96" s="1"/>
      <c r="AD96" s="1"/>
      <c r="AE96" s="1"/>
      <c r="AF96" s="1"/>
      <c r="AG96" s="1"/>
      <c r="AH96" s="1"/>
      <c r="AI96" s="1"/>
    </row>
    <row r="97" spans="1:35" s="2" customFormat="1" x14ac:dyDescent="0.2">
      <c r="A97" s="1"/>
      <c r="B97" s="4"/>
      <c r="C97" s="1"/>
      <c r="D97" s="1"/>
      <c r="E97" s="4"/>
      <c r="F97" s="4"/>
      <c r="G97" s="7"/>
      <c r="H97" s="6"/>
      <c r="I97" s="6"/>
      <c r="J97" s="7"/>
      <c r="K97" s="6"/>
      <c r="L97" s="4"/>
      <c r="M97" s="4"/>
      <c r="N97" s="4"/>
      <c r="O97" s="4"/>
      <c r="P97" s="4"/>
      <c r="Q97" s="4"/>
      <c r="R97" s="4"/>
      <c r="S97" s="5"/>
      <c r="U97" s="1"/>
      <c r="V97" s="16"/>
      <c r="W97" s="16"/>
      <c r="X97" s="16"/>
      <c r="Y97" s="16"/>
      <c r="Z97" s="16"/>
      <c r="AA97" s="16"/>
      <c r="AB97" s="16"/>
      <c r="AC97" s="1"/>
      <c r="AD97" s="1"/>
      <c r="AE97" s="1"/>
      <c r="AF97" s="1"/>
      <c r="AG97" s="1"/>
      <c r="AH97" s="1"/>
      <c r="AI97" s="1"/>
    </row>
    <row r="98" spans="1:35" s="2" customFormat="1" x14ac:dyDescent="0.2">
      <c r="A98" s="1"/>
      <c r="B98" s="4"/>
      <c r="C98" s="1"/>
      <c r="D98" s="1"/>
      <c r="E98" s="4"/>
      <c r="F98" s="4"/>
      <c r="G98" s="7"/>
      <c r="H98" s="7"/>
      <c r="I98" s="7"/>
      <c r="J98" s="7"/>
      <c r="K98" s="6"/>
      <c r="L98" s="4"/>
      <c r="M98" s="4"/>
      <c r="N98" s="4"/>
      <c r="O98" s="4"/>
      <c r="P98" s="4"/>
      <c r="Q98" s="4"/>
      <c r="R98" s="4"/>
      <c r="S98" s="5"/>
      <c r="U98" s="1"/>
      <c r="V98" s="16"/>
      <c r="W98" s="16"/>
      <c r="X98" s="16"/>
      <c r="Y98" s="16"/>
      <c r="Z98" s="16"/>
      <c r="AA98" s="16"/>
      <c r="AB98" s="16"/>
      <c r="AC98" s="1"/>
      <c r="AD98" s="1"/>
      <c r="AE98" s="1"/>
      <c r="AF98" s="1"/>
      <c r="AG98" s="1"/>
      <c r="AH98" s="1"/>
      <c r="AI98" s="1"/>
    </row>
    <row r="99" spans="1:35" s="2" customFormat="1" x14ac:dyDescent="0.2">
      <c r="A99" s="1"/>
      <c r="B99" s="4"/>
      <c r="C99" s="1"/>
      <c r="D99" s="1"/>
      <c r="E99" s="4"/>
      <c r="F99" s="4"/>
      <c r="G99" s="7"/>
      <c r="H99" s="7"/>
      <c r="I99" s="7"/>
      <c r="J99" s="7"/>
      <c r="K99" s="6"/>
      <c r="L99" s="4"/>
      <c r="M99" s="4"/>
      <c r="N99" s="4"/>
      <c r="O99" s="4"/>
      <c r="P99" s="4"/>
      <c r="Q99" s="4"/>
      <c r="R99" s="4"/>
      <c r="S99" s="5"/>
      <c r="U99" s="1"/>
      <c r="V99" s="16"/>
      <c r="W99" s="16"/>
      <c r="X99" s="16"/>
      <c r="Y99" s="16"/>
      <c r="Z99" s="16"/>
      <c r="AA99" s="16"/>
      <c r="AB99" s="16"/>
      <c r="AC99" s="1"/>
      <c r="AD99" s="1"/>
      <c r="AE99" s="1"/>
      <c r="AF99" s="1"/>
      <c r="AG99" s="1"/>
      <c r="AH99" s="1"/>
      <c r="AI99" s="1"/>
    </row>
    <row r="100" spans="1:35" s="2" customFormat="1" x14ac:dyDescent="0.2">
      <c r="A100" s="1"/>
      <c r="B100" s="4"/>
      <c r="C100" s="1"/>
      <c r="D100" s="1"/>
      <c r="E100" s="4"/>
      <c r="F100" s="4"/>
      <c r="G100" s="7"/>
      <c r="H100" s="6"/>
      <c r="I100" s="6"/>
      <c r="J100" s="7"/>
      <c r="K100" s="7"/>
      <c r="L100" s="4"/>
      <c r="M100" s="4"/>
      <c r="N100" s="4"/>
      <c r="O100" s="4"/>
      <c r="P100" s="4"/>
      <c r="Q100" s="4"/>
      <c r="R100" s="4"/>
      <c r="S100" s="5"/>
      <c r="U100" s="1"/>
      <c r="V100" s="16"/>
      <c r="W100" s="16"/>
      <c r="X100" s="16"/>
      <c r="Y100" s="16"/>
      <c r="Z100" s="16"/>
      <c r="AA100" s="16"/>
      <c r="AB100" s="16"/>
      <c r="AC100" s="1"/>
      <c r="AD100" s="1"/>
      <c r="AE100" s="1"/>
      <c r="AF100" s="1"/>
      <c r="AG100" s="1"/>
      <c r="AH100" s="1"/>
      <c r="AI100" s="1"/>
    </row>
    <row r="101" spans="1:35" s="2" customFormat="1" x14ac:dyDescent="0.2">
      <c r="A101" s="1"/>
      <c r="B101" s="4"/>
      <c r="C101" s="1"/>
      <c r="D101" s="1"/>
      <c r="E101" s="4"/>
      <c r="F101" s="4"/>
      <c r="G101" s="7"/>
      <c r="H101" s="7"/>
      <c r="I101" s="7"/>
      <c r="J101" s="7"/>
      <c r="K101" s="7"/>
      <c r="L101" s="4"/>
      <c r="M101" s="4"/>
      <c r="N101" s="4"/>
      <c r="O101" s="4"/>
      <c r="P101" s="4"/>
      <c r="Q101" s="4"/>
      <c r="R101" s="4"/>
      <c r="S101" s="5"/>
      <c r="U101" s="1"/>
      <c r="V101" s="16"/>
      <c r="W101" s="16"/>
      <c r="X101" s="16"/>
      <c r="Y101" s="16"/>
      <c r="Z101" s="16"/>
      <c r="AA101" s="16"/>
      <c r="AB101" s="16"/>
      <c r="AC101" s="1"/>
      <c r="AD101" s="1"/>
      <c r="AE101" s="1"/>
      <c r="AF101" s="1"/>
      <c r="AG101" s="1"/>
      <c r="AH101" s="1"/>
      <c r="AI101" s="1"/>
    </row>
    <row r="102" spans="1:35" s="2" customFormat="1" x14ac:dyDescent="0.2">
      <c r="A102" s="1"/>
      <c r="B102" s="4"/>
      <c r="C102" s="1"/>
      <c r="D102" s="1"/>
      <c r="E102" s="4"/>
      <c r="F102" s="4"/>
      <c r="G102" s="7"/>
      <c r="H102" s="7"/>
      <c r="I102" s="7"/>
      <c r="J102" s="7"/>
      <c r="K102" s="6"/>
      <c r="L102" s="4"/>
      <c r="M102" s="4"/>
      <c r="N102" s="4"/>
      <c r="O102" s="4"/>
      <c r="P102" s="4"/>
      <c r="Q102" s="4"/>
      <c r="R102" s="4"/>
      <c r="S102" s="5"/>
      <c r="U102" s="1"/>
      <c r="V102" s="16"/>
      <c r="W102" s="16"/>
      <c r="X102" s="16"/>
      <c r="Y102" s="16"/>
      <c r="Z102" s="16"/>
      <c r="AA102" s="16"/>
      <c r="AB102" s="16"/>
      <c r="AC102" s="1"/>
      <c r="AD102" s="1"/>
      <c r="AE102" s="1"/>
      <c r="AF102" s="1"/>
      <c r="AG102" s="1"/>
      <c r="AH102" s="1"/>
      <c r="AI102" s="1"/>
    </row>
    <row r="103" spans="1:35" s="2" customFormat="1" x14ac:dyDescent="0.2">
      <c r="A103" s="1"/>
      <c r="B103" s="4"/>
      <c r="C103" s="1"/>
      <c r="D103" s="1"/>
      <c r="E103" s="4"/>
      <c r="F103" s="4"/>
      <c r="G103" s="7"/>
      <c r="H103" s="7"/>
      <c r="I103" s="7"/>
      <c r="J103" s="7"/>
      <c r="K103" s="6"/>
      <c r="L103" s="4"/>
      <c r="M103" s="4"/>
      <c r="N103" s="4"/>
      <c r="O103" s="4"/>
      <c r="P103" s="4"/>
      <c r="Q103" s="4"/>
      <c r="R103" s="4"/>
      <c r="S103" s="5"/>
      <c r="U103" s="1"/>
      <c r="V103" s="16"/>
      <c r="W103" s="16"/>
      <c r="X103" s="16"/>
      <c r="Y103" s="16"/>
      <c r="Z103" s="16"/>
      <c r="AA103" s="16"/>
      <c r="AB103" s="16"/>
      <c r="AC103" s="1"/>
      <c r="AD103" s="1"/>
      <c r="AE103" s="1"/>
      <c r="AF103" s="1"/>
      <c r="AG103" s="1"/>
      <c r="AH103" s="1"/>
      <c r="AI103" s="1"/>
    </row>
    <row r="104" spans="1:35" s="2" customFormat="1" x14ac:dyDescent="0.2">
      <c r="A104" s="1"/>
      <c r="B104" s="4"/>
      <c r="C104" s="1"/>
      <c r="D104" s="1"/>
      <c r="E104" s="4"/>
      <c r="F104" s="4"/>
      <c r="G104" s="7"/>
      <c r="H104" s="7"/>
      <c r="I104" s="7"/>
      <c r="J104" s="7"/>
      <c r="K104" s="6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</row>
    <row r="105" spans="1:35" s="2" customFormat="1" x14ac:dyDescent="0.2">
      <c r="A105" s="1"/>
      <c r="B105" s="4"/>
      <c r="C105" s="1"/>
      <c r="D105" s="1"/>
      <c r="E105" s="4"/>
      <c r="F105" s="4"/>
      <c r="G105" s="7"/>
      <c r="H105" s="6"/>
      <c r="I105" s="6"/>
      <c r="J105" s="7"/>
      <c r="K105" s="7"/>
      <c r="L105" s="4"/>
      <c r="M105" s="4"/>
      <c r="N105" s="4"/>
      <c r="O105" s="4"/>
      <c r="P105" s="4"/>
      <c r="Q105" s="4"/>
      <c r="R105" s="4"/>
      <c r="S105" s="5"/>
      <c r="U105" s="1"/>
      <c r="V105" s="16"/>
      <c r="W105" s="16"/>
      <c r="X105" s="16"/>
      <c r="Y105" s="16"/>
      <c r="Z105" s="16"/>
      <c r="AA105" s="16"/>
      <c r="AB105" s="16"/>
      <c r="AC105" s="1"/>
      <c r="AD105" s="1"/>
      <c r="AE105" s="1"/>
      <c r="AF105" s="1"/>
      <c r="AG105" s="1"/>
      <c r="AH105" s="1"/>
      <c r="AI105" s="1"/>
    </row>
    <row r="106" spans="1:35" s="2" customFormat="1" x14ac:dyDescent="0.2">
      <c r="A106" s="1"/>
      <c r="B106" s="4"/>
      <c r="C106" s="1"/>
      <c r="D106" s="1"/>
      <c r="E106" s="4"/>
      <c r="F106" s="4"/>
      <c r="G106" s="7"/>
      <c r="H106" s="7"/>
      <c r="I106" s="7"/>
      <c r="J106" s="7"/>
      <c r="K106" s="7"/>
      <c r="L106" s="4"/>
      <c r="M106" s="4"/>
      <c r="N106" s="4"/>
      <c r="O106" s="4"/>
      <c r="P106" s="4"/>
      <c r="Q106" s="4"/>
      <c r="R106" s="4"/>
      <c r="S106" s="5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</row>
    <row r="107" spans="1:35" s="2" customFormat="1" x14ac:dyDescent="0.2">
      <c r="A107" s="1"/>
      <c r="B107" s="4"/>
      <c r="C107" s="1"/>
      <c r="D107" s="1"/>
      <c r="E107" s="4"/>
      <c r="F107" s="4"/>
      <c r="G107" s="7"/>
      <c r="H107" s="7"/>
      <c r="I107" s="7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</row>
    <row r="108" spans="1:35" s="2" customFormat="1" x14ac:dyDescent="0.2">
      <c r="A108" s="1"/>
      <c r="B108" s="4"/>
      <c r="C108" s="1"/>
      <c r="D108" s="1"/>
      <c r="E108" s="4"/>
      <c r="F108" s="4"/>
      <c r="G108" s="7"/>
      <c r="H108" s="7"/>
      <c r="I108" s="7"/>
      <c r="J108" s="7"/>
      <c r="K108" s="6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</row>
    <row r="109" spans="1:35" s="2" customFormat="1" x14ac:dyDescent="0.2">
      <c r="A109" s="1"/>
      <c r="B109" s="4"/>
      <c r="C109" s="1"/>
      <c r="D109" s="1"/>
      <c r="E109" s="4"/>
      <c r="F109" s="4"/>
      <c r="G109" s="7"/>
      <c r="H109" s="6"/>
      <c r="I109" s="6"/>
      <c r="J109" s="7"/>
      <c r="K109" s="7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</row>
    <row r="110" spans="1:35" s="2" customFormat="1" x14ac:dyDescent="0.2">
      <c r="A110" s="1"/>
      <c r="B110" s="4"/>
      <c r="C110" s="1"/>
      <c r="D110" s="1"/>
      <c r="E110" s="4"/>
      <c r="F110" s="4"/>
      <c r="G110" s="7"/>
      <c r="H110" s="7"/>
      <c r="I110" s="7"/>
      <c r="J110" s="7"/>
      <c r="K110" s="7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</row>
    <row r="111" spans="1:35" s="2" customFormat="1" x14ac:dyDescent="0.2">
      <c r="A111" s="1"/>
      <c r="B111" s="4"/>
      <c r="C111" s="1"/>
      <c r="D111" s="1"/>
      <c r="E111" s="4"/>
      <c r="F111" s="4"/>
      <c r="G111" s="7"/>
      <c r="H111" s="7"/>
      <c r="I111" s="7"/>
      <c r="J111" s="7"/>
      <c r="K111" s="6"/>
      <c r="L111" s="4"/>
      <c r="M111" s="4"/>
      <c r="N111" s="4"/>
      <c r="O111" s="4"/>
      <c r="P111" s="4"/>
      <c r="Q111" s="4"/>
      <c r="R111" s="4"/>
      <c r="S111" s="5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</row>
    <row r="112" spans="1:35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6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</row>
    <row r="113" spans="1:35" s="2" customFormat="1" x14ac:dyDescent="0.2">
      <c r="A113" s="1"/>
      <c r="B113" s="4"/>
      <c r="C113" s="1"/>
      <c r="D113" s="1"/>
      <c r="E113" s="4"/>
      <c r="F113" s="4"/>
      <c r="G113" s="7"/>
      <c r="H113" s="7"/>
      <c r="I113" s="7"/>
      <c r="J113" s="7"/>
      <c r="K113" s="6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</row>
    <row r="114" spans="1:35" s="2" customFormat="1" x14ac:dyDescent="0.2">
      <c r="A114" s="1"/>
      <c r="B114" s="4"/>
      <c r="C114" s="1"/>
      <c r="D114" s="1"/>
      <c r="E114" s="4"/>
      <c r="F114" s="4"/>
      <c r="G114" s="7"/>
      <c r="H114" s="7"/>
      <c r="I114" s="7"/>
      <c r="J114" s="8"/>
      <c r="K114" s="6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</row>
    <row r="115" spans="1:35" s="2" customFormat="1" x14ac:dyDescent="0.2">
      <c r="A115" s="1"/>
      <c r="B115" s="4"/>
      <c r="C115" s="1"/>
      <c r="D115" s="1"/>
      <c r="E115" s="4"/>
      <c r="F115" s="4"/>
      <c r="G115" s="7"/>
      <c r="H115" s="7"/>
      <c r="I115" s="7"/>
      <c r="J115" s="7"/>
      <c r="K115" s="6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</row>
    <row r="116" spans="1:35" s="2" customFormat="1" x14ac:dyDescent="0.2">
      <c r="A116" s="1"/>
      <c r="B116" s="4"/>
      <c r="C116" s="1"/>
      <c r="D116" s="1"/>
      <c r="E116" s="4"/>
      <c r="F116" s="4"/>
      <c r="G116" s="7"/>
      <c r="H116" s="7"/>
      <c r="I116" s="7"/>
      <c r="J116" s="7"/>
      <c r="K116" s="6"/>
      <c r="L116" s="4"/>
      <c r="M116" s="4"/>
      <c r="N116" s="4"/>
      <c r="O116" s="4"/>
      <c r="P116" s="4"/>
      <c r="Q116" s="4"/>
      <c r="R116" s="4"/>
      <c r="S116" s="5"/>
      <c r="U116" s="1"/>
      <c r="V116" s="16"/>
      <c r="W116" s="16"/>
      <c r="X116" s="16"/>
      <c r="Y116" s="16"/>
      <c r="Z116" s="16"/>
      <c r="AA116" s="16"/>
      <c r="AB116" s="16"/>
      <c r="AC116" s="1"/>
      <c r="AD116" s="1"/>
      <c r="AE116" s="1"/>
      <c r="AF116" s="1"/>
      <c r="AG116" s="1"/>
      <c r="AH116" s="1"/>
      <c r="AI116" s="1"/>
    </row>
    <row r="117" spans="1:35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6"/>
      <c r="I118" s="6"/>
      <c r="J118" s="7"/>
      <c r="K118" s="7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7"/>
      <c r="I119" s="7"/>
      <c r="J119" s="7"/>
      <c r="K119" s="7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7"/>
      <c r="I120" s="7"/>
      <c r="J120" s="7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K121" s="6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4"/>
      <c r="F122" s="4"/>
      <c r="G122" s="7"/>
      <c r="H122" s="6"/>
      <c r="I122" s="6"/>
      <c r="J122" s="7"/>
      <c r="K122" s="6"/>
      <c r="L122" s="4"/>
      <c r="M122" s="4"/>
      <c r="N122" s="4"/>
      <c r="O122" s="4"/>
      <c r="P122" s="4"/>
      <c r="Q122" s="4"/>
      <c r="R122" s="4"/>
      <c r="S122" s="5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7"/>
      <c r="I123" s="7"/>
      <c r="J123" s="7"/>
      <c r="K123" s="6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7"/>
      <c r="I124" s="7"/>
      <c r="J124" s="7"/>
      <c r="K124" s="6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  <row r="125" spans="1:35" s="2" customFormat="1" x14ac:dyDescent="0.2">
      <c r="A125" s="1"/>
      <c r="B125" s="4"/>
      <c r="C125" s="1"/>
      <c r="D125" s="1"/>
      <c r="E125" s="4"/>
      <c r="F125" s="4"/>
      <c r="G125" s="7"/>
      <c r="H125" s="7"/>
      <c r="I125" s="7"/>
      <c r="J125" s="7"/>
      <c r="K125" s="6"/>
      <c r="L125" s="4"/>
      <c r="M125" s="4"/>
      <c r="N125" s="4"/>
      <c r="O125" s="4"/>
      <c r="P125" s="4"/>
      <c r="Q125" s="4"/>
      <c r="R125" s="4"/>
      <c r="S125" s="5"/>
      <c r="U125" s="1"/>
      <c r="V125" s="16"/>
      <c r="W125" s="16"/>
      <c r="X125" s="16"/>
      <c r="Y125" s="16"/>
      <c r="Z125" s="16"/>
      <c r="AA125" s="16"/>
      <c r="AB125" s="16"/>
      <c r="AC125" s="1"/>
      <c r="AD125" s="1"/>
      <c r="AE125" s="1"/>
      <c r="AF125" s="1"/>
      <c r="AG125" s="1"/>
      <c r="AH125" s="1"/>
      <c r="AI125" s="1"/>
    </row>
    <row r="126" spans="1:35" s="2" customFormat="1" x14ac:dyDescent="0.2">
      <c r="A126" s="1"/>
      <c r="B126" s="4"/>
      <c r="C126" s="1"/>
      <c r="D126" s="1"/>
      <c r="E126" s="4"/>
      <c r="F126" s="4"/>
      <c r="G126" s="7"/>
      <c r="H126" s="7"/>
      <c r="I126" s="7"/>
      <c r="J126" s="7"/>
      <c r="K126" s="7"/>
      <c r="L126" s="4"/>
      <c r="M126" s="4"/>
      <c r="N126" s="4"/>
      <c r="O126" s="4"/>
      <c r="P126" s="4"/>
      <c r="Q126" s="4"/>
      <c r="R126" s="4"/>
      <c r="S126" s="5"/>
      <c r="U126" s="1"/>
      <c r="V126" s="16"/>
      <c r="W126" s="16"/>
      <c r="X126" s="16"/>
      <c r="Y126" s="16"/>
      <c r="Z126" s="16"/>
      <c r="AA126" s="16"/>
      <c r="AB126" s="16"/>
      <c r="AC126" s="1"/>
      <c r="AD126" s="1"/>
      <c r="AE126" s="1"/>
      <c r="AF126" s="1"/>
      <c r="AG126" s="1"/>
      <c r="AH126" s="1"/>
      <c r="AI126" s="1"/>
    </row>
    <row r="127" spans="1:35" s="2" customFormat="1" x14ac:dyDescent="0.2">
      <c r="A127" s="1"/>
      <c r="B127" s="4"/>
      <c r="C127" s="1"/>
      <c r="D127" s="1"/>
      <c r="E127" s="4"/>
      <c r="F127" s="4"/>
      <c r="G127" s="7"/>
      <c r="H127" s="7"/>
      <c r="I127" s="7"/>
      <c r="J127" s="7"/>
      <c r="K127" s="6"/>
      <c r="L127" s="4"/>
      <c r="M127" s="4"/>
      <c r="N127" s="4"/>
      <c r="O127" s="4"/>
      <c r="P127" s="4"/>
      <c r="Q127" s="4"/>
      <c r="R127" s="4"/>
      <c r="S127" s="5"/>
      <c r="U127" s="1"/>
      <c r="V127" s="16"/>
      <c r="W127" s="16"/>
      <c r="X127" s="16"/>
      <c r="Y127" s="16"/>
      <c r="Z127" s="16"/>
      <c r="AA127" s="16"/>
      <c r="AB127" s="16"/>
      <c r="AC127" s="1"/>
      <c r="AD127" s="1"/>
      <c r="AE127" s="1"/>
      <c r="AF127" s="1"/>
      <c r="AG127" s="1"/>
      <c r="AH127" s="1"/>
      <c r="AI127" s="1"/>
    </row>
    <row r="128" spans="1:35" s="2" customFormat="1" x14ac:dyDescent="0.2">
      <c r="A128" s="1"/>
      <c r="B128" s="4"/>
      <c r="C128" s="1"/>
      <c r="D128" s="1"/>
      <c r="E128" s="4"/>
      <c r="F128" s="4"/>
      <c r="G128" s="7"/>
      <c r="H128" s="6"/>
      <c r="I128" s="6"/>
      <c r="J128" s="7"/>
      <c r="K128" s="6"/>
      <c r="L128" s="4"/>
      <c r="M128" s="4"/>
      <c r="N128" s="4"/>
      <c r="O128" s="4"/>
      <c r="P128" s="4"/>
      <c r="Q128" s="4"/>
      <c r="R128" s="4"/>
      <c r="S128" s="5"/>
      <c r="U128" s="1"/>
      <c r="V128" s="16"/>
      <c r="W128" s="16"/>
      <c r="X128" s="16"/>
      <c r="Y128" s="16"/>
      <c r="Z128" s="16"/>
      <c r="AA128" s="16"/>
      <c r="AB128" s="16"/>
      <c r="AC128" s="1"/>
      <c r="AD128" s="1"/>
      <c r="AE128" s="1"/>
      <c r="AF128" s="1"/>
      <c r="AG128" s="1"/>
      <c r="AH128" s="1"/>
      <c r="AI128" s="1"/>
    </row>
    <row r="129" spans="1:35" s="2" customFormat="1" x14ac:dyDescent="0.2">
      <c r="A129" s="1"/>
      <c r="B129" s="4"/>
      <c r="C129" s="1"/>
      <c r="D129" s="1"/>
      <c r="E129" s="4"/>
      <c r="F129" s="4"/>
      <c r="G129" s="7"/>
      <c r="H129" s="7"/>
      <c r="I129" s="7"/>
      <c r="J129" s="7"/>
      <c r="L129" s="4"/>
      <c r="M129" s="4"/>
      <c r="N129" s="4"/>
      <c r="O129" s="4"/>
      <c r="P129" s="4"/>
      <c r="Q129" s="4"/>
      <c r="R129" s="4"/>
      <c r="S129" s="5"/>
      <c r="U129" s="1"/>
      <c r="V129" s="16"/>
      <c r="W129" s="16"/>
      <c r="X129" s="16"/>
      <c r="Y129" s="16"/>
      <c r="Z129" s="16"/>
      <c r="AA129" s="16"/>
      <c r="AB129" s="16"/>
      <c r="AC129" s="1"/>
      <c r="AD129" s="1"/>
      <c r="AE129" s="1"/>
      <c r="AF129" s="1"/>
      <c r="AG129" s="1"/>
      <c r="AH129" s="1"/>
      <c r="AI129" s="1"/>
    </row>
    <row r="131" spans="1:35" s="2" customFormat="1" x14ac:dyDescent="0.2">
      <c r="A131" s="1"/>
      <c r="B131" s="4"/>
      <c r="C131" s="1"/>
      <c r="D131" s="1"/>
      <c r="E131" s="4"/>
      <c r="F131" s="4"/>
      <c r="G131" s="7"/>
      <c r="H131" s="7"/>
      <c r="I131" s="7"/>
      <c r="J131" s="7"/>
      <c r="K131" s="6"/>
      <c r="L131" s="4"/>
      <c r="M131" s="4"/>
      <c r="N131" s="4"/>
      <c r="O131" s="4"/>
      <c r="P131" s="4"/>
      <c r="Q131" s="4"/>
      <c r="R131" s="4"/>
      <c r="S131" s="5"/>
      <c r="U131" s="1"/>
      <c r="V131" s="16"/>
      <c r="W131" s="16"/>
      <c r="X131" s="16"/>
      <c r="Y131" s="16"/>
      <c r="Z131" s="16"/>
      <c r="AA131" s="16"/>
      <c r="AB131" s="16"/>
      <c r="AC131" s="1"/>
      <c r="AD131" s="1"/>
      <c r="AE131" s="1"/>
      <c r="AF131" s="1"/>
      <c r="AG131" s="1"/>
      <c r="AH131" s="1"/>
      <c r="AI131" s="1"/>
    </row>
    <row r="132" spans="1:35" s="2" customFormat="1" x14ac:dyDescent="0.2">
      <c r="A132" s="1"/>
      <c r="B132" s="4"/>
      <c r="C132" s="1"/>
      <c r="D132" s="1"/>
      <c r="E132" s="4"/>
      <c r="F132" s="4"/>
      <c r="G132" s="7"/>
      <c r="H132" s="7"/>
      <c r="I132" s="7"/>
      <c r="J132" s="7"/>
      <c r="K132" s="6"/>
      <c r="L132" s="4"/>
      <c r="M132" s="4"/>
      <c r="N132" s="4"/>
      <c r="O132" s="4"/>
      <c r="P132" s="4"/>
      <c r="Q132" s="4"/>
      <c r="R132" s="4"/>
      <c r="S132" s="5"/>
      <c r="U132" s="1"/>
      <c r="V132" s="16"/>
      <c r="W132" s="16"/>
      <c r="X132" s="16"/>
      <c r="Y132" s="16"/>
      <c r="Z132" s="16"/>
      <c r="AA132" s="16"/>
      <c r="AB132" s="16"/>
      <c r="AC132" s="1"/>
      <c r="AD132" s="1"/>
      <c r="AE132" s="1"/>
      <c r="AF132" s="1"/>
      <c r="AG132" s="1"/>
      <c r="AH132" s="1"/>
      <c r="AI132" s="1"/>
    </row>
    <row r="133" spans="1:35" s="2" customFormat="1" x14ac:dyDescent="0.2">
      <c r="A133" s="1"/>
      <c r="B133" s="4"/>
      <c r="C133" s="1"/>
      <c r="D133" s="1"/>
      <c r="E133" s="4"/>
      <c r="F133" s="4"/>
      <c r="G133" s="7"/>
      <c r="H133" s="6"/>
      <c r="I133" s="6"/>
      <c r="J133" s="7"/>
      <c r="K133" s="7"/>
      <c r="L133" s="4"/>
      <c r="M133" s="4"/>
      <c r="N133" s="4"/>
      <c r="O133" s="4"/>
      <c r="P133" s="4"/>
      <c r="Q133" s="4"/>
      <c r="R133" s="4"/>
      <c r="S133" s="5"/>
      <c r="U133" s="1"/>
      <c r="V133" s="16"/>
      <c r="W133" s="16"/>
      <c r="X133" s="16"/>
      <c r="Y133" s="16"/>
      <c r="Z133" s="16"/>
      <c r="AA133" s="16"/>
      <c r="AB133" s="16"/>
      <c r="AC133" s="1"/>
      <c r="AD133" s="1"/>
      <c r="AE133" s="1"/>
      <c r="AF133" s="1"/>
      <c r="AG133" s="1"/>
      <c r="AH133" s="1"/>
      <c r="AI133" s="1"/>
    </row>
    <row r="134" spans="1:35" s="2" customFormat="1" x14ac:dyDescent="0.2">
      <c r="A134" s="1"/>
      <c r="B134" s="4"/>
      <c r="C134" s="1"/>
      <c r="D134" s="1"/>
      <c r="E134" s="4"/>
      <c r="F134" s="4"/>
      <c r="G134" s="7"/>
      <c r="H134" s="7"/>
      <c r="I134" s="7"/>
      <c r="J134" s="7"/>
      <c r="K134" s="7"/>
      <c r="L134" s="4"/>
      <c r="M134" s="4"/>
      <c r="N134" s="4"/>
      <c r="O134" s="4"/>
      <c r="P134" s="4"/>
      <c r="Q134" s="4"/>
      <c r="R134" s="4"/>
      <c r="S134" s="5"/>
      <c r="U134" s="1"/>
      <c r="V134" s="16"/>
      <c r="W134" s="16"/>
      <c r="X134" s="16"/>
      <c r="Y134" s="16"/>
      <c r="Z134" s="16"/>
      <c r="AA134" s="16"/>
      <c r="AB134" s="16"/>
      <c r="AC134" s="1"/>
      <c r="AD134" s="1"/>
      <c r="AE134" s="1"/>
      <c r="AF134" s="1"/>
      <c r="AG134" s="1"/>
      <c r="AH134" s="1"/>
      <c r="AI134" s="1"/>
    </row>
    <row r="135" spans="1:35" s="2" customFormat="1" x14ac:dyDescent="0.2">
      <c r="A135" s="1"/>
      <c r="B135" s="4"/>
      <c r="C135" s="1"/>
      <c r="D135" s="1"/>
      <c r="E135" s="4"/>
      <c r="F135" s="4"/>
      <c r="G135" s="7"/>
      <c r="H135" s="7"/>
      <c r="I135" s="7"/>
      <c r="J135" s="7"/>
      <c r="K135" s="6"/>
      <c r="L135" s="4"/>
      <c r="M135" s="4"/>
      <c r="N135" s="4"/>
      <c r="O135" s="4"/>
      <c r="P135" s="4"/>
      <c r="Q135" s="4"/>
      <c r="R135" s="4"/>
      <c r="S135" s="5"/>
      <c r="U135" s="1"/>
      <c r="V135" s="16"/>
      <c r="W135" s="16"/>
      <c r="X135" s="16"/>
      <c r="Y135" s="16"/>
      <c r="Z135" s="16"/>
      <c r="AA135" s="16"/>
      <c r="AB135" s="16"/>
      <c r="AC135" s="1"/>
      <c r="AD135" s="1"/>
      <c r="AE135" s="1"/>
      <c r="AF135" s="1"/>
      <c r="AG135" s="1"/>
      <c r="AH135" s="1"/>
      <c r="AI135" s="1"/>
    </row>
    <row r="136" spans="1:35" s="2" customFormat="1" x14ac:dyDescent="0.2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6"/>
      <c r="M136" s="16"/>
      <c r="N136" s="16"/>
      <c r="O136" s="16"/>
      <c r="P136" s="16"/>
      <c r="Q136" s="16"/>
      <c r="R136" s="16"/>
      <c r="S136" s="1"/>
      <c r="U136" s="1"/>
      <c r="V136" s="16"/>
      <c r="W136" s="16"/>
      <c r="X136" s="16"/>
      <c r="Y136" s="16"/>
      <c r="Z136" s="16"/>
      <c r="AA136" s="16"/>
      <c r="AB136" s="16"/>
      <c r="AC136" s="1"/>
      <c r="AD136" s="1"/>
      <c r="AE136" s="1"/>
      <c r="AF136" s="1"/>
      <c r="AG136" s="1"/>
      <c r="AH136" s="1"/>
      <c r="AI136" s="1"/>
    </row>
    <row r="137" spans="1:35" s="2" customFormat="1" x14ac:dyDescent="0.2">
      <c r="A137" s="1"/>
      <c r="B137" s="4"/>
      <c r="C137" s="1"/>
      <c r="D137" s="1"/>
      <c r="E137" s="4"/>
      <c r="F137" s="4"/>
      <c r="G137" s="7"/>
      <c r="H137" s="7"/>
      <c r="I137" s="7"/>
      <c r="J137" s="7"/>
      <c r="K137" s="6"/>
      <c r="L137" s="4"/>
      <c r="M137" s="4"/>
      <c r="N137" s="4"/>
      <c r="O137" s="4"/>
      <c r="P137" s="4"/>
      <c r="Q137" s="4"/>
      <c r="R137" s="4"/>
      <c r="S137" s="5"/>
      <c r="U137" s="1"/>
      <c r="V137" s="16"/>
      <c r="W137" s="16"/>
      <c r="X137" s="16"/>
      <c r="Y137" s="16"/>
      <c r="Z137" s="16"/>
      <c r="AA137" s="16"/>
      <c r="AB137" s="16"/>
      <c r="AC137" s="1"/>
      <c r="AD137" s="1"/>
      <c r="AE137" s="1"/>
      <c r="AF137" s="1"/>
      <c r="AG137" s="1"/>
      <c r="AH137" s="1"/>
      <c r="AI137" s="1"/>
    </row>
    <row r="138" spans="1:35" s="2" customFormat="1" x14ac:dyDescent="0.2">
      <c r="A138" s="1"/>
      <c r="B138" s="4"/>
      <c r="C138" s="1"/>
      <c r="D138" s="1"/>
      <c r="E138" s="4"/>
      <c r="F138" s="4"/>
      <c r="G138" s="7"/>
      <c r="H138" s="7"/>
      <c r="I138" s="7"/>
      <c r="J138" s="7"/>
      <c r="K138" s="6"/>
      <c r="L138" s="4"/>
      <c r="M138" s="4"/>
      <c r="N138" s="4"/>
      <c r="O138" s="4"/>
      <c r="P138" s="4"/>
      <c r="Q138" s="4"/>
      <c r="R138" s="4"/>
      <c r="S138" s="5"/>
      <c r="U138" s="1"/>
      <c r="V138" s="16"/>
      <c r="W138" s="16"/>
      <c r="X138" s="16"/>
      <c r="Y138" s="16"/>
      <c r="Z138" s="16"/>
      <c r="AA138" s="16"/>
      <c r="AB138" s="16"/>
      <c r="AC138" s="1"/>
      <c r="AD138" s="1"/>
      <c r="AE138" s="1"/>
      <c r="AF138" s="1"/>
      <c r="AG138" s="1"/>
      <c r="AH138" s="1"/>
      <c r="AI138" s="1"/>
    </row>
    <row r="139" spans="1:35" s="2" customFormat="1" x14ac:dyDescent="0.2">
      <c r="A139" s="1"/>
      <c r="B139" s="4"/>
      <c r="C139" s="1"/>
      <c r="D139" s="1"/>
      <c r="E139" s="4"/>
      <c r="F139" s="4"/>
      <c r="G139" s="7"/>
      <c r="H139" s="7"/>
      <c r="I139" s="7"/>
      <c r="J139" s="7"/>
      <c r="K139" s="7"/>
      <c r="L139" s="4"/>
      <c r="M139" s="4"/>
      <c r="N139" s="4"/>
      <c r="O139" s="4"/>
      <c r="P139" s="4"/>
      <c r="Q139" s="4"/>
      <c r="R139" s="4"/>
      <c r="S139" s="5"/>
      <c r="U139" s="1"/>
      <c r="V139" s="16"/>
      <c r="W139" s="16"/>
      <c r="X139" s="16"/>
      <c r="Y139" s="16"/>
      <c r="Z139" s="16"/>
      <c r="AA139" s="16"/>
      <c r="AB139" s="16"/>
      <c r="AC139" s="1"/>
      <c r="AD139" s="1"/>
      <c r="AE139" s="1"/>
      <c r="AF139" s="1"/>
      <c r="AG139" s="1"/>
      <c r="AH139" s="1"/>
      <c r="AI139" s="1"/>
    </row>
    <row r="140" spans="1:35" s="2" customFormat="1" x14ac:dyDescent="0.2">
      <c r="A140" s="1"/>
      <c r="B140" s="4"/>
      <c r="C140" s="1"/>
      <c r="D140" s="1"/>
      <c r="E140" s="4"/>
      <c r="F140" s="4"/>
      <c r="G140" s="7"/>
      <c r="H140" s="7"/>
      <c r="I140" s="7"/>
      <c r="J140" s="7"/>
      <c r="K140" s="6"/>
      <c r="L140" s="4"/>
      <c r="M140" s="4"/>
      <c r="N140" s="4"/>
      <c r="O140" s="4"/>
      <c r="P140" s="4"/>
      <c r="Q140" s="4"/>
      <c r="R140" s="4"/>
      <c r="S140" s="5"/>
      <c r="U140" s="1"/>
      <c r="V140" s="16"/>
      <c r="W140" s="16"/>
      <c r="X140" s="16"/>
      <c r="Y140" s="16"/>
      <c r="Z140" s="16"/>
      <c r="AA140" s="16"/>
      <c r="AB140" s="16"/>
      <c r="AC140" s="1"/>
      <c r="AD140" s="1"/>
      <c r="AE140" s="1"/>
      <c r="AF140" s="1"/>
      <c r="AG140" s="1"/>
      <c r="AH140" s="1"/>
      <c r="AI140" s="1"/>
    </row>
    <row r="141" spans="1:35" s="2" customFormat="1" x14ac:dyDescent="0.2">
      <c r="A141" s="1"/>
      <c r="B141" s="4"/>
      <c r="C141" s="1"/>
      <c r="D141" s="1"/>
      <c r="E141" s="4"/>
      <c r="F141" s="4"/>
      <c r="G141" s="7"/>
      <c r="H141" s="7"/>
      <c r="I141" s="7"/>
      <c r="J141" s="7"/>
      <c r="K141" s="6"/>
      <c r="L141" s="4"/>
      <c r="M141" s="4"/>
      <c r="N141" s="4"/>
      <c r="O141" s="4"/>
      <c r="P141" s="4"/>
      <c r="Q141" s="4"/>
      <c r="R141" s="4"/>
      <c r="S141" s="5"/>
      <c r="U141" s="1"/>
      <c r="V141" s="16"/>
      <c r="W141" s="16"/>
      <c r="X141" s="16"/>
      <c r="Y141" s="16"/>
      <c r="Z141" s="16"/>
      <c r="AA141" s="16"/>
      <c r="AB141" s="16"/>
      <c r="AC141" s="1"/>
      <c r="AD141" s="1"/>
      <c r="AE141" s="1"/>
      <c r="AF141" s="1"/>
      <c r="AG141" s="1"/>
      <c r="AH141" s="1"/>
      <c r="AI141" s="1"/>
    </row>
    <row r="142" spans="1:35" s="2" customFormat="1" x14ac:dyDescent="0.2">
      <c r="A142" s="1"/>
      <c r="B142" s="4"/>
      <c r="C142" s="1"/>
      <c r="D142" s="1"/>
      <c r="E142" s="4"/>
      <c r="F142" s="4"/>
      <c r="G142" s="7"/>
      <c r="H142" s="7"/>
      <c r="I142" s="7"/>
      <c r="J142" s="7"/>
      <c r="K142" s="7"/>
      <c r="L142" s="4"/>
      <c r="M142" s="4"/>
      <c r="N142" s="4"/>
      <c r="O142" s="4"/>
      <c r="P142" s="4"/>
      <c r="Q142" s="4"/>
      <c r="R142" s="4"/>
      <c r="S142" s="5"/>
      <c r="U142" s="1"/>
      <c r="V142" s="16"/>
      <c r="W142" s="16"/>
      <c r="X142" s="16"/>
      <c r="Y142" s="16"/>
      <c r="Z142" s="16"/>
      <c r="AA142" s="16"/>
      <c r="AB142" s="16"/>
      <c r="AC142" s="1"/>
      <c r="AD142" s="1"/>
      <c r="AE142" s="1"/>
      <c r="AF142" s="1"/>
      <c r="AG142" s="1"/>
      <c r="AH142" s="1"/>
      <c r="AI142" s="1"/>
    </row>
    <row r="143" spans="1:35" s="2" customFormat="1" x14ac:dyDescent="0.2">
      <c r="A143" s="1"/>
      <c r="B143" s="4"/>
      <c r="C143" s="1"/>
      <c r="D143" s="1"/>
      <c r="E143" s="4"/>
      <c r="F143" s="4"/>
      <c r="G143" s="7"/>
      <c r="H143" s="6"/>
      <c r="I143" s="6"/>
      <c r="J143" s="7"/>
      <c r="K143" s="6"/>
      <c r="L143" s="4"/>
      <c r="M143" s="4"/>
      <c r="N143" s="4"/>
      <c r="O143" s="4"/>
      <c r="P143" s="4"/>
      <c r="Q143" s="4"/>
      <c r="R143" s="4"/>
      <c r="S143" s="5"/>
      <c r="U143" s="1"/>
      <c r="V143" s="16"/>
      <c r="W143" s="16"/>
      <c r="X143" s="16"/>
      <c r="Y143" s="16"/>
      <c r="Z143" s="16"/>
      <c r="AA143" s="16"/>
      <c r="AB143" s="16"/>
      <c r="AC143" s="1"/>
      <c r="AD143" s="1"/>
      <c r="AE143" s="1"/>
      <c r="AF143" s="1"/>
      <c r="AG143" s="1"/>
      <c r="AH143" s="1"/>
      <c r="AI143" s="1"/>
    </row>
    <row r="144" spans="1:35" s="2" customFormat="1" x14ac:dyDescent="0.2">
      <c r="A144" s="1"/>
      <c r="B144" s="4"/>
      <c r="C144" s="1"/>
      <c r="D144" s="1"/>
      <c r="E144" s="4"/>
      <c r="F144" s="4"/>
      <c r="G144" s="7"/>
      <c r="H144" s="7"/>
      <c r="I144" s="7"/>
      <c r="J144" s="7"/>
      <c r="K144" s="6"/>
      <c r="L144" s="4"/>
      <c r="M144" s="4"/>
      <c r="N144" s="4"/>
      <c r="O144" s="4"/>
      <c r="P144" s="4"/>
      <c r="Q144" s="4"/>
      <c r="R144" s="4"/>
      <c r="S144" s="5"/>
      <c r="U144" s="1"/>
      <c r="V144" s="16"/>
      <c r="W144" s="16"/>
      <c r="X144" s="16"/>
      <c r="Y144" s="16"/>
      <c r="Z144" s="16"/>
      <c r="AA144" s="16"/>
      <c r="AB144" s="16"/>
      <c r="AC144" s="1"/>
      <c r="AD144" s="1"/>
      <c r="AE144" s="1"/>
      <c r="AF144" s="1"/>
      <c r="AG144" s="1"/>
      <c r="AH144" s="1"/>
      <c r="AI144" s="1"/>
    </row>
    <row r="145" spans="1:35" s="2" customFormat="1" x14ac:dyDescent="0.2">
      <c r="A145" s="1"/>
      <c r="B145" s="4"/>
      <c r="C145" s="1"/>
      <c r="D145" s="1"/>
      <c r="E145" s="4"/>
      <c r="F145" s="4"/>
      <c r="G145" s="7"/>
      <c r="H145" s="6"/>
      <c r="I145" s="6"/>
      <c r="J145" s="7"/>
      <c r="K145" s="6"/>
      <c r="L145" s="4"/>
      <c r="M145" s="4"/>
      <c r="N145" s="4"/>
      <c r="O145" s="4"/>
      <c r="P145" s="4"/>
      <c r="Q145" s="4"/>
      <c r="R145" s="4"/>
      <c r="S145" s="5"/>
      <c r="U145" s="1"/>
      <c r="V145" s="16"/>
      <c r="W145" s="16"/>
      <c r="X145" s="16"/>
      <c r="Y145" s="16"/>
      <c r="Z145" s="16"/>
      <c r="AA145" s="16"/>
      <c r="AB145" s="16"/>
      <c r="AC145" s="1"/>
      <c r="AD145" s="1"/>
      <c r="AE145" s="1"/>
      <c r="AF145" s="1"/>
      <c r="AG145" s="1"/>
      <c r="AH145" s="1"/>
      <c r="AI145" s="1"/>
    </row>
    <row r="146" spans="1:35" s="2" customFormat="1" x14ac:dyDescent="0.2">
      <c r="A146" s="1"/>
      <c r="B146" s="4"/>
      <c r="C146" s="1"/>
      <c r="D146" s="1"/>
      <c r="E146" s="4"/>
      <c r="F146" s="4"/>
      <c r="G146" s="7"/>
      <c r="H146" s="7"/>
      <c r="I146" s="7"/>
      <c r="J146" s="7"/>
      <c r="L146" s="4"/>
      <c r="M146" s="4"/>
      <c r="N146" s="4"/>
      <c r="O146" s="4"/>
      <c r="P146" s="4"/>
      <c r="Q146" s="4"/>
      <c r="R146" s="4"/>
      <c r="S146" s="5"/>
      <c r="U146" s="1"/>
      <c r="V146" s="16"/>
      <c r="W146" s="16"/>
      <c r="X146" s="16"/>
      <c r="Y146" s="16"/>
      <c r="Z146" s="16"/>
      <c r="AA146" s="16"/>
      <c r="AB146" s="16"/>
      <c r="AC146" s="1"/>
      <c r="AD146" s="1"/>
      <c r="AE146" s="1"/>
      <c r="AF146" s="1"/>
      <c r="AG146" s="1"/>
      <c r="AH146" s="1"/>
      <c r="AI146" s="1"/>
    </row>
    <row r="147" spans="1:35" s="2" customFormat="1" x14ac:dyDescent="0.2">
      <c r="A147" s="1"/>
      <c r="B147" s="4"/>
      <c r="C147" s="1"/>
      <c r="D147" s="1"/>
      <c r="E147" s="4"/>
      <c r="F147" s="4"/>
      <c r="G147" s="7"/>
      <c r="H147" s="7"/>
      <c r="I147" s="7"/>
      <c r="J147" s="7"/>
      <c r="K147" s="6"/>
      <c r="L147" s="4"/>
      <c r="M147" s="4"/>
      <c r="N147" s="4"/>
      <c r="O147" s="4"/>
      <c r="P147" s="4"/>
      <c r="Q147" s="4"/>
      <c r="R147" s="4"/>
      <c r="S147" s="5"/>
      <c r="U147" s="1"/>
      <c r="V147" s="16"/>
      <c r="W147" s="16"/>
      <c r="X147" s="16"/>
      <c r="Y147" s="16"/>
      <c r="Z147" s="16"/>
      <c r="AA147" s="16"/>
      <c r="AB147" s="16"/>
      <c r="AC147" s="1"/>
      <c r="AD147" s="1"/>
      <c r="AE147" s="1"/>
      <c r="AF147" s="1"/>
      <c r="AG147" s="1"/>
      <c r="AH147" s="1"/>
      <c r="AI147" s="1"/>
    </row>
    <row r="148" spans="1:35" s="2" customFormat="1" x14ac:dyDescent="0.2">
      <c r="A148" s="1"/>
      <c r="B148" s="4"/>
      <c r="C148" s="1"/>
      <c r="D148" s="1"/>
      <c r="E148" s="4"/>
      <c r="F148" s="4"/>
      <c r="G148" s="7"/>
      <c r="H148" s="7"/>
      <c r="I148" s="7"/>
      <c r="J148" s="7"/>
      <c r="K148" s="7"/>
      <c r="L148" s="4"/>
      <c r="M148" s="4"/>
      <c r="N148" s="4"/>
      <c r="O148" s="4"/>
      <c r="P148" s="4"/>
      <c r="Q148" s="4"/>
      <c r="R148" s="4"/>
      <c r="S148" s="5"/>
      <c r="U148" s="1"/>
      <c r="V148" s="16"/>
      <c r="W148" s="16"/>
      <c r="X148" s="16"/>
      <c r="Y148" s="16"/>
      <c r="Z148" s="16"/>
      <c r="AA148" s="16"/>
      <c r="AB148" s="16"/>
      <c r="AC148" s="1"/>
      <c r="AD148" s="1"/>
      <c r="AE148" s="1"/>
      <c r="AF148" s="1"/>
      <c r="AG148" s="1"/>
      <c r="AH148" s="1"/>
      <c r="AI148" s="1"/>
    </row>
    <row r="149" spans="1:35" s="2" customFormat="1" x14ac:dyDescent="0.2">
      <c r="A149" s="1"/>
      <c r="B149" s="4"/>
      <c r="C149" s="1"/>
      <c r="D149" s="1"/>
      <c r="E149" s="4"/>
      <c r="F149" s="4"/>
      <c r="G149" s="7"/>
      <c r="H149" s="7"/>
      <c r="I149" s="7"/>
      <c r="J149" s="7"/>
      <c r="K149" s="7"/>
      <c r="L149" s="4"/>
      <c r="M149" s="4"/>
      <c r="N149" s="4"/>
      <c r="O149" s="4"/>
      <c r="P149" s="4"/>
      <c r="Q149" s="4"/>
      <c r="R149" s="4"/>
      <c r="S149" s="5"/>
      <c r="U149" s="1"/>
      <c r="V149" s="16"/>
      <c r="W149" s="16"/>
      <c r="X149" s="16"/>
      <c r="Y149" s="16"/>
      <c r="Z149" s="16"/>
      <c r="AA149" s="16"/>
      <c r="AB149" s="16"/>
      <c r="AC149" s="1"/>
      <c r="AD149" s="1"/>
      <c r="AE149" s="1"/>
      <c r="AF149" s="1"/>
      <c r="AG149" s="1"/>
      <c r="AH149" s="1"/>
      <c r="AI149" s="1"/>
    </row>
    <row r="150" spans="1:35" s="2" customFormat="1" x14ac:dyDescent="0.2">
      <c r="A150" s="1"/>
      <c r="B150" s="4"/>
      <c r="C150" s="1"/>
      <c r="D150" s="1"/>
      <c r="E150" s="4"/>
      <c r="F150" s="4"/>
      <c r="G150" s="7"/>
      <c r="H150" s="6"/>
      <c r="I150" s="6"/>
      <c r="J150" s="7"/>
      <c r="K150" s="7"/>
      <c r="L150" s="4"/>
      <c r="M150" s="4"/>
      <c r="N150" s="4"/>
      <c r="O150" s="4"/>
      <c r="P150" s="4"/>
      <c r="Q150" s="4"/>
      <c r="R150" s="4"/>
      <c r="S150" s="5"/>
      <c r="U150" s="1"/>
      <c r="V150" s="16"/>
      <c r="W150" s="16"/>
      <c r="X150" s="16"/>
      <c r="Y150" s="16"/>
      <c r="Z150" s="16"/>
      <c r="AA150" s="16"/>
      <c r="AB150" s="16"/>
      <c r="AC150" s="1"/>
      <c r="AD150" s="1"/>
      <c r="AE150" s="1"/>
      <c r="AF150" s="1"/>
      <c r="AG150" s="1"/>
      <c r="AH150" s="1"/>
      <c r="AI150" s="1"/>
    </row>
    <row r="151" spans="1:35" s="2" customFormat="1" x14ac:dyDescent="0.2">
      <c r="A151" s="1"/>
      <c r="B151" s="4"/>
      <c r="C151" s="1"/>
      <c r="D151" s="1"/>
      <c r="E151" s="4"/>
      <c r="F151" s="4"/>
      <c r="G151" s="7"/>
      <c r="H151" s="7"/>
      <c r="I151" s="7"/>
      <c r="J151" s="7"/>
      <c r="K151" s="7"/>
      <c r="L151" s="4"/>
      <c r="M151" s="4"/>
      <c r="N151" s="4"/>
      <c r="O151" s="4"/>
      <c r="P151" s="4"/>
      <c r="Q151" s="4"/>
      <c r="R151" s="4"/>
      <c r="S151" s="5"/>
      <c r="U151" s="1"/>
      <c r="V151" s="16"/>
      <c r="W151" s="16"/>
      <c r="X151" s="16"/>
      <c r="Y151" s="16"/>
      <c r="Z151" s="16"/>
      <c r="AA151" s="16"/>
      <c r="AB151" s="16"/>
      <c r="AC151" s="1"/>
      <c r="AD151" s="1"/>
      <c r="AE151" s="1"/>
      <c r="AF151" s="1"/>
      <c r="AG151" s="1"/>
      <c r="AH151" s="1"/>
      <c r="AI151" s="1"/>
    </row>
    <row r="152" spans="1:35" s="2" customFormat="1" x14ac:dyDescent="0.2">
      <c r="A152" s="1"/>
      <c r="B152" s="4"/>
      <c r="C152" s="1"/>
      <c r="D152" s="1"/>
      <c r="E152" s="4"/>
      <c r="F152" s="4"/>
      <c r="G152" s="7"/>
      <c r="H152" s="7"/>
      <c r="I152" s="7"/>
      <c r="J152" s="7"/>
      <c r="L152" s="4"/>
      <c r="M152" s="4"/>
      <c r="N152" s="4"/>
      <c r="O152" s="4"/>
      <c r="P152" s="4"/>
      <c r="Q152" s="4"/>
      <c r="R152" s="4"/>
      <c r="S152" s="5"/>
      <c r="U152" s="1"/>
      <c r="V152" s="16"/>
      <c r="W152" s="16"/>
      <c r="X152" s="16"/>
      <c r="Y152" s="16"/>
      <c r="Z152" s="16"/>
      <c r="AA152" s="16"/>
      <c r="AB152" s="16"/>
      <c r="AC152" s="1"/>
      <c r="AD152" s="1"/>
      <c r="AE152" s="1"/>
      <c r="AF152" s="1"/>
      <c r="AG152" s="1"/>
      <c r="AH152" s="1"/>
      <c r="AI152" s="1"/>
    </row>
    <row r="153" spans="1:35" s="2" customFormat="1" x14ac:dyDescent="0.2">
      <c r="A153" s="1"/>
      <c r="B153" s="4"/>
      <c r="C153" s="1"/>
      <c r="D153" s="1"/>
      <c r="E153" s="4"/>
      <c r="F153" s="4"/>
      <c r="G153" s="7"/>
      <c r="H153" s="7"/>
      <c r="I153" s="7"/>
      <c r="J153" s="7"/>
      <c r="K153" s="6"/>
      <c r="L153" s="4"/>
      <c r="M153" s="4"/>
      <c r="N153" s="4"/>
      <c r="O153" s="4"/>
      <c r="P153" s="4"/>
      <c r="Q153" s="4"/>
      <c r="R153" s="4"/>
      <c r="S153" s="5"/>
      <c r="U153" s="1"/>
      <c r="V153" s="16"/>
      <c r="W153" s="16"/>
      <c r="X153" s="16"/>
      <c r="Y153" s="16"/>
      <c r="Z153" s="16"/>
      <c r="AA153" s="16"/>
      <c r="AB153" s="16"/>
      <c r="AC153" s="1"/>
      <c r="AD153" s="1"/>
      <c r="AE153" s="1"/>
      <c r="AF153" s="1"/>
      <c r="AG153" s="1"/>
      <c r="AH153" s="1"/>
      <c r="AI153" s="1"/>
    </row>
    <row r="154" spans="1:35" s="2" customFormat="1" x14ac:dyDescent="0.2">
      <c r="A154" s="1"/>
      <c r="B154" s="4"/>
      <c r="C154" s="1"/>
      <c r="D154" s="1"/>
      <c r="E154" s="4"/>
      <c r="F154" s="4"/>
      <c r="G154" s="7"/>
      <c r="H154" s="6"/>
      <c r="I154" s="6"/>
      <c r="J154" s="7"/>
      <c r="K154" s="6"/>
      <c r="L154" s="4"/>
      <c r="M154" s="4"/>
      <c r="N154" s="4"/>
      <c r="O154" s="4"/>
      <c r="P154" s="4"/>
      <c r="Q154" s="4"/>
      <c r="R154" s="4"/>
      <c r="S154" s="5"/>
      <c r="U154" s="1"/>
      <c r="V154" s="16"/>
      <c r="W154" s="16"/>
      <c r="X154" s="16"/>
      <c r="Y154" s="16"/>
      <c r="Z154" s="16"/>
      <c r="AA154" s="16"/>
      <c r="AB154" s="16"/>
      <c r="AC154" s="1"/>
      <c r="AD154" s="1"/>
      <c r="AE154" s="1"/>
      <c r="AF154" s="1"/>
      <c r="AG154" s="1"/>
      <c r="AH154" s="1"/>
      <c r="AI154" s="1"/>
    </row>
  </sheetData>
  <mergeCells count="61">
    <mergeCell ref="D75:D76"/>
    <mergeCell ref="C73:C76"/>
    <mergeCell ref="C63:C72"/>
    <mergeCell ref="D63:D69"/>
    <mergeCell ref="D70:D72"/>
    <mergeCell ref="C33:C35"/>
    <mergeCell ref="C36:C44"/>
    <mergeCell ref="C46:C62"/>
    <mergeCell ref="D46:D57"/>
    <mergeCell ref="D58:D62"/>
    <mergeCell ref="C19:C31"/>
    <mergeCell ref="D19:D23"/>
    <mergeCell ref="D24:D30"/>
    <mergeCell ref="E24:E26"/>
    <mergeCell ref="F24:F26"/>
    <mergeCell ref="G24:G26"/>
    <mergeCell ref="AH16:AH17"/>
    <mergeCell ref="AB16:AB17"/>
    <mergeCell ref="AC16:AC17"/>
    <mergeCell ref="AD16:AD17"/>
    <mergeCell ref="AE16:AE17"/>
    <mergeCell ref="AF16:AF17"/>
    <mergeCell ref="AG16:AG17"/>
    <mergeCell ref="R16:R17"/>
    <mergeCell ref="S16:S17"/>
    <mergeCell ref="T16:T17"/>
    <mergeCell ref="U16:U17"/>
    <mergeCell ref="V16:Z16"/>
    <mergeCell ref="AA16:AA17"/>
    <mergeCell ref="I15:I17"/>
    <mergeCell ref="J15:K15"/>
    <mergeCell ref="B15:B17"/>
    <mergeCell ref="C15:C17"/>
    <mergeCell ref="D15:D17"/>
    <mergeCell ref="E15:E17"/>
    <mergeCell ref="F15:G15"/>
    <mergeCell ref="H15:H17"/>
    <mergeCell ref="F16:F17"/>
    <mergeCell ref="G16:G17"/>
    <mergeCell ref="AF10:AG11"/>
    <mergeCell ref="AH10:AH11"/>
    <mergeCell ref="AA13:AB13"/>
    <mergeCell ref="AD10:AE11"/>
    <mergeCell ref="L15:S15"/>
    <mergeCell ref="T15:U15"/>
    <mergeCell ref="V15:AC15"/>
    <mergeCell ref="AD15:AH15"/>
    <mergeCell ref="J16:J17"/>
    <mergeCell ref="K16:K17"/>
    <mergeCell ref="L16:P16"/>
    <mergeCell ref="Q16:Q17"/>
    <mergeCell ref="B13:E13"/>
    <mergeCell ref="F13:H13"/>
    <mergeCell ref="J13:L13"/>
    <mergeCell ref="O13:R13"/>
    <mergeCell ref="U13:Z13"/>
    <mergeCell ref="B10:D11"/>
    <mergeCell ref="E10:T11"/>
    <mergeCell ref="U10:U11"/>
    <mergeCell ref="V10:Y11"/>
    <mergeCell ref="Z10:AC11"/>
  </mergeCells>
  <conditionalFormatting sqref="AD16 S124:S125 S100:S101 S78:S80 S16:S17 AC16:AC17 S33:S45 AC33:AC45">
    <cfRule type="cellIs" dxfId="992" priority="1361" operator="equal">
      <formula>"Intolerable"</formula>
    </cfRule>
    <cfRule type="cellIs" dxfId="991" priority="1362" operator="equal">
      <formula>"Importante"</formula>
    </cfRule>
    <cfRule type="cellIs" dxfId="990" priority="1363" operator="equal">
      <formula>"Moderado"</formula>
    </cfRule>
    <cfRule type="cellIs" dxfId="989" priority="1364" operator="equal">
      <formula>"Tolerable"</formula>
    </cfRule>
    <cfRule type="cellIs" dxfId="988" priority="1365" operator="equal">
      <formula>"Trivial"</formula>
    </cfRule>
  </conditionalFormatting>
  <conditionalFormatting sqref="AE16">
    <cfRule type="cellIs" dxfId="987" priority="1356" operator="equal">
      <formula>"Intolerable"</formula>
    </cfRule>
    <cfRule type="cellIs" dxfId="986" priority="1357" operator="equal">
      <formula>"Importante"</formula>
    </cfRule>
    <cfRule type="cellIs" dxfId="985" priority="1358" operator="equal">
      <formula>"Moderado"</formula>
    </cfRule>
    <cfRule type="cellIs" dxfId="984" priority="1359" operator="equal">
      <formula>"Tolerable"</formula>
    </cfRule>
    <cfRule type="cellIs" dxfId="983" priority="1360" operator="equal">
      <formula>"Trivial"</formula>
    </cfRule>
  </conditionalFormatting>
  <conditionalFormatting sqref="AF16 AH16">
    <cfRule type="cellIs" dxfId="982" priority="1351" operator="equal">
      <formula>"Intolerable"</formula>
    </cfRule>
    <cfRule type="cellIs" dxfId="981" priority="1352" operator="equal">
      <formula>"Importante"</formula>
    </cfRule>
    <cfRule type="cellIs" dxfId="980" priority="1353" operator="equal">
      <formula>"Moderado"</formula>
    </cfRule>
    <cfRule type="cellIs" dxfId="979" priority="1354" operator="equal">
      <formula>"Tolerable"</formula>
    </cfRule>
    <cfRule type="cellIs" dxfId="978" priority="1355" operator="equal">
      <formula>"Trivial"</formula>
    </cfRule>
  </conditionalFormatting>
  <conditionalFormatting sqref="S81">
    <cfRule type="cellIs" dxfId="977" priority="1343" operator="equal">
      <formula>"Intolerable"</formula>
    </cfRule>
    <cfRule type="cellIs" dxfId="976" priority="1344" operator="equal">
      <formula>"Importante"</formula>
    </cfRule>
    <cfRule type="cellIs" dxfId="975" priority="1345" operator="equal">
      <formula>"Moderado"</formula>
    </cfRule>
    <cfRule type="cellIs" dxfId="974" priority="1346" operator="equal">
      <formula>"Tolerable"</formula>
    </cfRule>
    <cfRule type="cellIs" dxfId="973" priority="1347" operator="equal">
      <formula>"Trivial"</formula>
    </cfRule>
  </conditionalFormatting>
  <conditionalFormatting sqref="S93:S94">
    <cfRule type="cellIs" dxfId="972" priority="1293" operator="equal">
      <formula>"Intolerable"</formula>
    </cfRule>
    <cfRule type="cellIs" dxfId="971" priority="1294" operator="equal">
      <formula>"Importante"</formula>
    </cfRule>
    <cfRule type="cellIs" dxfId="970" priority="1295" operator="equal">
      <formula>"Moderado"</formula>
    </cfRule>
    <cfRule type="cellIs" dxfId="969" priority="1296" operator="equal">
      <formula>"Tolerable"</formula>
    </cfRule>
    <cfRule type="cellIs" dxfId="968" priority="1297" operator="equal">
      <formula>"Trivial"</formula>
    </cfRule>
  </conditionalFormatting>
  <conditionalFormatting sqref="S82:S83">
    <cfRule type="cellIs" dxfId="967" priority="1333" operator="equal">
      <formula>"Intolerable"</formula>
    </cfRule>
    <cfRule type="cellIs" dxfId="966" priority="1334" operator="equal">
      <formula>"Importante"</formula>
    </cfRule>
    <cfRule type="cellIs" dxfId="965" priority="1335" operator="equal">
      <formula>"Moderado"</formula>
    </cfRule>
    <cfRule type="cellIs" dxfId="964" priority="1336" operator="equal">
      <formula>"Tolerable"</formula>
    </cfRule>
    <cfRule type="cellIs" dxfId="963" priority="1337" operator="equal">
      <formula>"Trivial"</formula>
    </cfRule>
  </conditionalFormatting>
  <conditionalFormatting sqref="S85">
    <cfRule type="cellIs" dxfId="962" priority="1318" operator="equal">
      <formula>"Intolerable"</formula>
    </cfRule>
    <cfRule type="cellIs" dxfId="961" priority="1319" operator="equal">
      <formula>"Importante"</formula>
    </cfRule>
    <cfRule type="cellIs" dxfId="960" priority="1320" operator="equal">
      <formula>"Moderado"</formula>
    </cfRule>
    <cfRule type="cellIs" dxfId="959" priority="1321" operator="equal">
      <formula>"Tolerable"</formula>
    </cfRule>
    <cfRule type="cellIs" dxfId="958" priority="1322" operator="equal">
      <formula>"Trivial"</formula>
    </cfRule>
  </conditionalFormatting>
  <conditionalFormatting sqref="S88">
    <cfRule type="cellIs" dxfId="957" priority="1328" operator="equal">
      <formula>"Intolerable"</formula>
    </cfRule>
    <cfRule type="cellIs" dxfId="956" priority="1329" operator="equal">
      <formula>"Importante"</formula>
    </cfRule>
    <cfRule type="cellIs" dxfId="955" priority="1330" operator="equal">
      <formula>"Moderado"</formula>
    </cfRule>
    <cfRule type="cellIs" dxfId="954" priority="1331" operator="equal">
      <formula>"Tolerable"</formula>
    </cfRule>
    <cfRule type="cellIs" dxfId="953" priority="1332" operator="equal">
      <formula>"Trivial"</formula>
    </cfRule>
  </conditionalFormatting>
  <conditionalFormatting sqref="S91">
    <cfRule type="cellIs" dxfId="952" priority="1313" operator="equal">
      <formula>"Intolerable"</formula>
    </cfRule>
    <cfRule type="cellIs" dxfId="951" priority="1314" operator="equal">
      <formula>"Importante"</formula>
    </cfRule>
    <cfRule type="cellIs" dxfId="950" priority="1315" operator="equal">
      <formula>"Moderado"</formula>
    </cfRule>
    <cfRule type="cellIs" dxfId="949" priority="1316" operator="equal">
      <formula>"Tolerable"</formula>
    </cfRule>
    <cfRule type="cellIs" dxfId="948" priority="1317" operator="equal">
      <formula>"Trivial"</formula>
    </cfRule>
  </conditionalFormatting>
  <conditionalFormatting sqref="S84">
    <cfRule type="cellIs" dxfId="947" priority="1323" operator="equal">
      <formula>"Intolerable"</formula>
    </cfRule>
    <cfRule type="cellIs" dxfId="946" priority="1324" operator="equal">
      <formula>"Importante"</formula>
    </cfRule>
    <cfRule type="cellIs" dxfId="945" priority="1325" operator="equal">
      <formula>"Moderado"</formula>
    </cfRule>
    <cfRule type="cellIs" dxfId="944" priority="1326" operator="equal">
      <formula>"Tolerable"</formula>
    </cfRule>
    <cfRule type="cellIs" dxfId="943" priority="1327" operator="equal">
      <formula>"Trivial"</formula>
    </cfRule>
  </conditionalFormatting>
  <conditionalFormatting sqref="S89:S90">
    <cfRule type="cellIs" dxfId="942" priority="1308" operator="equal">
      <formula>"Intolerable"</formula>
    </cfRule>
    <cfRule type="cellIs" dxfId="941" priority="1309" operator="equal">
      <formula>"Importante"</formula>
    </cfRule>
    <cfRule type="cellIs" dxfId="940" priority="1310" operator="equal">
      <formula>"Moderado"</formula>
    </cfRule>
    <cfRule type="cellIs" dxfId="939" priority="1311" operator="equal">
      <formula>"Tolerable"</formula>
    </cfRule>
    <cfRule type="cellIs" dxfId="938" priority="1312" operator="equal">
      <formula>"Trivial"</formula>
    </cfRule>
  </conditionalFormatting>
  <conditionalFormatting sqref="S92">
    <cfRule type="cellIs" dxfId="937" priority="1298" operator="equal">
      <formula>"Intolerable"</formula>
    </cfRule>
    <cfRule type="cellIs" dxfId="936" priority="1299" operator="equal">
      <formula>"Importante"</formula>
    </cfRule>
    <cfRule type="cellIs" dxfId="935" priority="1300" operator="equal">
      <formula>"Moderado"</formula>
    </cfRule>
    <cfRule type="cellIs" dxfId="934" priority="1301" operator="equal">
      <formula>"Tolerable"</formula>
    </cfRule>
    <cfRule type="cellIs" dxfId="933" priority="1302" operator="equal">
      <formula>"Trivial"</formula>
    </cfRule>
  </conditionalFormatting>
  <conditionalFormatting sqref="S95">
    <cfRule type="cellIs" dxfId="932" priority="1303" operator="equal">
      <formula>"Intolerable"</formula>
    </cfRule>
    <cfRule type="cellIs" dxfId="931" priority="1304" operator="equal">
      <formula>"Importante"</formula>
    </cfRule>
    <cfRule type="cellIs" dxfId="930" priority="1305" operator="equal">
      <formula>"Moderado"</formula>
    </cfRule>
    <cfRule type="cellIs" dxfId="929" priority="1306" operator="equal">
      <formula>"Tolerable"</formula>
    </cfRule>
    <cfRule type="cellIs" dxfId="928" priority="1307" operator="equal">
      <formula>"Trivial"</formula>
    </cfRule>
  </conditionalFormatting>
  <conditionalFormatting sqref="S97">
    <cfRule type="cellIs" dxfId="927" priority="1288" operator="equal">
      <formula>"Intolerable"</formula>
    </cfRule>
    <cfRule type="cellIs" dxfId="926" priority="1289" operator="equal">
      <formula>"Importante"</formula>
    </cfRule>
    <cfRule type="cellIs" dxfId="925" priority="1290" operator="equal">
      <formula>"Moderado"</formula>
    </cfRule>
    <cfRule type="cellIs" dxfId="924" priority="1291" operator="equal">
      <formula>"Tolerable"</formula>
    </cfRule>
    <cfRule type="cellIs" dxfId="923" priority="1292" operator="equal">
      <formula>"Trivial"</formula>
    </cfRule>
  </conditionalFormatting>
  <conditionalFormatting sqref="S98:S99">
    <cfRule type="cellIs" dxfId="922" priority="1283" operator="equal">
      <formula>"Intolerable"</formula>
    </cfRule>
    <cfRule type="cellIs" dxfId="921" priority="1284" operator="equal">
      <formula>"Importante"</formula>
    </cfRule>
    <cfRule type="cellIs" dxfId="920" priority="1285" operator="equal">
      <formula>"Moderado"</formula>
    </cfRule>
    <cfRule type="cellIs" dxfId="919" priority="1286" operator="equal">
      <formula>"Tolerable"</formula>
    </cfRule>
    <cfRule type="cellIs" dxfId="918" priority="1287" operator="equal">
      <formula>"Trivial"</formula>
    </cfRule>
  </conditionalFormatting>
  <conditionalFormatting sqref="S103:S105">
    <cfRule type="cellIs" dxfId="917" priority="1278" operator="equal">
      <formula>"Intolerable"</formula>
    </cfRule>
    <cfRule type="cellIs" dxfId="916" priority="1279" operator="equal">
      <formula>"Importante"</formula>
    </cfRule>
    <cfRule type="cellIs" dxfId="915" priority="1280" operator="equal">
      <formula>"Moderado"</formula>
    </cfRule>
    <cfRule type="cellIs" dxfId="914" priority="1281" operator="equal">
      <formula>"Tolerable"</formula>
    </cfRule>
    <cfRule type="cellIs" dxfId="913" priority="1282" operator="equal">
      <formula>"Trivial"</formula>
    </cfRule>
  </conditionalFormatting>
  <conditionalFormatting sqref="S106">
    <cfRule type="cellIs" dxfId="912" priority="1273" operator="equal">
      <formula>"Intolerable"</formula>
    </cfRule>
    <cfRule type="cellIs" dxfId="911" priority="1274" operator="equal">
      <formula>"Importante"</formula>
    </cfRule>
    <cfRule type="cellIs" dxfId="910" priority="1275" operator="equal">
      <formula>"Moderado"</formula>
    </cfRule>
    <cfRule type="cellIs" dxfId="909" priority="1276" operator="equal">
      <formula>"Tolerable"</formula>
    </cfRule>
    <cfRule type="cellIs" dxfId="908" priority="1277" operator="equal">
      <formula>"Trivial"</formula>
    </cfRule>
  </conditionalFormatting>
  <conditionalFormatting sqref="S110">
    <cfRule type="cellIs" dxfId="907" priority="1263" operator="equal">
      <formula>"Intolerable"</formula>
    </cfRule>
    <cfRule type="cellIs" dxfId="906" priority="1264" operator="equal">
      <formula>"Importante"</formula>
    </cfRule>
    <cfRule type="cellIs" dxfId="905" priority="1265" operator="equal">
      <formula>"Moderado"</formula>
    </cfRule>
    <cfRule type="cellIs" dxfId="904" priority="1266" operator="equal">
      <formula>"Tolerable"</formula>
    </cfRule>
    <cfRule type="cellIs" dxfId="903" priority="1267" operator="equal">
      <formula>"Trivial"</formula>
    </cfRule>
  </conditionalFormatting>
  <conditionalFormatting sqref="S107:S109">
    <cfRule type="cellIs" dxfId="902" priority="1268" operator="equal">
      <formula>"Intolerable"</formula>
    </cfRule>
    <cfRule type="cellIs" dxfId="901" priority="1269" operator="equal">
      <formula>"Importante"</formula>
    </cfRule>
    <cfRule type="cellIs" dxfId="900" priority="1270" operator="equal">
      <formula>"Moderado"</formula>
    </cfRule>
    <cfRule type="cellIs" dxfId="899" priority="1271" operator="equal">
      <formula>"Tolerable"</formula>
    </cfRule>
    <cfRule type="cellIs" dxfId="898" priority="1272" operator="equal">
      <formula>"Trivial"</formula>
    </cfRule>
  </conditionalFormatting>
  <conditionalFormatting sqref="S111:S112">
    <cfRule type="cellIs" dxfId="897" priority="1258" operator="equal">
      <formula>"Intolerable"</formula>
    </cfRule>
    <cfRule type="cellIs" dxfId="896" priority="1259" operator="equal">
      <formula>"Importante"</formula>
    </cfRule>
    <cfRule type="cellIs" dxfId="895" priority="1260" operator="equal">
      <formula>"Moderado"</formula>
    </cfRule>
    <cfRule type="cellIs" dxfId="894" priority="1261" operator="equal">
      <formula>"Tolerable"</formula>
    </cfRule>
    <cfRule type="cellIs" dxfId="893" priority="1262" operator="equal">
      <formula>"Trivial"</formula>
    </cfRule>
  </conditionalFormatting>
  <conditionalFormatting sqref="S113">
    <cfRule type="cellIs" dxfId="892" priority="1253" operator="equal">
      <formula>"Intolerable"</formula>
    </cfRule>
    <cfRule type="cellIs" dxfId="891" priority="1254" operator="equal">
      <formula>"Importante"</formula>
    </cfRule>
    <cfRule type="cellIs" dxfId="890" priority="1255" operator="equal">
      <formula>"Moderado"</formula>
    </cfRule>
    <cfRule type="cellIs" dxfId="889" priority="1256" operator="equal">
      <formula>"Tolerable"</formula>
    </cfRule>
    <cfRule type="cellIs" dxfId="888" priority="1257" operator="equal">
      <formula>"Trivial"</formula>
    </cfRule>
  </conditionalFormatting>
  <conditionalFormatting sqref="S115">
    <cfRule type="cellIs" dxfId="887" priority="1248" operator="equal">
      <formula>"Intolerable"</formula>
    </cfRule>
    <cfRule type="cellIs" dxfId="886" priority="1249" operator="equal">
      <formula>"Importante"</formula>
    </cfRule>
    <cfRule type="cellIs" dxfId="885" priority="1250" operator="equal">
      <formula>"Moderado"</formula>
    </cfRule>
    <cfRule type="cellIs" dxfId="884" priority="1251" operator="equal">
      <formula>"Tolerable"</formula>
    </cfRule>
    <cfRule type="cellIs" dxfId="883" priority="1252" operator="equal">
      <formula>"Trivial"</formula>
    </cfRule>
  </conditionalFormatting>
  <conditionalFormatting sqref="S122">
    <cfRule type="cellIs" dxfId="882" priority="1233" operator="equal">
      <formula>"Intolerable"</formula>
    </cfRule>
    <cfRule type="cellIs" dxfId="881" priority="1234" operator="equal">
      <formula>"Importante"</formula>
    </cfRule>
    <cfRule type="cellIs" dxfId="880" priority="1235" operator="equal">
      <formula>"Moderado"</formula>
    </cfRule>
    <cfRule type="cellIs" dxfId="879" priority="1236" operator="equal">
      <formula>"Tolerable"</formula>
    </cfRule>
    <cfRule type="cellIs" dxfId="878" priority="1237" operator="equal">
      <formula>"Trivial"</formula>
    </cfRule>
  </conditionalFormatting>
  <conditionalFormatting sqref="S120">
    <cfRule type="cellIs" dxfId="877" priority="1228" operator="equal">
      <formula>"Intolerable"</formula>
    </cfRule>
    <cfRule type="cellIs" dxfId="876" priority="1229" operator="equal">
      <formula>"Importante"</formula>
    </cfRule>
    <cfRule type="cellIs" dxfId="875" priority="1230" operator="equal">
      <formula>"Moderado"</formula>
    </cfRule>
    <cfRule type="cellIs" dxfId="874" priority="1231" operator="equal">
      <formula>"Tolerable"</formula>
    </cfRule>
    <cfRule type="cellIs" dxfId="873" priority="1232" operator="equal">
      <formula>"Trivial"</formula>
    </cfRule>
  </conditionalFormatting>
  <conditionalFormatting sqref="S116:S119">
    <cfRule type="cellIs" dxfId="872" priority="1243" operator="equal">
      <formula>"Intolerable"</formula>
    </cfRule>
    <cfRule type="cellIs" dxfId="871" priority="1244" operator="equal">
      <formula>"Importante"</formula>
    </cfRule>
    <cfRule type="cellIs" dxfId="870" priority="1245" operator="equal">
      <formula>"Moderado"</formula>
    </cfRule>
    <cfRule type="cellIs" dxfId="869" priority="1246" operator="equal">
      <formula>"Tolerable"</formula>
    </cfRule>
    <cfRule type="cellIs" dxfId="868" priority="1247" operator="equal">
      <formula>"Trivial"</formula>
    </cfRule>
  </conditionalFormatting>
  <conditionalFormatting sqref="S121">
    <cfRule type="cellIs" dxfId="867" priority="1238" operator="equal">
      <formula>"Intolerable"</formula>
    </cfRule>
    <cfRule type="cellIs" dxfId="866" priority="1239" operator="equal">
      <formula>"Importante"</formula>
    </cfRule>
    <cfRule type="cellIs" dxfId="865" priority="1240" operator="equal">
      <formula>"Moderado"</formula>
    </cfRule>
    <cfRule type="cellIs" dxfId="864" priority="1241" operator="equal">
      <formula>"Tolerable"</formula>
    </cfRule>
    <cfRule type="cellIs" dxfId="863" priority="1242" operator="equal">
      <formula>"Trivial"</formula>
    </cfRule>
  </conditionalFormatting>
  <conditionalFormatting sqref="S123">
    <cfRule type="cellIs" dxfId="862" priority="1223" operator="equal">
      <formula>"Intolerable"</formula>
    </cfRule>
    <cfRule type="cellIs" dxfId="861" priority="1224" operator="equal">
      <formula>"Importante"</formula>
    </cfRule>
    <cfRule type="cellIs" dxfId="860" priority="1225" operator="equal">
      <formula>"Moderado"</formula>
    </cfRule>
    <cfRule type="cellIs" dxfId="859" priority="1226" operator="equal">
      <formula>"Tolerable"</formula>
    </cfRule>
    <cfRule type="cellIs" dxfId="858" priority="1227" operator="equal">
      <formula>"Trivial"</formula>
    </cfRule>
  </conditionalFormatting>
  <conditionalFormatting sqref="S126">
    <cfRule type="cellIs" dxfId="857" priority="1218" operator="equal">
      <formula>"Intolerable"</formula>
    </cfRule>
    <cfRule type="cellIs" dxfId="856" priority="1219" operator="equal">
      <formula>"Importante"</formula>
    </cfRule>
    <cfRule type="cellIs" dxfId="855" priority="1220" operator="equal">
      <formula>"Moderado"</formula>
    </cfRule>
    <cfRule type="cellIs" dxfId="854" priority="1221" operator="equal">
      <formula>"Tolerable"</formula>
    </cfRule>
    <cfRule type="cellIs" dxfId="853" priority="1222" operator="equal">
      <formula>"Trivial"</formula>
    </cfRule>
  </conditionalFormatting>
  <conditionalFormatting sqref="S128">
    <cfRule type="cellIs" dxfId="852" priority="1208" operator="equal">
      <formula>"Intolerable"</formula>
    </cfRule>
    <cfRule type="cellIs" dxfId="851" priority="1209" operator="equal">
      <formula>"Importante"</formula>
    </cfRule>
    <cfRule type="cellIs" dxfId="850" priority="1210" operator="equal">
      <formula>"Moderado"</formula>
    </cfRule>
    <cfRule type="cellIs" dxfId="849" priority="1211" operator="equal">
      <formula>"Tolerable"</formula>
    </cfRule>
    <cfRule type="cellIs" dxfId="848" priority="1212" operator="equal">
      <formula>"Trivial"</formula>
    </cfRule>
  </conditionalFormatting>
  <conditionalFormatting sqref="S127">
    <cfRule type="cellIs" dxfId="847" priority="1213" operator="equal">
      <formula>"Intolerable"</formula>
    </cfRule>
    <cfRule type="cellIs" dxfId="846" priority="1214" operator="equal">
      <formula>"Importante"</formula>
    </cfRule>
    <cfRule type="cellIs" dxfId="845" priority="1215" operator="equal">
      <formula>"Moderado"</formula>
    </cfRule>
    <cfRule type="cellIs" dxfId="844" priority="1216" operator="equal">
      <formula>"Tolerable"</formula>
    </cfRule>
    <cfRule type="cellIs" dxfId="843" priority="1217" operator="equal">
      <formula>"Trivial"</formula>
    </cfRule>
  </conditionalFormatting>
  <conditionalFormatting sqref="S129">
    <cfRule type="cellIs" dxfId="842" priority="1203" operator="equal">
      <formula>"Intolerable"</formula>
    </cfRule>
    <cfRule type="cellIs" dxfId="841" priority="1204" operator="equal">
      <formula>"Importante"</formula>
    </cfRule>
    <cfRule type="cellIs" dxfId="840" priority="1205" operator="equal">
      <formula>"Moderado"</formula>
    </cfRule>
    <cfRule type="cellIs" dxfId="839" priority="1206" operator="equal">
      <formula>"Tolerable"</formula>
    </cfRule>
    <cfRule type="cellIs" dxfId="838" priority="1207" operator="equal">
      <formula>"Trivial"</formula>
    </cfRule>
  </conditionalFormatting>
  <conditionalFormatting sqref="S131:S133">
    <cfRule type="cellIs" dxfId="837" priority="1198" operator="equal">
      <formula>"Intolerable"</formula>
    </cfRule>
    <cfRule type="cellIs" dxfId="836" priority="1199" operator="equal">
      <formula>"Importante"</formula>
    </cfRule>
    <cfRule type="cellIs" dxfId="835" priority="1200" operator="equal">
      <formula>"Moderado"</formula>
    </cfRule>
    <cfRule type="cellIs" dxfId="834" priority="1201" operator="equal">
      <formula>"Tolerable"</formula>
    </cfRule>
    <cfRule type="cellIs" dxfId="833" priority="1202" operator="equal">
      <formula>"Trivial"</formula>
    </cfRule>
  </conditionalFormatting>
  <conditionalFormatting sqref="S134">
    <cfRule type="cellIs" dxfId="832" priority="1193" operator="equal">
      <formula>"Intolerable"</formula>
    </cfRule>
    <cfRule type="cellIs" dxfId="831" priority="1194" operator="equal">
      <formula>"Importante"</formula>
    </cfRule>
    <cfRule type="cellIs" dxfId="830" priority="1195" operator="equal">
      <formula>"Moderado"</formula>
    </cfRule>
    <cfRule type="cellIs" dxfId="829" priority="1196" operator="equal">
      <formula>"Tolerable"</formula>
    </cfRule>
    <cfRule type="cellIs" dxfId="828" priority="1197" operator="equal">
      <formula>"Trivial"</formula>
    </cfRule>
  </conditionalFormatting>
  <conditionalFormatting sqref="S150:S151">
    <cfRule type="cellIs" dxfId="827" priority="1183" operator="equal">
      <formula>"Intolerable"</formula>
    </cfRule>
    <cfRule type="cellIs" dxfId="826" priority="1184" operator="equal">
      <formula>"Importante"</formula>
    </cfRule>
    <cfRule type="cellIs" dxfId="825" priority="1185" operator="equal">
      <formula>"Moderado"</formula>
    </cfRule>
    <cfRule type="cellIs" dxfId="824" priority="1186" operator="equal">
      <formula>"Tolerable"</formula>
    </cfRule>
    <cfRule type="cellIs" dxfId="823" priority="1187" operator="equal">
      <formula>"Trivial"</formula>
    </cfRule>
  </conditionalFormatting>
  <conditionalFormatting sqref="S135">
    <cfRule type="cellIs" dxfId="822" priority="1188" operator="equal">
      <formula>"Intolerable"</formula>
    </cfRule>
    <cfRule type="cellIs" dxfId="821" priority="1189" operator="equal">
      <formula>"Importante"</formula>
    </cfRule>
    <cfRule type="cellIs" dxfId="820" priority="1190" operator="equal">
      <formula>"Moderado"</formula>
    </cfRule>
    <cfRule type="cellIs" dxfId="819" priority="1191" operator="equal">
      <formula>"Tolerable"</formula>
    </cfRule>
    <cfRule type="cellIs" dxfId="818" priority="1192" operator="equal">
      <formula>"Trivial"</formula>
    </cfRule>
  </conditionalFormatting>
  <conditionalFormatting sqref="S154">
    <cfRule type="cellIs" dxfId="817" priority="1173" operator="equal">
      <formula>"Intolerable"</formula>
    </cfRule>
    <cfRule type="cellIs" dxfId="816" priority="1174" operator="equal">
      <formula>"Importante"</formula>
    </cfRule>
    <cfRule type="cellIs" dxfId="815" priority="1175" operator="equal">
      <formula>"Moderado"</formula>
    </cfRule>
    <cfRule type="cellIs" dxfId="814" priority="1176" operator="equal">
      <formula>"Tolerable"</formula>
    </cfRule>
    <cfRule type="cellIs" dxfId="813" priority="1177" operator="equal">
      <formula>"Trivial"</formula>
    </cfRule>
  </conditionalFormatting>
  <conditionalFormatting sqref="S152">
    <cfRule type="cellIs" dxfId="812" priority="1168" operator="equal">
      <formula>"Intolerable"</formula>
    </cfRule>
    <cfRule type="cellIs" dxfId="811" priority="1169" operator="equal">
      <formula>"Importante"</formula>
    </cfRule>
    <cfRule type="cellIs" dxfId="810" priority="1170" operator="equal">
      <formula>"Moderado"</formula>
    </cfRule>
    <cfRule type="cellIs" dxfId="809" priority="1171" operator="equal">
      <formula>"Tolerable"</formula>
    </cfRule>
    <cfRule type="cellIs" dxfId="808" priority="1172" operator="equal">
      <formula>"Trivial"</formula>
    </cfRule>
  </conditionalFormatting>
  <conditionalFormatting sqref="S153">
    <cfRule type="cellIs" dxfId="807" priority="1178" operator="equal">
      <formula>"Intolerable"</formula>
    </cfRule>
    <cfRule type="cellIs" dxfId="806" priority="1179" operator="equal">
      <formula>"Importante"</formula>
    </cfRule>
    <cfRule type="cellIs" dxfId="805" priority="1180" operator="equal">
      <formula>"Moderado"</formula>
    </cfRule>
    <cfRule type="cellIs" dxfId="804" priority="1181" operator="equal">
      <formula>"Tolerable"</formula>
    </cfRule>
    <cfRule type="cellIs" dxfId="803" priority="1182" operator="equal">
      <formula>"Trivial"</formula>
    </cfRule>
  </conditionalFormatting>
  <conditionalFormatting sqref="S149">
    <cfRule type="cellIs" dxfId="802" priority="1163" operator="equal">
      <formula>"Intolerable"</formula>
    </cfRule>
    <cfRule type="cellIs" dxfId="801" priority="1164" operator="equal">
      <formula>"Importante"</formula>
    </cfRule>
    <cfRule type="cellIs" dxfId="800" priority="1165" operator="equal">
      <formula>"Moderado"</formula>
    </cfRule>
    <cfRule type="cellIs" dxfId="799" priority="1166" operator="equal">
      <formula>"Tolerable"</formula>
    </cfRule>
    <cfRule type="cellIs" dxfId="798" priority="1167" operator="equal">
      <formula>"Trivial"</formula>
    </cfRule>
  </conditionalFormatting>
  <conditionalFormatting sqref="S145">
    <cfRule type="cellIs" dxfId="797" priority="1153" operator="equal">
      <formula>"Intolerable"</formula>
    </cfRule>
    <cfRule type="cellIs" dxfId="796" priority="1154" operator="equal">
      <formula>"Importante"</formula>
    </cfRule>
    <cfRule type="cellIs" dxfId="795" priority="1155" operator="equal">
      <formula>"Moderado"</formula>
    </cfRule>
    <cfRule type="cellIs" dxfId="794" priority="1156" operator="equal">
      <formula>"Tolerable"</formula>
    </cfRule>
    <cfRule type="cellIs" dxfId="793" priority="1157" operator="equal">
      <formula>"Trivial"</formula>
    </cfRule>
  </conditionalFormatting>
  <conditionalFormatting sqref="S144">
    <cfRule type="cellIs" dxfId="792" priority="1158" operator="equal">
      <formula>"Intolerable"</formula>
    </cfRule>
    <cfRule type="cellIs" dxfId="791" priority="1159" operator="equal">
      <formula>"Importante"</formula>
    </cfRule>
    <cfRule type="cellIs" dxfId="790" priority="1160" operator="equal">
      <formula>"Moderado"</formula>
    </cfRule>
    <cfRule type="cellIs" dxfId="789" priority="1161" operator="equal">
      <formula>"Tolerable"</formula>
    </cfRule>
    <cfRule type="cellIs" dxfId="788" priority="1162" operator="equal">
      <formula>"Trivial"</formula>
    </cfRule>
  </conditionalFormatting>
  <conditionalFormatting sqref="S146">
    <cfRule type="cellIs" dxfId="787" priority="1148" operator="equal">
      <formula>"Intolerable"</formula>
    </cfRule>
    <cfRule type="cellIs" dxfId="786" priority="1149" operator="equal">
      <formula>"Importante"</formula>
    </cfRule>
    <cfRule type="cellIs" dxfId="785" priority="1150" operator="equal">
      <formula>"Moderado"</formula>
    </cfRule>
    <cfRule type="cellIs" dxfId="784" priority="1151" operator="equal">
      <formula>"Tolerable"</formula>
    </cfRule>
    <cfRule type="cellIs" dxfId="783" priority="1152" operator="equal">
      <formula>"Trivial"</formula>
    </cfRule>
  </conditionalFormatting>
  <conditionalFormatting sqref="S147">
    <cfRule type="cellIs" dxfId="782" priority="1143" operator="equal">
      <formula>"Intolerable"</formula>
    </cfRule>
    <cfRule type="cellIs" dxfId="781" priority="1144" operator="equal">
      <formula>"Importante"</formula>
    </cfRule>
    <cfRule type="cellIs" dxfId="780" priority="1145" operator="equal">
      <formula>"Moderado"</formula>
    </cfRule>
    <cfRule type="cellIs" dxfId="779" priority="1146" operator="equal">
      <formula>"Tolerable"</formula>
    </cfRule>
    <cfRule type="cellIs" dxfId="778" priority="1147" operator="equal">
      <formula>"Trivial"</formula>
    </cfRule>
  </conditionalFormatting>
  <conditionalFormatting sqref="S148">
    <cfRule type="cellIs" dxfId="777" priority="1138" operator="equal">
      <formula>"Intolerable"</formula>
    </cfRule>
    <cfRule type="cellIs" dxfId="776" priority="1139" operator="equal">
      <formula>"Importante"</formula>
    </cfRule>
    <cfRule type="cellIs" dxfId="775" priority="1140" operator="equal">
      <formula>"Moderado"</formula>
    </cfRule>
    <cfRule type="cellIs" dxfId="774" priority="1141" operator="equal">
      <formula>"Tolerable"</formula>
    </cfRule>
    <cfRule type="cellIs" dxfId="773" priority="1142" operator="equal">
      <formula>"Trivial"</formula>
    </cfRule>
  </conditionalFormatting>
  <conditionalFormatting sqref="S140">
    <cfRule type="cellIs" dxfId="772" priority="1133" operator="equal">
      <formula>"Intolerable"</formula>
    </cfRule>
    <cfRule type="cellIs" dxfId="771" priority="1134" operator="equal">
      <formula>"Importante"</formula>
    </cfRule>
    <cfRule type="cellIs" dxfId="770" priority="1135" operator="equal">
      <formula>"Moderado"</formula>
    </cfRule>
    <cfRule type="cellIs" dxfId="769" priority="1136" operator="equal">
      <formula>"Tolerable"</formula>
    </cfRule>
    <cfRule type="cellIs" dxfId="768" priority="1137" operator="equal">
      <formula>"Trivial"</formula>
    </cfRule>
  </conditionalFormatting>
  <conditionalFormatting sqref="S141">
    <cfRule type="cellIs" dxfId="767" priority="1128" operator="equal">
      <formula>"Intolerable"</formula>
    </cfRule>
    <cfRule type="cellIs" dxfId="766" priority="1129" operator="equal">
      <formula>"Importante"</formula>
    </cfRule>
    <cfRule type="cellIs" dxfId="765" priority="1130" operator="equal">
      <formula>"Moderado"</formula>
    </cfRule>
    <cfRule type="cellIs" dxfId="764" priority="1131" operator="equal">
      <formula>"Tolerable"</formula>
    </cfRule>
    <cfRule type="cellIs" dxfId="763" priority="1132" operator="equal">
      <formula>"Trivial"</formula>
    </cfRule>
  </conditionalFormatting>
  <conditionalFormatting sqref="S142">
    <cfRule type="cellIs" dxfId="762" priority="1123" operator="equal">
      <formula>"Intolerable"</formula>
    </cfRule>
    <cfRule type="cellIs" dxfId="761" priority="1124" operator="equal">
      <formula>"Importante"</formula>
    </cfRule>
    <cfRule type="cellIs" dxfId="760" priority="1125" operator="equal">
      <formula>"Moderado"</formula>
    </cfRule>
    <cfRule type="cellIs" dxfId="759" priority="1126" operator="equal">
      <formula>"Tolerable"</formula>
    </cfRule>
    <cfRule type="cellIs" dxfId="758" priority="1127" operator="equal">
      <formula>"Trivial"</formula>
    </cfRule>
  </conditionalFormatting>
  <conditionalFormatting sqref="S143">
    <cfRule type="cellIs" dxfId="757" priority="1118" operator="equal">
      <formula>"Intolerable"</formula>
    </cfRule>
    <cfRule type="cellIs" dxfId="756" priority="1119" operator="equal">
      <formula>"Importante"</formula>
    </cfRule>
    <cfRule type="cellIs" dxfId="755" priority="1120" operator="equal">
      <formula>"Moderado"</formula>
    </cfRule>
    <cfRule type="cellIs" dxfId="754" priority="1121" operator="equal">
      <formula>"Tolerable"</formula>
    </cfRule>
    <cfRule type="cellIs" dxfId="753" priority="1122" operator="equal">
      <formula>"Trivial"</formula>
    </cfRule>
  </conditionalFormatting>
  <conditionalFormatting sqref="S137">
    <cfRule type="cellIs" dxfId="752" priority="1113" operator="equal">
      <formula>"Intolerable"</formula>
    </cfRule>
    <cfRule type="cellIs" dxfId="751" priority="1114" operator="equal">
      <formula>"Importante"</formula>
    </cfRule>
    <cfRule type="cellIs" dxfId="750" priority="1115" operator="equal">
      <formula>"Moderado"</formula>
    </cfRule>
    <cfRule type="cellIs" dxfId="749" priority="1116" operator="equal">
      <formula>"Tolerable"</formula>
    </cfRule>
    <cfRule type="cellIs" dxfId="748" priority="1117" operator="equal">
      <formula>"Trivial"</formula>
    </cfRule>
  </conditionalFormatting>
  <conditionalFormatting sqref="S138">
    <cfRule type="cellIs" dxfId="747" priority="1108" operator="equal">
      <formula>"Intolerable"</formula>
    </cfRule>
    <cfRule type="cellIs" dxfId="746" priority="1109" operator="equal">
      <formula>"Importante"</formula>
    </cfRule>
    <cfRule type="cellIs" dxfId="745" priority="1110" operator="equal">
      <formula>"Moderado"</formula>
    </cfRule>
    <cfRule type="cellIs" dxfId="744" priority="1111" operator="equal">
      <formula>"Tolerable"</formula>
    </cfRule>
    <cfRule type="cellIs" dxfId="743" priority="1112" operator="equal">
      <formula>"Trivial"</formula>
    </cfRule>
  </conditionalFormatting>
  <conditionalFormatting sqref="S139">
    <cfRule type="cellIs" dxfId="742" priority="1103" operator="equal">
      <formula>"Intolerable"</formula>
    </cfRule>
    <cfRule type="cellIs" dxfId="741" priority="1104" operator="equal">
      <formula>"Importante"</formula>
    </cfRule>
    <cfRule type="cellIs" dxfId="740" priority="1105" operator="equal">
      <formula>"Moderado"</formula>
    </cfRule>
    <cfRule type="cellIs" dxfId="739" priority="1106" operator="equal">
      <formula>"Tolerable"</formula>
    </cfRule>
    <cfRule type="cellIs" dxfId="738" priority="1107" operator="equal">
      <formula>"Trivial"</formula>
    </cfRule>
  </conditionalFormatting>
  <conditionalFormatting sqref="S114">
    <cfRule type="cellIs" dxfId="737" priority="1088" operator="equal">
      <formula>"Intolerable"</formula>
    </cfRule>
    <cfRule type="cellIs" dxfId="736" priority="1089" operator="equal">
      <formula>"Importante"</formula>
    </cfRule>
    <cfRule type="cellIs" dxfId="735" priority="1090" operator="equal">
      <formula>"Moderado"</formula>
    </cfRule>
    <cfRule type="cellIs" dxfId="734" priority="1091" operator="equal">
      <formula>"Tolerable"</formula>
    </cfRule>
    <cfRule type="cellIs" dxfId="733" priority="1092" operator="equal">
      <formula>"Trivial"</formula>
    </cfRule>
  </conditionalFormatting>
  <conditionalFormatting sqref="S102">
    <cfRule type="cellIs" dxfId="732" priority="1098" operator="equal">
      <formula>"Intolerable"</formula>
    </cfRule>
    <cfRule type="cellIs" dxfId="731" priority="1099" operator="equal">
      <formula>"Importante"</formula>
    </cfRule>
    <cfRule type="cellIs" dxfId="730" priority="1100" operator="equal">
      <formula>"Moderado"</formula>
    </cfRule>
    <cfRule type="cellIs" dxfId="729" priority="1101" operator="equal">
      <formula>"Tolerable"</formula>
    </cfRule>
    <cfRule type="cellIs" dxfId="728" priority="1102" operator="equal">
      <formula>"Trivial"</formula>
    </cfRule>
  </conditionalFormatting>
  <conditionalFormatting sqref="S96">
    <cfRule type="cellIs" dxfId="727" priority="1093" operator="equal">
      <formula>"Intolerable"</formula>
    </cfRule>
    <cfRule type="cellIs" dxfId="726" priority="1094" operator="equal">
      <formula>"Importante"</formula>
    </cfRule>
    <cfRule type="cellIs" dxfId="725" priority="1095" operator="equal">
      <formula>"Moderado"</formula>
    </cfRule>
    <cfRule type="cellIs" dxfId="724" priority="1096" operator="equal">
      <formula>"Tolerable"</formula>
    </cfRule>
    <cfRule type="cellIs" dxfId="723" priority="1097" operator="equal">
      <formula>"Trivial"</formula>
    </cfRule>
  </conditionalFormatting>
  <conditionalFormatting sqref="S46:S51 AC46:AC51">
    <cfRule type="cellIs" dxfId="722" priority="1083" operator="equal">
      <formula>"Intolerable"</formula>
    </cfRule>
    <cfRule type="cellIs" dxfId="721" priority="1084" operator="equal">
      <formula>"Importante"</formula>
    </cfRule>
    <cfRule type="cellIs" dxfId="720" priority="1085" operator="equal">
      <formula>"Moderado"</formula>
    </cfRule>
    <cfRule type="cellIs" dxfId="719" priority="1086" operator="equal">
      <formula>"Tolerable"</formula>
    </cfRule>
    <cfRule type="cellIs" dxfId="718" priority="1087" operator="equal">
      <formula>"Trivial"</formula>
    </cfRule>
  </conditionalFormatting>
  <conditionalFormatting sqref="AC56">
    <cfRule type="cellIs" dxfId="717" priority="937" operator="equal">
      <formula>"Intolerable"</formula>
    </cfRule>
    <cfRule type="cellIs" dxfId="716" priority="938" operator="equal">
      <formula>"Importante"</formula>
    </cfRule>
    <cfRule type="cellIs" dxfId="715" priority="939" operator="equal">
      <formula>"Moderado"</formula>
    </cfRule>
    <cfRule type="cellIs" dxfId="714" priority="940" operator="equal">
      <formula>"Tolerable"</formula>
    </cfRule>
    <cfRule type="cellIs" dxfId="713" priority="941" operator="equal">
      <formula>"Trivial"</formula>
    </cfRule>
  </conditionalFormatting>
  <conditionalFormatting sqref="AH46:AH51">
    <cfRule type="cellIs" dxfId="712" priority="1080" operator="equal">
      <formula>"Realizado"</formula>
    </cfRule>
    <cfRule type="cellIs" dxfId="711" priority="1081" operator="equal">
      <formula>"En proceso"</formula>
    </cfRule>
    <cfRule type="cellIs" dxfId="710" priority="1082" operator="equal">
      <formula>"Pendiente"</formula>
    </cfRule>
  </conditionalFormatting>
  <conditionalFormatting sqref="AC47:AC51">
    <cfRule type="cellIs" dxfId="709" priority="1075" operator="equal">
      <formula>"Intolerable"</formula>
    </cfRule>
    <cfRule type="cellIs" dxfId="708" priority="1076" operator="equal">
      <formula>"Importante"</formula>
    </cfRule>
    <cfRule type="cellIs" dxfId="707" priority="1077" operator="equal">
      <formula>"Moderado"</formula>
    </cfRule>
    <cfRule type="cellIs" dxfId="706" priority="1078" operator="equal">
      <formula>"Tolerable"</formula>
    </cfRule>
    <cfRule type="cellIs" dxfId="705" priority="1079" operator="equal">
      <formula>"Trivial"</formula>
    </cfRule>
  </conditionalFormatting>
  <conditionalFormatting sqref="AH47:AH51">
    <cfRule type="cellIs" dxfId="704" priority="1072" operator="equal">
      <formula>"Realizado"</formula>
    </cfRule>
    <cfRule type="cellIs" dxfId="703" priority="1073" operator="equal">
      <formula>"En proceso"</formula>
    </cfRule>
    <cfRule type="cellIs" dxfId="702" priority="1074" operator="equal">
      <formula>"Pendiente"</formula>
    </cfRule>
  </conditionalFormatting>
  <conditionalFormatting sqref="S47:S51">
    <cfRule type="cellIs" dxfId="701" priority="1067" operator="equal">
      <formula>"Intolerable"</formula>
    </cfRule>
    <cfRule type="cellIs" dxfId="700" priority="1068" operator="equal">
      <formula>"Importante"</formula>
    </cfRule>
    <cfRule type="cellIs" dxfId="699" priority="1069" operator="equal">
      <formula>"Moderado"</formula>
    </cfRule>
    <cfRule type="cellIs" dxfId="698" priority="1070" operator="equal">
      <formula>"Tolerable"</formula>
    </cfRule>
    <cfRule type="cellIs" dxfId="697" priority="1071" operator="equal">
      <formula>"Trivial"</formula>
    </cfRule>
  </conditionalFormatting>
  <conditionalFormatting sqref="AC47">
    <cfRule type="cellIs" dxfId="696" priority="1062" operator="equal">
      <formula>"Intolerable"</formula>
    </cfRule>
    <cfRule type="cellIs" dxfId="695" priority="1063" operator="equal">
      <formula>"Importante"</formula>
    </cfRule>
    <cfRule type="cellIs" dxfId="694" priority="1064" operator="equal">
      <formula>"Moderado"</formula>
    </cfRule>
    <cfRule type="cellIs" dxfId="693" priority="1065" operator="equal">
      <formula>"Tolerable"</formula>
    </cfRule>
    <cfRule type="cellIs" dxfId="692" priority="1066" operator="equal">
      <formula>"Trivial"</formula>
    </cfRule>
  </conditionalFormatting>
  <conditionalFormatting sqref="S47">
    <cfRule type="cellIs" dxfId="691" priority="1054" operator="equal">
      <formula>"Intolerable"</formula>
    </cfRule>
    <cfRule type="cellIs" dxfId="690" priority="1055" operator="equal">
      <formula>"Importante"</formula>
    </cfRule>
    <cfRule type="cellIs" dxfId="689" priority="1056" operator="equal">
      <formula>"Moderado"</formula>
    </cfRule>
    <cfRule type="cellIs" dxfId="688" priority="1057" operator="equal">
      <formula>"Tolerable"</formula>
    </cfRule>
    <cfRule type="cellIs" dxfId="687" priority="1058" operator="equal">
      <formula>"Trivial"</formula>
    </cfRule>
  </conditionalFormatting>
  <conditionalFormatting sqref="AH47">
    <cfRule type="cellIs" dxfId="686" priority="1059" operator="equal">
      <formula>"Realizado"</formula>
    </cfRule>
    <cfRule type="cellIs" dxfId="685" priority="1060" operator="equal">
      <formula>"En proceso"</formula>
    </cfRule>
    <cfRule type="cellIs" dxfId="684" priority="1061" operator="equal">
      <formula>"Pendiente"</formula>
    </cfRule>
  </conditionalFormatting>
  <conditionalFormatting sqref="AC46">
    <cfRule type="cellIs" dxfId="683" priority="1049" operator="equal">
      <formula>"Intolerable"</formula>
    </cfRule>
    <cfRule type="cellIs" dxfId="682" priority="1050" operator="equal">
      <formula>"Importante"</formula>
    </cfRule>
    <cfRule type="cellIs" dxfId="681" priority="1051" operator="equal">
      <formula>"Moderado"</formula>
    </cfRule>
    <cfRule type="cellIs" dxfId="680" priority="1052" operator="equal">
      <formula>"Tolerable"</formula>
    </cfRule>
    <cfRule type="cellIs" dxfId="679" priority="1053" operator="equal">
      <formula>"Trivial"</formula>
    </cfRule>
  </conditionalFormatting>
  <conditionalFormatting sqref="S46">
    <cfRule type="cellIs" dxfId="678" priority="1044" operator="equal">
      <formula>"Intolerable"</formula>
    </cfRule>
    <cfRule type="cellIs" dxfId="677" priority="1045" operator="equal">
      <formula>"Importante"</formula>
    </cfRule>
    <cfRule type="cellIs" dxfId="676" priority="1046" operator="equal">
      <formula>"Moderado"</formula>
    </cfRule>
    <cfRule type="cellIs" dxfId="675" priority="1047" operator="equal">
      <formula>"Tolerable"</formula>
    </cfRule>
    <cfRule type="cellIs" dxfId="674" priority="1048" operator="equal">
      <formula>"Trivial"</formula>
    </cfRule>
  </conditionalFormatting>
  <conditionalFormatting sqref="S51">
    <cfRule type="cellIs" dxfId="673" priority="1031" operator="equal">
      <formula>"Intolerable"</formula>
    </cfRule>
    <cfRule type="cellIs" dxfId="672" priority="1032" operator="equal">
      <formula>"Importante"</formula>
    </cfRule>
    <cfRule type="cellIs" dxfId="671" priority="1033" operator="equal">
      <formula>"Moderado"</formula>
    </cfRule>
    <cfRule type="cellIs" dxfId="670" priority="1034" operator="equal">
      <formula>"Tolerable"</formula>
    </cfRule>
    <cfRule type="cellIs" dxfId="669" priority="1035" operator="equal">
      <formula>"Trivial"</formula>
    </cfRule>
  </conditionalFormatting>
  <conditionalFormatting sqref="AH51">
    <cfRule type="cellIs" dxfId="668" priority="1041" operator="equal">
      <formula>"Realizado"</formula>
    </cfRule>
    <cfRule type="cellIs" dxfId="667" priority="1042" operator="equal">
      <formula>"En proceso"</formula>
    </cfRule>
    <cfRule type="cellIs" dxfId="666" priority="1043" operator="equal">
      <formula>"Pendiente"</formula>
    </cfRule>
  </conditionalFormatting>
  <conditionalFormatting sqref="AC51">
    <cfRule type="cellIs" dxfId="665" priority="1036" operator="equal">
      <formula>"Intolerable"</formula>
    </cfRule>
    <cfRule type="cellIs" dxfId="664" priority="1037" operator="equal">
      <formula>"Importante"</formula>
    </cfRule>
    <cfRule type="cellIs" dxfId="663" priority="1038" operator="equal">
      <formula>"Moderado"</formula>
    </cfRule>
    <cfRule type="cellIs" dxfId="662" priority="1039" operator="equal">
      <formula>"Tolerable"</formula>
    </cfRule>
    <cfRule type="cellIs" dxfId="661" priority="1040" operator="equal">
      <formula>"Trivial"</formula>
    </cfRule>
  </conditionalFormatting>
  <conditionalFormatting sqref="S46">
    <cfRule type="cellIs" dxfId="660" priority="1021" operator="equal">
      <formula>"Intolerable"</formula>
    </cfRule>
    <cfRule type="cellIs" dxfId="659" priority="1022" operator="equal">
      <formula>"Importante"</formula>
    </cfRule>
    <cfRule type="cellIs" dxfId="658" priority="1023" operator="equal">
      <formula>"Moderado"</formula>
    </cfRule>
    <cfRule type="cellIs" dxfId="657" priority="1024" operator="equal">
      <formula>"Tolerable"</formula>
    </cfRule>
    <cfRule type="cellIs" dxfId="656" priority="1025" operator="equal">
      <formula>"Trivial"</formula>
    </cfRule>
  </conditionalFormatting>
  <conditionalFormatting sqref="AC46">
    <cfRule type="cellIs" dxfId="655" priority="1026" operator="equal">
      <formula>"Intolerable"</formula>
    </cfRule>
    <cfRule type="cellIs" dxfId="654" priority="1027" operator="equal">
      <formula>"Importante"</formula>
    </cfRule>
    <cfRule type="cellIs" dxfId="653" priority="1028" operator="equal">
      <formula>"Moderado"</formula>
    </cfRule>
    <cfRule type="cellIs" dxfId="652" priority="1029" operator="equal">
      <formula>"Tolerable"</formula>
    </cfRule>
    <cfRule type="cellIs" dxfId="651" priority="1030" operator="equal">
      <formula>"Trivial"</formula>
    </cfRule>
  </conditionalFormatting>
  <conditionalFormatting sqref="AH52:AH53">
    <cfRule type="cellIs" dxfId="650" priority="1018" operator="equal">
      <formula>"Realizado"</formula>
    </cfRule>
    <cfRule type="cellIs" dxfId="649" priority="1019" operator="equal">
      <formula>"En proceso"</formula>
    </cfRule>
    <cfRule type="cellIs" dxfId="648" priority="1020" operator="equal">
      <formula>"Pendiente"</formula>
    </cfRule>
  </conditionalFormatting>
  <conditionalFormatting sqref="AC52">
    <cfRule type="cellIs" dxfId="647" priority="1008" operator="equal">
      <formula>"Intolerable"</formula>
    </cfRule>
    <cfRule type="cellIs" dxfId="646" priority="1009" operator="equal">
      <formula>"Importante"</formula>
    </cfRule>
    <cfRule type="cellIs" dxfId="645" priority="1010" operator="equal">
      <formula>"Moderado"</formula>
    </cfRule>
    <cfRule type="cellIs" dxfId="644" priority="1011" operator="equal">
      <formula>"Tolerable"</formula>
    </cfRule>
    <cfRule type="cellIs" dxfId="643" priority="1012" operator="equal">
      <formula>"Trivial"</formula>
    </cfRule>
  </conditionalFormatting>
  <conditionalFormatting sqref="S52">
    <cfRule type="cellIs" dxfId="642" priority="1013" operator="equal">
      <formula>"Intolerable"</formula>
    </cfRule>
    <cfRule type="cellIs" dxfId="641" priority="1014" operator="equal">
      <formula>"Importante"</formula>
    </cfRule>
    <cfRule type="cellIs" dxfId="640" priority="1015" operator="equal">
      <formula>"Moderado"</formula>
    </cfRule>
    <cfRule type="cellIs" dxfId="639" priority="1016" operator="equal">
      <formula>"Tolerable"</formula>
    </cfRule>
    <cfRule type="cellIs" dxfId="638" priority="1017" operator="equal">
      <formula>"Trivial"</formula>
    </cfRule>
  </conditionalFormatting>
  <conditionalFormatting sqref="AH52">
    <cfRule type="cellIs" dxfId="637" priority="1005" operator="equal">
      <formula>"Realizado"</formula>
    </cfRule>
    <cfRule type="cellIs" dxfId="636" priority="1006" operator="equal">
      <formula>"En proceso"</formula>
    </cfRule>
    <cfRule type="cellIs" dxfId="635" priority="1007" operator="equal">
      <formula>"Pendiente"</formula>
    </cfRule>
  </conditionalFormatting>
  <conditionalFormatting sqref="AH53">
    <cfRule type="cellIs" dxfId="634" priority="992" operator="equal">
      <formula>"Realizado"</formula>
    </cfRule>
    <cfRule type="cellIs" dxfId="633" priority="993" operator="equal">
      <formula>"En proceso"</formula>
    </cfRule>
    <cfRule type="cellIs" dxfId="632" priority="994" operator="equal">
      <formula>"Pendiente"</formula>
    </cfRule>
  </conditionalFormatting>
  <conditionalFormatting sqref="S53">
    <cfRule type="cellIs" dxfId="631" priority="1000" operator="equal">
      <formula>"Intolerable"</formula>
    </cfRule>
    <cfRule type="cellIs" dxfId="630" priority="1001" operator="equal">
      <formula>"Importante"</formula>
    </cfRule>
    <cfRule type="cellIs" dxfId="629" priority="1002" operator="equal">
      <formula>"Moderado"</formula>
    </cfRule>
    <cfRule type="cellIs" dxfId="628" priority="1003" operator="equal">
      <formula>"Tolerable"</formula>
    </cfRule>
    <cfRule type="cellIs" dxfId="627" priority="1004" operator="equal">
      <formula>"Trivial"</formula>
    </cfRule>
  </conditionalFormatting>
  <conditionalFormatting sqref="AC53">
    <cfRule type="cellIs" dxfId="626" priority="995" operator="equal">
      <formula>"Intolerable"</formula>
    </cfRule>
    <cfRule type="cellIs" dxfId="625" priority="996" operator="equal">
      <formula>"Importante"</formula>
    </cfRule>
    <cfRule type="cellIs" dxfId="624" priority="997" operator="equal">
      <formula>"Moderado"</formula>
    </cfRule>
    <cfRule type="cellIs" dxfId="623" priority="998" operator="equal">
      <formula>"Tolerable"</formula>
    </cfRule>
    <cfRule type="cellIs" dxfId="622" priority="999" operator="equal">
      <formula>"Trivial"</formula>
    </cfRule>
  </conditionalFormatting>
  <conditionalFormatting sqref="AH54">
    <cfRule type="cellIs" dxfId="621" priority="989" operator="equal">
      <formula>"Realizado"</formula>
    </cfRule>
    <cfRule type="cellIs" dxfId="620" priority="990" operator="equal">
      <formula>"En proceso"</formula>
    </cfRule>
    <cfRule type="cellIs" dxfId="619" priority="991" operator="equal">
      <formula>"Pendiente"</formula>
    </cfRule>
  </conditionalFormatting>
  <conditionalFormatting sqref="AC54">
    <cfRule type="cellIs" dxfId="618" priority="984" operator="equal">
      <formula>"Intolerable"</formula>
    </cfRule>
    <cfRule type="cellIs" dxfId="617" priority="985" operator="equal">
      <formula>"Importante"</formula>
    </cfRule>
    <cfRule type="cellIs" dxfId="616" priority="986" operator="equal">
      <formula>"Moderado"</formula>
    </cfRule>
    <cfRule type="cellIs" dxfId="615" priority="987" operator="equal">
      <formula>"Tolerable"</formula>
    </cfRule>
    <cfRule type="cellIs" dxfId="614" priority="988" operator="equal">
      <formula>"Trivial"</formula>
    </cfRule>
  </conditionalFormatting>
  <conditionalFormatting sqref="AH54">
    <cfRule type="cellIs" dxfId="613" priority="981" operator="equal">
      <formula>"Realizado"</formula>
    </cfRule>
    <cfRule type="cellIs" dxfId="612" priority="982" operator="equal">
      <formula>"En proceso"</formula>
    </cfRule>
    <cfRule type="cellIs" dxfId="611" priority="983" operator="equal">
      <formula>"Pendiente"</formula>
    </cfRule>
  </conditionalFormatting>
  <conditionalFormatting sqref="S54">
    <cfRule type="cellIs" dxfId="610" priority="976" operator="equal">
      <formula>"Intolerable"</formula>
    </cfRule>
    <cfRule type="cellIs" dxfId="609" priority="977" operator="equal">
      <formula>"Importante"</formula>
    </cfRule>
    <cfRule type="cellIs" dxfId="608" priority="978" operator="equal">
      <formula>"Moderado"</formula>
    </cfRule>
    <cfRule type="cellIs" dxfId="607" priority="979" operator="equal">
      <formula>"Tolerable"</formula>
    </cfRule>
    <cfRule type="cellIs" dxfId="606" priority="980" operator="equal">
      <formula>"Trivial"</formula>
    </cfRule>
  </conditionalFormatting>
  <conditionalFormatting sqref="AH55:AH57">
    <cfRule type="cellIs" dxfId="605" priority="973" operator="equal">
      <formula>"Realizado"</formula>
    </cfRule>
    <cfRule type="cellIs" dxfId="604" priority="974" operator="equal">
      <formula>"En proceso"</formula>
    </cfRule>
    <cfRule type="cellIs" dxfId="603" priority="975" operator="equal">
      <formula>"Pendiente"</formula>
    </cfRule>
  </conditionalFormatting>
  <conditionalFormatting sqref="S55">
    <cfRule type="cellIs" dxfId="602" priority="968" operator="equal">
      <formula>"Intolerable"</formula>
    </cfRule>
    <cfRule type="cellIs" dxfId="601" priority="969" operator="equal">
      <formula>"Importante"</formula>
    </cfRule>
    <cfRule type="cellIs" dxfId="600" priority="970" operator="equal">
      <formula>"Moderado"</formula>
    </cfRule>
    <cfRule type="cellIs" dxfId="599" priority="971" operator="equal">
      <formula>"Tolerable"</formula>
    </cfRule>
    <cfRule type="cellIs" dxfId="598" priority="972" operator="equal">
      <formula>"Trivial"</formula>
    </cfRule>
  </conditionalFormatting>
  <conditionalFormatting sqref="AC55">
    <cfRule type="cellIs" dxfId="597" priority="963" operator="equal">
      <formula>"Intolerable"</formula>
    </cfRule>
    <cfRule type="cellIs" dxfId="596" priority="964" operator="equal">
      <formula>"Importante"</formula>
    </cfRule>
    <cfRule type="cellIs" dxfId="595" priority="965" operator="equal">
      <formula>"Moderado"</formula>
    </cfRule>
    <cfRule type="cellIs" dxfId="594" priority="966" operator="equal">
      <formula>"Tolerable"</formula>
    </cfRule>
    <cfRule type="cellIs" dxfId="593" priority="967" operator="equal">
      <formula>"Trivial"</formula>
    </cfRule>
  </conditionalFormatting>
  <conditionalFormatting sqref="AC57">
    <cfRule type="cellIs" dxfId="592" priority="958" operator="equal">
      <formula>"Intolerable"</formula>
    </cfRule>
    <cfRule type="cellIs" dxfId="591" priority="959" operator="equal">
      <formula>"Importante"</formula>
    </cfRule>
    <cfRule type="cellIs" dxfId="590" priority="960" operator="equal">
      <formula>"Moderado"</formula>
    </cfRule>
    <cfRule type="cellIs" dxfId="589" priority="961" operator="equal">
      <formula>"Tolerable"</formula>
    </cfRule>
    <cfRule type="cellIs" dxfId="588" priority="962" operator="equal">
      <formula>"Trivial"</formula>
    </cfRule>
  </conditionalFormatting>
  <conditionalFormatting sqref="AH57">
    <cfRule type="cellIs" dxfId="587" priority="955" operator="equal">
      <formula>"Realizado"</formula>
    </cfRule>
    <cfRule type="cellIs" dxfId="586" priority="956" operator="equal">
      <formula>"En proceso"</formula>
    </cfRule>
    <cfRule type="cellIs" dxfId="585" priority="957" operator="equal">
      <formula>"Pendiente"</formula>
    </cfRule>
  </conditionalFormatting>
  <conditionalFormatting sqref="S57">
    <cfRule type="cellIs" dxfId="584" priority="950" operator="equal">
      <formula>"Intolerable"</formula>
    </cfRule>
    <cfRule type="cellIs" dxfId="583" priority="951" operator="equal">
      <formula>"Importante"</formula>
    </cfRule>
    <cfRule type="cellIs" dxfId="582" priority="952" operator="equal">
      <formula>"Moderado"</formula>
    </cfRule>
    <cfRule type="cellIs" dxfId="581" priority="953" operator="equal">
      <formula>"Tolerable"</formula>
    </cfRule>
    <cfRule type="cellIs" dxfId="580" priority="954" operator="equal">
      <formula>"Trivial"</formula>
    </cfRule>
  </conditionalFormatting>
  <conditionalFormatting sqref="S56">
    <cfRule type="cellIs" dxfId="579" priority="945" operator="equal">
      <formula>"Intolerable"</formula>
    </cfRule>
    <cfRule type="cellIs" dxfId="578" priority="946" operator="equal">
      <formula>"Importante"</formula>
    </cfRule>
    <cfRule type="cellIs" dxfId="577" priority="947" operator="equal">
      <formula>"Moderado"</formula>
    </cfRule>
    <cfRule type="cellIs" dxfId="576" priority="948" operator="equal">
      <formula>"Tolerable"</formula>
    </cfRule>
    <cfRule type="cellIs" dxfId="575" priority="949" operator="equal">
      <formula>"Trivial"</formula>
    </cfRule>
  </conditionalFormatting>
  <conditionalFormatting sqref="AH56">
    <cfRule type="cellIs" dxfId="574" priority="942" operator="equal">
      <formula>"Realizado"</formula>
    </cfRule>
    <cfRule type="cellIs" dxfId="573" priority="943" operator="equal">
      <formula>"En proceso"</formula>
    </cfRule>
    <cfRule type="cellIs" dxfId="572" priority="944" operator="equal">
      <formula>"Pendiente"</formula>
    </cfRule>
  </conditionalFormatting>
  <conditionalFormatting sqref="AC66:AC69">
    <cfRule type="cellIs" dxfId="571" priority="806" operator="equal">
      <formula>"Intolerable"</formula>
    </cfRule>
    <cfRule type="cellIs" dxfId="570" priority="807" operator="equal">
      <formula>"Importante"</formula>
    </cfRule>
    <cfRule type="cellIs" dxfId="569" priority="808" operator="equal">
      <formula>"Moderado"</formula>
    </cfRule>
    <cfRule type="cellIs" dxfId="568" priority="809" operator="equal">
      <formula>"Tolerable"</formula>
    </cfRule>
    <cfRule type="cellIs" dxfId="567" priority="810" operator="equal">
      <formula>"Trivial"</formula>
    </cfRule>
  </conditionalFormatting>
  <conditionalFormatting sqref="AC60:AC61">
    <cfRule type="cellIs" dxfId="566" priority="700" operator="equal">
      <formula>"Intolerable"</formula>
    </cfRule>
    <cfRule type="cellIs" dxfId="565" priority="701" operator="equal">
      <formula>"Importante"</formula>
    </cfRule>
    <cfRule type="cellIs" dxfId="564" priority="702" operator="equal">
      <formula>"Moderado"</formula>
    </cfRule>
    <cfRule type="cellIs" dxfId="563" priority="703" operator="equal">
      <formula>"Tolerable"</formula>
    </cfRule>
    <cfRule type="cellIs" dxfId="562" priority="704" operator="equal">
      <formula>"Trivial"</formula>
    </cfRule>
  </conditionalFormatting>
  <conditionalFormatting sqref="AC18">
    <cfRule type="cellIs" dxfId="561" priority="690" operator="equal">
      <formula>"Intolerable"</formula>
    </cfRule>
    <cfRule type="cellIs" dxfId="560" priority="691" operator="equal">
      <formula>"Importante"</formula>
    </cfRule>
    <cfRule type="cellIs" dxfId="559" priority="692" operator="equal">
      <formula>"Moderado"</formula>
    </cfRule>
    <cfRule type="cellIs" dxfId="558" priority="693" operator="equal">
      <formula>"Tolerable"</formula>
    </cfRule>
    <cfRule type="cellIs" dxfId="557" priority="694" operator="equal">
      <formula>"Trivial"</formula>
    </cfRule>
  </conditionalFormatting>
  <conditionalFormatting sqref="S66:S72 AC71">
    <cfRule type="cellIs" dxfId="556" priority="932" operator="equal">
      <formula>"Intolerable"</formula>
    </cfRule>
    <cfRule type="cellIs" dxfId="555" priority="933" operator="equal">
      <formula>"Importante"</formula>
    </cfRule>
    <cfRule type="cellIs" dxfId="554" priority="934" operator="equal">
      <formula>"Moderado"</formula>
    </cfRule>
    <cfRule type="cellIs" dxfId="553" priority="935" operator="equal">
      <formula>"Tolerable"</formula>
    </cfRule>
    <cfRule type="cellIs" dxfId="552" priority="936" operator="equal">
      <formula>"Trivial"</formula>
    </cfRule>
  </conditionalFormatting>
  <conditionalFormatting sqref="AH63:AH66 AH70:AH71">
    <cfRule type="cellIs" dxfId="551" priority="929" operator="equal">
      <formula>"Realizado"</formula>
    </cfRule>
    <cfRule type="cellIs" dxfId="550" priority="930" operator="equal">
      <formula>"En proceso"</formula>
    </cfRule>
    <cfRule type="cellIs" dxfId="549" priority="931" operator="equal">
      <formula>"Pendiente"</formula>
    </cfRule>
  </conditionalFormatting>
  <conditionalFormatting sqref="AH71">
    <cfRule type="cellIs" dxfId="548" priority="926" operator="equal">
      <formula>"Realizado"</formula>
    </cfRule>
    <cfRule type="cellIs" dxfId="547" priority="927" operator="equal">
      <formula>"En proceso"</formula>
    </cfRule>
    <cfRule type="cellIs" dxfId="546" priority="928" operator="equal">
      <formula>"Pendiente"</formula>
    </cfRule>
  </conditionalFormatting>
  <conditionalFormatting sqref="AH70">
    <cfRule type="cellIs" dxfId="545" priority="923" operator="equal">
      <formula>"Realizado"</formula>
    </cfRule>
    <cfRule type="cellIs" dxfId="544" priority="924" operator="equal">
      <formula>"En proceso"</formula>
    </cfRule>
    <cfRule type="cellIs" dxfId="543" priority="925" operator="equal">
      <formula>"Pendiente"</formula>
    </cfRule>
  </conditionalFormatting>
  <conditionalFormatting sqref="AH66">
    <cfRule type="cellIs" dxfId="542" priority="920" operator="equal">
      <formula>"Realizado"</formula>
    </cfRule>
    <cfRule type="cellIs" dxfId="541" priority="921" operator="equal">
      <formula>"En proceso"</formula>
    </cfRule>
    <cfRule type="cellIs" dxfId="540" priority="922" operator="equal">
      <formula>"Pendiente"</formula>
    </cfRule>
  </conditionalFormatting>
  <conditionalFormatting sqref="AH67:AH69">
    <cfRule type="cellIs" dxfId="539" priority="917" operator="equal">
      <formula>"Realizado"</formula>
    </cfRule>
    <cfRule type="cellIs" dxfId="538" priority="918" operator="equal">
      <formula>"En proceso"</formula>
    </cfRule>
    <cfRule type="cellIs" dxfId="537" priority="919" operator="equal">
      <formula>"Pendiente"</formula>
    </cfRule>
  </conditionalFormatting>
  <conditionalFormatting sqref="AH69">
    <cfRule type="cellIs" dxfId="536" priority="914" operator="equal">
      <formula>"Realizado"</formula>
    </cfRule>
    <cfRule type="cellIs" dxfId="535" priority="915" operator="equal">
      <formula>"En proceso"</formula>
    </cfRule>
    <cfRule type="cellIs" dxfId="534" priority="916" operator="equal">
      <formula>"Pendiente"</formula>
    </cfRule>
  </conditionalFormatting>
  <conditionalFormatting sqref="AH68">
    <cfRule type="cellIs" dxfId="533" priority="911" operator="equal">
      <formula>"Realizado"</formula>
    </cfRule>
    <cfRule type="cellIs" dxfId="532" priority="912" operator="equal">
      <formula>"En proceso"</formula>
    </cfRule>
    <cfRule type="cellIs" dxfId="531" priority="913" operator="equal">
      <formula>"Pendiente"</formula>
    </cfRule>
  </conditionalFormatting>
  <conditionalFormatting sqref="AC72">
    <cfRule type="cellIs" dxfId="530" priority="906" operator="equal">
      <formula>"Intolerable"</formula>
    </cfRule>
    <cfRule type="cellIs" dxfId="529" priority="907" operator="equal">
      <formula>"Importante"</formula>
    </cfRule>
    <cfRule type="cellIs" dxfId="528" priority="908" operator="equal">
      <formula>"Moderado"</formula>
    </cfRule>
    <cfRule type="cellIs" dxfId="527" priority="909" operator="equal">
      <formula>"Tolerable"</formula>
    </cfRule>
    <cfRule type="cellIs" dxfId="526" priority="910" operator="equal">
      <formula>"Trivial"</formula>
    </cfRule>
  </conditionalFormatting>
  <conditionalFormatting sqref="S63:S65">
    <cfRule type="cellIs" dxfId="525" priority="896" operator="equal">
      <formula>"Intolerable"</formula>
    </cfRule>
    <cfRule type="cellIs" dxfId="524" priority="897" operator="equal">
      <formula>"Importante"</formula>
    </cfRule>
    <cfRule type="cellIs" dxfId="523" priority="898" operator="equal">
      <formula>"Moderado"</formula>
    </cfRule>
    <cfRule type="cellIs" dxfId="522" priority="899" operator="equal">
      <formula>"Tolerable"</formula>
    </cfRule>
    <cfRule type="cellIs" dxfId="521" priority="900" operator="equal">
      <formula>"Trivial"</formula>
    </cfRule>
  </conditionalFormatting>
  <conditionalFormatting sqref="S63:S65">
    <cfRule type="cellIs" dxfId="520" priority="901" operator="equal">
      <formula>"Intolerable"</formula>
    </cfRule>
    <cfRule type="cellIs" dxfId="519" priority="902" operator="equal">
      <formula>"Importante"</formula>
    </cfRule>
    <cfRule type="cellIs" dxfId="518" priority="903" operator="equal">
      <formula>"Moderado"</formula>
    </cfRule>
    <cfRule type="cellIs" dxfId="517" priority="904" operator="equal">
      <formula>"Tolerable"</formula>
    </cfRule>
    <cfRule type="cellIs" dxfId="516" priority="905" operator="equal">
      <formula>"Trivial"</formula>
    </cfRule>
  </conditionalFormatting>
  <conditionalFormatting sqref="S63:S65">
    <cfRule type="cellIs" dxfId="515" priority="891" operator="equal">
      <formula>"Intolerable"</formula>
    </cfRule>
    <cfRule type="cellIs" dxfId="514" priority="892" operator="equal">
      <formula>"Importante"</formula>
    </cfRule>
    <cfRule type="cellIs" dxfId="513" priority="893" operator="equal">
      <formula>"Moderado"</formula>
    </cfRule>
    <cfRule type="cellIs" dxfId="512" priority="894" operator="equal">
      <formula>"Tolerable"</formula>
    </cfRule>
    <cfRule type="cellIs" dxfId="511" priority="895" operator="equal">
      <formula>"Trivial"</formula>
    </cfRule>
  </conditionalFormatting>
  <conditionalFormatting sqref="S63:S65">
    <cfRule type="cellIs" dxfId="510" priority="886" operator="equal">
      <formula>"Intolerable"</formula>
    </cfRule>
    <cfRule type="cellIs" dxfId="509" priority="887" operator="equal">
      <formula>"Importante"</formula>
    </cfRule>
    <cfRule type="cellIs" dxfId="508" priority="888" operator="equal">
      <formula>"Moderado"</formula>
    </cfRule>
    <cfRule type="cellIs" dxfId="507" priority="889" operator="equal">
      <formula>"Tolerable"</formula>
    </cfRule>
    <cfRule type="cellIs" dxfId="506" priority="890" operator="equal">
      <formula>"Trivial"</formula>
    </cfRule>
  </conditionalFormatting>
  <conditionalFormatting sqref="AC70">
    <cfRule type="cellIs" dxfId="505" priority="881" operator="equal">
      <formula>"Intolerable"</formula>
    </cfRule>
    <cfRule type="cellIs" dxfId="504" priority="882" operator="equal">
      <formula>"Importante"</formula>
    </cfRule>
    <cfRule type="cellIs" dxfId="503" priority="883" operator="equal">
      <formula>"Moderado"</formula>
    </cfRule>
    <cfRule type="cellIs" dxfId="502" priority="884" operator="equal">
      <formula>"Tolerable"</formula>
    </cfRule>
    <cfRule type="cellIs" dxfId="501" priority="885" operator="equal">
      <formula>"Trivial"</formula>
    </cfRule>
  </conditionalFormatting>
  <conditionalFormatting sqref="AC70">
    <cfRule type="cellIs" dxfId="500" priority="876" operator="equal">
      <formula>"Intolerable"</formula>
    </cfRule>
    <cfRule type="cellIs" dxfId="499" priority="877" operator="equal">
      <formula>"Importante"</formula>
    </cfRule>
    <cfRule type="cellIs" dxfId="498" priority="878" operator="equal">
      <formula>"Moderado"</formula>
    </cfRule>
    <cfRule type="cellIs" dxfId="497" priority="879" operator="equal">
      <formula>"Tolerable"</formula>
    </cfRule>
    <cfRule type="cellIs" dxfId="496" priority="880" operator="equal">
      <formula>"Trivial"</formula>
    </cfRule>
  </conditionalFormatting>
  <conditionalFormatting sqref="AC70">
    <cfRule type="cellIs" dxfId="495" priority="871" operator="equal">
      <formula>"Intolerable"</formula>
    </cfRule>
    <cfRule type="cellIs" dxfId="494" priority="872" operator="equal">
      <formula>"Importante"</formula>
    </cfRule>
    <cfRule type="cellIs" dxfId="493" priority="873" operator="equal">
      <formula>"Moderado"</formula>
    </cfRule>
    <cfRule type="cellIs" dxfId="492" priority="874" operator="equal">
      <formula>"Tolerable"</formula>
    </cfRule>
    <cfRule type="cellIs" dxfId="491" priority="875" operator="equal">
      <formula>"Trivial"</formula>
    </cfRule>
  </conditionalFormatting>
  <conditionalFormatting sqref="AC70">
    <cfRule type="cellIs" dxfId="490" priority="866" operator="equal">
      <formula>"Intolerable"</formula>
    </cfRule>
    <cfRule type="cellIs" dxfId="489" priority="867" operator="equal">
      <formula>"Importante"</formula>
    </cfRule>
    <cfRule type="cellIs" dxfId="488" priority="868" operator="equal">
      <formula>"Moderado"</formula>
    </cfRule>
    <cfRule type="cellIs" dxfId="487" priority="869" operator="equal">
      <formula>"Tolerable"</formula>
    </cfRule>
    <cfRule type="cellIs" dxfId="486" priority="870" operator="equal">
      <formula>"Trivial"</formula>
    </cfRule>
  </conditionalFormatting>
  <conditionalFormatting sqref="AC63">
    <cfRule type="cellIs" dxfId="485" priority="861" operator="equal">
      <formula>"Intolerable"</formula>
    </cfRule>
    <cfRule type="cellIs" dxfId="484" priority="862" operator="equal">
      <formula>"Importante"</formula>
    </cfRule>
    <cfRule type="cellIs" dxfId="483" priority="863" operator="equal">
      <formula>"Moderado"</formula>
    </cfRule>
    <cfRule type="cellIs" dxfId="482" priority="864" operator="equal">
      <formula>"Tolerable"</formula>
    </cfRule>
    <cfRule type="cellIs" dxfId="481" priority="865" operator="equal">
      <formula>"Trivial"</formula>
    </cfRule>
  </conditionalFormatting>
  <conditionalFormatting sqref="AC63">
    <cfRule type="cellIs" dxfId="480" priority="856" operator="equal">
      <formula>"Intolerable"</formula>
    </cfRule>
    <cfRule type="cellIs" dxfId="479" priority="857" operator="equal">
      <formula>"Importante"</formula>
    </cfRule>
    <cfRule type="cellIs" dxfId="478" priority="858" operator="equal">
      <formula>"Moderado"</formula>
    </cfRule>
    <cfRule type="cellIs" dxfId="477" priority="859" operator="equal">
      <formula>"Tolerable"</formula>
    </cfRule>
    <cfRule type="cellIs" dxfId="476" priority="860" operator="equal">
      <formula>"Trivial"</formula>
    </cfRule>
  </conditionalFormatting>
  <conditionalFormatting sqref="AC63">
    <cfRule type="cellIs" dxfId="475" priority="851" operator="equal">
      <formula>"Intolerable"</formula>
    </cfRule>
    <cfRule type="cellIs" dxfId="474" priority="852" operator="equal">
      <formula>"Importante"</formula>
    </cfRule>
    <cfRule type="cellIs" dxfId="473" priority="853" operator="equal">
      <formula>"Moderado"</formula>
    </cfRule>
    <cfRule type="cellIs" dxfId="472" priority="854" operator="equal">
      <formula>"Tolerable"</formula>
    </cfRule>
    <cfRule type="cellIs" dxfId="471" priority="855" operator="equal">
      <formula>"Trivial"</formula>
    </cfRule>
  </conditionalFormatting>
  <conditionalFormatting sqref="AC63">
    <cfRule type="cellIs" dxfId="470" priority="846" operator="equal">
      <formula>"Intolerable"</formula>
    </cfRule>
    <cfRule type="cellIs" dxfId="469" priority="847" operator="equal">
      <formula>"Importante"</formula>
    </cfRule>
    <cfRule type="cellIs" dxfId="468" priority="848" operator="equal">
      <formula>"Moderado"</formula>
    </cfRule>
    <cfRule type="cellIs" dxfId="467" priority="849" operator="equal">
      <formula>"Tolerable"</formula>
    </cfRule>
    <cfRule type="cellIs" dxfId="466" priority="850" operator="equal">
      <formula>"Trivial"</formula>
    </cfRule>
  </conditionalFormatting>
  <conditionalFormatting sqref="AC64:AC65">
    <cfRule type="cellIs" dxfId="465" priority="841" operator="equal">
      <formula>"Intolerable"</formula>
    </cfRule>
    <cfRule type="cellIs" dxfId="464" priority="842" operator="equal">
      <formula>"Importante"</formula>
    </cfRule>
    <cfRule type="cellIs" dxfId="463" priority="843" operator="equal">
      <formula>"Moderado"</formula>
    </cfRule>
    <cfRule type="cellIs" dxfId="462" priority="844" operator="equal">
      <formula>"Tolerable"</formula>
    </cfRule>
    <cfRule type="cellIs" dxfId="461" priority="845" operator="equal">
      <formula>"Trivial"</formula>
    </cfRule>
  </conditionalFormatting>
  <conditionalFormatting sqref="AC64:AC65">
    <cfRule type="cellIs" dxfId="460" priority="836" operator="equal">
      <formula>"Intolerable"</formula>
    </cfRule>
    <cfRule type="cellIs" dxfId="459" priority="837" operator="equal">
      <formula>"Importante"</formula>
    </cfRule>
    <cfRule type="cellIs" dxfId="458" priority="838" operator="equal">
      <formula>"Moderado"</formula>
    </cfRule>
    <cfRule type="cellIs" dxfId="457" priority="839" operator="equal">
      <formula>"Tolerable"</formula>
    </cfRule>
    <cfRule type="cellIs" dxfId="456" priority="840" operator="equal">
      <formula>"Trivial"</formula>
    </cfRule>
  </conditionalFormatting>
  <conditionalFormatting sqref="AC64:AC65">
    <cfRule type="cellIs" dxfId="455" priority="831" operator="equal">
      <formula>"Intolerable"</formula>
    </cfRule>
    <cfRule type="cellIs" dxfId="454" priority="832" operator="equal">
      <formula>"Importante"</formula>
    </cfRule>
    <cfRule type="cellIs" dxfId="453" priority="833" operator="equal">
      <formula>"Moderado"</formula>
    </cfRule>
    <cfRule type="cellIs" dxfId="452" priority="834" operator="equal">
      <formula>"Tolerable"</formula>
    </cfRule>
    <cfRule type="cellIs" dxfId="451" priority="835" operator="equal">
      <formula>"Trivial"</formula>
    </cfRule>
  </conditionalFormatting>
  <conditionalFormatting sqref="AC64:AC65">
    <cfRule type="cellIs" dxfId="450" priority="826" operator="equal">
      <formula>"Intolerable"</formula>
    </cfRule>
    <cfRule type="cellIs" dxfId="449" priority="827" operator="equal">
      <formula>"Importante"</formula>
    </cfRule>
    <cfRule type="cellIs" dxfId="448" priority="828" operator="equal">
      <formula>"Moderado"</formula>
    </cfRule>
    <cfRule type="cellIs" dxfId="447" priority="829" operator="equal">
      <formula>"Tolerable"</formula>
    </cfRule>
    <cfRule type="cellIs" dxfId="446" priority="830" operator="equal">
      <formula>"Trivial"</formula>
    </cfRule>
  </conditionalFormatting>
  <conditionalFormatting sqref="AC66:AC69">
    <cfRule type="cellIs" dxfId="445" priority="821" operator="equal">
      <formula>"Intolerable"</formula>
    </cfRule>
    <cfRule type="cellIs" dxfId="444" priority="822" operator="equal">
      <formula>"Importante"</formula>
    </cfRule>
    <cfRule type="cellIs" dxfId="443" priority="823" operator="equal">
      <formula>"Moderado"</formula>
    </cfRule>
    <cfRule type="cellIs" dxfId="442" priority="824" operator="equal">
      <formula>"Tolerable"</formula>
    </cfRule>
    <cfRule type="cellIs" dxfId="441" priority="825" operator="equal">
      <formula>"Trivial"</formula>
    </cfRule>
  </conditionalFormatting>
  <conditionalFormatting sqref="AC66:AC69">
    <cfRule type="cellIs" dxfId="440" priority="816" operator="equal">
      <formula>"Intolerable"</formula>
    </cfRule>
    <cfRule type="cellIs" dxfId="439" priority="817" operator="equal">
      <formula>"Importante"</formula>
    </cfRule>
    <cfRule type="cellIs" dxfId="438" priority="818" operator="equal">
      <formula>"Moderado"</formula>
    </cfRule>
    <cfRule type="cellIs" dxfId="437" priority="819" operator="equal">
      <formula>"Tolerable"</formula>
    </cfRule>
    <cfRule type="cellIs" dxfId="436" priority="820" operator="equal">
      <formula>"Trivial"</formula>
    </cfRule>
  </conditionalFormatting>
  <conditionalFormatting sqref="AC66:AC69">
    <cfRule type="cellIs" dxfId="435" priority="811" operator="equal">
      <formula>"Intolerable"</formula>
    </cfRule>
    <cfRule type="cellIs" dxfId="434" priority="812" operator="equal">
      <formula>"Importante"</formula>
    </cfRule>
    <cfRule type="cellIs" dxfId="433" priority="813" operator="equal">
      <formula>"Moderado"</formula>
    </cfRule>
    <cfRule type="cellIs" dxfId="432" priority="814" operator="equal">
      <formula>"Tolerable"</formula>
    </cfRule>
    <cfRule type="cellIs" dxfId="431" priority="815" operator="equal">
      <formula>"Trivial"</formula>
    </cfRule>
  </conditionalFormatting>
  <conditionalFormatting sqref="AC62 AC58:AC59">
    <cfRule type="cellIs" dxfId="430" priority="801" operator="equal">
      <formula>"Intolerable"</formula>
    </cfRule>
    <cfRule type="cellIs" dxfId="429" priority="802" operator="equal">
      <formula>"Importante"</formula>
    </cfRule>
    <cfRule type="cellIs" dxfId="428" priority="803" operator="equal">
      <formula>"Moderado"</formula>
    </cfRule>
    <cfRule type="cellIs" dxfId="427" priority="804" operator="equal">
      <formula>"Tolerable"</formula>
    </cfRule>
    <cfRule type="cellIs" dxfId="426" priority="805" operator="equal">
      <formula>"Trivial"</formula>
    </cfRule>
  </conditionalFormatting>
  <conditionalFormatting sqref="AH58:AH62">
    <cfRule type="cellIs" dxfId="425" priority="798" operator="equal">
      <formula>"Realizado"</formula>
    </cfRule>
    <cfRule type="cellIs" dxfId="424" priority="799" operator="equal">
      <formula>"En proceso"</formula>
    </cfRule>
    <cfRule type="cellIs" dxfId="423" priority="800" operator="equal">
      <formula>"Pendiente"</formula>
    </cfRule>
  </conditionalFormatting>
  <conditionalFormatting sqref="AC62">
    <cfRule type="cellIs" dxfId="422" priority="793" operator="equal">
      <formula>"Intolerable"</formula>
    </cfRule>
    <cfRule type="cellIs" dxfId="421" priority="794" operator="equal">
      <formula>"Importante"</formula>
    </cfRule>
    <cfRule type="cellIs" dxfId="420" priority="795" operator="equal">
      <formula>"Moderado"</formula>
    </cfRule>
    <cfRule type="cellIs" dxfId="419" priority="796" operator="equal">
      <formula>"Tolerable"</formula>
    </cfRule>
    <cfRule type="cellIs" dxfId="418" priority="797" operator="equal">
      <formula>"Trivial"</formula>
    </cfRule>
  </conditionalFormatting>
  <conditionalFormatting sqref="AH62">
    <cfRule type="cellIs" dxfId="417" priority="790" operator="equal">
      <formula>"Realizado"</formula>
    </cfRule>
    <cfRule type="cellIs" dxfId="416" priority="791" operator="equal">
      <formula>"En proceso"</formula>
    </cfRule>
    <cfRule type="cellIs" dxfId="415" priority="792" operator="equal">
      <formula>"Pendiente"</formula>
    </cfRule>
  </conditionalFormatting>
  <conditionalFormatting sqref="AH60">
    <cfRule type="cellIs" dxfId="414" priority="787" operator="equal">
      <formula>"Realizado"</formula>
    </cfRule>
    <cfRule type="cellIs" dxfId="413" priority="788" operator="equal">
      <formula>"En proceso"</formula>
    </cfRule>
    <cfRule type="cellIs" dxfId="412" priority="789" operator="equal">
      <formula>"Pendiente"</formula>
    </cfRule>
  </conditionalFormatting>
  <conditionalFormatting sqref="AH61">
    <cfRule type="cellIs" dxfId="411" priority="784" operator="equal">
      <formula>"Realizado"</formula>
    </cfRule>
    <cfRule type="cellIs" dxfId="410" priority="785" operator="equal">
      <formula>"En proceso"</formula>
    </cfRule>
    <cfRule type="cellIs" dxfId="409" priority="786" operator="equal">
      <formula>"Pendiente"</formula>
    </cfRule>
  </conditionalFormatting>
  <conditionalFormatting sqref="AH58">
    <cfRule type="cellIs" dxfId="408" priority="781" operator="equal">
      <formula>"Realizado"</formula>
    </cfRule>
    <cfRule type="cellIs" dxfId="407" priority="782" operator="equal">
      <formula>"En proceso"</formula>
    </cfRule>
    <cfRule type="cellIs" dxfId="406" priority="783" operator="equal">
      <formula>"Pendiente"</formula>
    </cfRule>
  </conditionalFormatting>
  <conditionalFormatting sqref="AC62 AC58:AC59">
    <cfRule type="cellIs" dxfId="405" priority="776" operator="equal">
      <formula>"Intolerable"</formula>
    </cfRule>
    <cfRule type="cellIs" dxfId="404" priority="777" operator="equal">
      <formula>"Importante"</formula>
    </cfRule>
    <cfRule type="cellIs" dxfId="403" priority="778" operator="equal">
      <formula>"Moderado"</formula>
    </cfRule>
    <cfRule type="cellIs" dxfId="402" priority="779" operator="equal">
      <formula>"Tolerable"</formula>
    </cfRule>
    <cfRule type="cellIs" dxfId="401" priority="780" operator="equal">
      <formula>"Trivial"</formula>
    </cfRule>
  </conditionalFormatting>
  <conditionalFormatting sqref="AC62 AC58:AC59">
    <cfRule type="cellIs" dxfId="400" priority="771" operator="equal">
      <formula>"Intolerable"</formula>
    </cfRule>
    <cfRule type="cellIs" dxfId="399" priority="772" operator="equal">
      <formula>"Importante"</formula>
    </cfRule>
    <cfRule type="cellIs" dxfId="398" priority="773" operator="equal">
      <formula>"Moderado"</formula>
    </cfRule>
    <cfRule type="cellIs" dxfId="397" priority="774" operator="equal">
      <formula>"Tolerable"</formula>
    </cfRule>
    <cfRule type="cellIs" dxfId="396" priority="775" operator="equal">
      <formula>"Trivial"</formula>
    </cfRule>
  </conditionalFormatting>
  <conditionalFormatting sqref="AH58:AH62">
    <cfRule type="cellIs" dxfId="395" priority="768" operator="equal">
      <formula>"Realizado"</formula>
    </cfRule>
    <cfRule type="cellIs" dxfId="394" priority="769" operator="equal">
      <formula>"En proceso"</formula>
    </cfRule>
    <cfRule type="cellIs" dxfId="393" priority="770" operator="equal">
      <formula>"Pendiente"</formula>
    </cfRule>
  </conditionalFormatting>
  <conditionalFormatting sqref="AC58:AC59 AC62">
    <cfRule type="cellIs" dxfId="392" priority="763" operator="equal">
      <formula>"Intolerable"</formula>
    </cfRule>
    <cfRule type="cellIs" dxfId="391" priority="764" operator="equal">
      <formula>"Importante"</formula>
    </cfRule>
    <cfRule type="cellIs" dxfId="390" priority="765" operator="equal">
      <formula>"Moderado"</formula>
    </cfRule>
    <cfRule type="cellIs" dxfId="389" priority="766" operator="equal">
      <formula>"Tolerable"</formula>
    </cfRule>
    <cfRule type="cellIs" dxfId="388" priority="767" operator="equal">
      <formula>"Trivial"</formula>
    </cfRule>
  </conditionalFormatting>
  <conditionalFormatting sqref="AH58:AH62">
    <cfRule type="cellIs" dxfId="387" priority="760" operator="equal">
      <formula>"Realizado"</formula>
    </cfRule>
    <cfRule type="cellIs" dxfId="386" priority="761" operator="equal">
      <formula>"En proceso"</formula>
    </cfRule>
    <cfRule type="cellIs" dxfId="385" priority="762" operator="equal">
      <formula>"Pendiente"</formula>
    </cfRule>
  </conditionalFormatting>
  <conditionalFormatting sqref="S59:S62">
    <cfRule type="cellIs" dxfId="384" priority="730" operator="equal">
      <formula>"Intolerable"</formula>
    </cfRule>
    <cfRule type="cellIs" dxfId="383" priority="731" operator="equal">
      <formula>"Importante"</formula>
    </cfRule>
    <cfRule type="cellIs" dxfId="382" priority="732" operator="equal">
      <formula>"Moderado"</formula>
    </cfRule>
    <cfRule type="cellIs" dxfId="381" priority="733" operator="equal">
      <formula>"Tolerable"</formula>
    </cfRule>
    <cfRule type="cellIs" dxfId="380" priority="734" operator="equal">
      <formula>"Trivial"</formula>
    </cfRule>
  </conditionalFormatting>
  <conditionalFormatting sqref="S58">
    <cfRule type="cellIs" dxfId="379" priority="755" operator="equal">
      <formula>"Intolerable"</formula>
    </cfRule>
    <cfRule type="cellIs" dxfId="378" priority="756" operator="equal">
      <formula>"Importante"</formula>
    </cfRule>
    <cfRule type="cellIs" dxfId="377" priority="757" operator="equal">
      <formula>"Moderado"</formula>
    </cfRule>
    <cfRule type="cellIs" dxfId="376" priority="758" operator="equal">
      <formula>"Tolerable"</formula>
    </cfRule>
    <cfRule type="cellIs" dxfId="375" priority="759" operator="equal">
      <formula>"Trivial"</formula>
    </cfRule>
  </conditionalFormatting>
  <conditionalFormatting sqref="S58">
    <cfRule type="cellIs" dxfId="374" priority="750" operator="equal">
      <formula>"Intolerable"</formula>
    </cfRule>
    <cfRule type="cellIs" dxfId="373" priority="751" operator="equal">
      <formula>"Importante"</formula>
    </cfRule>
    <cfRule type="cellIs" dxfId="372" priority="752" operator="equal">
      <formula>"Moderado"</formula>
    </cfRule>
    <cfRule type="cellIs" dxfId="371" priority="753" operator="equal">
      <formula>"Tolerable"</formula>
    </cfRule>
    <cfRule type="cellIs" dxfId="370" priority="754" operator="equal">
      <formula>"Trivial"</formula>
    </cfRule>
  </conditionalFormatting>
  <conditionalFormatting sqref="S58">
    <cfRule type="cellIs" dxfId="369" priority="745" operator="equal">
      <formula>"Intolerable"</formula>
    </cfRule>
    <cfRule type="cellIs" dxfId="368" priority="746" operator="equal">
      <formula>"Importante"</formula>
    </cfRule>
    <cfRule type="cellIs" dxfId="367" priority="747" operator="equal">
      <formula>"Moderado"</formula>
    </cfRule>
    <cfRule type="cellIs" dxfId="366" priority="748" operator="equal">
      <formula>"Tolerable"</formula>
    </cfRule>
    <cfRule type="cellIs" dxfId="365" priority="749" operator="equal">
      <formula>"Trivial"</formula>
    </cfRule>
  </conditionalFormatting>
  <conditionalFormatting sqref="S58">
    <cfRule type="cellIs" dxfId="364" priority="740" operator="equal">
      <formula>"Intolerable"</formula>
    </cfRule>
    <cfRule type="cellIs" dxfId="363" priority="741" operator="equal">
      <formula>"Importante"</formula>
    </cfRule>
    <cfRule type="cellIs" dxfId="362" priority="742" operator="equal">
      <formula>"Moderado"</formula>
    </cfRule>
    <cfRule type="cellIs" dxfId="361" priority="743" operator="equal">
      <formula>"Tolerable"</formula>
    </cfRule>
    <cfRule type="cellIs" dxfId="360" priority="744" operator="equal">
      <formula>"Trivial"</formula>
    </cfRule>
  </conditionalFormatting>
  <conditionalFormatting sqref="S59:S62">
    <cfRule type="cellIs" dxfId="359" priority="735" operator="equal">
      <formula>"Intolerable"</formula>
    </cfRule>
    <cfRule type="cellIs" dxfId="358" priority="736" operator="equal">
      <formula>"Importante"</formula>
    </cfRule>
    <cfRule type="cellIs" dxfId="357" priority="737" operator="equal">
      <formula>"Moderado"</formula>
    </cfRule>
    <cfRule type="cellIs" dxfId="356" priority="738" operator="equal">
      <formula>"Tolerable"</formula>
    </cfRule>
    <cfRule type="cellIs" dxfId="355" priority="739" operator="equal">
      <formula>"Trivial"</formula>
    </cfRule>
  </conditionalFormatting>
  <conditionalFormatting sqref="S59:S62">
    <cfRule type="cellIs" dxfId="354" priority="725" operator="equal">
      <formula>"Intolerable"</formula>
    </cfRule>
    <cfRule type="cellIs" dxfId="353" priority="726" operator="equal">
      <formula>"Importante"</formula>
    </cfRule>
    <cfRule type="cellIs" dxfId="352" priority="727" operator="equal">
      <formula>"Moderado"</formula>
    </cfRule>
    <cfRule type="cellIs" dxfId="351" priority="728" operator="equal">
      <formula>"Tolerable"</formula>
    </cfRule>
    <cfRule type="cellIs" dxfId="350" priority="729" operator="equal">
      <formula>"Trivial"</formula>
    </cfRule>
  </conditionalFormatting>
  <conditionalFormatting sqref="S59:S62">
    <cfRule type="cellIs" dxfId="349" priority="720" operator="equal">
      <formula>"Intolerable"</formula>
    </cfRule>
    <cfRule type="cellIs" dxfId="348" priority="721" operator="equal">
      <formula>"Importante"</formula>
    </cfRule>
    <cfRule type="cellIs" dxfId="347" priority="722" operator="equal">
      <formula>"Moderado"</formula>
    </cfRule>
    <cfRule type="cellIs" dxfId="346" priority="723" operator="equal">
      <formula>"Tolerable"</formula>
    </cfRule>
    <cfRule type="cellIs" dxfId="345" priority="724" operator="equal">
      <formula>"Trivial"</formula>
    </cfRule>
  </conditionalFormatting>
  <conditionalFormatting sqref="AC60:AC61">
    <cfRule type="cellIs" dxfId="344" priority="715" operator="equal">
      <formula>"Intolerable"</formula>
    </cfRule>
    <cfRule type="cellIs" dxfId="343" priority="716" operator="equal">
      <formula>"Importante"</formula>
    </cfRule>
    <cfRule type="cellIs" dxfId="342" priority="717" operator="equal">
      <formula>"Moderado"</formula>
    </cfRule>
    <cfRule type="cellIs" dxfId="341" priority="718" operator="equal">
      <formula>"Tolerable"</formula>
    </cfRule>
    <cfRule type="cellIs" dxfId="340" priority="719" operator="equal">
      <formula>"Trivial"</formula>
    </cfRule>
  </conditionalFormatting>
  <conditionalFormatting sqref="AC60:AC61">
    <cfRule type="cellIs" dxfId="339" priority="710" operator="equal">
      <formula>"Intolerable"</formula>
    </cfRule>
    <cfRule type="cellIs" dxfId="338" priority="711" operator="equal">
      <formula>"Importante"</formula>
    </cfRule>
    <cfRule type="cellIs" dxfId="337" priority="712" operator="equal">
      <formula>"Moderado"</formula>
    </cfRule>
    <cfRule type="cellIs" dxfId="336" priority="713" operator="equal">
      <formula>"Tolerable"</formula>
    </cfRule>
    <cfRule type="cellIs" dxfId="335" priority="714" operator="equal">
      <formula>"Trivial"</formula>
    </cfRule>
  </conditionalFormatting>
  <conditionalFormatting sqref="AC60:AC61">
    <cfRule type="cellIs" dxfId="334" priority="705" operator="equal">
      <formula>"Intolerable"</formula>
    </cfRule>
    <cfRule type="cellIs" dxfId="333" priority="706" operator="equal">
      <formula>"Importante"</formula>
    </cfRule>
    <cfRule type="cellIs" dxfId="332" priority="707" operator="equal">
      <formula>"Moderado"</formula>
    </cfRule>
    <cfRule type="cellIs" dxfId="331" priority="708" operator="equal">
      <formula>"Tolerable"</formula>
    </cfRule>
    <cfRule type="cellIs" dxfId="330" priority="709" operator="equal">
      <formula>"Trivial"</formula>
    </cfRule>
  </conditionalFormatting>
  <conditionalFormatting sqref="S18">
    <cfRule type="cellIs" dxfId="329" priority="695" operator="equal">
      <formula>"Intolerable"</formula>
    </cfRule>
    <cfRule type="cellIs" dxfId="328" priority="696" operator="equal">
      <formula>"Importante"</formula>
    </cfRule>
    <cfRule type="cellIs" dxfId="327" priority="697" operator="equal">
      <formula>"Moderado"</formula>
    </cfRule>
    <cfRule type="cellIs" dxfId="326" priority="698" operator="equal">
      <formula>"Tolerable"</formula>
    </cfRule>
    <cfRule type="cellIs" dxfId="325" priority="699" operator="equal">
      <formula>"Trivial"</formula>
    </cfRule>
  </conditionalFormatting>
  <conditionalFormatting sqref="AH19:AH20">
    <cfRule type="cellIs" dxfId="324" priority="382" operator="equal">
      <formula>"Realizado"</formula>
    </cfRule>
    <cfRule type="cellIs" dxfId="323" priority="383" operator="equal">
      <formula>"En proceso"</formula>
    </cfRule>
    <cfRule type="cellIs" dxfId="322" priority="384" operator="equal">
      <formula>"Pendiente"</formula>
    </cfRule>
  </conditionalFormatting>
  <conditionalFormatting sqref="S19">
    <cfRule type="cellIs" dxfId="321" priority="377" operator="equal">
      <formula>"Intolerable"</formula>
    </cfRule>
    <cfRule type="cellIs" dxfId="320" priority="378" operator="equal">
      <formula>"Importante"</formula>
    </cfRule>
    <cfRule type="cellIs" dxfId="319" priority="379" operator="equal">
      <formula>"Moderado"</formula>
    </cfRule>
    <cfRule type="cellIs" dxfId="318" priority="380" operator="equal">
      <formula>"Tolerable"</formula>
    </cfRule>
    <cfRule type="cellIs" dxfId="317" priority="381" operator="equal">
      <formula>"Trivial"</formula>
    </cfRule>
  </conditionalFormatting>
  <conditionalFormatting sqref="AC19:AC20">
    <cfRule type="cellIs" dxfId="316" priority="372" operator="equal">
      <formula>"Intolerable"</formula>
    </cfRule>
    <cfRule type="cellIs" dxfId="315" priority="373" operator="equal">
      <formula>"Importante"</formula>
    </cfRule>
    <cfRule type="cellIs" dxfId="314" priority="374" operator="equal">
      <formula>"Moderado"</formula>
    </cfRule>
    <cfRule type="cellIs" dxfId="313" priority="375" operator="equal">
      <formula>"Tolerable"</formula>
    </cfRule>
    <cfRule type="cellIs" dxfId="312" priority="376" operator="equal">
      <formula>"Trivial"</formula>
    </cfRule>
  </conditionalFormatting>
  <conditionalFormatting sqref="AC21">
    <cfRule type="cellIs" dxfId="311" priority="362" operator="equal">
      <formula>"Intolerable"</formula>
    </cfRule>
    <cfRule type="cellIs" dxfId="310" priority="363" operator="equal">
      <formula>"Importante"</formula>
    </cfRule>
    <cfRule type="cellIs" dxfId="309" priority="364" operator="equal">
      <formula>"Moderado"</formula>
    </cfRule>
    <cfRule type="cellIs" dxfId="308" priority="365" operator="equal">
      <formula>"Tolerable"</formula>
    </cfRule>
    <cfRule type="cellIs" dxfId="307" priority="366" operator="equal">
      <formula>"Trivial"</formula>
    </cfRule>
  </conditionalFormatting>
  <conditionalFormatting sqref="S21">
    <cfRule type="cellIs" dxfId="306" priority="367" operator="equal">
      <formula>"Intolerable"</formula>
    </cfRule>
    <cfRule type="cellIs" dxfId="305" priority="368" operator="equal">
      <formula>"Importante"</formula>
    </cfRule>
    <cfRule type="cellIs" dxfId="304" priority="369" operator="equal">
      <formula>"Moderado"</formula>
    </cfRule>
    <cfRule type="cellIs" dxfId="303" priority="370" operator="equal">
      <formula>"Tolerable"</formula>
    </cfRule>
    <cfRule type="cellIs" dxfId="302" priority="371" operator="equal">
      <formula>"Trivial"</formula>
    </cfRule>
  </conditionalFormatting>
  <conditionalFormatting sqref="S26 AC26">
    <cfRule type="cellIs" dxfId="301" priority="357" operator="equal">
      <formula>"Intolerable"</formula>
    </cfRule>
    <cfRule type="cellIs" dxfId="300" priority="358" operator="equal">
      <formula>"Importante"</formula>
    </cfRule>
    <cfRule type="cellIs" dxfId="299" priority="359" operator="equal">
      <formula>"Moderado"</formula>
    </cfRule>
    <cfRule type="cellIs" dxfId="298" priority="360" operator="equal">
      <formula>"Tolerable"</formula>
    </cfRule>
    <cfRule type="cellIs" dxfId="297" priority="361" operator="equal">
      <formula>"Trivial"</formula>
    </cfRule>
  </conditionalFormatting>
  <conditionalFormatting sqref="S28">
    <cfRule type="cellIs" dxfId="296" priority="220" operator="equal">
      <formula>"Intolerable"</formula>
    </cfRule>
    <cfRule type="cellIs" dxfId="295" priority="221" operator="equal">
      <formula>"Importante"</formula>
    </cfRule>
    <cfRule type="cellIs" dxfId="294" priority="222" operator="equal">
      <formula>"Moderado"</formula>
    </cfRule>
    <cfRule type="cellIs" dxfId="293" priority="223" operator="equal">
      <formula>"Tolerable"</formula>
    </cfRule>
    <cfRule type="cellIs" dxfId="292" priority="224" operator="equal">
      <formula>"Trivial"</formula>
    </cfRule>
  </conditionalFormatting>
  <conditionalFormatting sqref="S28">
    <cfRule type="cellIs" dxfId="291" priority="215" operator="equal">
      <formula>"Intolerable"</formula>
    </cfRule>
    <cfRule type="cellIs" dxfId="290" priority="216" operator="equal">
      <formula>"Importante"</formula>
    </cfRule>
    <cfRule type="cellIs" dxfId="289" priority="217" operator="equal">
      <formula>"Moderado"</formula>
    </cfRule>
    <cfRule type="cellIs" dxfId="288" priority="218" operator="equal">
      <formula>"Tolerable"</formula>
    </cfRule>
    <cfRule type="cellIs" dxfId="287" priority="219" operator="equal">
      <formula>"Trivial"</formula>
    </cfRule>
  </conditionalFormatting>
  <conditionalFormatting sqref="S24:S25">
    <cfRule type="cellIs" dxfId="286" priority="352" operator="equal">
      <formula>"Intolerable"</formula>
    </cfRule>
    <cfRule type="cellIs" dxfId="285" priority="353" operator="equal">
      <formula>"Importante"</formula>
    </cfRule>
    <cfRule type="cellIs" dxfId="284" priority="354" operator="equal">
      <formula>"Moderado"</formula>
    </cfRule>
    <cfRule type="cellIs" dxfId="283" priority="355" operator="equal">
      <formula>"Tolerable"</formula>
    </cfRule>
    <cfRule type="cellIs" dxfId="282" priority="356" operator="equal">
      <formula>"Trivial"</formula>
    </cfRule>
  </conditionalFormatting>
  <conditionalFormatting sqref="AC24:AC25">
    <cfRule type="cellIs" dxfId="281" priority="347" operator="equal">
      <formula>"Intolerable"</formula>
    </cfRule>
    <cfRule type="cellIs" dxfId="280" priority="348" operator="equal">
      <formula>"Importante"</formula>
    </cfRule>
    <cfRule type="cellIs" dxfId="279" priority="349" operator="equal">
      <formula>"Moderado"</formula>
    </cfRule>
    <cfRule type="cellIs" dxfId="278" priority="350" operator="equal">
      <formula>"Tolerable"</formula>
    </cfRule>
    <cfRule type="cellIs" dxfId="277" priority="351" operator="equal">
      <formula>"Trivial"</formula>
    </cfRule>
  </conditionalFormatting>
  <conditionalFormatting sqref="S20">
    <cfRule type="cellIs" dxfId="276" priority="332" operator="equal">
      <formula>"Intolerable"</formula>
    </cfRule>
    <cfRule type="cellIs" dxfId="275" priority="333" operator="equal">
      <formula>"Importante"</formula>
    </cfRule>
    <cfRule type="cellIs" dxfId="274" priority="334" operator="equal">
      <formula>"Moderado"</formula>
    </cfRule>
    <cfRule type="cellIs" dxfId="273" priority="335" operator="equal">
      <formula>"Tolerable"</formula>
    </cfRule>
    <cfRule type="cellIs" dxfId="272" priority="336" operator="equal">
      <formula>"Trivial"</formula>
    </cfRule>
  </conditionalFormatting>
  <conditionalFormatting sqref="S27">
    <cfRule type="cellIs" dxfId="271" priority="251" operator="equal">
      <formula>"Intolerable"</formula>
    </cfRule>
    <cfRule type="cellIs" dxfId="270" priority="252" operator="equal">
      <formula>"Importante"</formula>
    </cfRule>
    <cfRule type="cellIs" dxfId="269" priority="253" operator="equal">
      <formula>"Moderado"</formula>
    </cfRule>
    <cfRule type="cellIs" dxfId="268" priority="254" operator="equal">
      <formula>"Tolerable"</formula>
    </cfRule>
    <cfRule type="cellIs" dxfId="267" priority="255" operator="equal">
      <formula>"Trivial"</formula>
    </cfRule>
  </conditionalFormatting>
  <conditionalFormatting sqref="AC23 S23">
    <cfRule type="cellIs" dxfId="266" priority="327" operator="equal">
      <formula>"Intolerable"</formula>
    </cfRule>
    <cfRule type="cellIs" dxfId="265" priority="328" operator="equal">
      <formula>"Importante"</formula>
    </cfRule>
    <cfRule type="cellIs" dxfId="264" priority="329" operator="equal">
      <formula>"Moderado"</formula>
    </cfRule>
    <cfRule type="cellIs" dxfId="263" priority="330" operator="equal">
      <formula>"Tolerable"</formula>
    </cfRule>
    <cfRule type="cellIs" dxfId="262" priority="331" operator="equal">
      <formula>"Trivial"</formula>
    </cfRule>
  </conditionalFormatting>
  <conditionalFormatting sqref="S30 AC30">
    <cfRule type="cellIs" dxfId="261" priority="322" operator="equal">
      <formula>"Intolerable"</formula>
    </cfRule>
    <cfRule type="cellIs" dxfId="260" priority="323" operator="equal">
      <formula>"Importante"</formula>
    </cfRule>
    <cfRule type="cellIs" dxfId="259" priority="324" operator="equal">
      <formula>"Moderado"</formula>
    </cfRule>
    <cfRule type="cellIs" dxfId="258" priority="325" operator="equal">
      <formula>"Tolerable"</formula>
    </cfRule>
    <cfRule type="cellIs" dxfId="257" priority="326" operator="equal">
      <formula>"Trivial"</formula>
    </cfRule>
  </conditionalFormatting>
  <conditionalFormatting sqref="AH30">
    <cfRule type="cellIs" dxfId="256" priority="319" operator="equal">
      <formula>"Realizado"</formula>
    </cfRule>
    <cfRule type="cellIs" dxfId="255" priority="320" operator="equal">
      <formula>"En proceso"</formula>
    </cfRule>
    <cfRule type="cellIs" dxfId="254" priority="321" operator="equal">
      <formula>"Pendiente"</formula>
    </cfRule>
  </conditionalFormatting>
  <conditionalFormatting sqref="AC30">
    <cfRule type="cellIs" dxfId="253" priority="314" operator="equal">
      <formula>"Intolerable"</formula>
    </cfRule>
    <cfRule type="cellIs" dxfId="252" priority="315" operator="equal">
      <formula>"Importante"</formula>
    </cfRule>
    <cfRule type="cellIs" dxfId="251" priority="316" operator="equal">
      <formula>"Moderado"</formula>
    </cfRule>
    <cfRule type="cellIs" dxfId="250" priority="317" operator="equal">
      <formula>"Tolerable"</formula>
    </cfRule>
    <cfRule type="cellIs" dxfId="249" priority="318" operator="equal">
      <formula>"Trivial"</formula>
    </cfRule>
  </conditionalFormatting>
  <conditionalFormatting sqref="AH30">
    <cfRule type="cellIs" dxfId="248" priority="311" operator="equal">
      <formula>"Realizado"</formula>
    </cfRule>
    <cfRule type="cellIs" dxfId="247" priority="312" operator="equal">
      <formula>"En proceso"</formula>
    </cfRule>
    <cfRule type="cellIs" dxfId="246" priority="313" operator="equal">
      <formula>"Pendiente"</formula>
    </cfRule>
  </conditionalFormatting>
  <conditionalFormatting sqref="S30">
    <cfRule type="cellIs" dxfId="245" priority="306" operator="equal">
      <formula>"Intolerable"</formula>
    </cfRule>
    <cfRule type="cellIs" dxfId="244" priority="307" operator="equal">
      <formula>"Importante"</formula>
    </cfRule>
    <cfRule type="cellIs" dxfId="243" priority="308" operator="equal">
      <formula>"Moderado"</formula>
    </cfRule>
    <cfRule type="cellIs" dxfId="242" priority="309" operator="equal">
      <formula>"Tolerable"</formula>
    </cfRule>
    <cfRule type="cellIs" dxfId="241" priority="310" operator="equal">
      <formula>"Trivial"</formula>
    </cfRule>
  </conditionalFormatting>
  <conditionalFormatting sqref="AC30">
    <cfRule type="cellIs" dxfId="240" priority="301" operator="equal">
      <formula>"Intolerable"</formula>
    </cfRule>
    <cfRule type="cellIs" dxfId="239" priority="302" operator="equal">
      <formula>"Importante"</formula>
    </cfRule>
    <cfRule type="cellIs" dxfId="238" priority="303" operator="equal">
      <formula>"Moderado"</formula>
    </cfRule>
    <cfRule type="cellIs" dxfId="237" priority="304" operator="equal">
      <formula>"Tolerable"</formula>
    </cfRule>
    <cfRule type="cellIs" dxfId="236" priority="305" operator="equal">
      <formula>"Trivial"</formula>
    </cfRule>
  </conditionalFormatting>
  <conditionalFormatting sqref="S30">
    <cfRule type="cellIs" dxfId="235" priority="293" operator="equal">
      <formula>"Intolerable"</formula>
    </cfRule>
    <cfRule type="cellIs" dxfId="234" priority="294" operator="equal">
      <formula>"Importante"</formula>
    </cfRule>
    <cfRule type="cellIs" dxfId="233" priority="295" operator="equal">
      <formula>"Moderado"</formula>
    </cfRule>
    <cfRule type="cellIs" dxfId="232" priority="296" operator="equal">
      <formula>"Tolerable"</formula>
    </cfRule>
    <cfRule type="cellIs" dxfId="231" priority="297" operator="equal">
      <formula>"Trivial"</formula>
    </cfRule>
  </conditionalFormatting>
  <conditionalFormatting sqref="AH30">
    <cfRule type="cellIs" dxfId="230" priority="298" operator="equal">
      <formula>"Realizado"</formula>
    </cfRule>
    <cfRule type="cellIs" dxfId="229" priority="299" operator="equal">
      <formula>"En proceso"</formula>
    </cfRule>
    <cfRule type="cellIs" dxfId="228" priority="300" operator="equal">
      <formula>"Pendiente"</formula>
    </cfRule>
  </conditionalFormatting>
  <conditionalFormatting sqref="AC27">
    <cfRule type="cellIs" dxfId="227" priority="288" operator="equal">
      <formula>"Intolerable"</formula>
    </cfRule>
    <cfRule type="cellIs" dxfId="226" priority="289" operator="equal">
      <formula>"Importante"</formula>
    </cfRule>
    <cfRule type="cellIs" dxfId="225" priority="290" operator="equal">
      <formula>"Moderado"</formula>
    </cfRule>
    <cfRule type="cellIs" dxfId="224" priority="291" operator="equal">
      <formula>"Tolerable"</formula>
    </cfRule>
    <cfRule type="cellIs" dxfId="223" priority="292" operator="equal">
      <formula>"Trivial"</formula>
    </cfRule>
  </conditionalFormatting>
  <conditionalFormatting sqref="AC27">
    <cfRule type="cellIs" dxfId="222" priority="283" operator="equal">
      <formula>"Intolerable"</formula>
    </cfRule>
    <cfRule type="cellIs" dxfId="221" priority="284" operator="equal">
      <formula>"Importante"</formula>
    </cfRule>
    <cfRule type="cellIs" dxfId="220" priority="285" operator="equal">
      <formula>"Moderado"</formula>
    </cfRule>
    <cfRule type="cellIs" dxfId="219" priority="286" operator="equal">
      <formula>"Tolerable"</formula>
    </cfRule>
    <cfRule type="cellIs" dxfId="218" priority="287" operator="equal">
      <formula>"Trivial"</formula>
    </cfRule>
  </conditionalFormatting>
  <conditionalFormatting sqref="AH27">
    <cfRule type="cellIs" dxfId="217" priority="280" operator="equal">
      <formula>"Realizado"</formula>
    </cfRule>
    <cfRule type="cellIs" dxfId="216" priority="281" operator="equal">
      <formula>"En proceso"</formula>
    </cfRule>
    <cfRule type="cellIs" dxfId="215" priority="282" operator="equal">
      <formula>"Pendiente"</formula>
    </cfRule>
  </conditionalFormatting>
  <conditionalFormatting sqref="AC27">
    <cfRule type="cellIs" dxfId="214" priority="275" operator="equal">
      <formula>"Intolerable"</formula>
    </cfRule>
    <cfRule type="cellIs" dxfId="213" priority="276" operator="equal">
      <formula>"Importante"</formula>
    </cfRule>
    <cfRule type="cellIs" dxfId="212" priority="277" operator="equal">
      <formula>"Moderado"</formula>
    </cfRule>
    <cfRule type="cellIs" dxfId="211" priority="278" operator="equal">
      <formula>"Tolerable"</formula>
    </cfRule>
    <cfRule type="cellIs" dxfId="210" priority="279" operator="equal">
      <formula>"Trivial"</formula>
    </cfRule>
  </conditionalFormatting>
  <conditionalFormatting sqref="AH27">
    <cfRule type="cellIs" dxfId="209" priority="272" operator="equal">
      <formula>"Realizado"</formula>
    </cfRule>
    <cfRule type="cellIs" dxfId="208" priority="273" operator="equal">
      <formula>"En proceso"</formula>
    </cfRule>
    <cfRule type="cellIs" dxfId="207" priority="274" operator="equal">
      <formula>"Pendiente"</formula>
    </cfRule>
  </conditionalFormatting>
  <conditionalFormatting sqref="AH27">
    <cfRule type="cellIs" dxfId="206" priority="269" operator="equal">
      <formula>"Realizado"</formula>
    </cfRule>
    <cfRule type="cellIs" dxfId="205" priority="270" operator="equal">
      <formula>"En proceso"</formula>
    </cfRule>
    <cfRule type="cellIs" dxfId="204" priority="271" operator="equal">
      <formula>"Pendiente"</formula>
    </cfRule>
  </conditionalFormatting>
  <conditionalFormatting sqref="S28">
    <cfRule type="cellIs" dxfId="203" priority="190" operator="equal">
      <formula>"Intolerable"</formula>
    </cfRule>
    <cfRule type="cellIs" dxfId="202" priority="191" operator="equal">
      <formula>"Importante"</formula>
    </cfRule>
    <cfRule type="cellIs" dxfId="201" priority="192" operator="equal">
      <formula>"Moderado"</formula>
    </cfRule>
    <cfRule type="cellIs" dxfId="200" priority="193" operator="equal">
      <formula>"Tolerable"</formula>
    </cfRule>
    <cfRule type="cellIs" dxfId="199" priority="194" operator="equal">
      <formula>"Trivial"</formula>
    </cfRule>
  </conditionalFormatting>
  <conditionalFormatting sqref="AH27">
    <cfRule type="cellIs" dxfId="198" priority="266" operator="equal">
      <formula>"Realizado"</formula>
    </cfRule>
    <cfRule type="cellIs" dxfId="197" priority="267" operator="equal">
      <formula>"En proceso"</formula>
    </cfRule>
    <cfRule type="cellIs" dxfId="196" priority="268" operator="equal">
      <formula>"Pendiente"</formula>
    </cfRule>
  </conditionalFormatting>
  <conditionalFormatting sqref="S27">
    <cfRule type="cellIs" dxfId="195" priority="261" operator="equal">
      <formula>"Intolerable"</formula>
    </cfRule>
    <cfRule type="cellIs" dxfId="194" priority="262" operator="equal">
      <formula>"Importante"</formula>
    </cfRule>
    <cfRule type="cellIs" dxfId="193" priority="263" operator="equal">
      <formula>"Moderado"</formula>
    </cfRule>
    <cfRule type="cellIs" dxfId="192" priority="264" operator="equal">
      <formula>"Tolerable"</formula>
    </cfRule>
    <cfRule type="cellIs" dxfId="191" priority="265" operator="equal">
      <formula>"Trivial"</formula>
    </cfRule>
  </conditionalFormatting>
  <conditionalFormatting sqref="S27">
    <cfRule type="cellIs" dxfId="190" priority="256" operator="equal">
      <formula>"Intolerable"</formula>
    </cfRule>
    <cfRule type="cellIs" dxfId="189" priority="257" operator="equal">
      <formula>"Importante"</formula>
    </cfRule>
    <cfRule type="cellIs" dxfId="188" priority="258" operator="equal">
      <formula>"Moderado"</formula>
    </cfRule>
    <cfRule type="cellIs" dxfId="187" priority="259" operator="equal">
      <formula>"Tolerable"</formula>
    </cfRule>
    <cfRule type="cellIs" dxfId="186" priority="260" operator="equal">
      <formula>"Trivial"</formula>
    </cfRule>
  </conditionalFormatting>
  <conditionalFormatting sqref="S27">
    <cfRule type="cellIs" dxfId="185" priority="246" operator="equal">
      <formula>"Intolerable"</formula>
    </cfRule>
    <cfRule type="cellIs" dxfId="184" priority="247" operator="equal">
      <formula>"Importante"</formula>
    </cfRule>
    <cfRule type="cellIs" dxfId="183" priority="248" operator="equal">
      <formula>"Moderado"</formula>
    </cfRule>
    <cfRule type="cellIs" dxfId="182" priority="249" operator="equal">
      <formula>"Tolerable"</formula>
    </cfRule>
    <cfRule type="cellIs" dxfId="181" priority="250" operator="equal">
      <formula>"Trivial"</formula>
    </cfRule>
  </conditionalFormatting>
  <conditionalFormatting sqref="AC28">
    <cfRule type="cellIs" dxfId="180" priority="241" operator="equal">
      <formula>"Intolerable"</formula>
    </cfRule>
    <cfRule type="cellIs" dxfId="179" priority="242" operator="equal">
      <formula>"Importante"</formula>
    </cfRule>
    <cfRule type="cellIs" dxfId="178" priority="243" operator="equal">
      <formula>"Moderado"</formula>
    </cfRule>
    <cfRule type="cellIs" dxfId="177" priority="244" operator="equal">
      <formula>"Tolerable"</formula>
    </cfRule>
    <cfRule type="cellIs" dxfId="176" priority="245" operator="equal">
      <formula>"Trivial"</formula>
    </cfRule>
  </conditionalFormatting>
  <conditionalFormatting sqref="AH28">
    <cfRule type="cellIs" dxfId="175" priority="238" operator="equal">
      <formula>"Realizado"</formula>
    </cfRule>
    <cfRule type="cellIs" dxfId="174" priority="239" operator="equal">
      <formula>"En proceso"</formula>
    </cfRule>
    <cfRule type="cellIs" dxfId="173" priority="240" operator="equal">
      <formula>"Pendiente"</formula>
    </cfRule>
  </conditionalFormatting>
  <conditionalFormatting sqref="AC28">
    <cfRule type="cellIs" dxfId="172" priority="233" operator="equal">
      <formula>"Intolerable"</formula>
    </cfRule>
    <cfRule type="cellIs" dxfId="171" priority="234" operator="equal">
      <formula>"Importante"</formula>
    </cfRule>
    <cfRule type="cellIs" dxfId="170" priority="235" operator="equal">
      <formula>"Moderado"</formula>
    </cfRule>
    <cfRule type="cellIs" dxfId="169" priority="236" operator="equal">
      <formula>"Tolerable"</formula>
    </cfRule>
    <cfRule type="cellIs" dxfId="168" priority="237" operator="equal">
      <formula>"Trivial"</formula>
    </cfRule>
  </conditionalFormatting>
  <conditionalFormatting sqref="AH28">
    <cfRule type="cellIs" dxfId="167" priority="230" operator="equal">
      <formula>"Realizado"</formula>
    </cfRule>
    <cfRule type="cellIs" dxfId="166" priority="231" operator="equal">
      <formula>"En proceso"</formula>
    </cfRule>
    <cfRule type="cellIs" dxfId="165" priority="232" operator="equal">
      <formula>"Pendiente"</formula>
    </cfRule>
  </conditionalFormatting>
  <conditionalFormatting sqref="S28">
    <cfRule type="cellIs" dxfId="164" priority="225" operator="equal">
      <formula>"Intolerable"</formula>
    </cfRule>
    <cfRule type="cellIs" dxfId="163" priority="226" operator="equal">
      <formula>"Importante"</formula>
    </cfRule>
    <cfRule type="cellIs" dxfId="162" priority="227" operator="equal">
      <formula>"Moderado"</formula>
    </cfRule>
    <cfRule type="cellIs" dxfId="161" priority="228" operator="equal">
      <formula>"Tolerable"</formula>
    </cfRule>
    <cfRule type="cellIs" dxfId="160" priority="229" operator="equal">
      <formula>"Trivial"</formula>
    </cfRule>
  </conditionalFormatting>
  <conditionalFormatting sqref="S28">
    <cfRule type="cellIs" dxfId="159" priority="210" operator="equal">
      <formula>"Intolerable"</formula>
    </cfRule>
    <cfRule type="cellIs" dxfId="158" priority="211" operator="equal">
      <formula>"Importante"</formula>
    </cfRule>
    <cfRule type="cellIs" dxfId="157" priority="212" operator="equal">
      <formula>"Moderado"</formula>
    </cfRule>
    <cfRule type="cellIs" dxfId="156" priority="213" operator="equal">
      <formula>"Tolerable"</formula>
    </cfRule>
    <cfRule type="cellIs" dxfId="155" priority="214" operator="equal">
      <formula>"Trivial"</formula>
    </cfRule>
  </conditionalFormatting>
  <conditionalFormatting sqref="S28">
    <cfRule type="cellIs" dxfId="154" priority="205" operator="equal">
      <formula>"Intolerable"</formula>
    </cfRule>
    <cfRule type="cellIs" dxfId="153" priority="206" operator="equal">
      <formula>"Importante"</formula>
    </cfRule>
    <cfRule type="cellIs" dxfId="152" priority="207" operator="equal">
      <formula>"Moderado"</formula>
    </cfRule>
    <cfRule type="cellIs" dxfId="151" priority="208" operator="equal">
      <formula>"Tolerable"</formula>
    </cfRule>
    <cfRule type="cellIs" dxfId="150" priority="209" operator="equal">
      <formula>"Trivial"</formula>
    </cfRule>
  </conditionalFormatting>
  <conditionalFormatting sqref="S28">
    <cfRule type="cellIs" dxfId="149" priority="200" operator="equal">
      <formula>"Intolerable"</formula>
    </cfRule>
    <cfRule type="cellIs" dxfId="148" priority="201" operator="equal">
      <formula>"Importante"</formula>
    </cfRule>
    <cfRule type="cellIs" dxfId="147" priority="202" operator="equal">
      <formula>"Moderado"</formula>
    </cfRule>
    <cfRule type="cellIs" dxfId="146" priority="203" operator="equal">
      <formula>"Tolerable"</formula>
    </cfRule>
    <cfRule type="cellIs" dxfId="145" priority="204" operator="equal">
      <formula>"Trivial"</formula>
    </cfRule>
  </conditionalFormatting>
  <conditionalFormatting sqref="S28">
    <cfRule type="cellIs" dxfId="144" priority="195" operator="equal">
      <formula>"Intolerable"</formula>
    </cfRule>
    <cfRule type="cellIs" dxfId="143" priority="196" operator="equal">
      <formula>"Importante"</formula>
    </cfRule>
    <cfRule type="cellIs" dxfId="142" priority="197" operator="equal">
      <formula>"Moderado"</formula>
    </cfRule>
    <cfRule type="cellIs" dxfId="141" priority="198" operator="equal">
      <formula>"Tolerable"</formula>
    </cfRule>
    <cfRule type="cellIs" dxfId="140" priority="199" operator="equal">
      <formula>"Trivial"</formula>
    </cfRule>
  </conditionalFormatting>
  <conditionalFormatting sqref="S28">
    <cfRule type="cellIs" dxfId="139" priority="185" operator="equal">
      <formula>"Intolerable"</formula>
    </cfRule>
    <cfRule type="cellIs" dxfId="138" priority="186" operator="equal">
      <formula>"Importante"</formula>
    </cfRule>
    <cfRule type="cellIs" dxfId="137" priority="187" operator="equal">
      <formula>"Moderado"</formula>
    </cfRule>
    <cfRule type="cellIs" dxfId="136" priority="188" operator="equal">
      <formula>"Tolerable"</formula>
    </cfRule>
    <cfRule type="cellIs" dxfId="135" priority="189" operator="equal">
      <formula>"Trivial"</formula>
    </cfRule>
  </conditionalFormatting>
  <conditionalFormatting sqref="S29 AC29">
    <cfRule type="cellIs" dxfId="134" priority="180" operator="equal">
      <formula>"Intolerable"</formula>
    </cfRule>
    <cfRule type="cellIs" dxfId="133" priority="181" operator="equal">
      <formula>"Importante"</formula>
    </cfRule>
    <cfRule type="cellIs" dxfId="132" priority="182" operator="equal">
      <formula>"Moderado"</formula>
    </cfRule>
    <cfRule type="cellIs" dxfId="131" priority="183" operator="equal">
      <formula>"Tolerable"</formula>
    </cfRule>
    <cfRule type="cellIs" dxfId="130" priority="184" operator="equal">
      <formula>"Trivial"</formula>
    </cfRule>
  </conditionalFormatting>
  <conditionalFormatting sqref="S29">
    <cfRule type="cellIs" dxfId="129" priority="175" operator="equal">
      <formula>"Intolerable"</formula>
    </cfRule>
    <cfRule type="cellIs" dxfId="128" priority="176" operator="equal">
      <formula>"Importante"</formula>
    </cfRule>
    <cfRule type="cellIs" dxfId="127" priority="177" operator="equal">
      <formula>"Moderado"</formula>
    </cfRule>
    <cfRule type="cellIs" dxfId="126" priority="178" operator="equal">
      <formula>"Tolerable"</formula>
    </cfRule>
    <cfRule type="cellIs" dxfId="125" priority="179" operator="equal">
      <formula>"Trivial"</formula>
    </cfRule>
  </conditionalFormatting>
  <conditionalFormatting sqref="AC29">
    <cfRule type="cellIs" dxfId="124" priority="170" operator="equal">
      <formula>"Intolerable"</formula>
    </cfRule>
    <cfRule type="cellIs" dxfId="123" priority="171" operator="equal">
      <formula>"Importante"</formula>
    </cfRule>
    <cfRule type="cellIs" dxfId="122" priority="172" operator="equal">
      <formula>"Moderado"</formula>
    </cfRule>
    <cfRule type="cellIs" dxfId="121" priority="173" operator="equal">
      <formula>"Tolerable"</formula>
    </cfRule>
    <cfRule type="cellIs" dxfId="120" priority="174" operator="equal">
      <formula>"Trivial"</formula>
    </cfRule>
  </conditionalFormatting>
  <conditionalFormatting sqref="AC29">
    <cfRule type="cellIs" dxfId="119" priority="165" operator="equal">
      <formula>"Intolerable"</formula>
    </cfRule>
    <cfRule type="cellIs" dxfId="118" priority="166" operator="equal">
      <formula>"Importante"</formula>
    </cfRule>
    <cfRule type="cellIs" dxfId="117" priority="167" operator="equal">
      <formula>"Moderado"</formula>
    </cfRule>
    <cfRule type="cellIs" dxfId="116" priority="168" operator="equal">
      <formula>"Tolerable"</formula>
    </cfRule>
    <cfRule type="cellIs" dxfId="115" priority="169" operator="equal">
      <formula>"Trivial"</formula>
    </cfRule>
  </conditionalFormatting>
  <conditionalFormatting sqref="AC29">
    <cfRule type="cellIs" dxfId="114" priority="160" operator="equal">
      <formula>"Intolerable"</formula>
    </cfRule>
    <cfRule type="cellIs" dxfId="113" priority="161" operator="equal">
      <formula>"Importante"</formula>
    </cfRule>
    <cfRule type="cellIs" dxfId="112" priority="162" operator="equal">
      <formula>"Moderado"</formula>
    </cfRule>
    <cfRule type="cellIs" dxfId="111" priority="163" operator="equal">
      <formula>"Tolerable"</formula>
    </cfRule>
    <cfRule type="cellIs" dxfId="110" priority="164" operator="equal">
      <formula>"Trivial"</formula>
    </cfRule>
  </conditionalFormatting>
  <conditionalFormatting sqref="S22">
    <cfRule type="cellIs" dxfId="109" priority="140" operator="equal">
      <formula>"Intolerable"</formula>
    </cfRule>
    <cfRule type="cellIs" dxfId="108" priority="141" operator="equal">
      <formula>"Importante"</formula>
    </cfRule>
    <cfRule type="cellIs" dxfId="107" priority="142" operator="equal">
      <formula>"Moderado"</formula>
    </cfRule>
    <cfRule type="cellIs" dxfId="106" priority="143" operator="equal">
      <formula>"Tolerable"</formula>
    </cfRule>
    <cfRule type="cellIs" dxfId="105" priority="144" operator="equal">
      <formula>"Trivial"</formula>
    </cfRule>
  </conditionalFormatting>
  <conditionalFormatting sqref="AC22">
    <cfRule type="cellIs" dxfId="104" priority="135" operator="equal">
      <formula>"Intolerable"</formula>
    </cfRule>
    <cfRule type="cellIs" dxfId="103" priority="136" operator="equal">
      <formula>"Importante"</formula>
    </cfRule>
    <cfRule type="cellIs" dxfId="102" priority="137" operator="equal">
      <formula>"Moderado"</formula>
    </cfRule>
    <cfRule type="cellIs" dxfId="101" priority="138" operator="equal">
      <formula>"Tolerable"</formula>
    </cfRule>
    <cfRule type="cellIs" dxfId="100" priority="139" operator="equal">
      <formula>"Trivial"</formula>
    </cfRule>
  </conditionalFormatting>
  <conditionalFormatting sqref="AC22">
    <cfRule type="cellIs" dxfId="99" priority="130" operator="equal">
      <formula>"Intolerable"</formula>
    </cfRule>
    <cfRule type="cellIs" dxfId="98" priority="131" operator="equal">
      <formula>"Importante"</formula>
    </cfRule>
    <cfRule type="cellIs" dxfId="97" priority="132" operator="equal">
      <formula>"Moderado"</formula>
    </cfRule>
    <cfRule type="cellIs" dxfId="96" priority="133" operator="equal">
      <formula>"Tolerable"</formula>
    </cfRule>
    <cfRule type="cellIs" dxfId="95" priority="134" operator="equal">
      <formula>"Trivial"</formula>
    </cfRule>
  </conditionalFormatting>
  <conditionalFormatting sqref="AC22">
    <cfRule type="cellIs" dxfId="94" priority="125" operator="equal">
      <formula>"Intolerable"</formula>
    </cfRule>
    <cfRule type="cellIs" dxfId="93" priority="126" operator="equal">
      <formula>"Importante"</formula>
    </cfRule>
    <cfRule type="cellIs" dxfId="92" priority="127" operator="equal">
      <formula>"Moderado"</formula>
    </cfRule>
    <cfRule type="cellIs" dxfId="91" priority="128" operator="equal">
      <formula>"Tolerable"</formula>
    </cfRule>
    <cfRule type="cellIs" dxfId="90" priority="129" operator="equal">
      <formula>"Trivial"</formula>
    </cfRule>
  </conditionalFormatting>
  <conditionalFormatting sqref="S31:S32 AC31:AC32">
    <cfRule type="cellIs" dxfId="89" priority="120" operator="equal">
      <formula>"Intolerable"</formula>
    </cfRule>
    <cfRule type="cellIs" dxfId="88" priority="121" operator="equal">
      <formula>"Importante"</formula>
    </cfRule>
    <cfRule type="cellIs" dxfId="87" priority="122" operator="equal">
      <formula>"Moderado"</formula>
    </cfRule>
    <cfRule type="cellIs" dxfId="86" priority="123" operator="equal">
      <formula>"Tolerable"</formula>
    </cfRule>
    <cfRule type="cellIs" dxfId="85" priority="124" operator="equal">
      <formula>"Trivial"</formula>
    </cfRule>
  </conditionalFormatting>
  <conditionalFormatting sqref="S22 AC22">
    <cfRule type="cellIs" dxfId="84" priority="145" operator="equal">
      <formula>"Intolerable"</formula>
    </cfRule>
    <cfRule type="cellIs" dxfId="83" priority="146" operator="equal">
      <formula>"Importante"</formula>
    </cfRule>
    <cfRule type="cellIs" dxfId="82" priority="147" operator="equal">
      <formula>"Moderado"</formula>
    </cfRule>
    <cfRule type="cellIs" dxfId="81" priority="148" operator="equal">
      <formula>"Tolerable"</formula>
    </cfRule>
    <cfRule type="cellIs" dxfId="80" priority="149" operator="equal">
      <formula>"Trivial"</formula>
    </cfRule>
  </conditionalFormatting>
  <conditionalFormatting sqref="S31:S32">
    <cfRule type="cellIs" dxfId="79" priority="115" operator="equal">
      <formula>"Intolerable"</formula>
    </cfRule>
    <cfRule type="cellIs" dxfId="78" priority="116" operator="equal">
      <formula>"Importante"</formula>
    </cfRule>
    <cfRule type="cellIs" dxfId="77" priority="117" operator="equal">
      <formula>"Moderado"</formula>
    </cfRule>
    <cfRule type="cellIs" dxfId="76" priority="118" operator="equal">
      <formula>"Tolerable"</formula>
    </cfRule>
    <cfRule type="cellIs" dxfId="75" priority="119" operator="equal">
      <formula>"Trivial"</formula>
    </cfRule>
  </conditionalFormatting>
  <conditionalFormatting sqref="AC31:AC32">
    <cfRule type="cellIs" dxfId="74" priority="110" operator="equal">
      <formula>"Intolerable"</formula>
    </cfRule>
    <cfRule type="cellIs" dxfId="73" priority="111" operator="equal">
      <formula>"Importante"</formula>
    </cfRule>
    <cfRule type="cellIs" dxfId="72" priority="112" operator="equal">
      <formula>"Moderado"</formula>
    </cfRule>
    <cfRule type="cellIs" dxfId="71" priority="113" operator="equal">
      <formula>"Tolerable"</formula>
    </cfRule>
    <cfRule type="cellIs" dxfId="70" priority="114" operator="equal">
      <formula>"Trivial"</formula>
    </cfRule>
  </conditionalFormatting>
  <conditionalFormatting sqref="AC31:AC32">
    <cfRule type="cellIs" dxfId="69" priority="105" operator="equal">
      <formula>"Intolerable"</formula>
    </cfRule>
    <cfRule type="cellIs" dxfId="68" priority="106" operator="equal">
      <formula>"Importante"</formula>
    </cfRule>
    <cfRule type="cellIs" dxfId="67" priority="107" operator="equal">
      <formula>"Moderado"</formula>
    </cfRule>
    <cfRule type="cellIs" dxfId="66" priority="108" operator="equal">
      <formula>"Tolerable"</formula>
    </cfRule>
    <cfRule type="cellIs" dxfId="65" priority="109" operator="equal">
      <formula>"Trivial"</formula>
    </cfRule>
  </conditionalFormatting>
  <conditionalFormatting sqref="AC31:AC32">
    <cfRule type="cellIs" dxfId="64" priority="100" operator="equal">
      <formula>"Intolerable"</formula>
    </cfRule>
    <cfRule type="cellIs" dxfId="63" priority="101" operator="equal">
      <formula>"Importante"</formula>
    </cfRule>
    <cfRule type="cellIs" dxfId="62" priority="102" operator="equal">
      <formula>"Moderado"</formula>
    </cfRule>
    <cfRule type="cellIs" dxfId="61" priority="103" operator="equal">
      <formula>"Tolerable"</formula>
    </cfRule>
    <cfRule type="cellIs" dxfId="60" priority="104" operator="equal">
      <formula>"Trivial"</formula>
    </cfRule>
  </conditionalFormatting>
  <conditionalFormatting sqref="AC77">
    <cfRule type="cellIs" dxfId="59" priority="36" operator="equal">
      <formula>"Intolerable"</formula>
    </cfRule>
    <cfRule type="cellIs" dxfId="58" priority="37" operator="equal">
      <formula>"Importante"</formula>
    </cfRule>
    <cfRule type="cellIs" dxfId="57" priority="38" operator="equal">
      <formula>"Moderado"</formula>
    </cfRule>
    <cfRule type="cellIs" dxfId="56" priority="39" operator="equal">
      <formula>"Tolerable"</formula>
    </cfRule>
    <cfRule type="cellIs" dxfId="55" priority="40" operator="equal">
      <formula>"Trivial"</formula>
    </cfRule>
  </conditionalFormatting>
  <conditionalFormatting sqref="S77">
    <cfRule type="cellIs" dxfId="54" priority="95" operator="equal">
      <formula>"Intolerable"</formula>
    </cfRule>
    <cfRule type="cellIs" dxfId="53" priority="96" operator="equal">
      <formula>"Importante"</formula>
    </cfRule>
    <cfRule type="cellIs" dxfId="52" priority="97" operator="equal">
      <formula>"Moderado"</formula>
    </cfRule>
    <cfRule type="cellIs" dxfId="51" priority="98" operator="equal">
      <formula>"Tolerable"</formula>
    </cfRule>
    <cfRule type="cellIs" dxfId="50" priority="99" operator="equal">
      <formula>"Trivial"</formula>
    </cfRule>
  </conditionalFormatting>
  <conditionalFormatting sqref="AC77">
    <cfRule type="cellIs" dxfId="49" priority="51" operator="equal">
      <formula>"Intolerable"</formula>
    </cfRule>
    <cfRule type="cellIs" dxfId="48" priority="52" operator="equal">
      <formula>"Importante"</formula>
    </cfRule>
    <cfRule type="cellIs" dxfId="47" priority="53" operator="equal">
      <formula>"Moderado"</formula>
    </cfRule>
    <cfRule type="cellIs" dxfId="46" priority="54" operator="equal">
      <formula>"Tolerable"</formula>
    </cfRule>
    <cfRule type="cellIs" dxfId="45" priority="55" operator="equal">
      <formula>"Trivial"</formula>
    </cfRule>
  </conditionalFormatting>
  <conditionalFormatting sqref="AC77">
    <cfRule type="cellIs" dxfId="44" priority="46" operator="equal">
      <formula>"Intolerable"</formula>
    </cfRule>
    <cfRule type="cellIs" dxfId="43" priority="47" operator="equal">
      <formula>"Importante"</formula>
    </cfRule>
    <cfRule type="cellIs" dxfId="42" priority="48" operator="equal">
      <formula>"Moderado"</formula>
    </cfRule>
    <cfRule type="cellIs" dxfId="41" priority="49" operator="equal">
      <formula>"Tolerable"</formula>
    </cfRule>
    <cfRule type="cellIs" dxfId="40" priority="50" operator="equal">
      <formula>"Trivial"</formula>
    </cfRule>
  </conditionalFormatting>
  <conditionalFormatting sqref="AC77">
    <cfRule type="cellIs" dxfId="39" priority="41" operator="equal">
      <formula>"Intolerable"</formula>
    </cfRule>
    <cfRule type="cellIs" dxfId="38" priority="42" operator="equal">
      <formula>"Importante"</formula>
    </cfRule>
    <cfRule type="cellIs" dxfId="37" priority="43" operator="equal">
      <formula>"Moderado"</formula>
    </cfRule>
    <cfRule type="cellIs" dxfId="36" priority="44" operator="equal">
      <formula>"Tolerable"</formula>
    </cfRule>
    <cfRule type="cellIs" dxfId="35" priority="45" operator="equal">
      <formula>"Trivial"</formula>
    </cfRule>
  </conditionalFormatting>
  <conditionalFormatting sqref="AC73:AC76">
    <cfRule type="cellIs" dxfId="34" priority="1" operator="equal">
      <formula>"Intolerable"</formula>
    </cfRule>
    <cfRule type="cellIs" dxfId="33" priority="2" operator="equal">
      <formula>"Importante"</formula>
    </cfRule>
    <cfRule type="cellIs" dxfId="32" priority="3" operator="equal">
      <formula>"Moderado"</formula>
    </cfRule>
    <cfRule type="cellIs" dxfId="31" priority="4" operator="equal">
      <formula>"Tolerable"</formula>
    </cfRule>
    <cfRule type="cellIs" dxfId="30" priority="5" operator="equal">
      <formula>"Trivial"</formula>
    </cfRule>
  </conditionalFormatting>
  <conditionalFormatting sqref="S75:S76">
    <cfRule type="cellIs" dxfId="29" priority="31" operator="equal">
      <formula>"Intolerable"</formula>
    </cfRule>
    <cfRule type="cellIs" dxfId="28" priority="32" operator="equal">
      <formula>"Importante"</formula>
    </cfRule>
    <cfRule type="cellIs" dxfId="27" priority="33" operator="equal">
      <formula>"Moderado"</formula>
    </cfRule>
    <cfRule type="cellIs" dxfId="26" priority="34" operator="equal">
      <formula>"Tolerable"</formula>
    </cfRule>
    <cfRule type="cellIs" dxfId="25" priority="35" operator="equal">
      <formula>"Trivial"</formula>
    </cfRule>
  </conditionalFormatting>
  <conditionalFormatting sqref="S74">
    <cfRule type="cellIs" dxfId="24" priority="26" operator="equal">
      <formula>"Intolerable"</formula>
    </cfRule>
    <cfRule type="cellIs" dxfId="23" priority="27" operator="equal">
      <formula>"Importante"</formula>
    </cfRule>
    <cfRule type="cellIs" dxfId="22" priority="28" operator="equal">
      <formula>"Moderado"</formula>
    </cfRule>
    <cfRule type="cellIs" dxfId="21" priority="29" operator="equal">
      <formula>"Tolerable"</formula>
    </cfRule>
    <cfRule type="cellIs" dxfId="20" priority="30" operator="equal">
      <formula>"Trivial"</formula>
    </cfRule>
  </conditionalFormatting>
  <conditionalFormatting sqref="S73">
    <cfRule type="cellIs" dxfId="19" priority="21" operator="equal">
      <formula>"Intolerable"</formula>
    </cfRule>
    <cfRule type="cellIs" dxfId="18" priority="22" operator="equal">
      <formula>"Importante"</formula>
    </cfRule>
    <cfRule type="cellIs" dxfId="17" priority="23" operator="equal">
      <formula>"Moderado"</formula>
    </cfRule>
    <cfRule type="cellIs" dxfId="16" priority="24" operator="equal">
      <formula>"Tolerable"</formula>
    </cfRule>
    <cfRule type="cellIs" dxfId="15" priority="25" operator="equal">
      <formula>"Trivial"</formula>
    </cfRule>
  </conditionalFormatting>
  <conditionalFormatting sqref="AC73:AC76">
    <cfRule type="cellIs" dxfId="14" priority="16" operator="equal">
      <formula>"Intolerable"</formula>
    </cfRule>
    <cfRule type="cellIs" dxfId="13" priority="17" operator="equal">
      <formula>"Importante"</formula>
    </cfRule>
    <cfRule type="cellIs" dxfId="12" priority="18" operator="equal">
      <formula>"Moderado"</formula>
    </cfRule>
    <cfRule type="cellIs" dxfId="11" priority="19" operator="equal">
      <formula>"Tolerable"</formula>
    </cfRule>
    <cfRule type="cellIs" dxfId="10" priority="20" operator="equal">
      <formula>"Trivial"</formula>
    </cfRule>
  </conditionalFormatting>
  <conditionalFormatting sqref="AC73:AC76">
    <cfRule type="cellIs" dxfId="9" priority="11" operator="equal">
      <formula>"Intolerable"</formula>
    </cfRule>
    <cfRule type="cellIs" dxfId="8" priority="12" operator="equal">
      <formula>"Importante"</formula>
    </cfRule>
    <cfRule type="cellIs" dxfId="7" priority="13" operator="equal">
      <formula>"Moderado"</formula>
    </cfRule>
    <cfRule type="cellIs" dxfId="6" priority="14" operator="equal">
      <formula>"Tolerable"</formula>
    </cfRule>
    <cfRule type="cellIs" dxfId="5" priority="15" operator="equal">
      <formula>"Trivial"</formula>
    </cfRule>
  </conditionalFormatting>
  <conditionalFormatting sqref="AC73:AC76">
    <cfRule type="cellIs" dxfId="4" priority="6" operator="equal">
      <formula>"Intolerable"</formula>
    </cfRule>
    <cfRule type="cellIs" dxfId="3" priority="7" operator="equal">
      <formula>"Importante"</formula>
    </cfRule>
    <cfRule type="cellIs" dxfId="2" priority="8" operator="equal">
      <formula>"Moderado"</formula>
    </cfRule>
    <cfRule type="cellIs" dxfId="1" priority="9" operator="equal">
      <formula>"Tolerable"</formula>
    </cfRule>
    <cfRule type="cellIs" dxfId="0" priority="10" operator="equal">
      <formula>"Trivial"</formula>
    </cfRule>
  </conditionalFormatting>
  <dataValidations count="6">
    <dataValidation type="list" allowBlank="1" showInputMessage="1" showErrorMessage="1" sqref="AD46:AD53 AD55:AD72 AD19:AD20 AD30 AD27:AD28 AD74:AD77" xr:uid="{EDFD0F37-39E6-47EB-9164-8EC1539D0F6C}">
      <formula1>"Si, No"</formula1>
    </dataValidation>
    <dataValidation type="list" allowBlank="1" showInputMessage="1" showErrorMessage="1" sqref="F30 F88:F129 F28 F131:F135 F137:F154 F46:F72 F84:F85 F18:F20" xr:uid="{A309816E-F4AB-4B32-9BB8-4706DB4FB4EF}">
      <formula1>"Biológico, Físico, Químico, Psicosocial, Ergonómico, Locativo, Eléctrico, Mecánico"</formula1>
    </dataValidation>
    <dataValidation type="list" allowBlank="1" showInputMessage="1" showErrorMessage="1" sqref="E142:E146 E114:E129 E131:E134 E148:E154 E139:E140 E89:E112 E137 E58:E68 E27:E56 E84:E85 E18:E25 E70:E77" xr:uid="{86D71AA5-B283-4B07-9F7E-35253EE7319E}">
      <formula1>"Normal, Anormal, Emergencia"</formula1>
    </dataValidation>
    <dataValidation type="list" allowBlank="1" showInputMessage="1" showErrorMessage="1" sqref="J78:J85 J88:J129 J18:J62 J131:J135 J137:J154 J64:J73 T19:T20 L58:L62 T30 T27:T28 T46:T77" xr:uid="{47AD27A3-1083-4BD5-B8CA-BFA2E5E4E57D}">
      <formula1>"Eliminación, Sustitución, Controles de ingeniería y R.T., Controles administrativos, Equipos de protección personal"</formula1>
    </dataValidation>
    <dataValidation allowBlank="1" showErrorMessage="1" sqref="G18:H18 G21:I21 I33:I45" xr:uid="{49BC75CE-0F04-46C5-9FA1-7BE19E0B42DA}"/>
    <dataValidation type="list" allowBlank="1" showInputMessage="1" showErrorMessage="1" sqref="AH46:AH71 AH30 AH27:AH28 AH19:AH20" xr:uid="{6C311EF0-F553-4E71-896A-BD46F43B8745}">
      <formula1>"En proceso, Realizado, Pendiente"</formula1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A87D-2392-4C16-87AE-251205A5FA7C}">
  <dimension ref="A1"/>
  <sheetViews>
    <sheetView zoomScale="80" zoomScaleNormal="80" workbookViewId="0">
      <selection activeCell="T16" sqref="T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3984-9814-4C14-958F-FA32BE0A8639}">
  <sheetPr>
    <pageSetUpPr fitToPage="1"/>
  </sheetPr>
  <dimension ref="A1:AJ118"/>
  <sheetViews>
    <sheetView showGridLines="0" view="pageBreakPreview" topLeftCell="A40" zoomScaleNormal="115" zoomScaleSheetLayoutView="100" workbookViewId="0">
      <selection activeCell="E50" sqref="E50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2.140625" style="4" customWidth="1"/>
    <col min="6" max="6" width="11.2851562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5" width="18" style="1" customWidth="1"/>
    <col min="36" max="16384" width="11.42578125" style="1"/>
  </cols>
  <sheetData>
    <row r="1" spans="1:36" ht="5.0999999999999996" customHeight="1" x14ac:dyDescent="0.25">
      <c r="A1" s="11"/>
    </row>
    <row r="2" spans="1:36" ht="43.5" customHeight="1" x14ac:dyDescent="0.2">
      <c r="A2" s="10" t="s">
        <v>163</v>
      </c>
      <c r="B2" s="214" t="s">
        <v>162</v>
      </c>
      <c r="C2" s="214"/>
      <c r="D2" s="214"/>
      <c r="E2" s="215" t="s">
        <v>164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6"/>
      <c r="U2" s="219" t="s">
        <v>161</v>
      </c>
      <c r="V2" s="228" t="s">
        <v>291</v>
      </c>
      <c r="W2" s="228"/>
      <c r="X2" s="228"/>
      <c r="Y2" s="228"/>
      <c r="Z2" s="219" t="s">
        <v>165</v>
      </c>
      <c r="AA2" s="220"/>
      <c r="AB2" s="220"/>
      <c r="AC2" s="220"/>
      <c r="AD2" s="228" t="s">
        <v>286</v>
      </c>
      <c r="AE2" s="230"/>
      <c r="AF2" s="219" t="s">
        <v>160</v>
      </c>
      <c r="AG2" s="220"/>
      <c r="AH2" s="230" t="s">
        <v>174</v>
      </c>
      <c r="AI2" s="165"/>
    </row>
    <row r="3" spans="1:36" ht="43.5" customHeight="1" x14ac:dyDescent="0.2">
      <c r="A3" s="10" t="s">
        <v>159</v>
      </c>
      <c r="B3" s="214"/>
      <c r="C3" s="214"/>
      <c r="D3" s="214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6"/>
      <c r="U3" s="221"/>
      <c r="V3" s="229"/>
      <c r="W3" s="229"/>
      <c r="X3" s="229"/>
      <c r="Y3" s="229"/>
      <c r="Z3" s="221"/>
      <c r="AA3" s="222"/>
      <c r="AB3" s="222"/>
      <c r="AC3" s="222"/>
      <c r="AD3" s="229"/>
      <c r="AE3" s="231"/>
      <c r="AF3" s="221"/>
      <c r="AG3" s="222"/>
      <c r="AH3" s="231"/>
      <c r="AI3" s="165"/>
    </row>
    <row r="4" spans="1:36" ht="5.0999999999999996" customHeight="1" x14ac:dyDescent="0.2">
      <c r="A4" s="10" t="s">
        <v>158</v>
      </c>
    </row>
    <row r="5" spans="1:36" ht="27" customHeight="1" x14ac:dyDescent="0.2">
      <c r="A5" s="10" t="s">
        <v>150</v>
      </c>
      <c r="B5" s="223" t="s">
        <v>260</v>
      </c>
      <c r="C5" s="224"/>
      <c r="D5" s="224"/>
      <c r="E5" s="224"/>
      <c r="F5" s="225" t="s">
        <v>304</v>
      </c>
      <c r="G5" s="226"/>
      <c r="H5" s="227"/>
      <c r="I5" s="48" t="s">
        <v>157</v>
      </c>
      <c r="J5" s="226" t="s">
        <v>289</v>
      </c>
      <c r="K5" s="226"/>
      <c r="L5" s="227"/>
      <c r="M5" s="45" t="s">
        <v>156</v>
      </c>
      <c r="N5" s="45"/>
      <c r="O5" s="226" t="s">
        <v>155</v>
      </c>
      <c r="P5" s="226"/>
      <c r="Q5" s="226"/>
      <c r="R5" s="226"/>
      <c r="S5" s="48" t="s">
        <v>154</v>
      </c>
      <c r="T5" s="49">
        <v>20601405661</v>
      </c>
      <c r="U5" s="223" t="s">
        <v>171</v>
      </c>
      <c r="V5" s="224"/>
      <c r="W5" s="224"/>
      <c r="X5" s="224"/>
      <c r="Y5" s="224"/>
      <c r="Z5" s="224"/>
      <c r="AA5" s="232" t="s">
        <v>153</v>
      </c>
      <c r="AB5" s="233"/>
      <c r="AC5" s="49">
        <v>1</v>
      </c>
      <c r="AD5" s="44" t="s">
        <v>152</v>
      </c>
      <c r="AE5" s="46" t="s">
        <v>172</v>
      </c>
      <c r="AF5" s="44"/>
      <c r="AG5" s="48" t="s">
        <v>151</v>
      </c>
      <c r="AH5" s="47">
        <v>44245</v>
      </c>
      <c r="AI5" s="166"/>
    </row>
    <row r="6" spans="1:36" ht="12.75" customHeight="1" x14ac:dyDescent="0.2">
      <c r="A6" s="10"/>
      <c r="AI6" s="13"/>
    </row>
    <row r="7" spans="1:36" ht="30" customHeight="1" x14ac:dyDescent="0.2">
      <c r="A7" s="10" t="s">
        <v>149</v>
      </c>
      <c r="B7" s="218" t="s">
        <v>148</v>
      </c>
      <c r="C7" s="218" t="s">
        <v>147</v>
      </c>
      <c r="D7" s="218" t="s">
        <v>252</v>
      </c>
      <c r="E7" s="218" t="s">
        <v>146</v>
      </c>
      <c r="F7" s="213" t="s">
        <v>145</v>
      </c>
      <c r="G7" s="213"/>
      <c r="H7" s="217" t="s">
        <v>166</v>
      </c>
      <c r="I7" s="218" t="s">
        <v>167</v>
      </c>
      <c r="J7" s="213" t="s">
        <v>144</v>
      </c>
      <c r="K7" s="213"/>
      <c r="L7" s="213" t="s">
        <v>169</v>
      </c>
      <c r="M7" s="213"/>
      <c r="N7" s="213"/>
      <c r="O7" s="213"/>
      <c r="P7" s="213"/>
      <c r="Q7" s="213"/>
      <c r="R7" s="213"/>
      <c r="S7" s="213"/>
      <c r="T7" s="213" t="s">
        <v>144</v>
      </c>
      <c r="U7" s="213"/>
      <c r="V7" s="213" t="s">
        <v>170</v>
      </c>
      <c r="W7" s="213"/>
      <c r="X7" s="213"/>
      <c r="Y7" s="213"/>
      <c r="Z7" s="213"/>
      <c r="AA7" s="213"/>
      <c r="AB7" s="213"/>
      <c r="AC7" s="213"/>
      <c r="AD7" s="213" t="s">
        <v>143</v>
      </c>
      <c r="AE7" s="213"/>
      <c r="AF7" s="213"/>
      <c r="AG7" s="213"/>
      <c r="AH7" s="213"/>
      <c r="AI7" s="167"/>
    </row>
    <row r="8" spans="1:36" ht="20.100000000000001" customHeight="1" x14ac:dyDescent="0.2">
      <c r="A8" s="10" t="s">
        <v>142</v>
      </c>
      <c r="B8" s="218"/>
      <c r="C8" s="218"/>
      <c r="D8" s="218"/>
      <c r="E8" s="218"/>
      <c r="F8" s="218" t="s">
        <v>141</v>
      </c>
      <c r="G8" s="217" t="s">
        <v>145</v>
      </c>
      <c r="H8" s="217"/>
      <c r="I8" s="218"/>
      <c r="J8" s="217" t="s">
        <v>139</v>
      </c>
      <c r="K8" s="217" t="s">
        <v>140</v>
      </c>
      <c r="L8" s="234" t="s">
        <v>137</v>
      </c>
      <c r="M8" s="234"/>
      <c r="N8" s="234"/>
      <c r="O8" s="234"/>
      <c r="P8" s="234"/>
      <c r="Q8" s="235" t="s">
        <v>136</v>
      </c>
      <c r="R8" s="235" t="s">
        <v>135</v>
      </c>
      <c r="S8" s="237" t="s">
        <v>168</v>
      </c>
      <c r="T8" s="217" t="s">
        <v>139</v>
      </c>
      <c r="U8" s="217" t="s">
        <v>138</v>
      </c>
      <c r="V8" s="234" t="s">
        <v>137</v>
      </c>
      <c r="W8" s="234"/>
      <c r="X8" s="234"/>
      <c r="Y8" s="234"/>
      <c r="Z8" s="234"/>
      <c r="AA8" s="235" t="s">
        <v>136</v>
      </c>
      <c r="AB8" s="235" t="s">
        <v>135</v>
      </c>
      <c r="AC8" s="237" t="s">
        <v>168</v>
      </c>
      <c r="AD8" s="234" t="s">
        <v>134</v>
      </c>
      <c r="AE8" s="234" t="s">
        <v>133</v>
      </c>
      <c r="AF8" s="234" t="s">
        <v>132</v>
      </c>
      <c r="AG8" s="234" t="s">
        <v>123</v>
      </c>
      <c r="AH8" s="234" t="s">
        <v>131</v>
      </c>
      <c r="AI8" s="168"/>
    </row>
    <row r="9" spans="1:36" ht="80.099999999999994" customHeight="1" x14ac:dyDescent="0.2">
      <c r="A9" s="10" t="s">
        <v>130</v>
      </c>
      <c r="B9" s="218"/>
      <c r="C9" s="218"/>
      <c r="D9" s="218"/>
      <c r="E9" s="218"/>
      <c r="F9" s="218"/>
      <c r="G9" s="217"/>
      <c r="H9" s="217"/>
      <c r="I9" s="218"/>
      <c r="J9" s="217"/>
      <c r="K9" s="217"/>
      <c r="L9" s="19" t="s">
        <v>129</v>
      </c>
      <c r="M9" s="19" t="s">
        <v>128</v>
      </c>
      <c r="N9" s="19" t="s">
        <v>127</v>
      </c>
      <c r="O9" s="19" t="s">
        <v>126</v>
      </c>
      <c r="P9" s="20" t="s">
        <v>125</v>
      </c>
      <c r="Q9" s="235"/>
      <c r="R9" s="236"/>
      <c r="S9" s="237"/>
      <c r="T9" s="217"/>
      <c r="U9" s="217"/>
      <c r="V9" s="19" t="s">
        <v>129</v>
      </c>
      <c r="W9" s="19" t="s">
        <v>128</v>
      </c>
      <c r="X9" s="19" t="s">
        <v>127</v>
      </c>
      <c r="Y9" s="19" t="s">
        <v>126</v>
      </c>
      <c r="Z9" s="20" t="s">
        <v>125</v>
      </c>
      <c r="AA9" s="235"/>
      <c r="AB9" s="236"/>
      <c r="AC9" s="237"/>
      <c r="AD9" s="234"/>
      <c r="AE9" s="234" t="s">
        <v>124</v>
      </c>
      <c r="AF9" s="234"/>
      <c r="AG9" s="234"/>
      <c r="AH9" s="234"/>
      <c r="AI9" s="168"/>
    </row>
    <row r="10" spans="1:36" s="4" customFormat="1" ht="30" customHeight="1" x14ac:dyDescent="0.25">
      <c r="A10" s="10"/>
      <c r="B10" s="22">
        <v>1</v>
      </c>
      <c r="C10" s="209" t="s">
        <v>273</v>
      </c>
      <c r="D10" s="210" t="s">
        <v>292</v>
      </c>
      <c r="E10" s="18" t="s">
        <v>7</v>
      </c>
      <c r="F10" s="22" t="s">
        <v>53</v>
      </c>
      <c r="G10" s="23" t="s">
        <v>102</v>
      </c>
      <c r="H10" s="23" t="s">
        <v>52</v>
      </c>
      <c r="I10" s="23" t="s">
        <v>51</v>
      </c>
      <c r="J10" s="23" t="s">
        <v>48</v>
      </c>
      <c r="K10" s="24" t="s">
        <v>50</v>
      </c>
      <c r="L10" s="22">
        <v>1</v>
      </c>
      <c r="M10" s="22">
        <v>1</v>
      </c>
      <c r="N10" s="22">
        <v>1</v>
      </c>
      <c r="O10" s="22">
        <v>3</v>
      </c>
      <c r="P10" s="41">
        <f t="shared" ref="P10:P38" si="0">+SUM(L10:O10)</f>
        <v>6</v>
      </c>
      <c r="Q10" s="41">
        <v>1</v>
      </c>
      <c r="R10" s="41">
        <f t="shared" ref="R10:R46" si="1">+Q10*P10</f>
        <v>6</v>
      </c>
      <c r="S10" s="41" t="str">
        <f t="shared" ref="S10:S46" si="2">IF(R10="","",IF(R10&lt;5,"Trivial",IF(R10&lt;9,"Tolerable",IF(R10&lt;17,"Moderado",IF(R10&lt;25,"Importante","Intolerable")))))</f>
        <v>Tolerable</v>
      </c>
      <c r="T10" s="26"/>
      <c r="U10" s="24"/>
      <c r="V10" s="22"/>
      <c r="W10" s="22"/>
      <c r="X10" s="22"/>
      <c r="Y10" s="22"/>
      <c r="Z10" s="22"/>
      <c r="AA10" s="22"/>
      <c r="AB10" s="22"/>
      <c r="AC10" s="25"/>
      <c r="AD10" s="22"/>
      <c r="AE10" s="22"/>
      <c r="AF10" s="22"/>
      <c r="AG10" s="22"/>
      <c r="AH10" s="22"/>
      <c r="AI10" s="170" t="str">
        <f t="shared" ref="AI10" si="3">CONCATENATE(S10,AC10)</f>
        <v>Tolerable</v>
      </c>
      <c r="AJ10" s="148" t="str">
        <f>IF(AI10="IntolerableModerado","Moderado",IF(AI10="Tolerable","Tolerable",IF(AI10="ModeradoTolerable","Tolerable",IF(AI10="ImportanteIntolerable","Importante",IF(AI10="ModeradoModerado","Moderado",IF(AI10="ImportanteModerado","Moderado",IF(AI10="Trivial","Trivial")))))))</f>
        <v>Tolerable</v>
      </c>
    </row>
    <row r="11" spans="1:36" s="4" customFormat="1" ht="45" x14ac:dyDescent="0.25">
      <c r="A11" s="10"/>
      <c r="B11" s="22">
        <v>2</v>
      </c>
      <c r="C11" s="209"/>
      <c r="D11" s="210"/>
      <c r="E11" s="22" t="s">
        <v>7</v>
      </c>
      <c r="F11" s="22" t="s">
        <v>19</v>
      </c>
      <c r="G11" s="23" t="s">
        <v>101</v>
      </c>
      <c r="H11" s="21" t="s">
        <v>100</v>
      </c>
      <c r="I11" s="23" t="s">
        <v>99</v>
      </c>
      <c r="J11" s="23"/>
      <c r="K11" s="24" t="s">
        <v>2</v>
      </c>
      <c r="L11" s="22">
        <v>1</v>
      </c>
      <c r="M11" s="22">
        <v>3</v>
      </c>
      <c r="N11" s="22">
        <v>2</v>
      </c>
      <c r="O11" s="22">
        <v>3</v>
      </c>
      <c r="P11" s="41">
        <f t="shared" si="0"/>
        <v>9</v>
      </c>
      <c r="Q11" s="41">
        <v>1</v>
      </c>
      <c r="R11" s="41">
        <f t="shared" si="1"/>
        <v>9</v>
      </c>
      <c r="S11" s="41" t="str">
        <f t="shared" si="2"/>
        <v>Moderado</v>
      </c>
      <c r="T11" s="26" t="s">
        <v>1</v>
      </c>
      <c r="U11" s="27" t="s">
        <v>98</v>
      </c>
      <c r="V11" s="22">
        <v>1</v>
      </c>
      <c r="W11" s="22">
        <v>1</v>
      </c>
      <c r="X11" s="22">
        <v>1</v>
      </c>
      <c r="Y11" s="22">
        <v>3</v>
      </c>
      <c r="Z11" s="22">
        <f>+SUM(V11:Y11)</f>
        <v>6</v>
      </c>
      <c r="AA11" s="22">
        <v>1</v>
      </c>
      <c r="AB11" s="22">
        <f>+AA11*Z11</f>
        <v>6</v>
      </c>
      <c r="AC11" s="25" t="str">
        <f>IF(AB11="","",IF(AB11&lt;5,"Trivial",IF(AB11&lt;9,"Tolerable",IF(AB11&lt;17,"Moderado",IF(AB11&lt;25,"Importante","Intolerable")))))</f>
        <v>Tolerable</v>
      </c>
      <c r="AD11" s="22" t="s">
        <v>0</v>
      </c>
      <c r="AE11" s="22" t="s">
        <v>89</v>
      </c>
      <c r="AF11" s="28">
        <v>43951</v>
      </c>
      <c r="AG11" s="22"/>
      <c r="AH11" s="22"/>
      <c r="AI11" s="170" t="str">
        <f t="shared" ref="AI11:AI42" si="4">CONCATENATE(S11,AC11)</f>
        <v>ModeradoTolerable</v>
      </c>
      <c r="AJ11" s="148" t="str">
        <f t="shared" ref="AJ11:AJ42" si="5">IF(AI11="IntolerableModerado","Moderado",IF(AI11="Tolerable","Tolerable",IF(AI11="ModeradoTolerable","Tolerable",IF(AI11="ImportanteIntolerable","Importante",IF(AI11="ModeradoModerado","Moderado",IF(AI11="ImportanteModerado","Moderado",IF(AI11="Trivial","Trivial")))))))</f>
        <v>Tolerable</v>
      </c>
    </row>
    <row r="12" spans="1:36" s="4" customFormat="1" ht="30" customHeight="1" x14ac:dyDescent="0.25">
      <c r="A12" s="10"/>
      <c r="B12" s="22">
        <v>3</v>
      </c>
      <c r="C12" s="209"/>
      <c r="D12" s="210"/>
      <c r="E12" s="22" t="s">
        <v>7</v>
      </c>
      <c r="F12" s="22" t="s">
        <v>94</v>
      </c>
      <c r="G12" s="24" t="s">
        <v>97</v>
      </c>
      <c r="H12" s="29" t="s">
        <v>92</v>
      </c>
      <c r="I12" s="24" t="s">
        <v>96</v>
      </c>
      <c r="J12" s="23"/>
      <c r="K12" s="24" t="s">
        <v>2</v>
      </c>
      <c r="L12" s="22">
        <v>1</v>
      </c>
      <c r="M12" s="22">
        <v>3</v>
      </c>
      <c r="N12" s="22">
        <v>2</v>
      </c>
      <c r="O12" s="22">
        <v>3</v>
      </c>
      <c r="P12" s="41">
        <f t="shared" si="0"/>
        <v>9</v>
      </c>
      <c r="Q12" s="41">
        <v>1</v>
      </c>
      <c r="R12" s="41">
        <f t="shared" si="1"/>
        <v>9</v>
      </c>
      <c r="S12" s="41" t="str">
        <f t="shared" si="2"/>
        <v>Moderado</v>
      </c>
      <c r="T12" s="26" t="s">
        <v>1</v>
      </c>
      <c r="U12" s="27" t="s">
        <v>95</v>
      </c>
      <c r="V12" s="22">
        <v>1</v>
      </c>
      <c r="W12" s="22">
        <v>1</v>
      </c>
      <c r="X12" s="22">
        <v>1</v>
      </c>
      <c r="Y12" s="22">
        <v>3</v>
      </c>
      <c r="Z12" s="22">
        <f>+SUM(V12:Y12)</f>
        <v>6</v>
      </c>
      <c r="AA12" s="22">
        <v>1</v>
      </c>
      <c r="AB12" s="22">
        <f>+AA12*Z12</f>
        <v>6</v>
      </c>
      <c r="AC12" s="25" t="str">
        <f>IF(AB12="","",IF(AB12&lt;5,"Trivial",IF(AB12&lt;9,"Tolerable",IF(AB12&lt;17,"Moderado",IF(AB12&lt;25,"Importante","Intolerable")))))</f>
        <v>Tolerable</v>
      </c>
      <c r="AD12" s="22" t="s">
        <v>0</v>
      </c>
      <c r="AE12" s="22" t="s">
        <v>89</v>
      </c>
      <c r="AF12" s="28">
        <v>43951</v>
      </c>
      <c r="AG12" s="22"/>
      <c r="AH12" s="22"/>
      <c r="AI12" s="170" t="str">
        <f t="shared" si="4"/>
        <v>ModeradoTolerable</v>
      </c>
      <c r="AJ12" s="148" t="str">
        <f t="shared" si="5"/>
        <v>Tolerable</v>
      </c>
    </row>
    <row r="13" spans="1:36" s="4" customFormat="1" ht="42" customHeight="1" x14ac:dyDescent="0.25">
      <c r="A13" s="10"/>
      <c r="B13" s="22">
        <v>4</v>
      </c>
      <c r="C13" s="209"/>
      <c r="D13" s="210"/>
      <c r="E13" s="22" t="s">
        <v>7</v>
      </c>
      <c r="F13" s="22" t="s">
        <v>94</v>
      </c>
      <c r="G13" s="23" t="s">
        <v>93</v>
      </c>
      <c r="H13" s="29" t="s">
        <v>92</v>
      </c>
      <c r="I13" s="24" t="s">
        <v>91</v>
      </c>
      <c r="J13" s="23"/>
      <c r="K13" s="24"/>
      <c r="L13" s="22">
        <v>1</v>
      </c>
      <c r="M13" s="22">
        <v>3</v>
      </c>
      <c r="N13" s="22">
        <v>2</v>
      </c>
      <c r="O13" s="22">
        <v>2</v>
      </c>
      <c r="P13" s="41">
        <f t="shared" si="0"/>
        <v>8</v>
      </c>
      <c r="Q13" s="41">
        <v>2</v>
      </c>
      <c r="R13" s="41">
        <f t="shared" si="1"/>
        <v>16</v>
      </c>
      <c r="S13" s="41" t="str">
        <f t="shared" si="2"/>
        <v>Moderado</v>
      </c>
      <c r="T13" s="26" t="s">
        <v>1</v>
      </c>
      <c r="U13" s="27" t="s">
        <v>90</v>
      </c>
      <c r="V13" s="22">
        <v>1</v>
      </c>
      <c r="W13" s="22">
        <v>1</v>
      </c>
      <c r="X13" s="22">
        <v>1</v>
      </c>
      <c r="Y13" s="22">
        <v>1</v>
      </c>
      <c r="Z13" s="22">
        <f>+SUM(V13:Y13)</f>
        <v>4</v>
      </c>
      <c r="AA13" s="22">
        <v>2</v>
      </c>
      <c r="AB13" s="22">
        <f>+AA13*Z13</f>
        <v>8</v>
      </c>
      <c r="AC13" s="25" t="str">
        <f>IF(AB13="","",IF(AB13&lt;5,"Trivial",IF(AB13&lt;9,"Tolerable",IF(AB13&lt;17,"Moderado",IF(AB13&lt;25,"Importante","Intolerable")))))</f>
        <v>Tolerable</v>
      </c>
      <c r="AD13" s="22" t="s">
        <v>0</v>
      </c>
      <c r="AE13" s="22" t="s">
        <v>89</v>
      </c>
      <c r="AF13" s="28">
        <v>43951</v>
      </c>
      <c r="AG13" s="22"/>
      <c r="AH13" s="22"/>
      <c r="AI13" s="170" t="str">
        <f t="shared" si="4"/>
        <v>ModeradoTolerable</v>
      </c>
      <c r="AJ13" s="148" t="str">
        <f t="shared" si="5"/>
        <v>Tolerable</v>
      </c>
    </row>
    <row r="14" spans="1:36" s="4" customFormat="1" ht="30" customHeight="1" x14ac:dyDescent="0.25">
      <c r="A14" s="10"/>
      <c r="B14" s="22">
        <v>5</v>
      </c>
      <c r="C14" s="209"/>
      <c r="D14" s="210"/>
      <c r="E14" s="22" t="s">
        <v>7</v>
      </c>
      <c r="F14" s="22" t="s">
        <v>19</v>
      </c>
      <c r="G14" s="23" t="s">
        <v>41</v>
      </c>
      <c r="H14" s="23" t="s">
        <v>40</v>
      </c>
      <c r="I14" s="23" t="s">
        <v>39</v>
      </c>
      <c r="J14" s="23" t="s">
        <v>1</v>
      </c>
      <c r="K14" s="27" t="s">
        <v>38</v>
      </c>
      <c r="L14" s="22">
        <v>1</v>
      </c>
      <c r="M14" s="22">
        <v>1</v>
      </c>
      <c r="N14" s="22">
        <v>1</v>
      </c>
      <c r="O14" s="22">
        <v>3</v>
      </c>
      <c r="P14" s="41">
        <f t="shared" si="0"/>
        <v>6</v>
      </c>
      <c r="Q14" s="41">
        <v>1</v>
      </c>
      <c r="R14" s="41">
        <f t="shared" si="1"/>
        <v>6</v>
      </c>
      <c r="S14" s="41" t="str">
        <f t="shared" si="2"/>
        <v>Tolerable</v>
      </c>
      <c r="T14" s="26" t="s">
        <v>1</v>
      </c>
      <c r="U14" s="27"/>
      <c r="V14" s="22"/>
      <c r="W14" s="22"/>
      <c r="X14" s="22"/>
      <c r="Y14" s="22"/>
      <c r="Z14" s="22"/>
      <c r="AA14" s="22"/>
      <c r="AB14" s="22"/>
      <c r="AC14" s="25"/>
      <c r="AD14" s="22"/>
      <c r="AE14" s="22"/>
      <c r="AF14" s="22"/>
      <c r="AG14" s="22"/>
      <c r="AH14" s="22"/>
      <c r="AI14" s="170" t="str">
        <f t="shared" si="4"/>
        <v>Tolerable</v>
      </c>
      <c r="AJ14" s="148" t="str">
        <f t="shared" si="5"/>
        <v>Tolerable</v>
      </c>
    </row>
    <row r="15" spans="1:36" s="4" customFormat="1" ht="33.75" x14ac:dyDescent="0.25">
      <c r="A15" s="10"/>
      <c r="B15" s="22">
        <v>6</v>
      </c>
      <c r="C15" s="209"/>
      <c r="D15" s="210"/>
      <c r="E15" s="22" t="s">
        <v>7</v>
      </c>
      <c r="F15" s="22" t="s">
        <v>23</v>
      </c>
      <c r="G15" s="23" t="s">
        <v>88</v>
      </c>
      <c r="H15" s="21" t="s">
        <v>87</v>
      </c>
      <c r="I15" s="23" t="s">
        <v>306</v>
      </c>
      <c r="J15" s="23"/>
      <c r="K15" s="24" t="s">
        <v>2</v>
      </c>
      <c r="L15" s="22">
        <v>1</v>
      </c>
      <c r="M15" s="22">
        <v>3</v>
      </c>
      <c r="N15" s="22">
        <v>2</v>
      </c>
      <c r="O15" s="22">
        <v>3</v>
      </c>
      <c r="P15" s="41">
        <f t="shared" si="0"/>
        <v>9</v>
      </c>
      <c r="Q15" s="41">
        <v>1</v>
      </c>
      <c r="R15" s="41">
        <f t="shared" si="1"/>
        <v>9</v>
      </c>
      <c r="S15" s="41" t="str">
        <f t="shared" si="2"/>
        <v>Moderado</v>
      </c>
      <c r="T15" s="26" t="s">
        <v>1</v>
      </c>
      <c r="U15" s="24" t="s">
        <v>77</v>
      </c>
      <c r="V15" s="22">
        <v>1</v>
      </c>
      <c r="W15" s="22">
        <v>1</v>
      </c>
      <c r="X15" s="22">
        <v>1</v>
      </c>
      <c r="Y15" s="22">
        <v>3</v>
      </c>
      <c r="Z15" s="22">
        <f>+SUM(V15:Y15)</f>
        <v>6</v>
      </c>
      <c r="AA15" s="22">
        <v>1</v>
      </c>
      <c r="AB15" s="22">
        <f>+AA15*Z15</f>
        <v>6</v>
      </c>
      <c r="AC15" s="25" t="str">
        <f t="shared" ref="AC15:AC23" si="6">IF(AB15="","",IF(AB15&lt;5,"Trivial",IF(AB15&lt;9,"Tolerable",IF(AB15&lt;17,"Moderado",IF(AB15&lt;25,"Importante","Intolerable")))))</f>
        <v>Tolerable</v>
      </c>
      <c r="AD15" s="22" t="s">
        <v>0</v>
      </c>
      <c r="AE15" s="22" t="s">
        <v>173</v>
      </c>
      <c r="AF15" s="28">
        <v>43951</v>
      </c>
      <c r="AG15" s="22"/>
      <c r="AH15" s="22"/>
      <c r="AI15" s="170" t="str">
        <f t="shared" si="4"/>
        <v>ModeradoTolerable</v>
      </c>
      <c r="AJ15" s="148" t="str">
        <f t="shared" si="5"/>
        <v>Tolerable</v>
      </c>
    </row>
    <row r="16" spans="1:36" ht="45" x14ac:dyDescent="0.2">
      <c r="A16" s="10"/>
      <c r="B16" s="22">
        <v>7</v>
      </c>
      <c r="C16" s="209"/>
      <c r="D16" s="210"/>
      <c r="E16" s="22" t="s">
        <v>7</v>
      </c>
      <c r="F16" s="22" t="s">
        <v>6</v>
      </c>
      <c r="G16" s="23" t="s">
        <v>86</v>
      </c>
      <c r="H16" s="29" t="s">
        <v>85</v>
      </c>
      <c r="I16" s="24" t="s">
        <v>84</v>
      </c>
      <c r="J16" s="23"/>
      <c r="K16" s="24" t="s">
        <v>2</v>
      </c>
      <c r="L16" s="22">
        <v>1</v>
      </c>
      <c r="M16" s="22">
        <v>3</v>
      </c>
      <c r="N16" s="22">
        <v>2</v>
      </c>
      <c r="O16" s="22">
        <v>3</v>
      </c>
      <c r="P16" s="41">
        <f t="shared" si="0"/>
        <v>9</v>
      </c>
      <c r="Q16" s="41">
        <v>1</v>
      </c>
      <c r="R16" s="41">
        <f t="shared" si="1"/>
        <v>9</v>
      </c>
      <c r="S16" s="41" t="str">
        <f t="shared" si="2"/>
        <v>Moderado</v>
      </c>
      <c r="T16" s="26" t="s">
        <v>1</v>
      </c>
      <c r="U16" s="29" t="s">
        <v>83</v>
      </c>
      <c r="V16" s="22">
        <v>1</v>
      </c>
      <c r="W16" s="22">
        <v>1</v>
      </c>
      <c r="X16" s="22">
        <v>1</v>
      </c>
      <c r="Y16" s="22">
        <v>3</v>
      </c>
      <c r="Z16" s="22">
        <f>+SUM(V16:Y16)</f>
        <v>6</v>
      </c>
      <c r="AA16" s="22">
        <v>1</v>
      </c>
      <c r="AB16" s="22">
        <f>+AA16*Z16</f>
        <v>6</v>
      </c>
      <c r="AC16" s="25" t="str">
        <f t="shared" si="6"/>
        <v>Tolerable</v>
      </c>
      <c r="AD16" s="22" t="s">
        <v>0</v>
      </c>
      <c r="AE16" s="22" t="s">
        <v>173</v>
      </c>
      <c r="AF16" s="28">
        <v>43951</v>
      </c>
      <c r="AG16" s="22"/>
      <c r="AH16" s="22"/>
      <c r="AI16" s="170" t="str">
        <f t="shared" si="4"/>
        <v>ModeradoTolerable</v>
      </c>
      <c r="AJ16" s="148" t="str">
        <f t="shared" si="5"/>
        <v>Tolerable</v>
      </c>
    </row>
    <row r="17" spans="1:36" ht="45" x14ac:dyDescent="0.2">
      <c r="A17" s="10"/>
      <c r="B17" s="22">
        <v>8</v>
      </c>
      <c r="C17" s="209"/>
      <c r="D17" s="210"/>
      <c r="E17" s="22" t="s">
        <v>7</v>
      </c>
      <c r="F17" s="22" t="s">
        <v>6</v>
      </c>
      <c r="G17" s="23" t="s">
        <v>82</v>
      </c>
      <c r="H17" s="29" t="s">
        <v>81</v>
      </c>
      <c r="I17" s="24" t="s">
        <v>51</v>
      </c>
      <c r="J17" s="23"/>
      <c r="K17" s="24" t="s">
        <v>2</v>
      </c>
      <c r="L17" s="22">
        <v>1</v>
      </c>
      <c r="M17" s="22">
        <v>3</v>
      </c>
      <c r="N17" s="22">
        <v>2</v>
      </c>
      <c r="O17" s="22">
        <v>1</v>
      </c>
      <c r="P17" s="41">
        <f t="shared" si="0"/>
        <v>7</v>
      </c>
      <c r="Q17" s="41">
        <v>2</v>
      </c>
      <c r="R17" s="41">
        <f t="shared" si="1"/>
        <v>14</v>
      </c>
      <c r="S17" s="41" t="str">
        <f t="shared" si="2"/>
        <v>Moderado</v>
      </c>
      <c r="T17" s="26" t="s">
        <v>1</v>
      </c>
      <c r="U17" s="29" t="s">
        <v>80</v>
      </c>
      <c r="V17" s="22">
        <v>1</v>
      </c>
      <c r="W17" s="22">
        <v>1</v>
      </c>
      <c r="X17" s="22">
        <v>1</v>
      </c>
      <c r="Y17" s="22">
        <v>1</v>
      </c>
      <c r="Z17" s="22">
        <f>+SUM(V17:Y17)</f>
        <v>4</v>
      </c>
      <c r="AA17" s="22">
        <v>2</v>
      </c>
      <c r="AB17" s="22">
        <f>+AA17*Z17</f>
        <v>8</v>
      </c>
      <c r="AC17" s="25" t="str">
        <f t="shared" si="6"/>
        <v>Tolerable</v>
      </c>
      <c r="AD17" s="22" t="s">
        <v>0</v>
      </c>
      <c r="AE17" s="22" t="s">
        <v>173</v>
      </c>
      <c r="AF17" s="28">
        <v>43951</v>
      </c>
      <c r="AG17" s="22"/>
      <c r="AH17" s="22"/>
      <c r="AI17" s="170" t="str">
        <f t="shared" si="4"/>
        <v>ModeradoTolerable</v>
      </c>
      <c r="AJ17" s="148" t="str">
        <f t="shared" si="5"/>
        <v>Tolerable</v>
      </c>
    </row>
    <row r="18" spans="1:36" s="4" customFormat="1" ht="42" customHeight="1" x14ac:dyDescent="0.25">
      <c r="A18" s="10"/>
      <c r="B18" s="22">
        <v>9</v>
      </c>
      <c r="C18" s="209"/>
      <c r="D18" s="210"/>
      <c r="E18" s="209" t="s">
        <v>7</v>
      </c>
      <c r="F18" s="211" t="s">
        <v>6</v>
      </c>
      <c r="G18" s="238" t="s">
        <v>79</v>
      </c>
      <c r="H18" s="23" t="s">
        <v>78</v>
      </c>
      <c r="I18" s="23" t="s">
        <v>62</v>
      </c>
      <c r="J18" s="23"/>
      <c r="K18" s="24" t="s">
        <v>2</v>
      </c>
      <c r="L18" s="22">
        <v>1</v>
      </c>
      <c r="M18" s="22">
        <v>3</v>
      </c>
      <c r="N18" s="22">
        <v>2</v>
      </c>
      <c r="O18" s="22">
        <v>3</v>
      </c>
      <c r="P18" s="41">
        <f t="shared" si="0"/>
        <v>9</v>
      </c>
      <c r="Q18" s="41">
        <v>1</v>
      </c>
      <c r="R18" s="41">
        <f t="shared" si="1"/>
        <v>9</v>
      </c>
      <c r="S18" s="41" t="str">
        <f t="shared" si="2"/>
        <v>Moderado</v>
      </c>
      <c r="T18" s="26" t="s">
        <v>1</v>
      </c>
      <c r="U18" s="29" t="s">
        <v>307</v>
      </c>
      <c r="V18" s="22">
        <v>1</v>
      </c>
      <c r="W18" s="22">
        <v>1</v>
      </c>
      <c r="X18" s="22">
        <v>2</v>
      </c>
      <c r="Y18" s="22">
        <v>1</v>
      </c>
      <c r="Z18" s="22">
        <f>+SUM(V18:Y18)</f>
        <v>5</v>
      </c>
      <c r="AA18" s="22">
        <v>1</v>
      </c>
      <c r="AB18" s="22">
        <f>+AA18*Z18</f>
        <v>5</v>
      </c>
      <c r="AC18" s="25" t="str">
        <f t="shared" si="6"/>
        <v>Tolerable</v>
      </c>
      <c r="AD18" s="22" t="s">
        <v>0</v>
      </c>
      <c r="AE18" s="22" t="s">
        <v>173</v>
      </c>
      <c r="AF18" s="28">
        <v>43951</v>
      </c>
      <c r="AG18" s="22"/>
      <c r="AH18" s="22"/>
      <c r="AI18" s="170" t="str">
        <f t="shared" si="4"/>
        <v>ModeradoTolerable</v>
      </c>
      <c r="AJ18" s="148" t="str">
        <f t="shared" si="5"/>
        <v>Tolerable</v>
      </c>
    </row>
    <row r="19" spans="1:36" ht="30" customHeight="1" x14ac:dyDescent="0.2">
      <c r="B19" s="22">
        <v>10</v>
      </c>
      <c r="C19" s="209"/>
      <c r="D19" s="210"/>
      <c r="E19" s="209"/>
      <c r="F19" s="211"/>
      <c r="G19" s="238"/>
      <c r="H19" s="23" t="s">
        <v>75</v>
      </c>
      <c r="I19" s="23" t="s">
        <v>74</v>
      </c>
      <c r="J19" s="23" t="s">
        <v>48</v>
      </c>
      <c r="K19" s="24" t="s">
        <v>73</v>
      </c>
      <c r="L19" s="22">
        <v>1</v>
      </c>
      <c r="M19" s="22">
        <v>1</v>
      </c>
      <c r="N19" s="22">
        <v>2</v>
      </c>
      <c r="O19" s="22">
        <v>3</v>
      </c>
      <c r="P19" s="41">
        <f t="shared" si="0"/>
        <v>7</v>
      </c>
      <c r="Q19" s="41">
        <v>1</v>
      </c>
      <c r="R19" s="41">
        <f t="shared" si="1"/>
        <v>7</v>
      </c>
      <c r="S19" s="41" t="str">
        <f t="shared" si="2"/>
        <v>Tolerable</v>
      </c>
      <c r="T19" s="26"/>
      <c r="U19" s="24"/>
      <c r="V19" s="22"/>
      <c r="W19" s="22"/>
      <c r="X19" s="22"/>
      <c r="Y19" s="22"/>
      <c r="Z19" s="22"/>
      <c r="AA19" s="22"/>
      <c r="AB19" s="22"/>
      <c r="AC19" s="25" t="str">
        <f t="shared" si="6"/>
        <v/>
      </c>
      <c r="AD19" s="22"/>
      <c r="AE19" s="22"/>
      <c r="AF19" s="22"/>
      <c r="AG19" s="22"/>
      <c r="AH19" s="22"/>
      <c r="AI19" s="170" t="str">
        <f t="shared" si="4"/>
        <v>Tolerable</v>
      </c>
      <c r="AJ19" s="148" t="str">
        <f t="shared" si="5"/>
        <v>Tolerable</v>
      </c>
    </row>
    <row r="20" spans="1:36" s="4" customFormat="1" ht="39" customHeight="1" x14ac:dyDescent="0.25">
      <c r="A20" s="10"/>
      <c r="B20" s="22">
        <v>11</v>
      </c>
      <c r="C20" s="209"/>
      <c r="D20" s="210"/>
      <c r="E20" s="22" t="s">
        <v>7</v>
      </c>
      <c r="F20" s="22" t="s">
        <v>19</v>
      </c>
      <c r="G20" s="23" t="s">
        <v>72</v>
      </c>
      <c r="H20" s="26" t="s">
        <v>71</v>
      </c>
      <c r="I20" s="21" t="s">
        <v>70</v>
      </c>
      <c r="J20" s="23"/>
      <c r="K20" s="24" t="s">
        <v>2</v>
      </c>
      <c r="L20" s="22">
        <v>1</v>
      </c>
      <c r="M20" s="22">
        <v>3</v>
      </c>
      <c r="N20" s="22">
        <v>2</v>
      </c>
      <c r="O20" s="22">
        <v>3</v>
      </c>
      <c r="P20" s="41">
        <f t="shared" si="0"/>
        <v>9</v>
      </c>
      <c r="Q20" s="41">
        <v>1</v>
      </c>
      <c r="R20" s="41">
        <f t="shared" si="1"/>
        <v>9</v>
      </c>
      <c r="S20" s="41" t="str">
        <f t="shared" si="2"/>
        <v>Moderado</v>
      </c>
      <c r="T20" s="26" t="s">
        <v>1</v>
      </c>
      <c r="U20" s="26" t="s">
        <v>69</v>
      </c>
      <c r="V20" s="22">
        <v>1</v>
      </c>
      <c r="W20" s="22">
        <v>1</v>
      </c>
      <c r="X20" s="22">
        <v>1</v>
      </c>
      <c r="Y20" s="22">
        <v>3</v>
      </c>
      <c r="Z20" s="22">
        <f>+SUM(V20:Y20)</f>
        <v>6</v>
      </c>
      <c r="AA20" s="22">
        <v>1</v>
      </c>
      <c r="AB20" s="22">
        <f>+AA20*Z20</f>
        <v>6</v>
      </c>
      <c r="AC20" s="25" t="str">
        <f t="shared" si="6"/>
        <v>Tolerable</v>
      </c>
      <c r="AD20" s="22" t="s">
        <v>0</v>
      </c>
      <c r="AE20" s="22" t="s">
        <v>173</v>
      </c>
      <c r="AF20" s="28">
        <v>43951</v>
      </c>
      <c r="AG20" s="22"/>
      <c r="AH20" s="22"/>
      <c r="AI20" s="170" t="str">
        <f t="shared" si="4"/>
        <v>ModeradoTolerable</v>
      </c>
      <c r="AJ20" s="148" t="str">
        <f t="shared" si="5"/>
        <v>Tolerable</v>
      </c>
    </row>
    <row r="21" spans="1:36" s="4" customFormat="1" ht="30" customHeight="1" x14ac:dyDescent="0.25">
      <c r="A21" s="10"/>
      <c r="B21" s="22">
        <v>12</v>
      </c>
      <c r="C21" s="209"/>
      <c r="D21" s="210"/>
      <c r="E21" s="22" t="s">
        <v>7</v>
      </c>
      <c r="F21" s="22" t="s">
        <v>32</v>
      </c>
      <c r="G21" s="23" t="s">
        <v>68</v>
      </c>
      <c r="H21" s="24" t="s">
        <v>67</v>
      </c>
      <c r="I21" s="24" t="s">
        <v>66</v>
      </c>
      <c r="J21" s="23"/>
      <c r="K21" s="24" t="s">
        <v>2</v>
      </c>
      <c r="L21" s="22">
        <v>1</v>
      </c>
      <c r="M21" s="22">
        <v>3</v>
      </c>
      <c r="N21" s="22">
        <v>2</v>
      </c>
      <c r="O21" s="22">
        <v>3</v>
      </c>
      <c r="P21" s="41">
        <f>+SUM(L21:O21)</f>
        <v>9</v>
      </c>
      <c r="Q21" s="41">
        <v>1</v>
      </c>
      <c r="R21" s="41">
        <f t="shared" si="1"/>
        <v>9</v>
      </c>
      <c r="S21" s="41" t="str">
        <f t="shared" si="2"/>
        <v>Moderado</v>
      </c>
      <c r="T21" s="26" t="s">
        <v>1</v>
      </c>
      <c r="U21" s="26" t="s">
        <v>65</v>
      </c>
      <c r="V21" s="22">
        <v>1</v>
      </c>
      <c r="W21" s="22">
        <v>1</v>
      </c>
      <c r="X21" s="22">
        <v>1</v>
      </c>
      <c r="Y21" s="22">
        <v>3</v>
      </c>
      <c r="Z21" s="22">
        <f>+SUM(V21:Y21)</f>
        <v>6</v>
      </c>
      <c r="AA21" s="22">
        <v>1</v>
      </c>
      <c r="AB21" s="22">
        <f>+AA21*Z21</f>
        <v>6</v>
      </c>
      <c r="AC21" s="25" t="str">
        <f t="shared" si="6"/>
        <v>Tolerable</v>
      </c>
      <c r="AD21" s="22" t="s">
        <v>0</v>
      </c>
      <c r="AE21" s="22" t="s">
        <v>173</v>
      </c>
      <c r="AF21" s="28">
        <v>43951</v>
      </c>
      <c r="AG21" s="22"/>
      <c r="AH21" s="22"/>
      <c r="AI21" s="170" t="str">
        <f t="shared" si="4"/>
        <v>ModeradoTolerable</v>
      </c>
      <c r="AJ21" s="148" t="str">
        <f t="shared" si="5"/>
        <v>Tolerable</v>
      </c>
    </row>
    <row r="22" spans="1:36" s="4" customFormat="1" ht="30" customHeight="1" x14ac:dyDescent="0.25">
      <c r="A22" s="10"/>
      <c r="B22" s="22">
        <v>13</v>
      </c>
      <c r="C22" s="209"/>
      <c r="D22" s="41" t="s">
        <v>296</v>
      </c>
      <c r="E22" s="41" t="s">
        <v>267</v>
      </c>
      <c r="F22" s="41" t="s">
        <v>297</v>
      </c>
      <c r="G22" s="26" t="s">
        <v>298</v>
      </c>
      <c r="H22" s="26" t="s">
        <v>299</v>
      </c>
      <c r="I22" s="26" t="s">
        <v>308</v>
      </c>
      <c r="J22" s="22"/>
      <c r="K22" s="22"/>
      <c r="L22" s="41">
        <v>1</v>
      </c>
      <c r="M22" s="41">
        <v>1</v>
      </c>
      <c r="N22" s="41">
        <v>1</v>
      </c>
      <c r="O22" s="41">
        <v>1</v>
      </c>
      <c r="P22" s="41">
        <f>IF(SUM(L22:O22)&gt;1,SUM(L22:O22),"")</f>
        <v>4</v>
      </c>
      <c r="Q22" s="41">
        <v>1</v>
      </c>
      <c r="R22" s="41">
        <f t="shared" ref="R22" si="7">IF(Q22&gt;0,PRODUCT(P22:Q22),"")</f>
        <v>4</v>
      </c>
      <c r="S22" s="41" t="str">
        <f>IF(R22="","",IF(R22&lt;5,"Trivial",IF(R22&lt;9,"Tolerable",IF(R22&lt;17,"Moderado",IF(R22&lt;25,"Importante","Intolerable")))))</f>
        <v>Trivial</v>
      </c>
      <c r="T22" s="41"/>
      <c r="U22" s="31"/>
      <c r="V22" s="22"/>
      <c r="W22" s="22"/>
      <c r="X22" s="22"/>
      <c r="Y22" s="22"/>
      <c r="Z22" s="150"/>
      <c r="AA22" s="22"/>
      <c r="AB22" s="150"/>
      <c r="AC22" s="25"/>
      <c r="AD22" s="22"/>
      <c r="AE22" s="22"/>
      <c r="AF22" s="22"/>
      <c r="AG22" s="22"/>
      <c r="AH22" s="22"/>
      <c r="AI22" s="170" t="str">
        <f t="shared" si="4"/>
        <v>Trivial</v>
      </c>
      <c r="AJ22" s="148" t="str">
        <f t="shared" si="5"/>
        <v>Trivial</v>
      </c>
    </row>
    <row r="23" spans="1:36" s="4" customFormat="1" ht="30" customHeight="1" x14ac:dyDescent="0.25">
      <c r="A23" s="10"/>
      <c r="B23" s="22">
        <v>14</v>
      </c>
      <c r="C23" s="209"/>
      <c r="D23" s="207" t="s">
        <v>300</v>
      </c>
      <c r="E23" s="51" t="s">
        <v>7</v>
      </c>
      <c r="F23" s="51" t="s">
        <v>6</v>
      </c>
      <c r="G23" s="52" t="s">
        <v>14</v>
      </c>
      <c r="H23" s="23" t="s">
        <v>13</v>
      </c>
      <c r="I23" s="23" t="s">
        <v>12</v>
      </c>
      <c r="J23" s="23" t="s">
        <v>1</v>
      </c>
      <c r="K23" s="24" t="s">
        <v>117</v>
      </c>
      <c r="L23" s="22">
        <v>1</v>
      </c>
      <c r="M23" s="22">
        <v>1</v>
      </c>
      <c r="N23" s="22">
        <v>1</v>
      </c>
      <c r="O23" s="22">
        <v>3</v>
      </c>
      <c r="P23" s="41">
        <f>IF(SUM(L23:O23)&gt;1,SUM(L23:O23),"")</f>
        <v>6</v>
      </c>
      <c r="Q23" s="41">
        <v>2</v>
      </c>
      <c r="R23" s="41">
        <f t="shared" ref="R23" si="8">IF(Q23&gt;0,PRODUCT(P23:Q23),"")</f>
        <v>12</v>
      </c>
      <c r="S23" s="41" t="str">
        <f>IF(R23="","",IF(R23&lt;5,"Trivial",IF(R23&lt;9,"Tolerable",IF(R23&lt;17,"Moderado",IF(R23&lt;25,"Importante","Intolerable")))))</f>
        <v>Moderado</v>
      </c>
      <c r="T23" s="41" t="s">
        <v>1</v>
      </c>
      <c r="U23" s="31" t="s">
        <v>545</v>
      </c>
      <c r="V23" s="22">
        <v>1</v>
      </c>
      <c r="W23" s="22">
        <v>1</v>
      </c>
      <c r="X23" s="22">
        <v>1</v>
      </c>
      <c r="Y23" s="22">
        <v>1</v>
      </c>
      <c r="Z23" s="150">
        <f t="shared" ref="Z23" si="9">+SUM(V23:Y23)</f>
        <v>4</v>
      </c>
      <c r="AA23" s="150">
        <v>2</v>
      </c>
      <c r="AB23" s="150">
        <f t="shared" ref="AB23" si="10">+AA23*Z23</f>
        <v>8</v>
      </c>
      <c r="AC23" s="25" t="str">
        <f t="shared" si="6"/>
        <v>Tolerable</v>
      </c>
      <c r="AD23" s="150" t="s">
        <v>0</v>
      </c>
      <c r="AE23" s="150" t="s">
        <v>173</v>
      </c>
      <c r="AF23" s="28">
        <v>43951</v>
      </c>
      <c r="AG23" s="22"/>
      <c r="AH23" s="22"/>
      <c r="AI23" s="170" t="str">
        <f t="shared" si="4"/>
        <v>ModeradoTolerable</v>
      </c>
      <c r="AJ23" s="148" t="str">
        <f t="shared" si="5"/>
        <v>Tolerable</v>
      </c>
    </row>
    <row r="24" spans="1:36" s="4" customFormat="1" ht="30" customHeight="1" x14ac:dyDescent="0.25">
      <c r="A24" s="10"/>
      <c r="B24" s="22">
        <v>15</v>
      </c>
      <c r="C24" s="209"/>
      <c r="D24" s="207"/>
      <c r="E24" s="40" t="s">
        <v>7</v>
      </c>
      <c r="F24" s="40" t="s">
        <v>6</v>
      </c>
      <c r="G24" s="40" t="s">
        <v>293</v>
      </c>
      <c r="H24" s="23" t="s">
        <v>294</v>
      </c>
      <c r="I24" s="23" t="s">
        <v>12</v>
      </c>
      <c r="J24" s="23" t="s">
        <v>1</v>
      </c>
      <c r="K24" s="22" t="s">
        <v>295</v>
      </c>
      <c r="L24" s="41">
        <v>1</v>
      </c>
      <c r="M24" s="41">
        <v>1</v>
      </c>
      <c r="N24" s="41">
        <v>1</v>
      </c>
      <c r="O24" s="41">
        <v>1</v>
      </c>
      <c r="P24" s="41">
        <f t="shared" ref="P24" si="11">IF(SUM(L24:O24)&gt;1,SUM(L24:O24),"")</f>
        <v>4</v>
      </c>
      <c r="Q24" s="41">
        <v>1</v>
      </c>
      <c r="R24" s="41">
        <f t="shared" ref="R24" si="12">IF(Q24&gt;0,PRODUCT(P24:Q24),"")</f>
        <v>4</v>
      </c>
      <c r="S24" s="41" t="str">
        <f t="shared" ref="S24" si="13">IF(R24="","",IF(R24&lt;5,"Trivial",IF(R24&lt;9,"Tolerable",IF(R24&lt;17,"Moderado",IF(R24&lt;25,"Importante","Intolerable")))))</f>
        <v>Trivial</v>
      </c>
      <c r="T24" s="41"/>
      <c r="U24" s="31"/>
      <c r="V24" s="22"/>
      <c r="W24" s="22"/>
      <c r="X24" s="22"/>
      <c r="Y24" s="22"/>
      <c r="Z24" s="22"/>
      <c r="AA24" s="22"/>
      <c r="AB24" s="22"/>
      <c r="AC24" s="25"/>
      <c r="AD24" s="22"/>
      <c r="AE24" s="22"/>
      <c r="AF24" s="22"/>
      <c r="AG24" s="22"/>
      <c r="AH24" s="22"/>
      <c r="AI24" s="170" t="str">
        <f t="shared" si="4"/>
        <v>Trivial</v>
      </c>
      <c r="AJ24" s="148" t="str">
        <f t="shared" si="5"/>
        <v>Trivial</v>
      </c>
    </row>
    <row r="25" spans="1:36" ht="30" customHeight="1" x14ac:dyDescent="0.2">
      <c r="A25" s="10"/>
      <c r="B25" s="22">
        <v>16</v>
      </c>
      <c r="C25" s="209"/>
      <c r="D25" s="207"/>
      <c r="E25" s="51" t="s">
        <v>7</v>
      </c>
      <c r="F25" s="51" t="s">
        <v>46</v>
      </c>
      <c r="G25" s="52" t="s">
        <v>45</v>
      </c>
      <c r="H25" s="23" t="s">
        <v>49</v>
      </c>
      <c r="I25" s="23" t="s">
        <v>16</v>
      </c>
      <c r="J25" s="26"/>
      <c r="K25" s="26"/>
      <c r="L25" s="22">
        <v>1</v>
      </c>
      <c r="M25" s="22">
        <v>1</v>
      </c>
      <c r="N25" s="22">
        <v>1</v>
      </c>
      <c r="O25" s="22">
        <v>2</v>
      </c>
      <c r="P25" s="41">
        <f t="shared" ref="P25:P32" si="14">+SUM(L25:O25)</f>
        <v>5</v>
      </c>
      <c r="Q25" s="41">
        <v>3</v>
      </c>
      <c r="R25" s="41">
        <f t="shared" ref="R25:R32" si="15">+Q25*P25</f>
        <v>15</v>
      </c>
      <c r="S25" s="41" t="str">
        <f t="shared" ref="S25:S32" si="16">IF(R25="","",IF(R25&lt;5,"Trivial",IF(R25&lt;9,"Tolerable",IF(R25&lt;17,"Moderado",IF(R25&lt;25,"Importante","Intolerable")))))</f>
        <v>Moderado</v>
      </c>
      <c r="T25" s="26" t="s">
        <v>48</v>
      </c>
      <c r="U25" s="26" t="s">
        <v>47</v>
      </c>
      <c r="V25" s="22">
        <v>1</v>
      </c>
      <c r="W25" s="22">
        <v>1</v>
      </c>
      <c r="X25" s="22">
        <v>1</v>
      </c>
      <c r="Y25" s="22">
        <v>2</v>
      </c>
      <c r="Z25" s="41">
        <f>+SUM(V25:Y25)</f>
        <v>5</v>
      </c>
      <c r="AA25" s="41">
        <v>1</v>
      </c>
      <c r="AB25" s="41">
        <f>+AA25*Z25</f>
        <v>5</v>
      </c>
      <c r="AC25" s="41" t="str">
        <f>IF(AB25="","",IF(AB25&lt;5,"Trivial",IF(AB25&lt;9,"Tolerable",IF(AB25&lt;17,"Moderado",IF(AB25&lt;25,"Importante","Intolerable")))))</f>
        <v>Tolerable</v>
      </c>
      <c r="AD25" s="22" t="s">
        <v>0</v>
      </c>
      <c r="AE25" s="22" t="s">
        <v>284</v>
      </c>
      <c r="AF25" s="28">
        <v>43951</v>
      </c>
      <c r="AG25" s="22"/>
      <c r="AH25" s="22"/>
      <c r="AI25" s="170" t="str">
        <f t="shared" si="4"/>
        <v>ModeradoTolerable</v>
      </c>
      <c r="AJ25" s="148" t="str">
        <f t="shared" si="5"/>
        <v>Tolerable</v>
      </c>
    </row>
    <row r="26" spans="1:36" ht="30" customHeight="1" x14ac:dyDescent="0.2">
      <c r="A26" s="10"/>
      <c r="B26" s="22">
        <v>17</v>
      </c>
      <c r="C26" s="209"/>
      <c r="D26" s="207"/>
      <c r="E26" s="51" t="s">
        <v>7</v>
      </c>
      <c r="F26" s="51" t="s">
        <v>46</v>
      </c>
      <c r="G26" s="52" t="s">
        <v>45</v>
      </c>
      <c r="H26" s="23" t="s">
        <v>44</v>
      </c>
      <c r="I26" s="23" t="s">
        <v>43</v>
      </c>
      <c r="J26" s="23" t="s">
        <v>1</v>
      </c>
      <c r="K26" s="24" t="s">
        <v>42</v>
      </c>
      <c r="L26" s="22">
        <v>1</v>
      </c>
      <c r="M26" s="22">
        <v>1</v>
      </c>
      <c r="N26" s="22">
        <v>1</v>
      </c>
      <c r="O26" s="22">
        <v>3</v>
      </c>
      <c r="P26" s="41">
        <f t="shared" si="14"/>
        <v>6</v>
      </c>
      <c r="Q26" s="41">
        <v>1</v>
      </c>
      <c r="R26" s="41">
        <f t="shared" si="15"/>
        <v>6</v>
      </c>
      <c r="S26" s="41" t="str">
        <f t="shared" si="16"/>
        <v>Tolerable</v>
      </c>
      <c r="T26" s="26"/>
      <c r="U26" s="27"/>
      <c r="V26" s="22"/>
      <c r="W26" s="22"/>
      <c r="X26" s="22"/>
      <c r="Y26" s="22"/>
      <c r="Z26" s="22"/>
      <c r="AA26" s="22"/>
      <c r="AB26" s="22"/>
      <c r="AC26" s="25"/>
      <c r="AD26" s="22"/>
      <c r="AE26" s="22"/>
      <c r="AF26" s="22"/>
      <c r="AG26" s="22"/>
      <c r="AH26" s="22"/>
      <c r="AI26" s="170" t="str">
        <f t="shared" si="4"/>
        <v>Tolerable</v>
      </c>
      <c r="AJ26" s="148" t="str">
        <f t="shared" si="5"/>
        <v>Tolerable</v>
      </c>
    </row>
    <row r="27" spans="1:36" s="4" customFormat="1" ht="30" customHeight="1" x14ac:dyDescent="0.25">
      <c r="A27" s="10"/>
      <c r="B27" s="22">
        <v>18</v>
      </c>
      <c r="C27" s="209"/>
      <c r="D27" s="207"/>
      <c r="E27" s="51" t="s">
        <v>58</v>
      </c>
      <c r="F27" s="51" t="s">
        <v>6</v>
      </c>
      <c r="G27" s="52" t="s">
        <v>57</v>
      </c>
      <c r="H27" s="21" t="s">
        <v>56</v>
      </c>
      <c r="I27" s="23" t="s">
        <v>55</v>
      </c>
      <c r="J27" s="23" t="s">
        <v>1</v>
      </c>
      <c r="K27" s="24" t="s">
        <v>54</v>
      </c>
      <c r="L27" s="22">
        <v>1</v>
      </c>
      <c r="M27" s="22">
        <v>1</v>
      </c>
      <c r="N27" s="22">
        <v>1</v>
      </c>
      <c r="O27" s="22">
        <v>1</v>
      </c>
      <c r="P27" s="41">
        <f t="shared" si="14"/>
        <v>4</v>
      </c>
      <c r="Q27" s="41">
        <v>2</v>
      </c>
      <c r="R27" s="41">
        <f t="shared" si="15"/>
        <v>8</v>
      </c>
      <c r="S27" s="41" t="str">
        <f t="shared" si="16"/>
        <v>Tolerable</v>
      </c>
      <c r="T27" s="41"/>
      <c r="U27" s="31"/>
      <c r="V27" s="22"/>
      <c r="W27" s="22"/>
      <c r="X27" s="22"/>
      <c r="Y27" s="22"/>
      <c r="Z27" s="22"/>
      <c r="AA27" s="22"/>
      <c r="AB27" s="22"/>
      <c r="AC27" s="25"/>
      <c r="AD27" s="22"/>
      <c r="AE27" s="22"/>
      <c r="AF27" s="22"/>
      <c r="AG27" s="22"/>
      <c r="AH27" s="22"/>
      <c r="AI27" s="170" t="str">
        <f t="shared" si="4"/>
        <v>Tolerable</v>
      </c>
      <c r="AJ27" s="148" t="str">
        <f t="shared" si="5"/>
        <v>Tolerable</v>
      </c>
    </row>
    <row r="28" spans="1:36" ht="30" customHeight="1" x14ac:dyDescent="0.2">
      <c r="A28" s="10" t="s">
        <v>34</v>
      </c>
      <c r="B28" s="22">
        <v>19</v>
      </c>
      <c r="C28" s="209"/>
      <c r="D28" s="208" t="s">
        <v>33</v>
      </c>
      <c r="E28" s="51" t="s">
        <v>7</v>
      </c>
      <c r="F28" s="51" t="s">
        <v>32</v>
      </c>
      <c r="G28" s="52" t="s">
        <v>31</v>
      </c>
      <c r="H28" s="23" t="s">
        <v>30</v>
      </c>
      <c r="I28" s="23" t="s">
        <v>29</v>
      </c>
      <c r="J28" s="26"/>
      <c r="K28" s="24" t="s">
        <v>2</v>
      </c>
      <c r="L28" s="22">
        <v>1</v>
      </c>
      <c r="M28" s="22">
        <v>3</v>
      </c>
      <c r="N28" s="22">
        <v>2</v>
      </c>
      <c r="O28" s="22">
        <v>3</v>
      </c>
      <c r="P28" s="41">
        <f t="shared" si="14"/>
        <v>9</v>
      </c>
      <c r="Q28" s="41">
        <v>1</v>
      </c>
      <c r="R28" s="41">
        <f t="shared" si="15"/>
        <v>9</v>
      </c>
      <c r="S28" s="41" t="str">
        <f t="shared" si="16"/>
        <v>Moderado</v>
      </c>
      <c r="T28" s="26" t="s">
        <v>1</v>
      </c>
      <c r="U28" s="29" t="s">
        <v>28</v>
      </c>
      <c r="V28" s="22">
        <v>1</v>
      </c>
      <c r="W28" s="22">
        <v>1</v>
      </c>
      <c r="X28" s="22">
        <v>1</v>
      </c>
      <c r="Y28" s="22">
        <v>3</v>
      </c>
      <c r="Z28" s="22">
        <f>+SUM(V28:Y28)</f>
        <v>6</v>
      </c>
      <c r="AA28" s="22">
        <v>1</v>
      </c>
      <c r="AB28" s="22">
        <f>+AA28*Z28</f>
        <v>6</v>
      </c>
      <c r="AC28" s="25" t="s">
        <v>232</v>
      </c>
      <c r="AD28" s="22" t="s">
        <v>0</v>
      </c>
      <c r="AE28" s="22" t="s">
        <v>173</v>
      </c>
      <c r="AF28" s="28">
        <v>43936</v>
      </c>
      <c r="AG28" s="22" t="s">
        <v>173</v>
      </c>
      <c r="AH28" s="22"/>
      <c r="AI28" s="170" t="str">
        <f t="shared" si="4"/>
        <v>ModeradoTolerable</v>
      </c>
      <c r="AJ28" s="148" t="str">
        <f t="shared" si="5"/>
        <v>Tolerable</v>
      </c>
    </row>
    <row r="29" spans="1:36" ht="30" customHeight="1" x14ac:dyDescent="0.2">
      <c r="A29" s="10"/>
      <c r="B29" s="22">
        <v>20</v>
      </c>
      <c r="C29" s="209"/>
      <c r="D29" s="208"/>
      <c r="E29" s="51" t="s">
        <v>7</v>
      </c>
      <c r="F29" s="51" t="s">
        <v>19</v>
      </c>
      <c r="G29" s="52" t="s">
        <v>27</v>
      </c>
      <c r="H29" s="23" t="s">
        <v>26</v>
      </c>
      <c r="I29" s="23" t="s">
        <v>25</v>
      </c>
      <c r="J29" s="26" t="s">
        <v>1</v>
      </c>
      <c r="K29" s="24" t="s">
        <v>24</v>
      </c>
      <c r="L29" s="22">
        <v>1</v>
      </c>
      <c r="M29" s="22">
        <v>1</v>
      </c>
      <c r="N29" s="22">
        <v>1</v>
      </c>
      <c r="O29" s="22">
        <v>3</v>
      </c>
      <c r="P29" s="41">
        <f t="shared" si="14"/>
        <v>6</v>
      </c>
      <c r="Q29" s="41">
        <v>1</v>
      </c>
      <c r="R29" s="41">
        <f t="shared" si="15"/>
        <v>6</v>
      </c>
      <c r="S29" s="41" t="str">
        <f t="shared" si="16"/>
        <v>Tolerable</v>
      </c>
      <c r="T29" s="41"/>
      <c r="U29" s="32"/>
      <c r="V29" s="43"/>
      <c r="W29" s="43"/>
      <c r="X29" s="43"/>
      <c r="Y29" s="43"/>
      <c r="Z29" s="43"/>
      <c r="AA29" s="43"/>
      <c r="AB29" s="43"/>
      <c r="AC29" s="32"/>
      <c r="AD29" s="32"/>
      <c r="AE29" s="32"/>
      <c r="AF29" s="32"/>
      <c r="AG29" s="32"/>
      <c r="AH29" s="22"/>
      <c r="AI29" s="170" t="str">
        <f t="shared" si="4"/>
        <v>Tolerable</v>
      </c>
      <c r="AJ29" s="148" t="str">
        <f t="shared" si="5"/>
        <v>Tolerable</v>
      </c>
    </row>
    <row r="30" spans="1:36" ht="30" customHeight="1" x14ac:dyDescent="0.2">
      <c r="A30" s="10"/>
      <c r="B30" s="22">
        <v>21</v>
      </c>
      <c r="C30" s="209"/>
      <c r="D30" s="208"/>
      <c r="E30" s="51" t="s">
        <v>7</v>
      </c>
      <c r="F30" s="51" t="s">
        <v>23</v>
      </c>
      <c r="G30" s="52" t="s">
        <v>22</v>
      </c>
      <c r="H30" s="21" t="s">
        <v>21</v>
      </c>
      <c r="I30" s="23" t="s">
        <v>20</v>
      </c>
      <c r="J30" s="26"/>
      <c r="K30" s="24" t="s">
        <v>2</v>
      </c>
      <c r="L30" s="22">
        <v>1</v>
      </c>
      <c r="M30" s="18">
        <v>3</v>
      </c>
      <c r="N30" s="18">
        <v>2</v>
      </c>
      <c r="O30" s="18">
        <v>3</v>
      </c>
      <c r="P30" s="41">
        <f t="shared" si="14"/>
        <v>9</v>
      </c>
      <c r="Q30" s="41">
        <v>1</v>
      </c>
      <c r="R30" s="41">
        <f t="shared" si="15"/>
        <v>9</v>
      </c>
      <c r="S30" s="41" t="str">
        <f t="shared" si="16"/>
        <v>Moderado</v>
      </c>
      <c r="T30" s="26" t="s">
        <v>1</v>
      </c>
      <c r="U30" s="26" t="s">
        <v>15</v>
      </c>
      <c r="V30" s="22">
        <v>1</v>
      </c>
      <c r="W30" s="22">
        <v>1</v>
      </c>
      <c r="X30" s="22">
        <v>1</v>
      </c>
      <c r="Y30" s="22">
        <v>3</v>
      </c>
      <c r="Z30" s="22">
        <f>+SUM(V30:Y30)</f>
        <v>6</v>
      </c>
      <c r="AA30" s="22">
        <v>1</v>
      </c>
      <c r="AB30" s="22">
        <f>+AA30*Z30</f>
        <v>6</v>
      </c>
      <c r="AC30" s="41" t="str">
        <f>IF(AB30="","",IF(AB30&lt;5,"Trivial",IF(AB30&lt;9,"Tolerable",IF(AB30&lt;17,"Moderado",IF(AB30&lt;25,"Importante","Intolerable")))))</f>
        <v>Tolerable</v>
      </c>
      <c r="AD30" s="22" t="s">
        <v>0</v>
      </c>
      <c r="AE30" s="22" t="s">
        <v>173</v>
      </c>
      <c r="AF30" s="28">
        <v>43936</v>
      </c>
      <c r="AG30" s="22" t="s">
        <v>173</v>
      </c>
      <c r="AH30" s="22"/>
      <c r="AI30" s="170" t="str">
        <f t="shared" si="4"/>
        <v>ModeradoTolerable</v>
      </c>
      <c r="AJ30" s="148" t="str">
        <f t="shared" si="5"/>
        <v>Tolerable</v>
      </c>
    </row>
    <row r="31" spans="1:36" ht="30" customHeight="1" x14ac:dyDescent="0.2">
      <c r="A31" s="10"/>
      <c r="B31" s="22">
        <v>22</v>
      </c>
      <c r="C31" s="209"/>
      <c r="D31" s="208"/>
      <c r="E31" s="51" t="s">
        <v>7</v>
      </c>
      <c r="F31" s="51" t="s">
        <v>19</v>
      </c>
      <c r="G31" s="52" t="s">
        <v>18</v>
      </c>
      <c r="H31" s="21" t="s">
        <v>17</v>
      </c>
      <c r="I31" s="23" t="s">
        <v>306</v>
      </c>
      <c r="J31" s="26"/>
      <c r="K31" s="24" t="s">
        <v>2</v>
      </c>
      <c r="L31" s="22">
        <v>1</v>
      </c>
      <c r="M31" s="22">
        <v>3</v>
      </c>
      <c r="N31" s="22">
        <v>2</v>
      </c>
      <c r="O31" s="22">
        <v>3</v>
      </c>
      <c r="P31" s="41">
        <f t="shared" si="14"/>
        <v>9</v>
      </c>
      <c r="Q31" s="41">
        <v>1</v>
      </c>
      <c r="R31" s="41">
        <f t="shared" si="15"/>
        <v>9</v>
      </c>
      <c r="S31" s="41" t="str">
        <f t="shared" si="16"/>
        <v>Moderado</v>
      </c>
      <c r="T31" s="26" t="s">
        <v>1</v>
      </c>
      <c r="U31" s="26" t="s">
        <v>15</v>
      </c>
      <c r="V31" s="22">
        <v>1</v>
      </c>
      <c r="W31" s="22">
        <v>1</v>
      </c>
      <c r="X31" s="22">
        <v>1</v>
      </c>
      <c r="Y31" s="22">
        <v>3</v>
      </c>
      <c r="Z31" s="22">
        <f>+SUM(V31:Y31)</f>
        <v>6</v>
      </c>
      <c r="AA31" s="22">
        <v>1</v>
      </c>
      <c r="AB31" s="22">
        <f>+AA31*Z31</f>
        <v>6</v>
      </c>
      <c r="AC31" s="41" t="str">
        <f>IF(AB31="","",IF(AB31&lt;5,"Trivial",IF(AB31&lt;9,"Tolerable",IF(AB31&lt;17,"Moderado",IF(AB31&lt;25,"Importante","Intolerable")))))</f>
        <v>Tolerable</v>
      </c>
      <c r="AD31" s="22" t="s">
        <v>0</v>
      </c>
      <c r="AE31" s="22" t="s">
        <v>173</v>
      </c>
      <c r="AF31" s="28">
        <v>43936</v>
      </c>
      <c r="AG31" s="22" t="s">
        <v>173</v>
      </c>
      <c r="AH31" s="22"/>
      <c r="AI31" s="170" t="str">
        <f t="shared" si="4"/>
        <v>ModeradoTolerable</v>
      </c>
      <c r="AJ31" s="148" t="str">
        <f t="shared" si="5"/>
        <v>Tolerable</v>
      </c>
    </row>
    <row r="32" spans="1:36" s="4" customFormat="1" ht="30" customHeight="1" x14ac:dyDescent="0.25">
      <c r="A32" s="10"/>
      <c r="B32" s="22">
        <v>23</v>
      </c>
      <c r="C32" s="209"/>
      <c r="D32" s="208"/>
      <c r="E32" s="51" t="s">
        <v>7</v>
      </c>
      <c r="F32" s="51" t="s">
        <v>6</v>
      </c>
      <c r="G32" s="52" t="s">
        <v>14</v>
      </c>
      <c r="H32" s="23" t="s">
        <v>13</v>
      </c>
      <c r="I32" s="23" t="s">
        <v>12</v>
      </c>
      <c r="J32" s="26" t="s">
        <v>1</v>
      </c>
      <c r="K32" s="24" t="s">
        <v>11</v>
      </c>
      <c r="L32" s="22">
        <v>1</v>
      </c>
      <c r="M32" s="22">
        <v>1</v>
      </c>
      <c r="N32" s="22">
        <v>1</v>
      </c>
      <c r="O32" s="22">
        <v>3</v>
      </c>
      <c r="P32" s="41">
        <f t="shared" si="14"/>
        <v>6</v>
      </c>
      <c r="Q32" s="41">
        <v>1</v>
      </c>
      <c r="R32" s="41">
        <f t="shared" si="15"/>
        <v>6</v>
      </c>
      <c r="S32" s="41" t="str">
        <f t="shared" si="16"/>
        <v>Tolerable</v>
      </c>
      <c r="T32" s="26"/>
      <c r="U32" s="31"/>
      <c r="V32" s="22"/>
      <c r="W32" s="22"/>
      <c r="X32" s="22"/>
      <c r="Y32" s="22"/>
      <c r="Z32" s="22"/>
      <c r="AA32" s="22"/>
      <c r="AB32" s="22"/>
      <c r="AC32" s="25"/>
      <c r="AD32" s="22"/>
      <c r="AE32" s="22"/>
      <c r="AF32" s="22"/>
      <c r="AG32" s="22"/>
      <c r="AH32" s="22"/>
      <c r="AI32" s="170" t="str">
        <f t="shared" si="4"/>
        <v>Tolerable</v>
      </c>
      <c r="AJ32" s="148" t="str">
        <f t="shared" si="5"/>
        <v>Tolerable</v>
      </c>
    </row>
    <row r="33" spans="1:36" s="4" customFormat="1" ht="30" customHeight="1" x14ac:dyDescent="0.25">
      <c r="A33" s="10"/>
      <c r="B33" s="22">
        <v>24</v>
      </c>
      <c r="C33" s="210" t="s">
        <v>301</v>
      </c>
      <c r="D33" s="210" t="s">
        <v>302</v>
      </c>
      <c r="E33" s="22" t="s">
        <v>7</v>
      </c>
      <c r="F33" s="22" t="s">
        <v>23</v>
      </c>
      <c r="G33" s="23" t="s">
        <v>116</v>
      </c>
      <c r="H33" s="23" t="s">
        <v>115</v>
      </c>
      <c r="I33" s="23" t="s">
        <v>114</v>
      </c>
      <c r="J33" s="22"/>
      <c r="K33" s="22"/>
      <c r="L33" s="22">
        <v>1</v>
      </c>
      <c r="M33" s="22">
        <v>3</v>
      </c>
      <c r="N33" s="22">
        <v>3</v>
      </c>
      <c r="O33" s="22">
        <v>3</v>
      </c>
      <c r="P33" s="41">
        <f t="shared" si="0"/>
        <v>10</v>
      </c>
      <c r="Q33" s="41">
        <v>1</v>
      </c>
      <c r="R33" s="41">
        <f t="shared" si="1"/>
        <v>10</v>
      </c>
      <c r="S33" s="41" t="str">
        <f t="shared" si="2"/>
        <v>Moderado</v>
      </c>
      <c r="T33" s="23" t="s">
        <v>1</v>
      </c>
      <c r="U33" s="24" t="s">
        <v>310</v>
      </c>
      <c r="V33" s="22">
        <v>1</v>
      </c>
      <c r="W33" s="22">
        <v>1</v>
      </c>
      <c r="X33" s="22">
        <v>1</v>
      </c>
      <c r="Y33" s="22">
        <v>3</v>
      </c>
      <c r="Z33" s="41">
        <f t="shared" ref="Z33:Z39" si="17">+SUM(V33:Y33)</f>
        <v>6</v>
      </c>
      <c r="AA33" s="41">
        <v>1</v>
      </c>
      <c r="AB33" s="41">
        <f t="shared" ref="AB33:AB39" si="18">+AA33*Z33</f>
        <v>6</v>
      </c>
      <c r="AC33" s="41" t="str">
        <f t="shared" ref="AC33:AC39" si="19">IF(AB33="","",IF(AB33&lt;5,"Trivial",IF(AB33&lt;9,"Tolerable",IF(AB33&lt;17,"Moderado",IF(AB33&lt;25,"Importante","Intolerable")))))</f>
        <v>Tolerable</v>
      </c>
      <c r="AD33" s="22" t="s">
        <v>0</v>
      </c>
      <c r="AE33" s="22" t="s">
        <v>173</v>
      </c>
      <c r="AF33" s="28">
        <v>43936</v>
      </c>
      <c r="AG33" s="22" t="s">
        <v>173</v>
      </c>
      <c r="AH33" s="22"/>
      <c r="AI33" s="170" t="str">
        <f t="shared" si="4"/>
        <v>ModeradoTolerable</v>
      </c>
      <c r="AJ33" s="148" t="str">
        <f t="shared" si="5"/>
        <v>Tolerable</v>
      </c>
    </row>
    <row r="34" spans="1:36" s="4" customFormat="1" ht="30" customHeight="1" x14ac:dyDescent="0.25">
      <c r="A34" s="10"/>
      <c r="B34" s="22">
        <v>25</v>
      </c>
      <c r="C34" s="210"/>
      <c r="D34" s="210"/>
      <c r="E34" s="22" t="s">
        <v>7</v>
      </c>
      <c r="F34" s="22" t="s">
        <v>6</v>
      </c>
      <c r="G34" s="23" t="s">
        <v>112</v>
      </c>
      <c r="H34" s="21" t="s">
        <v>111</v>
      </c>
      <c r="I34" s="23" t="s">
        <v>110</v>
      </c>
      <c r="J34" s="23"/>
      <c r="K34" s="24"/>
      <c r="L34" s="22">
        <v>1</v>
      </c>
      <c r="M34" s="22">
        <v>3</v>
      </c>
      <c r="N34" s="22">
        <v>3</v>
      </c>
      <c r="O34" s="22">
        <v>3</v>
      </c>
      <c r="P34" s="41">
        <f t="shared" si="0"/>
        <v>10</v>
      </c>
      <c r="Q34" s="41">
        <v>1</v>
      </c>
      <c r="R34" s="41">
        <f t="shared" si="1"/>
        <v>10</v>
      </c>
      <c r="S34" s="41" t="str">
        <f t="shared" si="2"/>
        <v>Moderado</v>
      </c>
      <c r="T34" s="23" t="s">
        <v>1</v>
      </c>
      <c r="U34" s="24" t="s">
        <v>311</v>
      </c>
      <c r="V34" s="22">
        <v>1</v>
      </c>
      <c r="W34" s="22">
        <v>1</v>
      </c>
      <c r="X34" s="22">
        <v>1</v>
      </c>
      <c r="Y34" s="22">
        <v>3</v>
      </c>
      <c r="Z34" s="41">
        <f t="shared" si="17"/>
        <v>6</v>
      </c>
      <c r="AA34" s="41">
        <v>1</v>
      </c>
      <c r="AB34" s="41">
        <f t="shared" si="18"/>
        <v>6</v>
      </c>
      <c r="AC34" s="41" t="str">
        <f t="shared" si="19"/>
        <v>Tolerable</v>
      </c>
      <c r="AD34" s="22" t="s">
        <v>0</v>
      </c>
      <c r="AE34" s="22" t="s">
        <v>173</v>
      </c>
      <c r="AF34" s="28">
        <v>43936</v>
      </c>
      <c r="AG34" s="22" t="s">
        <v>173</v>
      </c>
      <c r="AH34" s="22"/>
      <c r="AI34" s="170" t="str">
        <f t="shared" si="4"/>
        <v>ModeradoTolerable</v>
      </c>
      <c r="AJ34" s="148" t="str">
        <f t="shared" si="5"/>
        <v>Tolerable</v>
      </c>
    </row>
    <row r="35" spans="1:36" s="4" customFormat="1" ht="30" customHeight="1" x14ac:dyDescent="0.25">
      <c r="A35" s="10"/>
      <c r="B35" s="22">
        <v>26</v>
      </c>
      <c r="C35" s="210"/>
      <c r="D35" s="210"/>
      <c r="E35" s="22" t="s">
        <v>7</v>
      </c>
      <c r="F35" s="22" t="s">
        <v>6</v>
      </c>
      <c r="G35" s="23" t="s">
        <v>108</v>
      </c>
      <c r="H35" s="23" t="s">
        <v>107</v>
      </c>
      <c r="I35" s="23" t="s">
        <v>12</v>
      </c>
      <c r="J35" s="23" t="s">
        <v>1</v>
      </c>
      <c r="K35" s="24" t="s">
        <v>106</v>
      </c>
      <c r="L35" s="22">
        <v>1</v>
      </c>
      <c r="M35" s="22">
        <v>2</v>
      </c>
      <c r="N35" s="22">
        <v>1</v>
      </c>
      <c r="O35" s="22">
        <v>3</v>
      </c>
      <c r="P35" s="41">
        <f t="shared" si="0"/>
        <v>7</v>
      </c>
      <c r="Q35" s="41">
        <v>1</v>
      </c>
      <c r="R35" s="41">
        <f t="shared" si="1"/>
        <v>7</v>
      </c>
      <c r="S35" s="41" t="str">
        <f t="shared" si="2"/>
        <v>Tolerable</v>
      </c>
      <c r="T35" s="23"/>
      <c r="U35" s="24"/>
      <c r="V35" s="22"/>
      <c r="W35" s="22"/>
      <c r="X35" s="22"/>
      <c r="Y35" s="22"/>
      <c r="Z35" s="41"/>
      <c r="AA35" s="41"/>
      <c r="AB35" s="41"/>
      <c r="AC35" s="41"/>
      <c r="AD35" s="22"/>
      <c r="AE35" s="22"/>
      <c r="AF35" s="28"/>
      <c r="AG35" s="22"/>
      <c r="AH35" s="22"/>
      <c r="AI35" s="170" t="str">
        <f t="shared" si="4"/>
        <v>Tolerable</v>
      </c>
      <c r="AJ35" s="148" t="str">
        <f t="shared" si="5"/>
        <v>Tolerable</v>
      </c>
    </row>
    <row r="36" spans="1:36" s="4" customFormat="1" ht="30" customHeight="1" x14ac:dyDescent="0.25">
      <c r="A36" s="10"/>
      <c r="B36" s="22">
        <v>27</v>
      </c>
      <c r="C36" s="210"/>
      <c r="D36" s="210"/>
      <c r="E36" s="18" t="s">
        <v>7</v>
      </c>
      <c r="F36" s="22" t="s">
        <v>6</v>
      </c>
      <c r="G36" s="23" t="s">
        <v>105</v>
      </c>
      <c r="H36" s="23" t="s">
        <v>104</v>
      </c>
      <c r="I36" s="23" t="s">
        <v>55</v>
      </c>
      <c r="J36" s="23" t="s">
        <v>1</v>
      </c>
      <c r="K36" s="24" t="s">
        <v>309</v>
      </c>
      <c r="L36" s="22">
        <v>1</v>
      </c>
      <c r="M36" s="22">
        <v>1</v>
      </c>
      <c r="N36" s="22">
        <v>1</v>
      </c>
      <c r="O36" s="22">
        <v>2</v>
      </c>
      <c r="P36" s="41">
        <f t="shared" si="0"/>
        <v>5</v>
      </c>
      <c r="Q36" s="41">
        <v>1</v>
      </c>
      <c r="R36" s="41">
        <f t="shared" si="1"/>
        <v>5</v>
      </c>
      <c r="S36" s="41" t="str">
        <f t="shared" si="2"/>
        <v>Tolerable</v>
      </c>
      <c r="T36" s="23"/>
      <c r="U36" s="24"/>
      <c r="V36" s="22"/>
      <c r="W36" s="22"/>
      <c r="X36" s="22"/>
      <c r="Y36" s="22"/>
      <c r="Z36" s="41"/>
      <c r="AA36" s="41"/>
      <c r="AB36" s="41"/>
      <c r="AC36" s="41"/>
      <c r="AD36" s="22"/>
      <c r="AE36" s="22"/>
      <c r="AF36" s="28"/>
      <c r="AG36" s="22"/>
      <c r="AH36" s="22"/>
      <c r="AI36" s="170" t="str">
        <f t="shared" si="4"/>
        <v>Tolerable</v>
      </c>
      <c r="AJ36" s="148" t="str">
        <f t="shared" si="5"/>
        <v>Tolerable</v>
      </c>
    </row>
    <row r="37" spans="1:36" s="4" customFormat="1" ht="30" customHeight="1" x14ac:dyDescent="0.25">
      <c r="A37" s="10"/>
      <c r="B37" s="22">
        <v>28</v>
      </c>
      <c r="C37" s="210"/>
      <c r="D37" s="210"/>
      <c r="E37" s="22" t="s">
        <v>7</v>
      </c>
      <c r="F37" s="22" t="s">
        <v>23</v>
      </c>
      <c r="G37" s="23" t="s">
        <v>61</v>
      </c>
      <c r="H37" s="23" t="s">
        <v>60</v>
      </c>
      <c r="I37" s="23" t="s">
        <v>55</v>
      </c>
      <c r="J37" s="23"/>
      <c r="K37" s="24"/>
      <c r="L37" s="22">
        <v>1</v>
      </c>
      <c r="M37" s="22">
        <v>2</v>
      </c>
      <c r="N37" s="22">
        <v>3</v>
      </c>
      <c r="O37" s="22">
        <v>3</v>
      </c>
      <c r="P37" s="41">
        <f t="shared" si="0"/>
        <v>9</v>
      </c>
      <c r="Q37" s="41">
        <v>1</v>
      </c>
      <c r="R37" s="41">
        <f t="shared" si="1"/>
        <v>9</v>
      </c>
      <c r="S37" s="41" t="str">
        <f t="shared" si="2"/>
        <v>Moderado</v>
      </c>
      <c r="T37" s="23" t="s">
        <v>1</v>
      </c>
      <c r="U37" s="24" t="s">
        <v>59</v>
      </c>
      <c r="V37" s="22">
        <v>1</v>
      </c>
      <c r="W37" s="22">
        <v>1</v>
      </c>
      <c r="X37" s="22">
        <v>1</v>
      </c>
      <c r="Y37" s="22">
        <v>3</v>
      </c>
      <c r="Z37" s="41">
        <f t="shared" si="17"/>
        <v>6</v>
      </c>
      <c r="AA37" s="41">
        <v>1</v>
      </c>
      <c r="AB37" s="41">
        <f t="shared" si="18"/>
        <v>6</v>
      </c>
      <c r="AC37" s="41" t="str">
        <f t="shared" si="19"/>
        <v>Tolerable</v>
      </c>
      <c r="AD37" s="22" t="s">
        <v>0</v>
      </c>
      <c r="AE37" s="22" t="s">
        <v>173</v>
      </c>
      <c r="AF37" s="28">
        <v>43936</v>
      </c>
      <c r="AG37" s="22" t="s">
        <v>173</v>
      </c>
      <c r="AH37" s="22"/>
      <c r="AI37" s="170" t="str">
        <f t="shared" si="4"/>
        <v>ModeradoTolerable</v>
      </c>
      <c r="AJ37" s="148" t="str">
        <f t="shared" si="5"/>
        <v>Tolerable</v>
      </c>
    </row>
    <row r="38" spans="1:36" s="4" customFormat="1" ht="30" customHeight="1" x14ac:dyDescent="0.25">
      <c r="A38" s="10"/>
      <c r="B38" s="22">
        <v>29</v>
      </c>
      <c r="C38" s="210"/>
      <c r="D38" s="210"/>
      <c r="E38" s="22" t="s">
        <v>7</v>
      </c>
      <c r="F38" s="22" t="s">
        <v>32</v>
      </c>
      <c r="G38" s="23" t="s">
        <v>64</v>
      </c>
      <c r="H38" s="23" t="s">
        <v>30</v>
      </c>
      <c r="I38" s="23" t="s">
        <v>29</v>
      </c>
      <c r="J38" s="23"/>
      <c r="K38" s="24"/>
      <c r="L38" s="22">
        <v>1</v>
      </c>
      <c r="M38" s="22">
        <v>2</v>
      </c>
      <c r="N38" s="22">
        <v>3</v>
      </c>
      <c r="O38" s="22">
        <v>3</v>
      </c>
      <c r="P38" s="41">
        <f t="shared" si="0"/>
        <v>9</v>
      </c>
      <c r="Q38" s="41">
        <v>1</v>
      </c>
      <c r="R38" s="41">
        <f t="shared" si="1"/>
        <v>9</v>
      </c>
      <c r="S38" s="41" t="str">
        <f t="shared" si="2"/>
        <v>Moderado</v>
      </c>
      <c r="T38" s="23" t="s">
        <v>1</v>
      </c>
      <c r="U38" s="24" t="s">
        <v>309</v>
      </c>
      <c r="V38" s="22">
        <v>1</v>
      </c>
      <c r="W38" s="22">
        <v>1</v>
      </c>
      <c r="X38" s="22">
        <v>2</v>
      </c>
      <c r="Y38" s="22">
        <v>3</v>
      </c>
      <c r="Z38" s="41">
        <f t="shared" si="17"/>
        <v>7</v>
      </c>
      <c r="AA38" s="41">
        <v>1</v>
      </c>
      <c r="AB38" s="41">
        <f t="shared" si="18"/>
        <v>7</v>
      </c>
      <c r="AC38" s="41" t="str">
        <f t="shared" si="19"/>
        <v>Tolerable</v>
      </c>
      <c r="AD38" s="22" t="s">
        <v>0</v>
      </c>
      <c r="AE38" s="22" t="s">
        <v>173</v>
      </c>
      <c r="AF38" s="28">
        <v>43936</v>
      </c>
      <c r="AG38" s="22" t="s">
        <v>173</v>
      </c>
      <c r="AH38" s="22"/>
      <c r="AI38" s="170" t="str">
        <f t="shared" si="4"/>
        <v>ModeradoTolerable</v>
      </c>
      <c r="AJ38" s="148" t="str">
        <f t="shared" si="5"/>
        <v>Tolerable</v>
      </c>
    </row>
    <row r="39" spans="1:36" s="4" customFormat="1" ht="30" customHeight="1" x14ac:dyDescent="0.25">
      <c r="A39" s="10"/>
      <c r="B39" s="22">
        <v>30</v>
      </c>
      <c r="C39" s="210"/>
      <c r="D39" s="210"/>
      <c r="E39" s="22" t="s">
        <v>7</v>
      </c>
      <c r="F39" s="22" t="s">
        <v>6</v>
      </c>
      <c r="G39" s="23" t="s">
        <v>63</v>
      </c>
      <c r="H39" s="23" t="s">
        <v>60</v>
      </c>
      <c r="I39" s="23" t="s">
        <v>312</v>
      </c>
      <c r="J39" s="23"/>
      <c r="K39" s="24"/>
      <c r="L39" s="22">
        <v>1</v>
      </c>
      <c r="M39" s="22">
        <v>2</v>
      </c>
      <c r="N39" s="22">
        <v>3</v>
      </c>
      <c r="O39" s="22">
        <v>3</v>
      </c>
      <c r="P39" s="41">
        <f t="shared" ref="P39" si="20">+SUM(L39:O39)</f>
        <v>9</v>
      </c>
      <c r="Q39" s="41">
        <v>3</v>
      </c>
      <c r="R39" s="41">
        <f t="shared" si="1"/>
        <v>27</v>
      </c>
      <c r="S39" s="41" t="str">
        <f t="shared" si="2"/>
        <v>Intolerable</v>
      </c>
      <c r="T39" s="23" t="s">
        <v>1</v>
      </c>
      <c r="U39" s="24" t="s">
        <v>59</v>
      </c>
      <c r="V39" s="22">
        <v>1</v>
      </c>
      <c r="W39" s="22">
        <v>1</v>
      </c>
      <c r="X39" s="22">
        <v>1</v>
      </c>
      <c r="Y39" s="22">
        <v>1</v>
      </c>
      <c r="Z39" s="41">
        <f t="shared" si="17"/>
        <v>4</v>
      </c>
      <c r="AA39" s="41">
        <v>3</v>
      </c>
      <c r="AB39" s="41">
        <f t="shared" si="18"/>
        <v>12</v>
      </c>
      <c r="AC39" s="41" t="str">
        <f t="shared" si="19"/>
        <v>Moderado</v>
      </c>
      <c r="AD39" s="22" t="s">
        <v>0</v>
      </c>
      <c r="AE39" s="22" t="s">
        <v>173</v>
      </c>
      <c r="AF39" s="28">
        <v>43936</v>
      </c>
      <c r="AG39" s="22" t="s">
        <v>173</v>
      </c>
      <c r="AH39" s="22"/>
      <c r="AI39" s="170" t="str">
        <f t="shared" si="4"/>
        <v>IntolerableModerado</v>
      </c>
      <c r="AJ39" s="148" t="str">
        <f t="shared" si="5"/>
        <v>Moderado</v>
      </c>
    </row>
    <row r="40" spans="1:36" ht="80.099999999999994" customHeight="1" x14ac:dyDescent="0.2">
      <c r="B40" s="22">
        <v>31</v>
      </c>
      <c r="C40" s="210"/>
      <c r="D40" s="210" t="s">
        <v>303</v>
      </c>
      <c r="E40" s="22" t="s">
        <v>7</v>
      </c>
      <c r="F40" s="22" t="s">
        <v>6</v>
      </c>
      <c r="G40" s="23" t="s">
        <v>313</v>
      </c>
      <c r="H40" s="23" t="s">
        <v>263</v>
      </c>
      <c r="I40" s="23" t="s">
        <v>10</v>
      </c>
      <c r="J40" s="23"/>
      <c r="K40" s="24" t="s">
        <v>2</v>
      </c>
      <c r="L40" s="22">
        <v>1</v>
      </c>
      <c r="M40" s="22">
        <v>3</v>
      </c>
      <c r="N40" s="22">
        <v>3</v>
      </c>
      <c r="O40" s="22">
        <v>2</v>
      </c>
      <c r="P40" s="41">
        <f t="shared" ref="P40:P41" si="21">+SUM(L40:O40)</f>
        <v>9</v>
      </c>
      <c r="Q40" s="41">
        <v>3</v>
      </c>
      <c r="R40" s="41">
        <f t="shared" si="1"/>
        <v>27</v>
      </c>
      <c r="S40" s="41" t="str">
        <f t="shared" si="2"/>
        <v>Intolerable</v>
      </c>
      <c r="T40" s="26" t="s">
        <v>1</v>
      </c>
      <c r="U40" s="29" t="s">
        <v>270</v>
      </c>
      <c r="V40" s="22">
        <v>1</v>
      </c>
      <c r="W40" s="22">
        <v>1</v>
      </c>
      <c r="X40" s="22">
        <v>1</v>
      </c>
      <c r="Y40" s="22">
        <v>1</v>
      </c>
      <c r="Z40" s="22">
        <f>+SUM(V40:Y40)</f>
        <v>4</v>
      </c>
      <c r="AA40" s="22">
        <v>3</v>
      </c>
      <c r="AB40" s="22">
        <f>+AA40*Z40</f>
        <v>12</v>
      </c>
      <c r="AC40" s="41" t="str">
        <f>IF(AB40="","",IF(AB40&lt;5,"Trivial",IF(AB40&lt;9,"Tolerable",IF(AB40&lt;17,"Moderado",IF(AB40&lt;25,"Importante","Intolerable")))))</f>
        <v>Moderado</v>
      </c>
      <c r="AD40" s="22" t="s">
        <v>0</v>
      </c>
      <c r="AE40" s="22" t="s">
        <v>173</v>
      </c>
      <c r="AF40" s="28">
        <v>43936</v>
      </c>
      <c r="AG40" s="22" t="s">
        <v>173</v>
      </c>
      <c r="AH40" s="22"/>
      <c r="AI40" s="170" t="str">
        <f t="shared" si="4"/>
        <v>IntolerableModerado</v>
      </c>
      <c r="AJ40" s="148" t="str">
        <f t="shared" si="5"/>
        <v>Moderado</v>
      </c>
    </row>
    <row r="41" spans="1:36" ht="80.099999999999994" customHeight="1" x14ac:dyDescent="0.2">
      <c r="B41" s="22">
        <v>32</v>
      </c>
      <c r="C41" s="210"/>
      <c r="D41" s="210"/>
      <c r="E41" s="22" t="s">
        <v>7</v>
      </c>
      <c r="F41" s="22" t="s">
        <v>6</v>
      </c>
      <c r="G41" s="22" t="s">
        <v>5</v>
      </c>
      <c r="H41" s="23" t="s">
        <v>4</v>
      </c>
      <c r="I41" s="23" t="s">
        <v>3</v>
      </c>
      <c r="J41" s="23"/>
      <c r="K41" s="24" t="s">
        <v>2</v>
      </c>
      <c r="L41" s="22">
        <v>1</v>
      </c>
      <c r="M41" s="22">
        <v>3</v>
      </c>
      <c r="N41" s="22">
        <v>3</v>
      </c>
      <c r="O41" s="22">
        <v>2</v>
      </c>
      <c r="P41" s="41">
        <f t="shared" si="21"/>
        <v>9</v>
      </c>
      <c r="Q41" s="41">
        <v>3</v>
      </c>
      <c r="R41" s="41">
        <f t="shared" si="1"/>
        <v>27</v>
      </c>
      <c r="S41" s="41" t="str">
        <f t="shared" si="2"/>
        <v>Intolerable</v>
      </c>
      <c r="T41" s="26" t="s">
        <v>1</v>
      </c>
      <c r="U41" s="29" t="s">
        <v>264</v>
      </c>
      <c r="V41" s="22">
        <v>1</v>
      </c>
      <c r="W41" s="22">
        <v>1</v>
      </c>
      <c r="X41" s="22">
        <v>1</v>
      </c>
      <c r="Y41" s="22">
        <v>1</v>
      </c>
      <c r="Z41" s="22">
        <f>+SUM(V41:Y41)</f>
        <v>4</v>
      </c>
      <c r="AA41" s="22">
        <v>3</v>
      </c>
      <c r="AB41" s="22">
        <f>+AA41*Z41</f>
        <v>12</v>
      </c>
      <c r="AC41" s="41" t="str">
        <f>IF(AB41="","",IF(AB41&lt;5,"Trivial",IF(AB41&lt;9,"Tolerable",IF(AB41&lt;17,"Moderado",IF(AB41&lt;25,"Importante","Intolerable")))))</f>
        <v>Moderado</v>
      </c>
      <c r="AD41" s="22" t="s">
        <v>0</v>
      </c>
      <c r="AE41" s="22" t="s">
        <v>173</v>
      </c>
      <c r="AF41" s="28">
        <v>43936</v>
      </c>
      <c r="AG41" s="22" t="s">
        <v>173</v>
      </c>
      <c r="AH41" s="22"/>
      <c r="AI41" s="170" t="str">
        <f t="shared" si="4"/>
        <v>IntolerableModerado</v>
      </c>
      <c r="AJ41" s="148" t="str">
        <f t="shared" si="5"/>
        <v>Moderado</v>
      </c>
    </row>
    <row r="42" spans="1:36" ht="33.75" x14ac:dyDescent="0.2">
      <c r="B42" s="22">
        <v>33</v>
      </c>
      <c r="C42" s="210"/>
      <c r="D42" s="210"/>
      <c r="E42" s="22" t="s">
        <v>267</v>
      </c>
      <c r="F42" s="22" t="s">
        <v>6</v>
      </c>
      <c r="G42" s="23" t="s">
        <v>281</v>
      </c>
      <c r="H42" s="23" t="s">
        <v>9</v>
      </c>
      <c r="I42" s="23" t="s">
        <v>3</v>
      </c>
      <c r="J42" s="26"/>
      <c r="K42" s="24" t="s">
        <v>2</v>
      </c>
      <c r="L42" s="22">
        <v>1</v>
      </c>
      <c r="M42" s="22">
        <v>1</v>
      </c>
      <c r="N42" s="22">
        <v>1</v>
      </c>
      <c r="O42" s="22">
        <v>2</v>
      </c>
      <c r="P42" s="41">
        <f t="shared" ref="P42:P46" si="22">+SUM(L42:O42)</f>
        <v>5</v>
      </c>
      <c r="Q42" s="41">
        <v>3</v>
      </c>
      <c r="R42" s="41">
        <f t="shared" si="1"/>
        <v>15</v>
      </c>
      <c r="S42" s="41" t="str">
        <f t="shared" si="2"/>
        <v>Moderado</v>
      </c>
      <c r="T42" s="26" t="s">
        <v>1</v>
      </c>
      <c r="U42" s="24" t="s">
        <v>314</v>
      </c>
      <c r="V42" s="22">
        <v>1</v>
      </c>
      <c r="W42" s="22">
        <v>1</v>
      </c>
      <c r="X42" s="22">
        <v>1</v>
      </c>
      <c r="Y42" s="22">
        <v>1</v>
      </c>
      <c r="Z42" s="22">
        <f t="shared" ref="Z42" si="23">+SUM(V42:Y42)</f>
        <v>4</v>
      </c>
      <c r="AA42" s="22">
        <v>3</v>
      </c>
      <c r="AB42" s="22">
        <f t="shared" ref="AB42:AB43" si="24">+AA42*Z42</f>
        <v>12</v>
      </c>
      <c r="AC42" s="25" t="str">
        <f t="shared" ref="AC42:AC46" si="25">IF(AB42="","",IF(AB42&lt;5,"Trivial",IF(AB42&lt;9,"Tolerable",IF(AB42&lt;17,"Moderado",IF(AB42&lt;25,"Importante","Intolerable")))))</f>
        <v>Moderado</v>
      </c>
      <c r="AD42" s="22" t="s">
        <v>0</v>
      </c>
      <c r="AE42" s="41" t="s">
        <v>284</v>
      </c>
      <c r="AF42" s="28">
        <v>43936</v>
      </c>
      <c r="AG42" s="22" t="s">
        <v>173</v>
      </c>
      <c r="AH42" s="32"/>
      <c r="AI42" s="170" t="str">
        <f t="shared" si="4"/>
        <v>ModeradoModerado</v>
      </c>
      <c r="AJ42" s="148" t="str">
        <f t="shared" si="5"/>
        <v>Moderado</v>
      </c>
    </row>
    <row r="43" spans="1:36" ht="112.5" x14ac:dyDescent="0.2">
      <c r="B43" s="188">
        <v>43</v>
      </c>
      <c r="C43" s="211" t="s">
        <v>608</v>
      </c>
      <c r="D43" s="198" t="s">
        <v>272</v>
      </c>
      <c r="E43" s="187" t="s">
        <v>7</v>
      </c>
      <c r="F43" s="198" t="s">
        <v>46</v>
      </c>
      <c r="G43" s="24" t="s">
        <v>609</v>
      </c>
      <c r="H43" s="23" t="s">
        <v>591</v>
      </c>
      <c r="I43" s="191" t="s">
        <v>592</v>
      </c>
      <c r="J43" s="23" t="s">
        <v>1</v>
      </c>
      <c r="K43" s="24" t="s">
        <v>593</v>
      </c>
      <c r="L43" s="187">
        <v>1</v>
      </c>
      <c r="M43" s="187">
        <v>2</v>
      </c>
      <c r="N43" s="187">
        <v>3</v>
      </c>
      <c r="O43" s="187">
        <v>3</v>
      </c>
      <c r="P43" s="187">
        <f t="shared" si="22"/>
        <v>9</v>
      </c>
      <c r="Q43" s="187">
        <v>2</v>
      </c>
      <c r="R43" s="187">
        <f t="shared" si="1"/>
        <v>18</v>
      </c>
      <c r="S43" s="25" t="str">
        <f t="shared" si="2"/>
        <v>Importante</v>
      </c>
      <c r="T43" s="191" t="s">
        <v>1</v>
      </c>
      <c r="U43" s="191" t="s">
        <v>611</v>
      </c>
      <c r="V43" s="187">
        <v>1</v>
      </c>
      <c r="W43" s="187">
        <v>1</v>
      </c>
      <c r="X43" s="187">
        <v>1</v>
      </c>
      <c r="Y43" s="187">
        <v>1</v>
      </c>
      <c r="Z43" s="187">
        <f t="shared" ref="Z43" si="26">+SUM(V43:Y43)</f>
        <v>4</v>
      </c>
      <c r="AA43" s="187">
        <v>2</v>
      </c>
      <c r="AB43" s="187">
        <f t="shared" si="24"/>
        <v>8</v>
      </c>
      <c r="AC43" s="186" t="str">
        <f t="shared" si="25"/>
        <v>Tolerable</v>
      </c>
      <c r="AD43" s="187" t="s">
        <v>0</v>
      </c>
      <c r="AE43" s="187" t="s">
        <v>278</v>
      </c>
      <c r="AF43" s="187" t="s">
        <v>594</v>
      </c>
      <c r="AG43" s="187" t="s">
        <v>173</v>
      </c>
      <c r="AH43" s="32"/>
      <c r="AI43" s="9"/>
    </row>
    <row r="44" spans="1:36" ht="45" x14ac:dyDescent="0.2">
      <c r="B44" s="187">
        <v>44</v>
      </c>
      <c r="C44" s="211"/>
      <c r="D44" s="198" t="s">
        <v>610</v>
      </c>
      <c r="E44" s="187" t="s">
        <v>7</v>
      </c>
      <c r="F44" s="198" t="s">
        <v>36</v>
      </c>
      <c r="G44" s="198" t="s">
        <v>595</v>
      </c>
      <c r="H44" s="198" t="s">
        <v>596</v>
      </c>
      <c r="I44" s="198" t="s">
        <v>597</v>
      </c>
      <c r="J44" s="198" t="s">
        <v>2</v>
      </c>
      <c r="K44" s="198" t="s">
        <v>2</v>
      </c>
      <c r="L44" s="187">
        <v>1</v>
      </c>
      <c r="M44" s="187">
        <v>3</v>
      </c>
      <c r="N44" s="187">
        <v>3</v>
      </c>
      <c r="O44" s="187">
        <v>3</v>
      </c>
      <c r="P44" s="187">
        <f t="shared" si="22"/>
        <v>10</v>
      </c>
      <c r="Q44" s="187">
        <v>1</v>
      </c>
      <c r="R44" s="187">
        <f t="shared" si="1"/>
        <v>10</v>
      </c>
      <c r="S44" s="25" t="str">
        <f t="shared" si="2"/>
        <v>Moderado</v>
      </c>
      <c r="T44" s="191" t="s">
        <v>1</v>
      </c>
      <c r="U44" s="191" t="s">
        <v>598</v>
      </c>
      <c r="V44" s="187">
        <v>1</v>
      </c>
      <c r="W44" s="187">
        <v>2</v>
      </c>
      <c r="X44" s="187">
        <v>2</v>
      </c>
      <c r="Y44" s="187">
        <v>3</v>
      </c>
      <c r="Z44" s="187">
        <f>+SUM(V44:Y44)</f>
        <v>8</v>
      </c>
      <c r="AA44" s="187">
        <v>1</v>
      </c>
      <c r="AB44" s="187">
        <f>+AA44*Z44</f>
        <v>8</v>
      </c>
      <c r="AC44" s="186" t="str">
        <f t="shared" si="25"/>
        <v>Tolerable</v>
      </c>
      <c r="AD44" s="187" t="s">
        <v>0</v>
      </c>
      <c r="AE44" s="187" t="s">
        <v>173</v>
      </c>
      <c r="AF44" s="187" t="s">
        <v>594</v>
      </c>
      <c r="AG44" s="187" t="s">
        <v>173</v>
      </c>
      <c r="AH44" s="32"/>
      <c r="AI44" s="9"/>
    </row>
    <row r="45" spans="1:36" ht="33.75" x14ac:dyDescent="0.2">
      <c r="B45" s="188">
        <v>45</v>
      </c>
      <c r="C45" s="211"/>
      <c r="D45" s="212" t="s">
        <v>599</v>
      </c>
      <c r="E45" s="187" t="s">
        <v>7</v>
      </c>
      <c r="F45" s="198" t="s">
        <v>32</v>
      </c>
      <c r="G45" s="198" t="s">
        <v>600</v>
      </c>
      <c r="H45" s="198" t="s">
        <v>601</v>
      </c>
      <c r="I45" s="198" t="s">
        <v>602</v>
      </c>
      <c r="J45" s="198" t="s">
        <v>2</v>
      </c>
      <c r="K45" s="198" t="s">
        <v>2</v>
      </c>
      <c r="L45" s="187">
        <v>1</v>
      </c>
      <c r="M45" s="187">
        <v>3</v>
      </c>
      <c r="N45" s="187">
        <v>3</v>
      </c>
      <c r="O45" s="187">
        <v>3</v>
      </c>
      <c r="P45" s="187">
        <f t="shared" si="22"/>
        <v>10</v>
      </c>
      <c r="Q45" s="187">
        <v>1</v>
      </c>
      <c r="R45" s="187">
        <f t="shared" si="1"/>
        <v>10</v>
      </c>
      <c r="S45" s="25" t="str">
        <f t="shared" si="2"/>
        <v>Moderado</v>
      </c>
      <c r="T45" s="191" t="s">
        <v>1</v>
      </c>
      <c r="U45" s="191" t="s">
        <v>603</v>
      </c>
      <c r="V45" s="187">
        <v>1</v>
      </c>
      <c r="W45" s="187">
        <v>2</v>
      </c>
      <c r="X45" s="187">
        <v>2</v>
      </c>
      <c r="Y45" s="187">
        <v>2</v>
      </c>
      <c r="Z45" s="187">
        <f>+SUM(V45:Y45)</f>
        <v>7</v>
      </c>
      <c r="AA45" s="187">
        <v>1</v>
      </c>
      <c r="AB45" s="187">
        <f>+AA45*Z45</f>
        <v>7</v>
      </c>
      <c r="AC45" s="186" t="str">
        <f t="shared" si="25"/>
        <v>Tolerable</v>
      </c>
      <c r="AD45" s="187" t="s">
        <v>0</v>
      </c>
      <c r="AE45" s="187" t="s">
        <v>173</v>
      </c>
      <c r="AF45" s="187" t="s">
        <v>594</v>
      </c>
      <c r="AG45" s="187" t="s">
        <v>173</v>
      </c>
      <c r="AH45" s="32"/>
      <c r="AI45" s="9"/>
    </row>
    <row r="46" spans="1:36" ht="33.75" x14ac:dyDescent="0.2">
      <c r="B46" s="188">
        <v>46</v>
      </c>
      <c r="C46" s="211"/>
      <c r="D46" s="212"/>
      <c r="E46" s="187" t="s">
        <v>7</v>
      </c>
      <c r="F46" s="198" t="s">
        <v>94</v>
      </c>
      <c r="G46" s="198" t="s">
        <v>604</v>
      </c>
      <c r="H46" s="198" t="s">
        <v>605</v>
      </c>
      <c r="I46" s="198" t="s">
        <v>606</v>
      </c>
      <c r="J46" s="198" t="s">
        <v>2</v>
      </c>
      <c r="K46" s="198" t="s">
        <v>2</v>
      </c>
      <c r="L46" s="187">
        <v>1</v>
      </c>
      <c r="M46" s="187">
        <v>3</v>
      </c>
      <c r="N46" s="187">
        <v>3</v>
      </c>
      <c r="O46" s="187">
        <v>3</v>
      </c>
      <c r="P46" s="187">
        <f t="shared" si="22"/>
        <v>10</v>
      </c>
      <c r="Q46" s="187">
        <v>1</v>
      </c>
      <c r="R46" s="187">
        <f t="shared" si="1"/>
        <v>10</v>
      </c>
      <c r="S46" s="25" t="str">
        <f t="shared" si="2"/>
        <v>Moderado</v>
      </c>
      <c r="T46" s="191" t="s">
        <v>1</v>
      </c>
      <c r="U46" s="198" t="s">
        <v>607</v>
      </c>
      <c r="V46" s="187">
        <v>1</v>
      </c>
      <c r="W46" s="187">
        <v>2</v>
      </c>
      <c r="X46" s="187">
        <v>2</v>
      </c>
      <c r="Y46" s="187">
        <v>2</v>
      </c>
      <c r="Z46" s="187">
        <f>+SUM(V46:Y46)</f>
        <v>7</v>
      </c>
      <c r="AA46" s="187">
        <v>1</v>
      </c>
      <c r="AB46" s="187">
        <f>+AA46*Z46</f>
        <v>7</v>
      </c>
      <c r="AC46" s="186" t="str">
        <f t="shared" si="25"/>
        <v>Tolerable</v>
      </c>
      <c r="AD46" s="187" t="s">
        <v>0</v>
      </c>
      <c r="AE46" s="187" t="s">
        <v>173</v>
      </c>
      <c r="AF46" s="187" t="s">
        <v>594</v>
      </c>
      <c r="AG46" s="187" t="s">
        <v>173</v>
      </c>
      <c r="AH46" s="32"/>
    </row>
    <row r="47" spans="1:36" ht="17.25" customHeight="1" x14ac:dyDescent="0.2">
      <c r="C47" s="161"/>
      <c r="D47" s="150" t="s">
        <v>232</v>
      </c>
      <c r="E47" s="150">
        <f>COUNTIFS($S$10:$S$42,D47)</f>
        <v>9</v>
      </c>
      <c r="F47" s="150">
        <f>COUNTIFS($AJ$10:$AJ$42,D47)</f>
        <v>27</v>
      </c>
      <c r="G47" s="162">
        <f>E47*100/$E$51</f>
        <v>29.032258064516128</v>
      </c>
      <c r="H47" s="162">
        <f>F47*100/$F$51</f>
        <v>87.096774193548384</v>
      </c>
      <c r="I47" s="6"/>
      <c r="J47" s="4"/>
      <c r="K47" s="4"/>
      <c r="L47" s="4"/>
      <c r="M47" s="4"/>
      <c r="N47" s="4"/>
      <c r="O47" s="4"/>
      <c r="P47" s="4"/>
      <c r="Q47" s="5"/>
      <c r="R47" s="2"/>
      <c r="T47" s="16"/>
      <c r="U47" s="16"/>
      <c r="AA47" s="1"/>
      <c r="AB47" s="1"/>
    </row>
    <row r="48" spans="1:36" ht="17.25" customHeight="1" x14ac:dyDescent="0.2">
      <c r="C48" s="161"/>
      <c r="D48" s="150" t="s">
        <v>231</v>
      </c>
      <c r="E48" s="150">
        <f t="shared" ref="E48:E49" si="27">COUNTIFS($S$10:$S$42,D48)</f>
        <v>19</v>
      </c>
      <c r="F48" s="150">
        <f>COUNTIFS($AJ$10:$AJ$42,D48)</f>
        <v>4</v>
      </c>
      <c r="G48" s="162">
        <f>E48*100/$E$51</f>
        <v>61.29032258064516</v>
      </c>
      <c r="H48" s="162">
        <f>F48*100/$F$51</f>
        <v>12.903225806451612</v>
      </c>
      <c r="I48" s="7"/>
      <c r="J48" s="4"/>
      <c r="K48" s="4"/>
      <c r="L48" s="4"/>
      <c r="M48" s="4"/>
      <c r="N48" s="4"/>
      <c r="O48" s="4"/>
      <c r="P48" s="4"/>
      <c r="Q48" s="5"/>
      <c r="R48" s="2"/>
      <c r="T48" s="16"/>
      <c r="U48" s="16"/>
      <c r="AA48" s="1"/>
      <c r="AB48" s="1"/>
    </row>
    <row r="49" spans="1:36" ht="17.25" customHeight="1" x14ac:dyDescent="0.2">
      <c r="C49" s="161"/>
      <c r="D49" s="150" t="s">
        <v>238</v>
      </c>
      <c r="E49" s="150">
        <f t="shared" si="27"/>
        <v>0</v>
      </c>
      <c r="F49" s="150">
        <f>COUNTIFS($AJ$10:$AJ$42,D49)</f>
        <v>0</v>
      </c>
      <c r="G49" s="162">
        <f t="shared" ref="G49" si="28">E49*100/$E$51</f>
        <v>0</v>
      </c>
      <c r="H49" s="162">
        <f>F49*100/$F$51</f>
        <v>0</v>
      </c>
      <c r="I49" s="7"/>
      <c r="J49" s="4"/>
      <c r="K49" s="4"/>
      <c r="L49" s="4"/>
      <c r="M49" s="4"/>
      <c r="N49" s="4"/>
      <c r="O49" s="4"/>
      <c r="P49" s="4"/>
      <c r="Q49" s="5"/>
      <c r="R49" s="2"/>
      <c r="T49" s="16"/>
      <c r="U49" s="16"/>
      <c r="AA49" s="1"/>
      <c r="AB49" s="1"/>
    </row>
    <row r="50" spans="1:36" ht="17.25" customHeight="1" x14ac:dyDescent="0.2">
      <c r="C50" s="161"/>
      <c r="D50" s="150" t="s">
        <v>511</v>
      </c>
      <c r="E50" s="150">
        <f>COUNTIFS($S$10:$S$42,D50)</f>
        <v>3</v>
      </c>
      <c r="F50" s="150">
        <f>COUNTIFS($AJ$10:$AJ$42,D50)</f>
        <v>0</v>
      </c>
      <c r="G50" s="162">
        <f>E50*100/$E$51</f>
        <v>9.67741935483871</v>
      </c>
      <c r="H50" s="162">
        <f>F50*100/$F$51</f>
        <v>0</v>
      </c>
      <c r="J50" s="16"/>
      <c r="K50" s="16"/>
      <c r="Q50" s="1"/>
      <c r="R50" s="2"/>
      <c r="T50" s="16"/>
      <c r="U50" s="16"/>
      <c r="AA50" s="1"/>
      <c r="AB50" s="1"/>
    </row>
    <row r="51" spans="1:36" ht="21.75" customHeight="1" x14ac:dyDescent="0.2">
      <c r="D51" s="160" t="s">
        <v>544</v>
      </c>
      <c r="E51" s="160">
        <f>SUM(E46:E50)</f>
        <v>31</v>
      </c>
      <c r="F51" s="160">
        <f>SUM(F46:F50)</f>
        <v>31</v>
      </c>
      <c r="G51" s="163">
        <f t="shared" ref="G51" si="29">E51*100/$E$51</f>
        <v>100</v>
      </c>
      <c r="H51" s="163">
        <f>F51*100/$F$51</f>
        <v>100</v>
      </c>
      <c r="I51" s="164"/>
      <c r="J51" s="1"/>
    </row>
    <row r="52" spans="1:36" x14ac:dyDescent="0.2">
      <c r="G52" s="7"/>
      <c r="H52" s="7"/>
      <c r="I52" s="7"/>
      <c r="J52" s="7"/>
      <c r="K52" s="6"/>
      <c r="L52" s="4"/>
      <c r="M52" s="4"/>
      <c r="N52" s="4"/>
      <c r="O52" s="4"/>
      <c r="P52" s="4"/>
      <c r="Q52" s="4"/>
      <c r="R52" s="4"/>
      <c r="S52" s="5"/>
    </row>
    <row r="53" spans="1:36" x14ac:dyDescent="0.2">
      <c r="G53" s="7"/>
      <c r="H53" s="7"/>
      <c r="I53" s="7"/>
      <c r="J53" s="7"/>
      <c r="K53" s="6"/>
      <c r="L53" s="4"/>
      <c r="M53" s="4"/>
      <c r="N53" s="4"/>
      <c r="O53" s="4"/>
      <c r="P53" s="4"/>
      <c r="Q53" s="4"/>
      <c r="R53" s="4"/>
      <c r="S53" s="5"/>
    </row>
    <row r="54" spans="1:36" s="2" customFormat="1" x14ac:dyDescent="0.2">
      <c r="A54" s="1"/>
      <c r="B54" s="4"/>
      <c r="C54" s="1"/>
      <c r="D54" s="1"/>
      <c r="E54" s="4"/>
      <c r="F54" s="4"/>
      <c r="G54" s="7"/>
      <c r="H54" s="7"/>
      <c r="I54" s="7"/>
      <c r="J54" s="7"/>
      <c r="K54" s="6"/>
      <c r="L54" s="4"/>
      <c r="M54" s="4"/>
      <c r="N54" s="4"/>
      <c r="O54" s="4"/>
      <c r="P54" s="4"/>
      <c r="Q54" s="4"/>
      <c r="R54" s="4"/>
      <c r="S54" s="5"/>
      <c r="U54" s="1"/>
      <c r="V54" s="16"/>
      <c r="W54" s="16"/>
      <c r="X54" s="16"/>
      <c r="Y54" s="16"/>
      <c r="Z54" s="16"/>
      <c r="AA54" s="16"/>
      <c r="AB54" s="16"/>
      <c r="AC54" s="1"/>
      <c r="AD54" s="1"/>
      <c r="AE54" s="1"/>
      <c r="AF54" s="1"/>
      <c r="AG54" s="1"/>
      <c r="AH54" s="1"/>
      <c r="AI54" s="1"/>
      <c r="AJ54" s="1"/>
    </row>
    <row r="55" spans="1:36" s="2" customFormat="1" x14ac:dyDescent="0.2">
      <c r="A55" s="1"/>
      <c r="B55" s="4"/>
      <c r="C55" s="1"/>
      <c r="D55" s="1"/>
      <c r="E55" s="4"/>
      <c r="F55" s="4"/>
      <c r="G55" s="7"/>
      <c r="H55" s="7"/>
      <c r="I55" s="7"/>
      <c r="J55" s="7"/>
      <c r="K55" s="6"/>
      <c r="L55" s="4"/>
      <c r="M55" s="4"/>
      <c r="N55" s="4"/>
      <c r="O55" s="4"/>
      <c r="P55" s="4"/>
      <c r="Q55" s="4"/>
      <c r="R55" s="4"/>
      <c r="S55" s="5"/>
      <c r="U55" s="1"/>
      <c r="V55" s="16"/>
      <c r="W55" s="16"/>
      <c r="X55" s="16"/>
      <c r="Y55" s="16"/>
      <c r="Z55" s="16"/>
      <c r="AA55" s="16"/>
      <c r="AB55" s="16"/>
      <c r="AC55" s="1"/>
      <c r="AD55" s="1"/>
      <c r="AE55" s="1"/>
      <c r="AF55" s="1"/>
      <c r="AG55" s="1"/>
      <c r="AH55" s="1"/>
      <c r="AI55" s="1"/>
      <c r="AJ55" s="1"/>
    </row>
    <row r="56" spans="1:36" s="2" customFormat="1" x14ac:dyDescent="0.2">
      <c r="A56" s="1"/>
      <c r="B56" s="4"/>
      <c r="C56" s="1"/>
      <c r="D56" s="1"/>
      <c r="E56" s="4"/>
      <c r="F56" s="4"/>
      <c r="G56" s="7"/>
      <c r="H56" s="7"/>
      <c r="I56" s="7"/>
      <c r="J56" s="7"/>
      <c r="K56" s="6"/>
      <c r="L56" s="4"/>
      <c r="M56" s="4"/>
      <c r="N56" s="4"/>
      <c r="O56" s="4"/>
      <c r="P56" s="4"/>
      <c r="Q56" s="4"/>
      <c r="R56" s="4"/>
      <c r="S56" s="5"/>
      <c r="U56" s="1"/>
      <c r="V56" s="16"/>
      <c r="W56" s="16"/>
      <c r="X56" s="16"/>
      <c r="Y56" s="16"/>
      <c r="Z56" s="16"/>
      <c r="AA56" s="16"/>
      <c r="AB56" s="16"/>
      <c r="AC56" s="1"/>
      <c r="AD56" s="1"/>
      <c r="AE56" s="1"/>
      <c r="AF56" s="1"/>
      <c r="AG56" s="1"/>
      <c r="AH56" s="1"/>
      <c r="AI56" s="1"/>
      <c r="AJ56" s="1"/>
    </row>
    <row r="57" spans="1:36" s="2" customFormat="1" x14ac:dyDescent="0.2">
      <c r="A57" s="1"/>
      <c r="B57" s="4"/>
      <c r="C57" s="1"/>
      <c r="D57" s="1"/>
      <c r="E57" s="4"/>
      <c r="F57" s="4"/>
      <c r="G57" s="7"/>
      <c r="H57" s="7"/>
      <c r="I57" s="7"/>
      <c r="J57" s="7"/>
      <c r="K57" s="6"/>
      <c r="L57" s="4"/>
      <c r="M57" s="4"/>
      <c r="N57" s="4"/>
      <c r="O57" s="4"/>
      <c r="P57" s="4"/>
      <c r="Q57" s="4"/>
      <c r="R57" s="4"/>
      <c r="S57" s="5"/>
      <c r="U57" s="1"/>
      <c r="V57" s="16"/>
      <c r="W57" s="16"/>
      <c r="X57" s="16"/>
      <c r="Y57" s="16"/>
      <c r="Z57" s="16"/>
      <c r="AA57" s="16"/>
      <c r="AB57" s="16"/>
      <c r="AC57" s="1"/>
      <c r="AD57" s="1"/>
      <c r="AE57" s="1"/>
      <c r="AF57" s="1"/>
      <c r="AG57" s="1"/>
      <c r="AH57" s="1"/>
      <c r="AI57" s="1"/>
      <c r="AJ57" s="1"/>
    </row>
    <row r="58" spans="1:36" s="2" customFormat="1" x14ac:dyDescent="0.2">
      <c r="A58" s="1"/>
      <c r="B58" s="4"/>
      <c r="C58" s="1"/>
      <c r="D58" s="1"/>
      <c r="E58" s="4"/>
      <c r="F58" s="4"/>
      <c r="G58" s="7"/>
      <c r="H58" s="7"/>
      <c r="I58" s="7"/>
      <c r="J58" s="7"/>
      <c r="K58" s="6"/>
      <c r="L58" s="4"/>
      <c r="M58" s="4"/>
      <c r="N58" s="4"/>
      <c r="O58" s="4"/>
      <c r="P58" s="4"/>
      <c r="Q58" s="4"/>
      <c r="R58" s="4"/>
      <c r="S58" s="5"/>
      <c r="U58" s="1"/>
      <c r="V58" s="16"/>
      <c r="W58" s="16"/>
      <c r="X58" s="16"/>
      <c r="Y58" s="16"/>
      <c r="Z58" s="16"/>
      <c r="AA58" s="16"/>
      <c r="AB58" s="16"/>
      <c r="AC58" s="1"/>
      <c r="AD58" s="1"/>
      <c r="AE58" s="1"/>
      <c r="AF58" s="1"/>
      <c r="AG58" s="1"/>
      <c r="AH58" s="1"/>
      <c r="AI58" s="1"/>
      <c r="AJ58" s="1"/>
    </row>
    <row r="59" spans="1:36" s="2" customFormat="1" x14ac:dyDescent="0.2">
      <c r="A59" s="1"/>
      <c r="B59" s="4"/>
      <c r="C59" s="1"/>
      <c r="D59" s="1"/>
      <c r="E59" s="4"/>
      <c r="F59" s="4"/>
      <c r="G59" s="7"/>
      <c r="H59" s="7"/>
      <c r="I59" s="7"/>
      <c r="J59" s="7"/>
      <c r="L59" s="4"/>
      <c r="M59" s="4"/>
      <c r="N59" s="4"/>
      <c r="O59" s="4"/>
      <c r="P59" s="4"/>
      <c r="Q59" s="4"/>
      <c r="R59" s="4"/>
      <c r="S59" s="5"/>
      <c r="U59" s="1"/>
      <c r="V59" s="16"/>
      <c r="W59" s="16"/>
      <c r="X59" s="16"/>
      <c r="Y59" s="16"/>
      <c r="Z59" s="16"/>
      <c r="AA59" s="16"/>
      <c r="AB59" s="16"/>
      <c r="AC59" s="1"/>
      <c r="AD59" s="1"/>
      <c r="AE59" s="1"/>
      <c r="AF59" s="1"/>
      <c r="AG59" s="1"/>
      <c r="AH59" s="1"/>
      <c r="AI59" s="1"/>
      <c r="AJ59" s="1"/>
    </row>
    <row r="60" spans="1:36" s="2" customFormat="1" x14ac:dyDescent="0.2">
      <c r="A60" s="1"/>
      <c r="B60" s="4"/>
      <c r="C60" s="1"/>
      <c r="D60" s="1"/>
      <c r="E60" s="4"/>
      <c r="F60" s="4"/>
      <c r="G60" s="7"/>
      <c r="H60" s="7"/>
      <c r="I60" s="7"/>
      <c r="J60" s="7"/>
      <c r="K60" s="7"/>
      <c r="L60" s="4"/>
      <c r="M60" s="4"/>
      <c r="N60" s="4"/>
      <c r="O60" s="4"/>
      <c r="P60" s="4"/>
      <c r="Q60" s="4"/>
      <c r="R60" s="4"/>
      <c r="S60" s="5"/>
      <c r="U60" s="1"/>
      <c r="V60" s="16"/>
      <c r="W60" s="16"/>
      <c r="X60" s="16"/>
      <c r="Y60" s="16"/>
      <c r="Z60" s="16"/>
      <c r="AA60" s="16"/>
      <c r="AB60" s="16"/>
      <c r="AC60" s="1"/>
      <c r="AD60" s="1"/>
      <c r="AE60" s="1"/>
      <c r="AF60" s="1"/>
      <c r="AG60" s="1"/>
      <c r="AH60" s="1"/>
      <c r="AI60" s="1"/>
      <c r="AJ60" s="1"/>
    </row>
    <row r="61" spans="1:36" s="2" customFormat="1" x14ac:dyDescent="0.2">
      <c r="A61" s="1"/>
      <c r="B61" s="4"/>
      <c r="C61" s="1"/>
      <c r="D61" s="1"/>
      <c r="E61" s="4"/>
      <c r="F61" s="4"/>
      <c r="G61" s="7"/>
      <c r="H61" s="6"/>
      <c r="I61" s="6"/>
      <c r="J61" s="7"/>
      <c r="K61" s="6"/>
      <c r="L61" s="4"/>
      <c r="M61" s="4"/>
      <c r="N61" s="4"/>
      <c r="O61" s="4"/>
      <c r="P61" s="4"/>
      <c r="Q61" s="4"/>
      <c r="R61" s="4"/>
      <c r="S61" s="5"/>
      <c r="U61" s="1"/>
      <c r="V61" s="16"/>
      <c r="W61" s="16"/>
      <c r="X61" s="16"/>
      <c r="Y61" s="16"/>
      <c r="Z61" s="16"/>
      <c r="AA61" s="16"/>
      <c r="AB61" s="16"/>
      <c r="AC61" s="1"/>
      <c r="AD61" s="1"/>
      <c r="AE61" s="1"/>
      <c r="AF61" s="1"/>
      <c r="AG61" s="1"/>
      <c r="AH61" s="1"/>
      <c r="AI61" s="1"/>
      <c r="AJ61" s="1"/>
    </row>
    <row r="62" spans="1:36" s="2" customFormat="1" x14ac:dyDescent="0.2">
      <c r="A62" s="1"/>
      <c r="B62" s="4"/>
      <c r="C62" s="1"/>
      <c r="D62" s="1"/>
      <c r="E62" s="4"/>
      <c r="F62" s="4"/>
      <c r="G62" s="7"/>
      <c r="H62" s="7"/>
      <c r="I62" s="7"/>
      <c r="J62" s="7"/>
      <c r="K62" s="6"/>
      <c r="L62" s="4"/>
      <c r="M62" s="4"/>
      <c r="N62" s="4"/>
      <c r="O62" s="4"/>
      <c r="P62" s="4"/>
      <c r="Q62" s="4"/>
      <c r="R62" s="4"/>
      <c r="S62" s="5"/>
      <c r="U62" s="1"/>
      <c r="V62" s="16"/>
      <c r="W62" s="16"/>
      <c r="X62" s="16"/>
      <c r="Y62" s="16"/>
      <c r="Z62" s="16"/>
      <c r="AA62" s="16"/>
      <c r="AB62" s="16"/>
      <c r="AC62" s="1"/>
      <c r="AD62" s="1"/>
      <c r="AE62" s="1"/>
      <c r="AF62" s="1"/>
      <c r="AG62" s="1"/>
      <c r="AH62" s="1"/>
      <c r="AI62" s="1"/>
      <c r="AJ62" s="1"/>
    </row>
    <row r="63" spans="1:36" s="2" customFormat="1" x14ac:dyDescent="0.2">
      <c r="A63" s="1"/>
      <c r="B63" s="4"/>
      <c r="C63" s="1"/>
      <c r="D63" s="1"/>
      <c r="E63" s="4"/>
      <c r="F63" s="4"/>
      <c r="G63" s="7"/>
      <c r="H63" s="7"/>
      <c r="I63" s="7"/>
      <c r="J63" s="7"/>
      <c r="K63" s="6"/>
      <c r="L63" s="4"/>
      <c r="M63" s="4"/>
      <c r="N63" s="4"/>
      <c r="O63" s="4"/>
      <c r="P63" s="4"/>
      <c r="Q63" s="4"/>
      <c r="R63" s="4"/>
      <c r="S63" s="5"/>
      <c r="U63" s="1"/>
      <c r="V63" s="16"/>
      <c r="W63" s="16"/>
      <c r="X63" s="16"/>
      <c r="Y63" s="16"/>
      <c r="Z63" s="16"/>
      <c r="AA63" s="16"/>
      <c r="AB63" s="16"/>
      <c r="AC63" s="1"/>
      <c r="AD63" s="1"/>
      <c r="AE63" s="1"/>
      <c r="AF63" s="1"/>
      <c r="AG63" s="1"/>
      <c r="AH63" s="1"/>
      <c r="AI63" s="1"/>
      <c r="AJ63" s="1"/>
    </row>
    <row r="64" spans="1:36" s="2" customFormat="1" x14ac:dyDescent="0.2">
      <c r="A64" s="1"/>
      <c r="B64" s="4"/>
      <c r="C64" s="1"/>
      <c r="D64" s="1"/>
      <c r="E64" s="4"/>
      <c r="F64" s="4"/>
      <c r="G64" s="7"/>
      <c r="H64" s="6"/>
      <c r="I64" s="6"/>
      <c r="J64" s="7"/>
      <c r="K64" s="7"/>
      <c r="L64" s="4"/>
      <c r="M64" s="4"/>
      <c r="N64" s="4"/>
      <c r="O64" s="4"/>
      <c r="P64" s="4"/>
      <c r="Q64" s="4"/>
      <c r="R64" s="4"/>
      <c r="S64" s="5"/>
      <c r="U64" s="1"/>
      <c r="V64" s="16"/>
      <c r="W64" s="16"/>
      <c r="X64" s="16"/>
      <c r="Y64" s="16"/>
      <c r="Z64" s="16"/>
      <c r="AA64" s="16"/>
      <c r="AB64" s="16"/>
      <c r="AC64" s="1"/>
      <c r="AD64" s="1"/>
      <c r="AE64" s="1"/>
      <c r="AF64" s="1"/>
      <c r="AG64" s="1"/>
      <c r="AH64" s="1"/>
      <c r="AI64" s="1"/>
      <c r="AJ64" s="1"/>
    </row>
    <row r="65" spans="1:36" s="2" customFormat="1" x14ac:dyDescent="0.2">
      <c r="A65" s="1"/>
      <c r="B65" s="4"/>
      <c r="C65" s="1"/>
      <c r="D65" s="1"/>
      <c r="E65" s="4"/>
      <c r="F65" s="4"/>
      <c r="G65" s="7"/>
      <c r="H65" s="7"/>
      <c r="I65" s="7"/>
      <c r="J65" s="7"/>
      <c r="K65" s="7"/>
      <c r="L65" s="4"/>
      <c r="M65" s="4"/>
      <c r="N65" s="4"/>
      <c r="O65" s="4"/>
      <c r="P65" s="4"/>
      <c r="Q65" s="4"/>
      <c r="R65" s="4"/>
      <c r="S65" s="5"/>
      <c r="U65" s="1"/>
      <c r="V65" s="16"/>
      <c r="W65" s="16"/>
      <c r="X65" s="16"/>
      <c r="Y65" s="16"/>
      <c r="Z65" s="16"/>
      <c r="AA65" s="16"/>
      <c r="AB65" s="16"/>
      <c r="AC65" s="1"/>
      <c r="AD65" s="1"/>
      <c r="AE65" s="1"/>
      <c r="AF65" s="1"/>
      <c r="AG65" s="1"/>
      <c r="AH65" s="1"/>
      <c r="AI65" s="1"/>
      <c r="AJ65" s="1"/>
    </row>
    <row r="66" spans="1:36" s="2" customFormat="1" x14ac:dyDescent="0.2">
      <c r="A66" s="1"/>
      <c r="B66" s="4"/>
      <c r="C66" s="1"/>
      <c r="D66" s="1"/>
      <c r="E66" s="4"/>
      <c r="F66" s="4"/>
      <c r="G66" s="7"/>
      <c r="H66" s="7"/>
      <c r="I66" s="7"/>
      <c r="J66" s="7"/>
      <c r="K66" s="6"/>
      <c r="L66" s="4"/>
      <c r="M66" s="4"/>
      <c r="N66" s="4"/>
      <c r="O66" s="4"/>
      <c r="P66" s="4"/>
      <c r="Q66" s="4"/>
      <c r="R66" s="4"/>
      <c r="S66" s="5"/>
      <c r="U66" s="1"/>
      <c r="V66" s="16"/>
      <c r="W66" s="16"/>
      <c r="X66" s="16"/>
      <c r="Y66" s="16"/>
      <c r="Z66" s="16"/>
      <c r="AA66" s="16"/>
      <c r="AB66" s="16"/>
      <c r="AC66" s="1"/>
      <c r="AD66" s="1"/>
      <c r="AE66" s="1"/>
      <c r="AF66" s="1"/>
      <c r="AG66" s="1"/>
      <c r="AH66" s="1"/>
      <c r="AI66" s="1"/>
      <c r="AJ66" s="1"/>
    </row>
    <row r="67" spans="1:36" s="2" customFormat="1" x14ac:dyDescent="0.2">
      <c r="A67" s="1"/>
      <c r="B67" s="4"/>
      <c r="C67" s="1"/>
      <c r="D67" s="1"/>
      <c r="E67" s="4"/>
      <c r="F67" s="4"/>
      <c r="G67" s="7"/>
      <c r="H67" s="7"/>
      <c r="I67" s="7"/>
      <c r="J67" s="7"/>
      <c r="K67" s="6"/>
      <c r="L67" s="4"/>
      <c r="M67" s="4"/>
      <c r="N67" s="4"/>
      <c r="O67" s="4"/>
      <c r="P67" s="4"/>
      <c r="Q67" s="4"/>
      <c r="R67" s="4"/>
      <c r="S67" s="5"/>
      <c r="U67" s="1"/>
      <c r="V67" s="16"/>
      <c r="W67" s="16"/>
      <c r="X67" s="16"/>
      <c r="Y67" s="16"/>
      <c r="Z67" s="16"/>
      <c r="AA67" s="16"/>
      <c r="AB67" s="16"/>
      <c r="AC67" s="1"/>
      <c r="AD67" s="1"/>
      <c r="AE67" s="1"/>
      <c r="AF67" s="1"/>
      <c r="AG67" s="1"/>
      <c r="AH67" s="1"/>
      <c r="AI67" s="1"/>
      <c r="AJ67" s="1"/>
    </row>
    <row r="68" spans="1:36" s="2" customFormat="1" x14ac:dyDescent="0.2">
      <c r="A68" s="1"/>
      <c r="B68" s="4"/>
      <c r="C68" s="1"/>
      <c r="D68" s="1"/>
      <c r="E68" s="4"/>
      <c r="F68" s="4"/>
      <c r="G68" s="7"/>
      <c r="H68" s="7"/>
      <c r="I68" s="7"/>
      <c r="J68" s="7"/>
      <c r="K68" s="6"/>
      <c r="L68" s="4"/>
      <c r="M68" s="4"/>
      <c r="N68" s="4"/>
      <c r="O68" s="4"/>
      <c r="P68" s="4"/>
      <c r="Q68" s="4"/>
      <c r="R68" s="4"/>
      <c r="S68" s="5"/>
      <c r="U68" s="1"/>
      <c r="V68" s="16"/>
      <c r="W68" s="16"/>
      <c r="X68" s="16"/>
      <c r="Y68" s="16"/>
      <c r="Z68" s="16"/>
      <c r="AA68" s="16"/>
      <c r="AB68" s="16"/>
      <c r="AC68" s="1"/>
      <c r="AD68" s="1"/>
      <c r="AE68" s="1"/>
      <c r="AF68" s="1"/>
      <c r="AG68" s="1"/>
      <c r="AH68" s="1"/>
      <c r="AI68" s="1"/>
      <c r="AJ68" s="1"/>
    </row>
    <row r="69" spans="1:36" s="2" customFormat="1" x14ac:dyDescent="0.2">
      <c r="A69" s="1"/>
      <c r="B69" s="4"/>
      <c r="C69" s="1"/>
      <c r="D69" s="1"/>
      <c r="E69" s="4"/>
      <c r="F69" s="4"/>
      <c r="G69" s="7"/>
      <c r="H69" s="6"/>
      <c r="I69" s="6"/>
      <c r="J69" s="7"/>
      <c r="K69" s="7"/>
      <c r="L69" s="4"/>
      <c r="M69" s="4"/>
      <c r="N69" s="4"/>
      <c r="O69" s="4"/>
      <c r="P69" s="4"/>
      <c r="Q69" s="4"/>
      <c r="R69" s="4"/>
      <c r="S69" s="5"/>
      <c r="U69" s="1"/>
      <c r="V69" s="16"/>
      <c r="W69" s="16"/>
      <c r="X69" s="16"/>
      <c r="Y69" s="16"/>
      <c r="Z69" s="16"/>
      <c r="AA69" s="16"/>
      <c r="AB69" s="16"/>
      <c r="AC69" s="1"/>
      <c r="AD69" s="1"/>
      <c r="AE69" s="1"/>
      <c r="AF69" s="1"/>
      <c r="AG69" s="1"/>
      <c r="AH69" s="1"/>
      <c r="AI69" s="1"/>
      <c r="AJ69" s="1"/>
    </row>
    <row r="70" spans="1:36" s="2" customFormat="1" x14ac:dyDescent="0.2">
      <c r="A70" s="1"/>
      <c r="B70" s="4"/>
      <c r="C70" s="1"/>
      <c r="D70" s="1"/>
      <c r="E70" s="4"/>
      <c r="F70" s="4"/>
      <c r="G70" s="7"/>
      <c r="H70" s="7"/>
      <c r="I70" s="7"/>
      <c r="J70" s="7"/>
      <c r="K70" s="7"/>
      <c r="L70" s="4"/>
      <c r="M70" s="4"/>
      <c r="N70" s="4"/>
      <c r="O70" s="4"/>
      <c r="P70" s="4"/>
      <c r="Q70" s="4"/>
      <c r="R70" s="4"/>
      <c r="S70" s="5"/>
      <c r="U70" s="1"/>
      <c r="V70" s="16"/>
      <c r="W70" s="16"/>
      <c r="X70" s="16"/>
      <c r="Y70" s="16"/>
      <c r="Z70" s="16"/>
      <c r="AA70" s="16"/>
      <c r="AB70" s="16"/>
      <c r="AC70" s="1"/>
      <c r="AD70" s="1"/>
      <c r="AE70" s="1"/>
      <c r="AF70" s="1"/>
      <c r="AG70" s="1"/>
      <c r="AH70" s="1"/>
      <c r="AI70" s="1"/>
      <c r="AJ70" s="1"/>
    </row>
    <row r="71" spans="1:36" s="2" customFormat="1" x14ac:dyDescent="0.2">
      <c r="A71" s="1"/>
      <c r="B71" s="4"/>
      <c r="C71" s="1"/>
      <c r="D71" s="1"/>
      <c r="E71" s="4"/>
      <c r="F71" s="4"/>
      <c r="G71" s="7"/>
      <c r="H71" s="7"/>
      <c r="I71" s="7"/>
      <c r="J71" s="7"/>
      <c r="K71" s="6"/>
      <c r="L71" s="4"/>
      <c r="M71" s="4"/>
      <c r="N71" s="4"/>
      <c r="O71" s="4"/>
      <c r="P71" s="4"/>
      <c r="Q71" s="4"/>
      <c r="R71" s="4"/>
      <c r="S71" s="5"/>
      <c r="U71" s="1"/>
      <c r="V71" s="16"/>
      <c r="W71" s="16"/>
      <c r="X71" s="16"/>
      <c r="Y71" s="16"/>
      <c r="Z71" s="16"/>
      <c r="AA71" s="16"/>
      <c r="AB71" s="16"/>
      <c r="AC71" s="1"/>
      <c r="AD71" s="1"/>
      <c r="AE71" s="1"/>
      <c r="AF71" s="1"/>
      <c r="AG71" s="1"/>
      <c r="AH71" s="1"/>
      <c r="AI71" s="1"/>
      <c r="AJ71" s="1"/>
    </row>
    <row r="72" spans="1:36" s="2" customFormat="1" x14ac:dyDescent="0.2">
      <c r="A72" s="1"/>
      <c r="B72" s="4"/>
      <c r="C72" s="1"/>
      <c r="D72" s="1"/>
      <c r="E72" s="4"/>
      <c r="F72" s="4"/>
      <c r="G72" s="7"/>
      <c r="H72" s="7"/>
      <c r="I72" s="7"/>
      <c r="J72" s="7"/>
      <c r="K72" s="6"/>
      <c r="L72" s="4"/>
      <c r="M72" s="4"/>
      <c r="N72" s="4"/>
      <c r="O72" s="4"/>
      <c r="P72" s="4"/>
      <c r="Q72" s="4"/>
      <c r="R72" s="4"/>
      <c r="S72" s="5"/>
      <c r="U72" s="1"/>
      <c r="V72" s="16"/>
      <c r="W72" s="16"/>
      <c r="X72" s="16"/>
      <c r="Y72" s="16"/>
      <c r="Z72" s="16"/>
      <c r="AA72" s="16"/>
      <c r="AB72" s="16"/>
      <c r="AC72" s="1"/>
      <c r="AD72" s="1"/>
      <c r="AE72" s="1"/>
      <c r="AF72" s="1"/>
      <c r="AG72" s="1"/>
      <c r="AH72" s="1"/>
      <c r="AI72" s="1"/>
      <c r="AJ72" s="1"/>
    </row>
    <row r="73" spans="1:36" s="2" customFormat="1" x14ac:dyDescent="0.2">
      <c r="A73" s="1"/>
      <c r="B73" s="4"/>
      <c r="C73" s="1"/>
      <c r="D73" s="1"/>
      <c r="E73" s="4"/>
      <c r="F73" s="4"/>
      <c r="G73" s="7"/>
      <c r="H73" s="6"/>
      <c r="I73" s="6"/>
      <c r="J73" s="7"/>
      <c r="K73" s="7"/>
      <c r="L73" s="4"/>
      <c r="M73" s="4"/>
      <c r="N73" s="4"/>
      <c r="O73" s="4"/>
      <c r="P73" s="4"/>
      <c r="Q73" s="4"/>
      <c r="R73" s="4"/>
      <c r="S73" s="5"/>
      <c r="U73" s="1"/>
      <c r="V73" s="16"/>
      <c r="W73" s="16"/>
      <c r="X73" s="16"/>
      <c r="Y73" s="16"/>
      <c r="Z73" s="16"/>
      <c r="AA73" s="16"/>
      <c r="AB73" s="16"/>
      <c r="AC73" s="1"/>
      <c r="AD73" s="1"/>
      <c r="AE73" s="1"/>
      <c r="AF73" s="1"/>
      <c r="AG73" s="1"/>
      <c r="AH73" s="1"/>
      <c r="AI73" s="1"/>
      <c r="AJ73" s="1"/>
    </row>
    <row r="74" spans="1:36" s="2" customFormat="1" x14ac:dyDescent="0.2">
      <c r="A74" s="1"/>
      <c r="B74" s="4"/>
      <c r="C74" s="1"/>
      <c r="D74" s="1"/>
      <c r="E74" s="4"/>
      <c r="F74" s="4"/>
      <c r="G74" s="7"/>
      <c r="H74" s="7"/>
      <c r="I74" s="7"/>
      <c r="J74" s="7"/>
      <c r="K74" s="7"/>
      <c r="L74" s="4"/>
      <c r="M74" s="4"/>
      <c r="N74" s="4"/>
      <c r="O74" s="4"/>
      <c r="P74" s="4"/>
      <c r="Q74" s="4"/>
      <c r="R74" s="4"/>
      <c r="S74" s="5"/>
      <c r="U74" s="1"/>
      <c r="V74" s="16"/>
      <c r="W74" s="16"/>
      <c r="X74" s="16"/>
      <c r="Y74" s="16"/>
      <c r="Z74" s="16"/>
      <c r="AA74" s="16"/>
      <c r="AB74" s="16"/>
      <c r="AC74" s="1"/>
      <c r="AD74" s="1"/>
      <c r="AE74" s="1"/>
      <c r="AF74" s="1"/>
      <c r="AG74" s="1"/>
      <c r="AH74" s="1"/>
      <c r="AI74" s="1"/>
      <c r="AJ74" s="1"/>
    </row>
    <row r="75" spans="1:36" s="2" customFormat="1" x14ac:dyDescent="0.2">
      <c r="A75" s="1"/>
      <c r="B75" s="4"/>
      <c r="C75" s="1"/>
      <c r="D75" s="1"/>
      <c r="E75" s="4"/>
      <c r="F75" s="4"/>
      <c r="G75" s="7"/>
      <c r="H75" s="7"/>
      <c r="I75" s="7"/>
      <c r="J75" s="7"/>
      <c r="K75" s="6"/>
      <c r="L75" s="4"/>
      <c r="M75" s="4"/>
      <c r="N75" s="4"/>
      <c r="O75" s="4"/>
      <c r="P75" s="4"/>
      <c r="Q75" s="4"/>
      <c r="R75" s="4"/>
      <c r="S75" s="5"/>
      <c r="U75" s="1"/>
      <c r="V75" s="16"/>
      <c r="W75" s="16"/>
      <c r="X75" s="16"/>
      <c r="Y75" s="16"/>
      <c r="Z75" s="16"/>
      <c r="AA75" s="16"/>
      <c r="AB75" s="16"/>
      <c r="AC75" s="1"/>
      <c r="AD75" s="1"/>
      <c r="AE75" s="1"/>
      <c r="AF75" s="1"/>
      <c r="AG75" s="1"/>
      <c r="AH75" s="1"/>
      <c r="AI75" s="1"/>
      <c r="AJ75" s="1"/>
    </row>
    <row r="76" spans="1:36" s="2" customFormat="1" x14ac:dyDescent="0.2">
      <c r="A76" s="1"/>
      <c r="B76" s="4"/>
      <c r="C76" s="1"/>
      <c r="D76" s="1"/>
      <c r="E76" s="4"/>
      <c r="F76" s="4"/>
      <c r="G76" s="7"/>
      <c r="H76" s="7"/>
      <c r="I76" s="7"/>
      <c r="J76" s="7"/>
      <c r="K76" s="6"/>
      <c r="L76" s="4"/>
      <c r="M76" s="4"/>
      <c r="N76" s="4"/>
      <c r="O76" s="4"/>
      <c r="P76" s="4"/>
      <c r="Q76" s="4"/>
      <c r="R76" s="4"/>
      <c r="S76" s="5"/>
      <c r="U76" s="1"/>
      <c r="V76" s="16"/>
      <c r="W76" s="16"/>
      <c r="X76" s="16"/>
      <c r="Y76" s="16"/>
      <c r="Z76" s="16"/>
      <c r="AA76" s="16"/>
      <c r="AB76" s="16"/>
      <c r="AC76" s="1"/>
      <c r="AD76" s="1"/>
      <c r="AE76" s="1"/>
      <c r="AF76" s="1"/>
      <c r="AG76" s="1"/>
      <c r="AH76" s="1"/>
      <c r="AI76" s="1"/>
      <c r="AJ76" s="1"/>
    </row>
    <row r="77" spans="1:36" s="2" customFormat="1" x14ac:dyDescent="0.2">
      <c r="A77" s="1"/>
      <c r="B77" s="4"/>
      <c r="C77" s="1"/>
      <c r="D77" s="1"/>
      <c r="E77" s="4"/>
      <c r="F77" s="4"/>
      <c r="G77" s="7"/>
      <c r="H77" s="7"/>
      <c r="I77" s="7"/>
      <c r="J77" s="7"/>
      <c r="K77" s="6"/>
      <c r="L77" s="4"/>
      <c r="M77" s="4"/>
      <c r="N77" s="4"/>
      <c r="O77" s="4"/>
      <c r="P77" s="4"/>
      <c r="Q77" s="4"/>
      <c r="R77" s="4"/>
      <c r="S77" s="5"/>
      <c r="U77" s="1"/>
      <c r="V77" s="16"/>
      <c r="W77" s="16"/>
      <c r="X77" s="16"/>
      <c r="Y77" s="16"/>
      <c r="Z77" s="16"/>
      <c r="AA77" s="16"/>
      <c r="AB77" s="16"/>
      <c r="AC77" s="1"/>
      <c r="AD77" s="1"/>
      <c r="AE77" s="1"/>
      <c r="AF77" s="1"/>
      <c r="AG77" s="1"/>
      <c r="AH77" s="1"/>
      <c r="AI77" s="1"/>
      <c r="AJ77" s="1"/>
    </row>
    <row r="78" spans="1:36" s="2" customFormat="1" x14ac:dyDescent="0.2">
      <c r="A78" s="1"/>
      <c r="B78" s="4"/>
      <c r="C78" s="1"/>
      <c r="D78" s="1"/>
      <c r="E78" s="4"/>
      <c r="F78" s="4"/>
      <c r="G78" s="7"/>
      <c r="H78" s="7"/>
      <c r="I78" s="7"/>
      <c r="J78" s="8"/>
      <c r="K78" s="6"/>
      <c r="L78" s="4"/>
      <c r="M78" s="4"/>
      <c r="N78" s="4"/>
      <c r="O78" s="4"/>
      <c r="P78" s="4"/>
      <c r="Q78" s="4"/>
      <c r="R78" s="4"/>
      <c r="S78" s="5"/>
      <c r="U78" s="1"/>
      <c r="V78" s="16"/>
      <c r="W78" s="16"/>
      <c r="X78" s="16"/>
      <c r="Y78" s="16"/>
      <c r="Z78" s="16"/>
      <c r="AA78" s="16"/>
      <c r="AB78" s="16"/>
      <c r="AC78" s="1"/>
      <c r="AD78" s="1"/>
      <c r="AE78" s="1"/>
      <c r="AF78" s="1"/>
      <c r="AG78" s="1"/>
      <c r="AH78" s="1"/>
      <c r="AI78" s="1"/>
      <c r="AJ78" s="1"/>
    </row>
    <row r="79" spans="1:36" s="2" customFormat="1" x14ac:dyDescent="0.2">
      <c r="A79" s="1"/>
      <c r="B79" s="4"/>
      <c r="C79" s="1"/>
      <c r="D79" s="1"/>
      <c r="E79" s="4"/>
      <c r="F79" s="4"/>
      <c r="G79" s="7"/>
      <c r="H79" s="7"/>
      <c r="I79" s="7"/>
      <c r="J79" s="7"/>
      <c r="K79" s="6"/>
      <c r="L79" s="4"/>
      <c r="M79" s="4"/>
      <c r="N79" s="4"/>
      <c r="O79" s="4"/>
      <c r="P79" s="4"/>
      <c r="Q79" s="4"/>
      <c r="R79" s="4"/>
      <c r="S79" s="5"/>
      <c r="U79" s="1"/>
      <c r="V79" s="16"/>
      <c r="W79" s="16"/>
      <c r="X79" s="16"/>
      <c r="Y79" s="16"/>
      <c r="Z79" s="16"/>
      <c r="AA79" s="16"/>
      <c r="AB79" s="16"/>
      <c r="AC79" s="1"/>
      <c r="AD79" s="1"/>
      <c r="AE79" s="1"/>
      <c r="AF79" s="1"/>
      <c r="AG79" s="1"/>
      <c r="AH79" s="1"/>
      <c r="AI79" s="1"/>
      <c r="AJ79" s="1"/>
    </row>
    <row r="80" spans="1:36" s="2" customFormat="1" x14ac:dyDescent="0.2">
      <c r="A80" s="1"/>
      <c r="B80" s="4"/>
      <c r="C80" s="1"/>
      <c r="D80" s="1"/>
      <c r="E80" s="4"/>
      <c r="F80" s="4"/>
      <c r="G80" s="7"/>
      <c r="H80" s="7"/>
      <c r="I80" s="7"/>
      <c r="J80" s="7"/>
      <c r="K80" s="6"/>
      <c r="L80" s="4"/>
      <c r="M80" s="4"/>
      <c r="N80" s="4"/>
      <c r="O80" s="4"/>
      <c r="P80" s="4"/>
      <c r="Q80" s="4"/>
      <c r="R80" s="4"/>
      <c r="S80" s="5"/>
      <c r="U80" s="1"/>
      <c r="V80" s="16"/>
      <c r="W80" s="16"/>
      <c r="X80" s="16"/>
      <c r="Y80" s="16"/>
      <c r="Z80" s="16"/>
      <c r="AA80" s="16"/>
      <c r="AB80" s="16"/>
      <c r="AC80" s="1"/>
      <c r="AD80" s="1"/>
      <c r="AE80" s="1"/>
      <c r="AF80" s="1"/>
      <c r="AG80" s="1"/>
      <c r="AH80" s="1"/>
      <c r="AI80" s="1"/>
      <c r="AJ80" s="1"/>
    </row>
    <row r="81" spans="1:36" s="2" customFormat="1" x14ac:dyDescent="0.2">
      <c r="A81" s="1"/>
      <c r="B81" s="4"/>
      <c r="C81" s="1"/>
      <c r="D81" s="1"/>
      <c r="E81" s="4"/>
      <c r="F81" s="4"/>
      <c r="G81" s="7"/>
      <c r="H81" s="7"/>
      <c r="I81" s="7"/>
      <c r="J81" s="7"/>
      <c r="K81" s="6"/>
      <c r="L81" s="4"/>
      <c r="M81" s="4"/>
      <c r="N81" s="4"/>
      <c r="O81" s="4"/>
      <c r="P81" s="4"/>
      <c r="Q81" s="4"/>
      <c r="R81" s="4"/>
      <c r="S81" s="5"/>
      <c r="U81" s="1"/>
      <c r="V81" s="16"/>
      <c r="W81" s="16"/>
      <c r="X81" s="16"/>
      <c r="Y81" s="16"/>
      <c r="Z81" s="16"/>
      <c r="AA81" s="16"/>
      <c r="AB81" s="16"/>
      <c r="AC81" s="1"/>
      <c r="AD81" s="1"/>
      <c r="AE81" s="1"/>
      <c r="AF81" s="1"/>
      <c r="AG81" s="1"/>
      <c r="AH81" s="1"/>
      <c r="AI81" s="1"/>
      <c r="AJ81" s="1"/>
    </row>
    <row r="82" spans="1:36" s="2" customFormat="1" x14ac:dyDescent="0.2">
      <c r="A82" s="1"/>
      <c r="B82" s="4"/>
      <c r="C82" s="1"/>
      <c r="D82" s="1"/>
      <c r="E82" s="4"/>
      <c r="F82" s="4"/>
      <c r="G82" s="7"/>
      <c r="H82" s="6"/>
      <c r="I82" s="6"/>
      <c r="J82" s="7"/>
      <c r="K82" s="7"/>
      <c r="L82" s="4"/>
      <c r="M82" s="4"/>
      <c r="N82" s="4"/>
      <c r="O82" s="4"/>
      <c r="P82" s="4"/>
      <c r="Q82" s="4"/>
      <c r="R82" s="4"/>
      <c r="S82" s="5"/>
      <c r="U82" s="1"/>
      <c r="V82" s="16"/>
      <c r="W82" s="16"/>
      <c r="X82" s="16"/>
      <c r="Y82" s="16"/>
      <c r="Z82" s="16"/>
      <c r="AA82" s="16"/>
      <c r="AB82" s="16"/>
      <c r="AC82" s="1"/>
      <c r="AD82" s="1"/>
      <c r="AE82" s="1"/>
      <c r="AF82" s="1"/>
      <c r="AG82" s="1"/>
      <c r="AH82" s="1"/>
      <c r="AI82" s="1"/>
      <c r="AJ82" s="1"/>
    </row>
    <row r="83" spans="1:36" s="2" customFormat="1" x14ac:dyDescent="0.2">
      <c r="A83" s="1"/>
      <c r="B83" s="4"/>
      <c r="C83" s="1"/>
      <c r="D83" s="1"/>
      <c r="E83" s="4"/>
      <c r="F83" s="4"/>
      <c r="G83" s="7"/>
      <c r="H83" s="7"/>
      <c r="I83" s="7"/>
      <c r="J83" s="7"/>
      <c r="K83" s="7"/>
      <c r="L83" s="4"/>
      <c r="M83" s="4"/>
      <c r="N83" s="4"/>
      <c r="O83" s="4"/>
      <c r="P83" s="4"/>
      <c r="Q83" s="4"/>
      <c r="R83" s="4"/>
      <c r="S83" s="5"/>
      <c r="U83" s="1"/>
      <c r="V83" s="16"/>
      <c r="W83" s="16"/>
      <c r="X83" s="16"/>
      <c r="Y83" s="16"/>
      <c r="Z83" s="16"/>
      <c r="AA83" s="16"/>
      <c r="AB83" s="16"/>
      <c r="AC83" s="1"/>
      <c r="AD83" s="1"/>
      <c r="AE83" s="1"/>
      <c r="AF83" s="1"/>
      <c r="AG83" s="1"/>
      <c r="AH83" s="1"/>
      <c r="AI83" s="1"/>
      <c r="AJ83" s="1"/>
    </row>
    <row r="84" spans="1:36" s="2" customFormat="1" x14ac:dyDescent="0.2">
      <c r="A84" s="1"/>
      <c r="B84" s="4"/>
      <c r="C84" s="1"/>
      <c r="D84" s="1"/>
      <c r="E84" s="4"/>
      <c r="F84" s="4"/>
      <c r="G84" s="7"/>
      <c r="H84" s="7"/>
      <c r="I84" s="7"/>
      <c r="J84" s="7"/>
      <c r="L84" s="4"/>
      <c r="M84" s="4"/>
      <c r="N84" s="4"/>
      <c r="O84" s="4"/>
      <c r="P84" s="4"/>
      <c r="Q84" s="4"/>
      <c r="R84" s="4"/>
      <c r="S84" s="5"/>
      <c r="U84" s="1"/>
      <c r="V84" s="16"/>
      <c r="W84" s="16"/>
      <c r="X84" s="16"/>
      <c r="Y84" s="16"/>
      <c r="Z84" s="16"/>
      <c r="AA84" s="16"/>
      <c r="AB84" s="16"/>
      <c r="AC84" s="1"/>
      <c r="AD84" s="1"/>
      <c r="AE84" s="1"/>
      <c r="AF84" s="1"/>
      <c r="AG84" s="1"/>
      <c r="AH84" s="1"/>
      <c r="AI84" s="1"/>
      <c r="AJ84" s="1"/>
    </row>
    <row r="85" spans="1:36" s="2" customFormat="1" x14ac:dyDescent="0.2">
      <c r="A85" s="1"/>
      <c r="B85" s="4"/>
      <c r="C85" s="1"/>
      <c r="D85" s="1"/>
      <c r="E85" s="4"/>
      <c r="F85" s="4"/>
      <c r="G85" s="7"/>
      <c r="H85" s="7"/>
      <c r="I85" s="7"/>
      <c r="J85" s="7"/>
      <c r="K85" s="6"/>
      <c r="L85" s="4"/>
      <c r="M85" s="4"/>
      <c r="N85" s="4"/>
      <c r="O85" s="4"/>
      <c r="P85" s="4"/>
      <c r="Q85" s="4"/>
      <c r="R85" s="4"/>
      <c r="S85" s="5"/>
      <c r="U85" s="1"/>
      <c r="V85" s="16"/>
      <c r="W85" s="16"/>
      <c r="X85" s="16"/>
      <c r="Y85" s="16"/>
      <c r="Z85" s="16"/>
      <c r="AA85" s="16"/>
      <c r="AB85" s="16"/>
      <c r="AC85" s="1"/>
      <c r="AD85" s="1"/>
      <c r="AE85" s="1"/>
      <c r="AF85" s="1"/>
      <c r="AG85" s="1"/>
      <c r="AH85" s="1"/>
      <c r="AI85" s="1"/>
      <c r="AJ85" s="1"/>
    </row>
    <row r="86" spans="1:36" s="2" customFormat="1" x14ac:dyDescent="0.2">
      <c r="A86" s="1"/>
      <c r="B86" s="4"/>
      <c r="C86" s="1"/>
      <c r="D86" s="1"/>
      <c r="E86" s="4"/>
      <c r="F86" s="4"/>
      <c r="G86" s="7"/>
      <c r="H86" s="6"/>
      <c r="I86" s="6"/>
      <c r="J86" s="7"/>
      <c r="K86" s="6"/>
      <c r="L86" s="4"/>
      <c r="M86" s="4"/>
      <c r="N86" s="4"/>
      <c r="O86" s="4"/>
      <c r="P86" s="4"/>
      <c r="Q86" s="4"/>
      <c r="R86" s="4"/>
      <c r="S86" s="5"/>
      <c r="U86" s="1"/>
      <c r="V86" s="16"/>
      <c r="W86" s="16"/>
      <c r="X86" s="16"/>
      <c r="Y86" s="16"/>
      <c r="Z86" s="16"/>
      <c r="AA86" s="16"/>
      <c r="AB86" s="16"/>
      <c r="AC86" s="1"/>
      <c r="AD86" s="1"/>
      <c r="AE86" s="1"/>
      <c r="AF86" s="1"/>
      <c r="AG86" s="1"/>
      <c r="AH86" s="1"/>
      <c r="AI86" s="1"/>
      <c r="AJ86" s="1"/>
    </row>
    <row r="87" spans="1:36" s="2" customFormat="1" x14ac:dyDescent="0.2">
      <c r="A87" s="1"/>
      <c r="B87" s="4"/>
      <c r="C87" s="1"/>
      <c r="D87" s="1"/>
      <c r="E87" s="4"/>
      <c r="F87" s="4"/>
      <c r="G87" s="7"/>
      <c r="H87" s="7"/>
      <c r="I87" s="7"/>
      <c r="J87" s="7"/>
      <c r="K87" s="6"/>
      <c r="L87" s="4"/>
      <c r="M87" s="4"/>
      <c r="N87" s="4"/>
      <c r="O87" s="4"/>
      <c r="P87" s="4"/>
      <c r="Q87" s="4"/>
      <c r="R87" s="4"/>
      <c r="S87" s="5"/>
      <c r="U87" s="1"/>
      <c r="V87" s="16"/>
      <c r="W87" s="16"/>
      <c r="X87" s="16"/>
      <c r="Y87" s="16"/>
      <c r="Z87" s="16"/>
      <c r="AA87" s="16"/>
      <c r="AB87" s="16"/>
      <c r="AC87" s="1"/>
      <c r="AD87" s="1"/>
      <c r="AE87" s="1"/>
      <c r="AF87" s="1"/>
      <c r="AG87" s="1"/>
      <c r="AH87" s="1"/>
      <c r="AI87" s="1"/>
      <c r="AJ87" s="1"/>
    </row>
    <row r="88" spans="1:36" s="2" customFormat="1" x14ac:dyDescent="0.2">
      <c r="A88" s="1"/>
      <c r="B88" s="4"/>
      <c r="C88" s="1"/>
      <c r="D88" s="1"/>
      <c r="E88" s="4"/>
      <c r="F88" s="4"/>
      <c r="G88" s="7"/>
      <c r="H88" s="7"/>
      <c r="I88" s="7"/>
      <c r="J88" s="7"/>
      <c r="K88" s="6"/>
      <c r="L88" s="4"/>
      <c r="M88" s="4"/>
      <c r="N88" s="4"/>
      <c r="O88" s="4"/>
      <c r="P88" s="4"/>
      <c r="Q88" s="4"/>
      <c r="R88" s="4"/>
      <c r="S88" s="5"/>
      <c r="U88" s="1"/>
      <c r="V88" s="16"/>
      <c r="W88" s="16"/>
      <c r="X88" s="16"/>
      <c r="Y88" s="16"/>
      <c r="Z88" s="16"/>
      <c r="AA88" s="16"/>
      <c r="AB88" s="16"/>
      <c r="AC88" s="1"/>
      <c r="AD88" s="1"/>
      <c r="AE88" s="1"/>
      <c r="AF88" s="1"/>
      <c r="AG88" s="1"/>
      <c r="AH88" s="1"/>
      <c r="AI88" s="1"/>
      <c r="AJ88" s="1"/>
    </row>
    <row r="89" spans="1:36" s="2" customFormat="1" x14ac:dyDescent="0.2">
      <c r="A89" s="1"/>
      <c r="B89" s="4"/>
      <c r="C89" s="1"/>
      <c r="D89" s="1"/>
      <c r="E89" s="4"/>
      <c r="F89" s="4"/>
      <c r="G89" s="7"/>
      <c r="H89" s="7"/>
      <c r="I89" s="7"/>
      <c r="J89" s="7"/>
      <c r="K89" s="6"/>
      <c r="L89" s="4"/>
      <c r="M89" s="4"/>
      <c r="N89" s="4"/>
      <c r="O89" s="4"/>
      <c r="P89" s="4"/>
      <c r="Q89" s="4"/>
      <c r="R89" s="4"/>
      <c r="S89" s="5"/>
      <c r="U89" s="1"/>
      <c r="V89" s="16"/>
      <c r="W89" s="16"/>
      <c r="X89" s="16"/>
      <c r="Y89" s="16"/>
      <c r="Z89" s="16"/>
      <c r="AA89" s="16"/>
      <c r="AB89" s="16"/>
      <c r="AC89" s="1"/>
      <c r="AD89" s="1"/>
      <c r="AE89" s="1"/>
      <c r="AF89" s="1"/>
      <c r="AG89" s="1"/>
      <c r="AH89" s="1"/>
      <c r="AI89" s="1"/>
      <c r="AJ89" s="1"/>
    </row>
    <row r="90" spans="1:36" s="2" customFormat="1" x14ac:dyDescent="0.2">
      <c r="A90" s="1"/>
      <c r="B90" s="4"/>
      <c r="C90" s="1"/>
      <c r="D90" s="1"/>
      <c r="E90" s="4"/>
      <c r="F90" s="4"/>
      <c r="G90" s="7"/>
      <c r="H90" s="7"/>
      <c r="I90" s="7"/>
      <c r="J90" s="7"/>
      <c r="K90" s="7"/>
      <c r="L90" s="4"/>
      <c r="M90" s="4"/>
      <c r="N90" s="4"/>
      <c r="O90" s="4"/>
      <c r="P90" s="4"/>
      <c r="Q90" s="4"/>
      <c r="R90" s="4"/>
      <c r="S90" s="5"/>
      <c r="U90" s="1"/>
      <c r="V90" s="16"/>
      <c r="W90" s="16"/>
      <c r="X90" s="16"/>
      <c r="Y90" s="16"/>
      <c r="Z90" s="16"/>
      <c r="AA90" s="16"/>
      <c r="AB90" s="16"/>
      <c r="AC90" s="1"/>
      <c r="AD90" s="1"/>
      <c r="AE90" s="1"/>
      <c r="AF90" s="1"/>
      <c r="AG90" s="1"/>
      <c r="AH90" s="1"/>
      <c r="AI90" s="1"/>
      <c r="AJ90" s="1"/>
    </row>
    <row r="91" spans="1:36" s="2" customFormat="1" x14ac:dyDescent="0.2">
      <c r="A91" s="1"/>
      <c r="B91" s="4"/>
      <c r="C91" s="1"/>
      <c r="D91" s="1"/>
      <c r="E91" s="4"/>
      <c r="F91" s="4"/>
      <c r="G91" s="7"/>
      <c r="H91" s="7"/>
      <c r="I91" s="7"/>
      <c r="J91" s="7"/>
      <c r="K91" s="6"/>
      <c r="L91" s="4"/>
      <c r="M91" s="4"/>
      <c r="N91" s="4"/>
      <c r="O91" s="4"/>
      <c r="P91" s="4"/>
      <c r="Q91" s="4"/>
      <c r="R91" s="4"/>
      <c r="S91" s="5"/>
      <c r="U91" s="1"/>
      <c r="V91" s="16"/>
      <c r="W91" s="16"/>
      <c r="X91" s="16"/>
      <c r="Y91" s="16"/>
      <c r="Z91" s="16"/>
      <c r="AA91" s="16"/>
      <c r="AB91" s="16"/>
      <c r="AC91" s="1"/>
      <c r="AD91" s="1"/>
      <c r="AE91" s="1"/>
      <c r="AF91" s="1"/>
      <c r="AG91" s="1"/>
      <c r="AH91" s="1"/>
      <c r="AI91" s="1"/>
      <c r="AJ91" s="1"/>
    </row>
    <row r="92" spans="1:36" s="2" customFormat="1" x14ac:dyDescent="0.2">
      <c r="A92" s="1"/>
      <c r="B92" s="4"/>
      <c r="C92" s="1"/>
      <c r="D92" s="1"/>
      <c r="E92" s="4"/>
      <c r="F92" s="4"/>
      <c r="G92" s="7"/>
      <c r="H92" s="6"/>
      <c r="I92" s="6"/>
      <c r="J92" s="7"/>
      <c r="K92" s="6"/>
      <c r="L92" s="4"/>
      <c r="M92" s="4"/>
      <c r="N92" s="4"/>
      <c r="O92" s="4"/>
      <c r="P92" s="4"/>
      <c r="Q92" s="4"/>
      <c r="R92" s="4"/>
      <c r="S92" s="5"/>
      <c r="U92" s="1"/>
      <c r="V92" s="16"/>
      <c r="W92" s="16"/>
      <c r="X92" s="16"/>
      <c r="Y92" s="16"/>
      <c r="Z92" s="16"/>
      <c r="AA92" s="16"/>
      <c r="AB92" s="16"/>
      <c r="AC92" s="1"/>
      <c r="AD92" s="1"/>
      <c r="AE92" s="1"/>
      <c r="AF92" s="1"/>
      <c r="AG92" s="1"/>
      <c r="AH92" s="1"/>
      <c r="AI92" s="1"/>
      <c r="AJ92" s="1"/>
    </row>
    <row r="93" spans="1:36" s="2" customFormat="1" x14ac:dyDescent="0.2">
      <c r="A93" s="1"/>
      <c r="B93" s="4"/>
      <c r="C93" s="1"/>
      <c r="D93" s="1"/>
      <c r="E93" s="4"/>
      <c r="F93" s="4"/>
      <c r="G93" s="7"/>
      <c r="H93" s="7"/>
      <c r="I93" s="7"/>
      <c r="J93" s="7"/>
      <c r="L93" s="4"/>
      <c r="M93" s="4"/>
      <c r="N93" s="4"/>
      <c r="O93" s="4"/>
      <c r="P93" s="4"/>
      <c r="Q93" s="4"/>
      <c r="R93" s="4"/>
      <c r="S93" s="5"/>
      <c r="U93" s="1"/>
      <c r="V93" s="16"/>
      <c r="W93" s="16"/>
      <c r="X93" s="16"/>
      <c r="Y93" s="16"/>
      <c r="Z93" s="16"/>
      <c r="AA93" s="16"/>
      <c r="AB93" s="16"/>
      <c r="AC93" s="1"/>
      <c r="AD93" s="1"/>
      <c r="AE93" s="1"/>
      <c r="AF93" s="1"/>
      <c r="AG93" s="1"/>
      <c r="AH93" s="1"/>
      <c r="AI93" s="1"/>
      <c r="AJ93" s="1"/>
    </row>
    <row r="95" spans="1:36" s="2" customFormat="1" x14ac:dyDescent="0.2">
      <c r="A95" s="1"/>
      <c r="B95" s="4"/>
      <c r="C95" s="1"/>
      <c r="D95" s="1"/>
      <c r="E95" s="4"/>
      <c r="F95" s="4"/>
      <c r="G95" s="7"/>
      <c r="H95" s="7"/>
      <c r="I95" s="7"/>
      <c r="J95" s="7"/>
      <c r="K95" s="6"/>
      <c r="L95" s="4"/>
      <c r="M95" s="4"/>
      <c r="N95" s="4"/>
      <c r="O95" s="4"/>
      <c r="P95" s="4"/>
      <c r="Q95" s="4"/>
      <c r="R95" s="4"/>
      <c r="S95" s="5"/>
      <c r="U95" s="1"/>
      <c r="V95" s="16"/>
      <c r="W95" s="16"/>
      <c r="X95" s="16"/>
      <c r="Y95" s="16"/>
      <c r="Z95" s="16"/>
      <c r="AA95" s="16"/>
      <c r="AB95" s="16"/>
      <c r="AC95" s="1"/>
      <c r="AD95" s="1"/>
      <c r="AE95" s="1"/>
      <c r="AF95" s="1"/>
      <c r="AG95" s="1"/>
      <c r="AH95" s="1"/>
      <c r="AI95" s="1"/>
      <c r="AJ95" s="1"/>
    </row>
    <row r="96" spans="1:36" s="2" customFormat="1" x14ac:dyDescent="0.2">
      <c r="A96" s="1"/>
      <c r="B96" s="4"/>
      <c r="C96" s="1"/>
      <c r="D96" s="1"/>
      <c r="E96" s="4"/>
      <c r="F96" s="4"/>
      <c r="G96" s="7"/>
      <c r="H96" s="7"/>
      <c r="I96" s="7"/>
      <c r="J96" s="7"/>
      <c r="K96" s="6"/>
      <c r="L96" s="4"/>
      <c r="M96" s="4"/>
      <c r="N96" s="4"/>
      <c r="O96" s="4"/>
      <c r="P96" s="4"/>
      <c r="Q96" s="4"/>
      <c r="R96" s="4"/>
      <c r="S96" s="5"/>
      <c r="U96" s="1"/>
      <c r="V96" s="16"/>
      <c r="W96" s="16"/>
      <c r="X96" s="16"/>
      <c r="Y96" s="16"/>
      <c r="Z96" s="16"/>
      <c r="AA96" s="16"/>
      <c r="AB96" s="16"/>
      <c r="AC96" s="1"/>
      <c r="AD96" s="1"/>
      <c r="AE96" s="1"/>
      <c r="AF96" s="1"/>
      <c r="AG96" s="1"/>
      <c r="AH96" s="1"/>
      <c r="AI96" s="1"/>
      <c r="AJ96" s="1"/>
    </row>
    <row r="97" spans="1:36" s="2" customFormat="1" x14ac:dyDescent="0.2">
      <c r="A97" s="1"/>
      <c r="B97" s="4"/>
      <c r="C97" s="1"/>
      <c r="D97" s="1"/>
      <c r="E97" s="4"/>
      <c r="F97" s="4"/>
      <c r="G97" s="7"/>
      <c r="H97" s="6"/>
      <c r="I97" s="6"/>
      <c r="J97" s="7"/>
      <c r="K97" s="7"/>
      <c r="L97" s="4"/>
      <c r="M97" s="4"/>
      <c r="N97" s="4"/>
      <c r="O97" s="4"/>
      <c r="P97" s="4"/>
      <c r="Q97" s="4"/>
      <c r="R97" s="4"/>
      <c r="S97" s="5"/>
      <c r="U97" s="1"/>
      <c r="V97" s="16"/>
      <c r="W97" s="16"/>
      <c r="X97" s="16"/>
      <c r="Y97" s="16"/>
      <c r="Z97" s="16"/>
      <c r="AA97" s="16"/>
      <c r="AB97" s="16"/>
      <c r="AC97" s="1"/>
      <c r="AD97" s="1"/>
      <c r="AE97" s="1"/>
      <c r="AF97" s="1"/>
      <c r="AG97" s="1"/>
      <c r="AH97" s="1"/>
      <c r="AI97" s="1"/>
      <c r="AJ97" s="1"/>
    </row>
    <row r="98" spans="1:36" s="2" customFormat="1" x14ac:dyDescent="0.2">
      <c r="A98" s="1"/>
      <c r="B98" s="4"/>
      <c r="C98" s="1"/>
      <c r="D98" s="1"/>
      <c r="E98" s="4"/>
      <c r="F98" s="4"/>
      <c r="G98" s="7"/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5"/>
      <c r="U98" s="1"/>
      <c r="V98" s="16"/>
      <c r="W98" s="16"/>
      <c r="X98" s="16"/>
      <c r="Y98" s="16"/>
      <c r="Z98" s="16"/>
      <c r="AA98" s="16"/>
      <c r="AB98" s="16"/>
      <c r="AC98" s="1"/>
      <c r="AD98" s="1"/>
      <c r="AE98" s="1"/>
      <c r="AF98" s="1"/>
      <c r="AG98" s="1"/>
      <c r="AH98" s="1"/>
      <c r="AI98" s="1"/>
      <c r="AJ98" s="1"/>
    </row>
    <row r="99" spans="1:36" s="2" customFormat="1" x14ac:dyDescent="0.2">
      <c r="A99" s="1"/>
      <c r="B99" s="4"/>
      <c r="C99" s="1"/>
      <c r="D99" s="1"/>
      <c r="E99" s="4"/>
      <c r="F99" s="4"/>
      <c r="G99" s="7"/>
      <c r="H99" s="7"/>
      <c r="I99" s="7"/>
      <c r="J99" s="7"/>
      <c r="K99" s="6"/>
      <c r="L99" s="4"/>
      <c r="M99" s="4"/>
      <c r="N99" s="4"/>
      <c r="O99" s="4"/>
      <c r="P99" s="4"/>
      <c r="Q99" s="4"/>
      <c r="R99" s="4"/>
      <c r="S99" s="5"/>
      <c r="U99" s="1"/>
      <c r="V99" s="16"/>
      <c r="W99" s="16"/>
      <c r="X99" s="16"/>
      <c r="Y99" s="16"/>
      <c r="Z99" s="16"/>
      <c r="AA99" s="16"/>
      <c r="AB99" s="16"/>
      <c r="AC99" s="1"/>
      <c r="AD99" s="1"/>
      <c r="AE99" s="1"/>
      <c r="AF99" s="1"/>
      <c r="AG99" s="1"/>
      <c r="AH99" s="1"/>
      <c r="AI99" s="1"/>
      <c r="AJ99" s="1"/>
    </row>
    <row r="100" spans="1:36" s="2" customFormat="1" x14ac:dyDescent="0.2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6"/>
      <c r="M100" s="16"/>
      <c r="N100" s="16"/>
      <c r="O100" s="16"/>
      <c r="P100" s="16"/>
      <c r="Q100" s="16"/>
      <c r="R100" s="16"/>
      <c r="S100" s="1"/>
      <c r="U100" s="1"/>
      <c r="V100" s="16"/>
      <c r="W100" s="16"/>
      <c r="X100" s="16"/>
      <c r="Y100" s="16"/>
      <c r="Z100" s="16"/>
      <c r="AA100" s="16"/>
      <c r="AB100" s="16"/>
      <c r="AC100" s="1"/>
      <c r="AD100" s="1"/>
      <c r="AE100" s="1"/>
      <c r="AF100" s="1"/>
      <c r="AG100" s="1"/>
      <c r="AH100" s="1"/>
      <c r="AI100" s="1"/>
      <c r="AJ100" s="1"/>
    </row>
    <row r="101" spans="1:36" s="2" customFormat="1" x14ac:dyDescent="0.2">
      <c r="A101" s="1"/>
      <c r="B101" s="4"/>
      <c r="C101" s="1"/>
      <c r="D101" s="1"/>
      <c r="E101" s="4"/>
      <c r="F101" s="4"/>
      <c r="G101" s="7"/>
      <c r="H101" s="7"/>
      <c r="I101" s="7"/>
      <c r="J101" s="7"/>
      <c r="K101" s="6"/>
      <c r="L101" s="4"/>
      <c r="M101" s="4"/>
      <c r="N101" s="4"/>
      <c r="O101" s="4"/>
      <c r="P101" s="4"/>
      <c r="Q101" s="4"/>
      <c r="R101" s="4"/>
      <c r="S101" s="5"/>
      <c r="U101" s="1"/>
      <c r="V101" s="16"/>
      <c r="W101" s="16"/>
      <c r="X101" s="16"/>
      <c r="Y101" s="16"/>
      <c r="Z101" s="16"/>
      <c r="AA101" s="16"/>
      <c r="AB101" s="16"/>
      <c r="AC101" s="1"/>
      <c r="AD101" s="1"/>
      <c r="AE101" s="1"/>
      <c r="AF101" s="1"/>
      <c r="AG101" s="1"/>
      <c r="AH101" s="1"/>
      <c r="AI101" s="1"/>
      <c r="AJ101" s="1"/>
    </row>
    <row r="102" spans="1:36" s="2" customFormat="1" x14ac:dyDescent="0.2">
      <c r="A102" s="1"/>
      <c r="B102" s="4"/>
      <c r="C102" s="1"/>
      <c r="D102" s="1"/>
      <c r="E102" s="4"/>
      <c r="F102" s="4"/>
      <c r="G102" s="7"/>
      <c r="H102" s="7"/>
      <c r="I102" s="7"/>
      <c r="J102" s="7"/>
      <c r="K102" s="6"/>
      <c r="L102" s="4"/>
      <c r="M102" s="4"/>
      <c r="N102" s="4"/>
      <c r="O102" s="4"/>
      <c r="P102" s="4"/>
      <c r="Q102" s="4"/>
      <c r="R102" s="4"/>
      <c r="S102" s="5"/>
      <c r="U102" s="1"/>
      <c r="V102" s="16"/>
      <c r="W102" s="16"/>
      <c r="X102" s="16"/>
      <c r="Y102" s="16"/>
      <c r="Z102" s="16"/>
      <c r="AA102" s="16"/>
      <c r="AB102" s="16"/>
      <c r="AC102" s="1"/>
      <c r="AD102" s="1"/>
      <c r="AE102" s="1"/>
      <c r="AF102" s="1"/>
      <c r="AG102" s="1"/>
      <c r="AH102" s="1"/>
      <c r="AI102" s="1"/>
      <c r="AJ102" s="1"/>
    </row>
    <row r="103" spans="1:36" s="2" customFormat="1" x14ac:dyDescent="0.2">
      <c r="A103" s="1"/>
      <c r="B103" s="4"/>
      <c r="C103" s="1"/>
      <c r="D103" s="1"/>
      <c r="E103" s="4"/>
      <c r="F103" s="4"/>
      <c r="G103" s="7"/>
      <c r="H103" s="7"/>
      <c r="I103" s="7"/>
      <c r="J103" s="7"/>
      <c r="K103" s="7"/>
      <c r="L103" s="4"/>
      <c r="M103" s="4"/>
      <c r="N103" s="4"/>
      <c r="O103" s="4"/>
      <c r="P103" s="4"/>
      <c r="Q103" s="4"/>
      <c r="R103" s="4"/>
      <c r="S103" s="5"/>
      <c r="U103" s="1"/>
      <c r="V103" s="16"/>
      <c r="W103" s="16"/>
      <c r="X103" s="16"/>
      <c r="Y103" s="16"/>
      <c r="Z103" s="16"/>
      <c r="AA103" s="16"/>
      <c r="AB103" s="16"/>
      <c r="AC103" s="1"/>
      <c r="AD103" s="1"/>
      <c r="AE103" s="1"/>
      <c r="AF103" s="1"/>
      <c r="AG103" s="1"/>
      <c r="AH103" s="1"/>
      <c r="AI103" s="1"/>
      <c r="AJ103" s="1"/>
    </row>
    <row r="104" spans="1:36" s="2" customFormat="1" x14ac:dyDescent="0.2">
      <c r="A104" s="1"/>
      <c r="B104" s="4"/>
      <c r="C104" s="1"/>
      <c r="D104" s="1"/>
      <c r="E104" s="4"/>
      <c r="F104" s="4"/>
      <c r="G104" s="7"/>
      <c r="H104" s="7"/>
      <c r="I104" s="7"/>
      <c r="J104" s="7"/>
      <c r="K104" s="6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  <c r="AJ104" s="1"/>
    </row>
    <row r="105" spans="1:36" s="2" customFormat="1" x14ac:dyDescent="0.2">
      <c r="A105" s="1"/>
      <c r="B105" s="4"/>
      <c r="C105" s="1"/>
      <c r="D105" s="1"/>
      <c r="E105" s="4"/>
      <c r="F105" s="4"/>
      <c r="G105" s="7"/>
      <c r="H105" s="7"/>
      <c r="I105" s="7"/>
      <c r="J105" s="7"/>
      <c r="K105" s="6"/>
      <c r="L105" s="4"/>
      <c r="M105" s="4"/>
      <c r="N105" s="4"/>
      <c r="O105" s="4"/>
      <c r="P105" s="4"/>
      <c r="Q105" s="4"/>
      <c r="R105" s="4"/>
      <c r="S105" s="5"/>
      <c r="U105" s="1"/>
      <c r="V105" s="16"/>
      <c r="W105" s="16"/>
      <c r="X105" s="16"/>
      <c r="Y105" s="16"/>
      <c r="Z105" s="16"/>
      <c r="AA105" s="16"/>
      <c r="AB105" s="16"/>
      <c r="AC105" s="1"/>
      <c r="AD105" s="1"/>
      <c r="AE105" s="1"/>
      <c r="AF105" s="1"/>
      <c r="AG105" s="1"/>
      <c r="AH105" s="1"/>
      <c r="AI105" s="1"/>
      <c r="AJ105" s="1"/>
    </row>
    <row r="106" spans="1:36" s="2" customFormat="1" x14ac:dyDescent="0.2">
      <c r="A106" s="1"/>
      <c r="B106" s="4"/>
      <c r="C106" s="1"/>
      <c r="D106" s="1"/>
      <c r="E106" s="4"/>
      <c r="F106" s="4"/>
      <c r="G106" s="7"/>
      <c r="H106" s="7"/>
      <c r="I106" s="7"/>
      <c r="J106" s="7"/>
      <c r="K106" s="7"/>
      <c r="L106" s="4"/>
      <c r="M106" s="4"/>
      <c r="N106" s="4"/>
      <c r="O106" s="4"/>
      <c r="P106" s="4"/>
      <c r="Q106" s="4"/>
      <c r="R106" s="4"/>
      <c r="S106" s="5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  <c r="AJ106" s="1"/>
    </row>
    <row r="107" spans="1:36" s="2" customFormat="1" x14ac:dyDescent="0.2">
      <c r="A107" s="1"/>
      <c r="B107" s="4"/>
      <c r="C107" s="1"/>
      <c r="D107" s="1"/>
      <c r="E107" s="4"/>
      <c r="F107" s="4"/>
      <c r="G107" s="7"/>
      <c r="H107" s="6"/>
      <c r="I107" s="6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  <c r="AJ107" s="1"/>
    </row>
    <row r="108" spans="1:36" s="2" customFormat="1" x14ac:dyDescent="0.2">
      <c r="A108" s="1"/>
      <c r="B108" s="4"/>
      <c r="C108" s="1"/>
      <c r="D108" s="1"/>
      <c r="E108" s="4"/>
      <c r="F108" s="4"/>
      <c r="G108" s="7"/>
      <c r="H108" s="7"/>
      <c r="I108" s="7"/>
      <c r="J108" s="7"/>
      <c r="K108" s="6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  <c r="AJ108" s="1"/>
    </row>
    <row r="109" spans="1:36" s="2" customFormat="1" x14ac:dyDescent="0.2">
      <c r="A109" s="1"/>
      <c r="B109" s="4"/>
      <c r="C109" s="1"/>
      <c r="D109" s="1"/>
      <c r="E109" s="4"/>
      <c r="F109" s="4"/>
      <c r="G109" s="7"/>
      <c r="H109" s="6"/>
      <c r="I109" s="6"/>
      <c r="J109" s="7"/>
      <c r="K109" s="6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  <c r="AJ109" s="1"/>
    </row>
    <row r="110" spans="1:36" s="2" customFormat="1" x14ac:dyDescent="0.2">
      <c r="A110" s="1"/>
      <c r="B110" s="4"/>
      <c r="C110" s="1"/>
      <c r="D110" s="1"/>
      <c r="E110" s="4"/>
      <c r="F110" s="4"/>
      <c r="G110" s="7"/>
      <c r="H110" s="7"/>
      <c r="I110" s="7"/>
      <c r="J110" s="7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  <c r="AJ110" s="1"/>
    </row>
    <row r="111" spans="1:36" s="2" customFormat="1" x14ac:dyDescent="0.2">
      <c r="A111" s="1"/>
      <c r="B111" s="4"/>
      <c r="C111" s="1"/>
      <c r="D111" s="1"/>
      <c r="E111" s="4"/>
      <c r="F111" s="4"/>
      <c r="G111" s="7"/>
      <c r="H111" s="7"/>
      <c r="I111" s="7"/>
      <c r="J111" s="7"/>
      <c r="K111" s="6"/>
      <c r="L111" s="4"/>
      <c r="M111" s="4"/>
      <c r="N111" s="4"/>
      <c r="O111" s="4"/>
      <c r="P111" s="4"/>
      <c r="Q111" s="4"/>
      <c r="R111" s="4"/>
      <c r="S111" s="5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  <c r="AJ111" s="1"/>
    </row>
    <row r="112" spans="1:36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7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  <c r="AJ112" s="1"/>
    </row>
    <row r="113" spans="1:36" s="2" customFormat="1" x14ac:dyDescent="0.2">
      <c r="A113" s="1"/>
      <c r="B113" s="4"/>
      <c r="C113" s="1"/>
      <c r="D113" s="1"/>
      <c r="E113" s="4"/>
      <c r="F113" s="4"/>
      <c r="G113" s="7"/>
      <c r="H113" s="7"/>
      <c r="I113" s="7"/>
      <c r="J113" s="7"/>
      <c r="K113" s="7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  <c r="AJ113" s="1"/>
    </row>
    <row r="114" spans="1:36" s="2" customFormat="1" x14ac:dyDescent="0.2">
      <c r="A114" s="1"/>
      <c r="B114" s="4"/>
      <c r="C114" s="1"/>
      <c r="D114" s="1"/>
      <c r="E114" s="4"/>
      <c r="F114" s="4"/>
      <c r="G114" s="7"/>
      <c r="H114" s="6"/>
      <c r="I114" s="6"/>
      <c r="J114" s="7"/>
      <c r="K114" s="7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  <c r="AJ114" s="1"/>
    </row>
    <row r="115" spans="1:36" s="2" customFormat="1" x14ac:dyDescent="0.2">
      <c r="A115" s="1"/>
      <c r="B115" s="4"/>
      <c r="C115" s="1"/>
      <c r="D115" s="1"/>
      <c r="E115" s="4"/>
      <c r="F115" s="4"/>
      <c r="G115" s="7"/>
      <c r="H115" s="7"/>
      <c r="I115" s="7"/>
      <c r="J115" s="7"/>
      <c r="K115" s="7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  <c r="AJ115" s="1"/>
    </row>
    <row r="116" spans="1:36" s="2" customFormat="1" x14ac:dyDescent="0.2">
      <c r="A116" s="1"/>
      <c r="B116" s="4"/>
      <c r="C116" s="1"/>
      <c r="D116" s="1"/>
      <c r="E116" s="4"/>
      <c r="F116" s="4"/>
      <c r="G116" s="7"/>
      <c r="H116" s="7"/>
      <c r="I116" s="7"/>
      <c r="J116" s="7"/>
      <c r="L116" s="4"/>
      <c r="M116" s="4"/>
      <c r="N116" s="4"/>
      <c r="O116" s="4"/>
      <c r="P116" s="4"/>
      <c r="Q116" s="4"/>
      <c r="R116" s="4"/>
      <c r="S116" s="5"/>
      <c r="U116" s="1"/>
      <c r="V116" s="16"/>
      <c r="W116" s="16"/>
      <c r="X116" s="16"/>
      <c r="Y116" s="16"/>
      <c r="Z116" s="16"/>
      <c r="AA116" s="16"/>
      <c r="AB116" s="16"/>
      <c r="AC116" s="1"/>
      <c r="AD116" s="1"/>
      <c r="AE116" s="1"/>
      <c r="AF116" s="1"/>
      <c r="AG116" s="1"/>
      <c r="AH116" s="1"/>
      <c r="AI116" s="1"/>
      <c r="AJ116" s="1"/>
    </row>
    <row r="117" spans="1:36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  <c r="AJ117" s="1"/>
    </row>
    <row r="118" spans="1:36" s="2" customFormat="1" x14ac:dyDescent="0.2">
      <c r="A118" s="1"/>
      <c r="B118" s="4"/>
      <c r="C118" s="1"/>
      <c r="D118" s="1"/>
      <c r="E118" s="4"/>
      <c r="F118" s="4"/>
      <c r="G118" s="7"/>
      <c r="H118" s="6"/>
      <c r="I118" s="6"/>
      <c r="J118" s="7"/>
      <c r="K118" s="6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  <c r="AJ118" s="1"/>
    </row>
  </sheetData>
  <mergeCells count="57">
    <mergeCell ref="G18:G19"/>
    <mergeCell ref="F18:F19"/>
    <mergeCell ref="E18:E19"/>
    <mergeCell ref="AG8:AG9"/>
    <mergeCell ref="R8:R9"/>
    <mergeCell ref="S8:S9"/>
    <mergeCell ref="T8:T9"/>
    <mergeCell ref="U8:U9"/>
    <mergeCell ref="AB8:AB9"/>
    <mergeCell ref="AC8:AC9"/>
    <mergeCell ref="AD8:AD9"/>
    <mergeCell ref="AE8:AE9"/>
    <mergeCell ref="AF8:AF9"/>
    <mergeCell ref="AH2:AH3"/>
    <mergeCell ref="AA5:AB5"/>
    <mergeCell ref="AD2:AE3"/>
    <mergeCell ref="B7:B9"/>
    <mergeCell ref="C7:C9"/>
    <mergeCell ref="D7:D9"/>
    <mergeCell ref="E7:E9"/>
    <mergeCell ref="F7:G7"/>
    <mergeCell ref="AD7:AH7"/>
    <mergeCell ref="J8:J9"/>
    <mergeCell ref="K8:K9"/>
    <mergeCell ref="L8:P8"/>
    <mergeCell ref="Q8:Q9"/>
    <mergeCell ref="V8:Z8"/>
    <mergeCell ref="AA8:AA9"/>
    <mergeCell ref="AH8:AH9"/>
    <mergeCell ref="O5:R5"/>
    <mergeCell ref="U5:Z5"/>
    <mergeCell ref="U2:U3"/>
    <mergeCell ref="V2:Y3"/>
    <mergeCell ref="AF2:AG3"/>
    <mergeCell ref="C43:C46"/>
    <mergeCell ref="D45:D46"/>
    <mergeCell ref="V7:AC7"/>
    <mergeCell ref="B2:D3"/>
    <mergeCell ref="E2:T3"/>
    <mergeCell ref="H7:H9"/>
    <mergeCell ref="F8:F9"/>
    <mergeCell ref="G8:G9"/>
    <mergeCell ref="I7:I9"/>
    <mergeCell ref="J7:K7"/>
    <mergeCell ref="L7:S7"/>
    <mergeCell ref="T7:U7"/>
    <mergeCell ref="Z2:AC3"/>
    <mergeCell ref="B5:E5"/>
    <mergeCell ref="F5:H5"/>
    <mergeCell ref="J5:L5"/>
    <mergeCell ref="D23:D27"/>
    <mergeCell ref="D28:D32"/>
    <mergeCell ref="C10:C32"/>
    <mergeCell ref="D33:D39"/>
    <mergeCell ref="C33:C42"/>
    <mergeCell ref="D40:D42"/>
    <mergeCell ref="D10:D21"/>
  </mergeCells>
  <conditionalFormatting sqref="AD8 S88:S89 S64:S65 S8:S9 S21 S19 AC32 AC26:AC29 S36:S42 AC41 AC8:AC24">
    <cfRule type="cellIs" dxfId="11250" priority="1122" operator="equal">
      <formula>"Intolerable"</formula>
    </cfRule>
    <cfRule type="cellIs" dxfId="11249" priority="1123" operator="equal">
      <formula>"Importante"</formula>
    </cfRule>
    <cfRule type="cellIs" dxfId="11248" priority="1124" operator="equal">
      <formula>"Moderado"</formula>
    </cfRule>
    <cfRule type="cellIs" dxfId="11247" priority="1125" operator="equal">
      <formula>"Tolerable"</formula>
    </cfRule>
    <cfRule type="cellIs" dxfId="11246" priority="1126" operator="equal">
      <formula>"Trivial"</formula>
    </cfRule>
  </conditionalFormatting>
  <conditionalFormatting sqref="AE8">
    <cfRule type="cellIs" dxfId="11245" priority="1117" operator="equal">
      <formula>"Intolerable"</formula>
    </cfRule>
    <cfRule type="cellIs" dxfId="11244" priority="1118" operator="equal">
      <formula>"Importante"</formula>
    </cfRule>
    <cfRule type="cellIs" dxfId="11243" priority="1119" operator="equal">
      <formula>"Moderado"</formula>
    </cfRule>
    <cfRule type="cellIs" dxfId="11242" priority="1120" operator="equal">
      <formula>"Tolerable"</formula>
    </cfRule>
    <cfRule type="cellIs" dxfId="11241" priority="1121" operator="equal">
      <formula>"Trivial"</formula>
    </cfRule>
  </conditionalFormatting>
  <conditionalFormatting sqref="AF8 AH8:AI8">
    <cfRule type="cellIs" dxfId="11240" priority="1112" operator="equal">
      <formula>"Intolerable"</formula>
    </cfRule>
    <cfRule type="cellIs" dxfId="11239" priority="1113" operator="equal">
      <formula>"Importante"</formula>
    </cfRule>
    <cfRule type="cellIs" dxfId="11238" priority="1114" operator="equal">
      <formula>"Moderado"</formula>
    </cfRule>
    <cfRule type="cellIs" dxfId="11237" priority="1115" operator="equal">
      <formula>"Tolerable"</formula>
    </cfRule>
    <cfRule type="cellIs" dxfId="11236" priority="1116" operator="equal">
      <formula>"Trivial"</formula>
    </cfRule>
  </conditionalFormatting>
  <conditionalFormatting sqref="AH21:AH36 AH40:AH41 AH10:AH18">
    <cfRule type="cellIs" dxfId="11235" priority="1109" operator="equal">
      <formula>"Realizado"</formula>
    </cfRule>
    <cfRule type="cellIs" dxfId="11234" priority="1110" operator="equal">
      <formula>"En proceso"</formula>
    </cfRule>
    <cfRule type="cellIs" dxfId="11233" priority="1111" operator="equal">
      <formula>"Pendiente"</formula>
    </cfRule>
  </conditionalFormatting>
  <conditionalFormatting sqref="S57:S58">
    <cfRule type="cellIs" dxfId="11232" priority="1059" operator="equal">
      <formula>"Intolerable"</formula>
    </cfRule>
    <cfRule type="cellIs" dxfId="11231" priority="1060" operator="equal">
      <formula>"Importante"</formula>
    </cfRule>
    <cfRule type="cellIs" dxfId="11230" priority="1061" operator="equal">
      <formula>"Moderado"</formula>
    </cfRule>
    <cfRule type="cellIs" dxfId="11229" priority="1062" operator="equal">
      <formula>"Tolerable"</formula>
    </cfRule>
    <cfRule type="cellIs" dxfId="11228" priority="1063" operator="equal">
      <formula>"Trivial"</formula>
    </cfRule>
  </conditionalFormatting>
  <conditionalFormatting sqref="Q47">
    <cfRule type="cellIs" dxfId="11227" priority="1099" operator="equal">
      <formula>"Intolerable"</formula>
    </cfRule>
    <cfRule type="cellIs" dxfId="11226" priority="1100" operator="equal">
      <formula>"Importante"</formula>
    </cfRule>
    <cfRule type="cellIs" dxfId="11225" priority="1101" operator="equal">
      <formula>"Moderado"</formula>
    </cfRule>
    <cfRule type="cellIs" dxfId="11224" priority="1102" operator="equal">
      <formula>"Tolerable"</formula>
    </cfRule>
    <cfRule type="cellIs" dxfId="11223" priority="1103" operator="equal">
      <formula>"Trivial"</formula>
    </cfRule>
  </conditionalFormatting>
  <conditionalFormatting sqref="Q49">
    <cfRule type="cellIs" dxfId="11222" priority="1084" operator="equal">
      <formula>"Intolerable"</formula>
    </cfRule>
    <cfRule type="cellIs" dxfId="11221" priority="1085" operator="equal">
      <formula>"Importante"</formula>
    </cfRule>
    <cfRule type="cellIs" dxfId="11220" priority="1086" operator="equal">
      <formula>"Moderado"</formula>
    </cfRule>
    <cfRule type="cellIs" dxfId="11219" priority="1087" operator="equal">
      <formula>"Tolerable"</formula>
    </cfRule>
    <cfRule type="cellIs" dxfId="11218" priority="1088" operator="equal">
      <formula>"Trivial"</formula>
    </cfRule>
  </conditionalFormatting>
  <conditionalFormatting sqref="S52">
    <cfRule type="cellIs" dxfId="11217" priority="1094" operator="equal">
      <formula>"Intolerable"</formula>
    </cfRule>
    <cfRule type="cellIs" dxfId="11216" priority="1095" operator="equal">
      <formula>"Importante"</formula>
    </cfRule>
    <cfRule type="cellIs" dxfId="11215" priority="1096" operator="equal">
      <formula>"Moderado"</formula>
    </cfRule>
    <cfRule type="cellIs" dxfId="11214" priority="1097" operator="equal">
      <formula>"Tolerable"</formula>
    </cfRule>
    <cfRule type="cellIs" dxfId="11213" priority="1098" operator="equal">
      <formula>"Trivial"</formula>
    </cfRule>
  </conditionalFormatting>
  <conditionalFormatting sqref="S55">
    <cfRule type="cellIs" dxfId="11212" priority="1079" operator="equal">
      <formula>"Intolerable"</formula>
    </cfRule>
    <cfRule type="cellIs" dxfId="11211" priority="1080" operator="equal">
      <formula>"Importante"</formula>
    </cfRule>
    <cfRule type="cellIs" dxfId="11210" priority="1081" operator="equal">
      <formula>"Moderado"</formula>
    </cfRule>
    <cfRule type="cellIs" dxfId="11209" priority="1082" operator="equal">
      <formula>"Tolerable"</formula>
    </cfRule>
    <cfRule type="cellIs" dxfId="11208" priority="1083" operator="equal">
      <formula>"Trivial"</formula>
    </cfRule>
  </conditionalFormatting>
  <conditionalFormatting sqref="Q48">
    <cfRule type="cellIs" dxfId="11207" priority="1089" operator="equal">
      <formula>"Intolerable"</formula>
    </cfRule>
    <cfRule type="cellIs" dxfId="11206" priority="1090" operator="equal">
      <formula>"Importante"</formula>
    </cfRule>
    <cfRule type="cellIs" dxfId="11205" priority="1091" operator="equal">
      <formula>"Moderado"</formula>
    </cfRule>
    <cfRule type="cellIs" dxfId="11204" priority="1092" operator="equal">
      <formula>"Tolerable"</formula>
    </cfRule>
    <cfRule type="cellIs" dxfId="11203" priority="1093" operator="equal">
      <formula>"Trivial"</formula>
    </cfRule>
  </conditionalFormatting>
  <conditionalFormatting sqref="S53:S54">
    <cfRule type="cellIs" dxfId="11202" priority="1074" operator="equal">
      <formula>"Intolerable"</formula>
    </cfRule>
    <cfRule type="cellIs" dxfId="11201" priority="1075" operator="equal">
      <formula>"Importante"</formula>
    </cfRule>
    <cfRule type="cellIs" dxfId="11200" priority="1076" operator="equal">
      <formula>"Moderado"</formula>
    </cfRule>
    <cfRule type="cellIs" dxfId="11199" priority="1077" operator="equal">
      <formula>"Tolerable"</formula>
    </cfRule>
    <cfRule type="cellIs" dxfId="11198" priority="1078" operator="equal">
      <formula>"Trivial"</formula>
    </cfRule>
  </conditionalFormatting>
  <conditionalFormatting sqref="S56">
    <cfRule type="cellIs" dxfId="11197" priority="1064" operator="equal">
      <formula>"Intolerable"</formula>
    </cfRule>
    <cfRule type="cellIs" dxfId="11196" priority="1065" operator="equal">
      <formula>"Importante"</formula>
    </cfRule>
    <cfRule type="cellIs" dxfId="11195" priority="1066" operator="equal">
      <formula>"Moderado"</formula>
    </cfRule>
    <cfRule type="cellIs" dxfId="11194" priority="1067" operator="equal">
      <formula>"Tolerable"</formula>
    </cfRule>
    <cfRule type="cellIs" dxfId="11193" priority="1068" operator="equal">
      <formula>"Trivial"</formula>
    </cfRule>
  </conditionalFormatting>
  <conditionalFormatting sqref="S59">
    <cfRule type="cellIs" dxfId="11192" priority="1069" operator="equal">
      <formula>"Intolerable"</formula>
    </cfRule>
    <cfRule type="cellIs" dxfId="11191" priority="1070" operator="equal">
      <formula>"Importante"</formula>
    </cfRule>
    <cfRule type="cellIs" dxfId="11190" priority="1071" operator="equal">
      <formula>"Moderado"</formula>
    </cfRule>
    <cfRule type="cellIs" dxfId="11189" priority="1072" operator="equal">
      <formula>"Tolerable"</formula>
    </cfRule>
    <cfRule type="cellIs" dxfId="11188" priority="1073" operator="equal">
      <formula>"Trivial"</formula>
    </cfRule>
  </conditionalFormatting>
  <conditionalFormatting sqref="S61">
    <cfRule type="cellIs" dxfId="11187" priority="1054" operator="equal">
      <formula>"Intolerable"</formula>
    </cfRule>
    <cfRule type="cellIs" dxfId="11186" priority="1055" operator="equal">
      <formula>"Importante"</formula>
    </cfRule>
    <cfRule type="cellIs" dxfId="11185" priority="1056" operator="equal">
      <formula>"Moderado"</formula>
    </cfRule>
    <cfRule type="cellIs" dxfId="11184" priority="1057" operator="equal">
      <formula>"Tolerable"</formula>
    </cfRule>
    <cfRule type="cellIs" dxfId="11183" priority="1058" operator="equal">
      <formula>"Trivial"</formula>
    </cfRule>
  </conditionalFormatting>
  <conditionalFormatting sqref="S62:S63">
    <cfRule type="cellIs" dxfId="11182" priority="1049" operator="equal">
      <formula>"Intolerable"</formula>
    </cfRule>
    <cfRule type="cellIs" dxfId="11181" priority="1050" operator="equal">
      <formula>"Importante"</formula>
    </cfRule>
    <cfRule type="cellIs" dxfId="11180" priority="1051" operator="equal">
      <formula>"Moderado"</formula>
    </cfRule>
    <cfRule type="cellIs" dxfId="11179" priority="1052" operator="equal">
      <formula>"Tolerable"</formula>
    </cfRule>
    <cfRule type="cellIs" dxfId="11178" priority="1053" operator="equal">
      <formula>"Trivial"</formula>
    </cfRule>
  </conditionalFormatting>
  <conditionalFormatting sqref="S67:S69">
    <cfRule type="cellIs" dxfId="11177" priority="1044" operator="equal">
      <formula>"Intolerable"</formula>
    </cfRule>
    <cfRule type="cellIs" dxfId="11176" priority="1045" operator="equal">
      <formula>"Importante"</formula>
    </cfRule>
    <cfRule type="cellIs" dxfId="11175" priority="1046" operator="equal">
      <formula>"Moderado"</formula>
    </cfRule>
    <cfRule type="cellIs" dxfId="11174" priority="1047" operator="equal">
      <formula>"Tolerable"</formula>
    </cfRule>
    <cfRule type="cellIs" dxfId="11173" priority="1048" operator="equal">
      <formula>"Trivial"</formula>
    </cfRule>
  </conditionalFormatting>
  <conditionalFormatting sqref="S70">
    <cfRule type="cellIs" dxfId="11172" priority="1039" operator="equal">
      <formula>"Intolerable"</formula>
    </cfRule>
    <cfRule type="cellIs" dxfId="11171" priority="1040" operator="equal">
      <formula>"Importante"</formula>
    </cfRule>
    <cfRule type="cellIs" dxfId="11170" priority="1041" operator="equal">
      <formula>"Moderado"</formula>
    </cfRule>
    <cfRule type="cellIs" dxfId="11169" priority="1042" operator="equal">
      <formula>"Tolerable"</formula>
    </cfRule>
    <cfRule type="cellIs" dxfId="11168" priority="1043" operator="equal">
      <formula>"Trivial"</formula>
    </cfRule>
  </conditionalFormatting>
  <conditionalFormatting sqref="S74">
    <cfRule type="cellIs" dxfId="11167" priority="1029" operator="equal">
      <formula>"Intolerable"</formula>
    </cfRule>
    <cfRule type="cellIs" dxfId="11166" priority="1030" operator="equal">
      <formula>"Importante"</formula>
    </cfRule>
    <cfRule type="cellIs" dxfId="11165" priority="1031" operator="equal">
      <formula>"Moderado"</formula>
    </cfRule>
    <cfRule type="cellIs" dxfId="11164" priority="1032" operator="equal">
      <formula>"Tolerable"</formula>
    </cfRule>
    <cfRule type="cellIs" dxfId="11163" priority="1033" operator="equal">
      <formula>"Trivial"</formula>
    </cfRule>
  </conditionalFormatting>
  <conditionalFormatting sqref="S71:S73">
    <cfRule type="cellIs" dxfId="11162" priority="1034" operator="equal">
      <formula>"Intolerable"</formula>
    </cfRule>
    <cfRule type="cellIs" dxfId="11161" priority="1035" operator="equal">
      <formula>"Importante"</formula>
    </cfRule>
    <cfRule type="cellIs" dxfId="11160" priority="1036" operator="equal">
      <formula>"Moderado"</formula>
    </cfRule>
    <cfRule type="cellIs" dxfId="11159" priority="1037" operator="equal">
      <formula>"Tolerable"</formula>
    </cfRule>
    <cfRule type="cellIs" dxfId="11158" priority="1038" operator="equal">
      <formula>"Trivial"</formula>
    </cfRule>
  </conditionalFormatting>
  <conditionalFormatting sqref="S75:S76">
    <cfRule type="cellIs" dxfId="11157" priority="1024" operator="equal">
      <formula>"Intolerable"</formula>
    </cfRule>
    <cfRule type="cellIs" dxfId="11156" priority="1025" operator="equal">
      <formula>"Importante"</formula>
    </cfRule>
    <cfRule type="cellIs" dxfId="11155" priority="1026" operator="equal">
      <formula>"Moderado"</formula>
    </cfRule>
    <cfRule type="cellIs" dxfId="11154" priority="1027" operator="equal">
      <formula>"Tolerable"</formula>
    </cfRule>
    <cfRule type="cellIs" dxfId="11153" priority="1028" operator="equal">
      <formula>"Trivial"</formula>
    </cfRule>
  </conditionalFormatting>
  <conditionalFormatting sqref="S77">
    <cfRule type="cellIs" dxfId="11152" priority="1019" operator="equal">
      <formula>"Intolerable"</formula>
    </cfRule>
    <cfRule type="cellIs" dxfId="11151" priority="1020" operator="equal">
      <formula>"Importante"</formula>
    </cfRule>
    <cfRule type="cellIs" dxfId="11150" priority="1021" operator="equal">
      <formula>"Moderado"</formula>
    </cfRule>
    <cfRule type="cellIs" dxfId="11149" priority="1022" operator="equal">
      <formula>"Tolerable"</formula>
    </cfRule>
    <cfRule type="cellIs" dxfId="11148" priority="1023" operator="equal">
      <formula>"Trivial"</formula>
    </cfRule>
  </conditionalFormatting>
  <conditionalFormatting sqref="S79">
    <cfRule type="cellIs" dxfId="11147" priority="1014" operator="equal">
      <formula>"Intolerable"</formula>
    </cfRule>
    <cfRule type="cellIs" dxfId="11146" priority="1015" operator="equal">
      <formula>"Importante"</formula>
    </cfRule>
    <cfRule type="cellIs" dxfId="11145" priority="1016" operator="equal">
      <formula>"Moderado"</formula>
    </cfRule>
    <cfRule type="cellIs" dxfId="11144" priority="1017" operator="equal">
      <formula>"Tolerable"</formula>
    </cfRule>
    <cfRule type="cellIs" dxfId="11143" priority="1018" operator="equal">
      <formula>"Trivial"</formula>
    </cfRule>
  </conditionalFormatting>
  <conditionalFormatting sqref="S86">
    <cfRule type="cellIs" dxfId="11142" priority="999" operator="equal">
      <formula>"Intolerable"</formula>
    </cfRule>
    <cfRule type="cellIs" dxfId="11141" priority="1000" operator="equal">
      <formula>"Importante"</formula>
    </cfRule>
    <cfRule type="cellIs" dxfId="11140" priority="1001" operator="equal">
      <formula>"Moderado"</formula>
    </cfRule>
    <cfRule type="cellIs" dxfId="11139" priority="1002" operator="equal">
      <formula>"Tolerable"</formula>
    </cfRule>
    <cfRule type="cellIs" dxfId="11138" priority="1003" operator="equal">
      <formula>"Trivial"</formula>
    </cfRule>
  </conditionalFormatting>
  <conditionalFormatting sqref="S84">
    <cfRule type="cellIs" dxfId="11137" priority="994" operator="equal">
      <formula>"Intolerable"</formula>
    </cfRule>
    <cfRule type="cellIs" dxfId="11136" priority="995" operator="equal">
      <formula>"Importante"</formula>
    </cfRule>
    <cfRule type="cellIs" dxfId="11135" priority="996" operator="equal">
      <formula>"Moderado"</formula>
    </cfRule>
    <cfRule type="cellIs" dxfId="11134" priority="997" operator="equal">
      <formula>"Tolerable"</formula>
    </cfRule>
    <cfRule type="cellIs" dxfId="11133" priority="998" operator="equal">
      <formula>"Trivial"</formula>
    </cfRule>
  </conditionalFormatting>
  <conditionalFormatting sqref="S80:S83">
    <cfRule type="cellIs" dxfId="11132" priority="1009" operator="equal">
      <formula>"Intolerable"</formula>
    </cfRule>
    <cfRule type="cellIs" dxfId="11131" priority="1010" operator="equal">
      <formula>"Importante"</formula>
    </cfRule>
    <cfRule type="cellIs" dxfId="11130" priority="1011" operator="equal">
      <formula>"Moderado"</formula>
    </cfRule>
    <cfRule type="cellIs" dxfId="11129" priority="1012" operator="equal">
      <formula>"Tolerable"</formula>
    </cfRule>
    <cfRule type="cellIs" dxfId="11128" priority="1013" operator="equal">
      <formula>"Trivial"</formula>
    </cfRule>
  </conditionalFormatting>
  <conditionalFormatting sqref="S85">
    <cfRule type="cellIs" dxfId="11127" priority="1004" operator="equal">
      <formula>"Intolerable"</formula>
    </cfRule>
    <cfRule type="cellIs" dxfId="11126" priority="1005" operator="equal">
      <formula>"Importante"</formula>
    </cfRule>
    <cfRule type="cellIs" dxfId="11125" priority="1006" operator="equal">
      <formula>"Moderado"</formula>
    </cfRule>
    <cfRule type="cellIs" dxfId="11124" priority="1007" operator="equal">
      <formula>"Tolerable"</formula>
    </cfRule>
    <cfRule type="cellIs" dxfId="11123" priority="1008" operator="equal">
      <formula>"Trivial"</formula>
    </cfRule>
  </conditionalFormatting>
  <conditionalFormatting sqref="S87">
    <cfRule type="cellIs" dxfId="11122" priority="989" operator="equal">
      <formula>"Intolerable"</formula>
    </cfRule>
    <cfRule type="cellIs" dxfId="11121" priority="990" operator="equal">
      <formula>"Importante"</formula>
    </cfRule>
    <cfRule type="cellIs" dxfId="11120" priority="991" operator="equal">
      <formula>"Moderado"</formula>
    </cfRule>
    <cfRule type="cellIs" dxfId="11119" priority="992" operator="equal">
      <formula>"Tolerable"</formula>
    </cfRule>
    <cfRule type="cellIs" dxfId="11118" priority="993" operator="equal">
      <formula>"Trivial"</formula>
    </cfRule>
  </conditionalFormatting>
  <conditionalFormatting sqref="S90">
    <cfRule type="cellIs" dxfId="11117" priority="984" operator="equal">
      <formula>"Intolerable"</formula>
    </cfRule>
    <cfRule type="cellIs" dxfId="11116" priority="985" operator="equal">
      <formula>"Importante"</formula>
    </cfRule>
    <cfRule type="cellIs" dxfId="11115" priority="986" operator="equal">
      <formula>"Moderado"</formula>
    </cfRule>
    <cfRule type="cellIs" dxfId="11114" priority="987" operator="equal">
      <formula>"Tolerable"</formula>
    </cfRule>
    <cfRule type="cellIs" dxfId="11113" priority="988" operator="equal">
      <formula>"Trivial"</formula>
    </cfRule>
  </conditionalFormatting>
  <conditionalFormatting sqref="S92">
    <cfRule type="cellIs" dxfId="11112" priority="974" operator="equal">
      <formula>"Intolerable"</formula>
    </cfRule>
    <cfRule type="cellIs" dxfId="11111" priority="975" operator="equal">
      <formula>"Importante"</formula>
    </cfRule>
    <cfRule type="cellIs" dxfId="11110" priority="976" operator="equal">
      <formula>"Moderado"</formula>
    </cfRule>
    <cfRule type="cellIs" dxfId="11109" priority="977" operator="equal">
      <formula>"Tolerable"</formula>
    </cfRule>
    <cfRule type="cellIs" dxfId="11108" priority="978" operator="equal">
      <formula>"Trivial"</formula>
    </cfRule>
  </conditionalFormatting>
  <conditionalFormatting sqref="S91">
    <cfRule type="cellIs" dxfId="11107" priority="979" operator="equal">
      <formula>"Intolerable"</formula>
    </cfRule>
    <cfRule type="cellIs" dxfId="11106" priority="980" operator="equal">
      <formula>"Importante"</formula>
    </cfRule>
    <cfRule type="cellIs" dxfId="11105" priority="981" operator="equal">
      <formula>"Moderado"</formula>
    </cfRule>
    <cfRule type="cellIs" dxfId="11104" priority="982" operator="equal">
      <formula>"Tolerable"</formula>
    </cfRule>
    <cfRule type="cellIs" dxfId="11103" priority="983" operator="equal">
      <formula>"Trivial"</formula>
    </cfRule>
  </conditionalFormatting>
  <conditionalFormatting sqref="S93">
    <cfRule type="cellIs" dxfId="11102" priority="969" operator="equal">
      <formula>"Intolerable"</formula>
    </cfRule>
    <cfRule type="cellIs" dxfId="11101" priority="970" operator="equal">
      <formula>"Importante"</formula>
    </cfRule>
    <cfRule type="cellIs" dxfId="11100" priority="971" operator="equal">
      <formula>"Moderado"</formula>
    </cfRule>
    <cfRule type="cellIs" dxfId="11099" priority="972" operator="equal">
      <formula>"Tolerable"</formula>
    </cfRule>
    <cfRule type="cellIs" dxfId="11098" priority="973" operator="equal">
      <formula>"Trivial"</formula>
    </cfRule>
  </conditionalFormatting>
  <conditionalFormatting sqref="S95:S97">
    <cfRule type="cellIs" dxfId="11097" priority="964" operator="equal">
      <formula>"Intolerable"</formula>
    </cfRule>
    <cfRule type="cellIs" dxfId="11096" priority="965" operator="equal">
      <formula>"Importante"</formula>
    </cfRule>
    <cfRule type="cellIs" dxfId="11095" priority="966" operator="equal">
      <formula>"Moderado"</formula>
    </cfRule>
    <cfRule type="cellIs" dxfId="11094" priority="967" operator="equal">
      <formula>"Tolerable"</formula>
    </cfRule>
    <cfRule type="cellIs" dxfId="11093" priority="968" operator="equal">
      <formula>"Trivial"</formula>
    </cfRule>
  </conditionalFormatting>
  <conditionalFormatting sqref="S98">
    <cfRule type="cellIs" dxfId="11092" priority="959" operator="equal">
      <formula>"Intolerable"</formula>
    </cfRule>
    <cfRule type="cellIs" dxfId="11091" priority="960" operator="equal">
      <formula>"Importante"</formula>
    </cfRule>
    <cfRule type="cellIs" dxfId="11090" priority="961" operator="equal">
      <formula>"Moderado"</formula>
    </cfRule>
    <cfRule type="cellIs" dxfId="11089" priority="962" operator="equal">
      <formula>"Tolerable"</formula>
    </cfRule>
    <cfRule type="cellIs" dxfId="11088" priority="963" operator="equal">
      <formula>"Trivial"</formula>
    </cfRule>
  </conditionalFormatting>
  <conditionalFormatting sqref="S114:S115">
    <cfRule type="cellIs" dxfId="11087" priority="949" operator="equal">
      <formula>"Intolerable"</formula>
    </cfRule>
    <cfRule type="cellIs" dxfId="11086" priority="950" operator="equal">
      <formula>"Importante"</formula>
    </cfRule>
    <cfRule type="cellIs" dxfId="11085" priority="951" operator="equal">
      <formula>"Moderado"</formula>
    </cfRule>
    <cfRule type="cellIs" dxfId="11084" priority="952" operator="equal">
      <formula>"Tolerable"</formula>
    </cfRule>
    <cfRule type="cellIs" dxfId="11083" priority="953" operator="equal">
      <formula>"Trivial"</formula>
    </cfRule>
  </conditionalFormatting>
  <conditionalFormatting sqref="S99">
    <cfRule type="cellIs" dxfId="11082" priority="954" operator="equal">
      <formula>"Intolerable"</formula>
    </cfRule>
    <cfRule type="cellIs" dxfId="11081" priority="955" operator="equal">
      <formula>"Importante"</formula>
    </cfRule>
    <cfRule type="cellIs" dxfId="11080" priority="956" operator="equal">
      <formula>"Moderado"</formula>
    </cfRule>
    <cfRule type="cellIs" dxfId="11079" priority="957" operator="equal">
      <formula>"Tolerable"</formula>
    </cfRule>
    <cfRule type="cellIs" dxfId="11078" priority="958" operator="equal">
      <formula>"Trivial"</formula>
    </cfRule>
  </conditionalFormatting>
  <conditionalFormatting sqref="S118">
    <cfRule type="cellIs" dxfId="11077" priority="939" operator="equal">
      <formula>"Intolerable"</formula>
    </cfRule>
    <cfRule type="cellIs" dxfId="11076" priority="940" operator="equal">
      <formula>"Importante"</formula>
    </cfRule>
    <cfRule type="cellIs" dxfId="11075" priority="941" operator="equal">
      <formula>"Moderado"</formula>
    </cfRule>
    <cfRule type="cellIs" dxfId="11074" priority="942" operator="equal">
      <formula>"Tolerable"</formula>
    </cfRule>
    <cfRule type="cellIs" dxfId="11073" priority="943" operator="equal">
      <formula>"Trivial"</formula>
    </cfRule>
  </conditionalFormatting>
  <conditionalFormatting sqref="S116">
    <cfRule type="cellIs" dxfId="11072" priority="934" operator="equal">
      <formula>"Intolerable"</formula>
    </cfRule>
    <cfRule type="cellIs" dxfId="11071" priority="935" operator="equal">
      <formula>"Importante"</formula>
    </cfRule>
    <cfRule type="cellIs" dxfId="11070" priority="936" operator="equal">
      <formula>"Moderado"</formula>
    </cfRule>
    <cfRule type="cellIs" dxfId="11069" priority="937" operator="equal">
      <formula>"Tolerable"</formula>
    </cfRule>
    <cfRule type="cellIs" dxfId="11068" priority="938" operator="equal">
      <formula>"Trivial"</formula>
    </cfRule>
  </conditionalFormatting>
  <conditionalFormatting sqref="S117">
    <cfRule type="cellIs" dxfId="11067" priority="944" operator="equal">
      <formula>"Intolerable"</formula>
    </cfRule>
    <cfRule type="cellIs" dxfId="11066" priority="945" operator="equal">
      <formula>"Importante"</formula>
    </cfRule>
    <cfRule type="cellIs" dxfId="11065" priority="946" operator="equal">
      <formula>"Moderado"</formula>
    </cfRule>
    <cfRule type="cellIs" dxfId="11064" priority="947" operator="equal">
      <formula>"Tolerable"</formula>
    </cfRule>
    <cfRule type="cellIs" dxfId="11063" priority="948" operator="equal">
      <formula>"Trivial"</formula>
    </cfRule>
  </conditionalFormatting>
  <conditionalFormatting sqref="S113">
    <cfRule type="cellIs" dxfId="11062" priority="929" operator="equal">
      <formula>"Intolerable"</formula>
    </cfRule>
    <cfRule type="cellIs" dxfId="11061" priority="930" operator="equal">
      <formula>"Importante"</formula>
    </cfRule>
    <cfRule type="cellIs" dxfId="11060" priority="931" operator="equal">
      <formula>"Moderado"</formula>
    </cfRule>
    <cfRule type="cellIs" dxfId="11059" priority="932" operator="equal">
      <formula>"Tolerable"</formula>
    </cfRule>
    <cfRule type="cellIs" dxfId="11058" priority="933" operator="equal">
      <formula>"Trivial"</formula>
    </cfRule>
  </conditionalFormatting>
  <conditionalFormatting sqref="S109">
    <cfRule type="cellIs" dxfId="11057" priority="919" operator="equal">
      <formula>"Intolerable"</formula>
    </cfRule>
    <cfRule type="cellIs" dxfId="11056" priority="920" operator="equal">
      <formula>"Importante"</formula>
    </cfRule>
    <cfRule type="cellIs" dxfId="11055" priority="921" operator="equal">
      <formula>"Moderado"</formula>
    </cfRule>
    <cfRule type="cellIs" dxfId="11054" priority="922" operator="equal">
      <formula>"Tolerable"</formula>
    </cfRule>
    <cfRule type="cellIs" dxfId="11053" priority="923" operator="equal">
      <formula>"Trivial"</formula>
    </cfRule>
  </conditionalFormatting>
  <conditionalFormatting sqref="S108">
    <cfRule type="cellIs" dxfId="11052" priority="924" operator="equal">
      <formula>"Intolerable"</formula>
    </cfRule>
    <cfRule type="cellIs" dxfId="11051" priority="925" operator="equal">
      <formula>"Importante"</formula>
    </cfRule>
    <cfRule type="cellIs" dxfId="11050" priority="926" operator="equal">
      <formula>"Moderado"</formula>
    </cfRule>
    <cfRule type="cellIs" dxfId="11049" priority="927" operator="equal">
      <formula>"Tolerable"</formula>
    </cfRule>
    <cfRule type="cellIs" dxfId="11048" priority="928" operator="equal">
      <formula>"Trivial"</formula>
    </cfRule>
  </conditionalFormatting>
  <conditionalFormatting sqref="S110">
    <cfRule type="cellIs" dxfId="11047" priority="914" operator="equal">
      <formula>"Intolerable"</formula>
    </cfRule>
    <cfRule type="cellIs" dxfId="11046" priority="915" operator="equal">
      <formula>"Importante"</formula>
    </cfRule>
    <cfRule type="cellIs" dxfId="11045" priority="916" operator="equal">
      <formula>"Moderado"</formula>
    </cfRule>
    <cfRule type="cellIs" dxfId="11044" priority="917" operator="equal">
      <formula>"Tolerable"</formula>
    </cfRule>
    <cfRule type="cellIs" dxfId="11043" priority="918" operator="equal">
      <formula>"Trivial"</formula>
    </cfRule>
  </conditionalFormatting>
  <conditionalFormatting sqref="S111">
    <cfRule type="cellIs" dxfId="11042" priority="909" operator="equal">
      <formula>"Intolerable"</formula>
    </cfRule>
    <cfRule type="cellIs" dxfId="11041" priority="910" operator="equal">
      <formula>"Importante"</formula>
    </cfRule>
    <cfRule type="cellIs" dxfId="11040" priority="911" operator="equal">
      <formula>"Moderado"</formula>
    </cfRule>
    <cfRule type="cellIs" dxfId="11039" priority="912" operator="equal">
      <formula>"Tolerable"</formula>
    </cfRule>
    <cfRule type="cellIs" dxfId="11038" priority="913" operator="equal">
      <formula>"Trivial"</formula>
    </cfRule>
  </conditionalFormatting>
  <conditionalFormatting sqref="S112">
    <cfRule type="cellIs" dxfId="11037" priority="904" operator="equal">
      <formula>"Intolerable"</formula>
    </cfRule>
    <cfRule type="cellIs" dxfId="11036" priority="905" operator="equal">
      <formula>"Importante"</formula>
    </cfRule>
    <cfRule type="cellIs" dxfId="11035" priority="906" operator="equal">
      <formula>"Moderado"</formula>
    </cfRule>
    <cfRule type="cellIs" dxfId="11034" priority="907" operator="equal">
      <formula>"Tolerable"</formula>
    </cfRule>
    <cfRule type="cellIs" dxfId="11033" priority="908" operator="equal">
      <formula>"Trivial"</formula>
    </cfRule>
  </conditionalFormatting>
  <conditionalFormatting sqref="S104">
    <cfRule type="cellIs" dxfId="11032" priority="899" operator="equal">
      <formula>"Intolerable"</formula>
    </cfRule>
    <cfRule type="cellIs" dxfId="11031" priority="900" operator="equal">
      <formula>"Importante"</formula>
    </cfRule>
    <cfRule type="cellIs" dxfId="11030" priority="901" operator="equal">
      <formula>"Moderado"</formula>
    </cfRule>
    <cfRule type="cellIs" dxfId="11029" priority="902" operator="equal">
      <formula>"Tolerable"</formula>
    </cfRule>
    <cfRule type="cellIs" dxfId="11028" priority="903" operator="equal">
      <formula>"Trivial"</formula>
    </cfRule>
  </conditionalFormatting>
  <conditionalFormatting sqref="S105">
    <cfRule type="cellIs" dxfId="11027" priority="894" operator="equal">
      <formula>"Intolerable"</formula>
    </cfRule>
    <cfRule type="cellIs" dxfId="11026" priority="895" operator="equal">
      <formula>"Importante"</formula>
    </cfRule>
    <cfRule type="cellIs" dxfId="11025" priority="896" operator="equal">
      <formula>"Moderado"</formula>
    </cfRule>
    <cfRule type="cellIs" dxfId="11024" priority="897" operator="equal">
      <formula>"Tolerable"</formula>
    </cfRule>
    <cfRule type="cellIs" dxfId="11023" priority="898" operator="equal">
      <formula>"Trivial"</formula>
    </cfRule>
  </conditionalFormatting>
  <conditionalFormatting sqref="S106">
    <cfRule type="cellIs" dxfId="11022" priority="889" operator="equal">
      <formula>"Intolerable"</formula>
    </cfRule>
    <cfRule type="cellIs" dxfId="11021" priority="890" operator="equal">
      <formula>"Importante"</formula>
    </cfRule>
    <cfRule type="cellIs" dxfId="11020" priority="891" operator="equal">
      <formula>"Moderado"</formula>
    </cfRule>
    <cfRule type="cellIs" dxfId="11019" priority="892" operator="equal">
      <formula>"Tolerable"</formula>
    </cfRule>
    <cfRule type="cellIs" dxfId="11018" priority="893" operator="equal">
      <formula>"Trivial"</formula>
    </cfRule>
  </conditionalFormatting>
  <conditionalFormatting sqref="S107">
    <cfRule type="cellIs" dxfId="11017" priority="884" operator="equal">
      <formula>"Intolerable"</formula>
    </cfRule>
    <cfRule type="cellIs" dxfId="11016" priority="885" operator="equal">
      <formula>"Importante"</formula>
    </cfRule>
    <cfRule type="cellIs" dxfId="11015" priority="886" operator="equal">
      <formula>"Moderado"</formula>
    </cfRule>
    <cfRule type="cellIs" dxfId="11014" priority="887" operator="equal">
      <formula>"Tolerable"</formula>
    </cfRule>
    <cfRule type="cellIs" dxfId="11013" priority="888" operator="equal">
      <formula>"Trivial"</formula>
    </cfRule>
  </conditionalFormatting>
  <conditionalFormatting sqref="S101">
    <cfRule type="cellIs" dxfId="11012" priority="879" operator="equal">
      <formula>"Intolerable"</formula>
    </cfRule>
    <cfRule type="cellIs" dxfId="11011" priority="880" operator="equal">
      <formula>"Importante"</formula>
    </cfRule>
    <cfRule type="cellIs" dxfId="11010" priority="881" operator="equal">
      <formula>"Moderado"</formula>
    </cfRule>
    <cfRule type="cellIs" dxfId="11009" priority="882" operator="equal">
      <formula>"Tolerable"</formula>
    </cfRule>
    <cfRule type="cellIs" dxfId="11008" priority="883" operator="equal">
      <formula>"Trivial"</formula>
    </cfRule>
  </conditionalFormatting>
  <conditionalFormatting sqref="S102">
    <cfRule type="cellIs" dxfId="11007" priority="874" operator="equal">
      <formula>"Intolerable"</formula>
    </cfRule>
    <cfRule type="cellIs" dxfId="11006" priority="875" operator="equal">
      <formula>"Importante"</formula>
    </cfRule>
    <cfRule type="cellIs" dxfId="11005" priority="876" operator="equal">
      <formula>"Moderado"</formula>
    </cfRule>
    <cfRule type="cellIs" dxfId="11004" priority="877" operator="equal">
      <formula>"Tolerable"</formula>
    </cfRule>
    <cfRule type="cellIs" dxfId="11003" priority="878" operator="equal">
      <formula>"Trivial"</formula>
    </cfRule>
  </conditionalFormatting>
  <conditionalFormatting sqref="S103">
    <cfRule type="cellIs" dxfId="11002" priority="869" operator="equal">
      <formula>"Intolerable"</formula>
    </cfRule>
    <cfRule type="cellIs" dxfId="11001" priority="870" operator="equal">
      <formula>"Importante"</formula>
    </cfRule>
    <cfRule type="cellIs" dxfId="11000" priority="871" operator="equal">
      <formula>"Moderado"</formula>
    </cfRule>
    <cfRule type="cellIs" dxfId="10999" priority="872" operator="equal">
      <formula>"Tolerable"</formula>
    </cfRule>
    <cfRule type="cellIs" dxfId="10998" priority="873" operator="equal">
      <formula>"Trivial"</formula>
    </cfRule>
  </conditionalFormatting>
  <conditionalFormatting sqref="S78">
    <cfRule type="cellIs" dxfId="10997" priority="854" operator="equal">
      <formula>"Intolerable"</formula>
    </cfRule>
    <cfRule type="cellIs" dxfId="10996" priority="855" operator="equal">
      <formula>"Importante"</formula>
    </cfRule>
    <cfRule type="cellIs" dxfId="10995" priority="856" operator="equal">
      <formula>"Moderado"</formula>
    </cfRule>
    <cfRule type="cellIs" dxfId="10994" priority="857" operator="equal">
      <formula>"Tolerable"</formula>
    </cfRule>
    <cfRule type="cellIs" dxfId="10993" priority="858" operator="equal">
      <formula>"Trivial"</formula>
    </cfRule>
  </conditionalFormatting>
  <conditionalFormatting sqref="S66">
    <cfRule type="cellIs" dxfId="10992" priority="864" operator="equal">
      <formula>"Intolerable"</formula>
    </cfRule>
    <cfRule type="cellIs" dxfId="10991" priority="865" operator="equal">
      <formula>"Importante"</formula>
    </cfRule>
    <cfRule type="cellIs" dxfId="10990" priority="866" operator="equal">
      <formula>"Moderado"</formula>
    </cfRule>
    <cfRule type="cellIs" dxfId="10989" priority="867" operator="equal">
      <formula>"Tolerable"</formula>
    </cfRule>
    <cfRule type="cellIs" dxfId="10988" priority="868" operator="equal">
      <formula>"Trivial"</formula>
    </cfRule>
  </conditionalFormatting>
  <conditionalFormatting sqref="S60">
    <cfRule type="cellIs" dxfId="10987" priority="859" operator="equal">
      <formula>"Intolerable"</formula>
    </cfRule>
    <cfRule type="cellIs" dxfId="10986" priority="860" operator="equal">
      <formula>"Importante"</formula>
    </cfRule>
    <cfRule type="cellIs" dxfId="10985" priority="861" operator="equal">
      <formula>"Moderado"</formula>
    </cfRule>
    <cfRule type="cellIs" dxfId="10984" priority="862" operator="equal">
      <formula>"Tolerable"</formula>
    </cfRule>
    <cfRule type="cellIs" dxfId="10983" priority="863" operator="equal">
      <formula>"Trivial"</formula>
    </cfRule>
  </conditionalFormatting>
  <conditionalFormatting sqref="AC32">
    <cfRule type="cellIs" dxfId="10982" priority="849" operator="equal">
      <formula>"Intolerable"</formula>
    </cfRule>
    <cfRule type="cellIs" dxfId="10981" priority="850" operator="equal">
      <formula>"Importante"</formula>
    </cfRule>
    <cfRule type="cellIs" dxfId="10980" priority="851" operator="equal">
      <formula>"Moderado"</formula>
    </cfRule>
    <cfRule type="cellIs" dxfId="10979" priority="852" operator="equal">
      <formula>"Tolerable"</formula>
    </cfRule>
    <cfRule type="cellIs" dxfId="10978" priority="853" operator="equal">
      <formula>"Trivial"</formula>
    </cfRule>
  </conditionalFormatting>
  <conditionalFormatting sqref="AH32">
    <cfRule type="cellIs" dxfId="10977" priority="846" operator="equal">
      <formula>"Realizado"</formula>
    </cfRule>
    <cfRule type="cellIs" dxfId="10976" priority="847" operator="equal">
      <formula>"En proceso"</formula>
    </cfRule>
    <cfRule type="cellIs" dxfId="10975" priority="848" operator="equal">
      <formula>"Pendiente"</formula>
    </cfRule>
  </conditionalFormatting>
  <conditionalFormatting sqref="AC11">
    <cfRule type="cellIs" dxfId="10974" priority="828" operator="equal">
      <formula>"Intolerable"</formula>
    </cfRule>
    <cfRule type="cellIs" dxfId="10973" priority="829" operator="equal">
      <formula>"Importante"</formula>
    </cfRule>
    <cfRule type="cellIs" dxfId="10972" priority="830" operator="equal">
      <formula>"Moderado"</formula>
    </cfRule>
    <cfRule type="cellIs" dxfId="10971" priority="831" operator="equal">
      <formula>"Tolerable"</formula>
    </cfRule>
    <cfRule type="cellIs" dxfId="10970" priority="832" operator="equal">
      <formula>"Trivial"</formula>
    </cfRule>
  </conditionalFormatting>
  <conditionalFormatting sqref="AH11">
    <cfRule type="cellIs" dxfId="10969" priority="825" operator="equal">
      <formula>"Realizado"</formula>
    </cfRule>
    <cfRule type="cellIs" dxfId="10968" priority="826" operator="equal">
      <formula>"En proceso"</formula>
    </cfRule>
    <cfRule type="cellIs" dxfId="10967" priority="827" operator="equal">
      <formula>"Pendiente"</formula>
    </cfRule>
  </conditionalFormatting>
  <conditionalFormatting sqref="AC13">
    <cfRule type="cellIs" dxfId="10966" priority="815" operator="equal">
      <formula>"Intolerable"</formula>
    </cfRule>
    <cfRule type="cellIs" dxfId="10965" priority="816" operator="equal">
      <formula>"Importante"</formula>
    </cfRule>
    <cfRule type="cellIs" dxfId="10964" priority="817" operator="equal">
      <formula>"Moderado"</formula>
    </cfRule>
    <cfRule type="cellIs" dxfId="10963" priority="818" operator="equal">
      <formula>"Tolerable"</formula>
    </cfRule>
    <cfRule type="cellIs" dxfId="10962" priority="819" operator="equal">
      <formula>"Trivial"</formula>
    </cfRule>
  </conditionalFormatting>
  <conditionalFormatting sqref="AH13">
    <cfRule type="cellIs" dxfId="10961" priority="812" operator="equal">
      <formula>"Realizado"</formula>
    </cfRule>
    <cfRule type="cellIs" dxfId="10960" priority="813" operator="equal">
      <formula>"En proceso"</formula>
    </cfRule>
    <cfRule type="cellIs" dxfId="10959" priority="814" operator="equal">
      <formula>"Pendiente"</formula>
    </cfRule>
  </conditionalFormatting>
  <conditionalFormatting sqref="S19">
    <cfRule type="cellIs" dxfId="10958" priority="617" operator="equal">
      <formula>"Intolerable"</formula>
    </cfRule>
    <cfRule type="cellIs" dxfId="10957" priority="618" operator="equal">
      <formula>"Importante"</formula>
    </cfRule>
    <cfRule type="cellIs" dxfId="10956" priority="619" operator="equal">
      <formula>"Moderado"</formula>
    </cfRule>
    <cfRule type="cellIs" dxfId="10955" priority="620" operator="equal">
      <formula>"Tolerable"</formula>
    </cfRule>
    <cfRule type="cellIs" dxfId="10954" priority="621" operator="equal">
      <formula>"Trivial"</formula>
    </cfRule>
  </conditionalFormatting>
  <conditionalFormatting sqref="AC20">
    <cfRule type="cellIs" dxfId="10953" priority="802" operator="equal">
      <formula>"Intolerable"</formula>
    </cfRule>
    <cfRule type="cellIs" dxfId="10952" priority="803" operator="equal">
      <formula>"Importante"</formula>
    </cfRule>
    <cfRule type="cellIs" dxfId="10951" priority="804" operator="equal">
      <formula>"Moderado"</formula>
    </cfRule>
    <cfRule type="cellIs" dxfId="10950" priority="805" operator="equal">
      <formula>"Tolerable"</formula>
    </cfRule>
    <cfRule type="cellIs" dxfId="10949" priority="806" operator="equal">
      <formula>"Trivial"</formula>
    </cfRule>
  </conditionalFormatting>
  <conditionalFormatting sqref="AH20">
    <cfRule type="cellIs" dxfId="10948" priority="799" operator="equal">
      <formula>"Realizado"</formula>
    </cfRule>
    <cfRule type="cellIs" dxfId="10947" priority="800" operator="equal">
      <formula>"En proceso"</formula>
    </cfRule>
    <cfRule type="cellIs" dxfId="10946" priority="801" operator="equal">
      <formula>"Pendiente"</formula>
    </cfRule>
  </conditionalFormatting>
  <conditionalFormatting sqref="AC12">
    <cfRule type="cellIs" dxfId="10945" priority="794" operator="equal">
      <formula>"Intolerable"</formula>
    </cfRule>
    <cfRule type="cellIs" dxfId="10944" priority="795" operator="equal">
      <formula>"Importante"</formula>
    </cfRule>
    <cfRule type="cellIs" dxfId="10943" priority="796" operator="equal">
      <formula>"Moderado"</formula>
    </cfRule>
    <cfRule type="cellIs" dxfId="10942" priority="797" operator="equal">
      <formula>"Tolerable"</formula>
    </cfRule>
    <cfRule type="cellIs" dxfId="10941" priority="798" operator="equal">
      <formula>"Trivial"</formula>
    </cfRule>
  </conditionalFormatting>
  <conditionalFormatting sqref="AH12">
    <cfRule type="cellIs" dxfId="10940" priority="791" operator="equal">
      <formula>"Realizado"</formula>
    </cfRule>
    <cfRule type="cellIs" dxfId="10939" priority="792" operator="equal">
      <formula>"En proceso"</formula>
    </cfRule>
    <cfRule type="cellIs" dxfId="10938" priority="793" operator="equal">
      <formula>"Pendiente"</formula>
    </cfRule>
  </conditionalFormatting>
  <conditionalFormatting sqref="AC15">
    <cfRule type="cellIs" dxfId="10937" priority="786" operator="equal">
      <formula>"Intolerable"</formula>
    </cfRule>
    <cfRule type="cellIs" dxfId="10936" priority="787" operator="equal">
      <formula>"Importante"</formula>
    </cfRule>
    <cfRule type="cellIs" dxfId="10935" priority="788" operator="equal">
      <formula>"Moderado"</formula>
    </cfRule>
    <cfRule type="cellIs" dxfId="10934" priority="789" operator="equal">
      <formula>"Tolerable"</formula>
    </cfRule>
    <cfRule type="cellIs" dxfId="10933" priority="790" operator="equal">
      <formula>"Trivial"</formula>
    </cfRule>
  </conditionalFormatting>
  <conditionalFormatting sqref="AH15">
    <cfRule type="cellIs" dxfId="10932" priority="783" operator="equal">
      <formula>"Realizado"</formula>
    </cfRule>
    <cfRule type="cellIs" dxfId="10931" priority="784" operator="equal">
      <formula>"En proceso"</formula>
    </cfRule>
    <cfRule type="cellIs" dxfId="10930" priority="785" operator="equal">
      <formula>"Pendiente"</formula>
    </cfRule>
  </conditionalFormatting>
  <conditionalFormatting sqref="AC14">
    <cfRule type="cellIs" dxfId="10929" priority="773" operator="equal">
      <formula>"Intolerable"</formula>
    </cfRule>
    <cfRule type="cellIs" dxfId="10928" priority="774" operator="equal">
      <formula>"Importante"</formula>
    </cfRule>
    <cfRule type="cellIs" dxfId="10927" priority="775" operator="equal">
      <formula>"Moderado"</formula>
    </cfRule>
    <cfRule type="cellIs" dxfId="10926" priority="776" operator="equal">
      <formula>"Tolerable"</formula>
    </cfRule>
    <cfRule type="cellIs" dxfId="10925" priority="777" operator="equal">
      <formula>"Trivial"</formula>
    </cfRule>
  </conditionalFormatting>
  <conditionalFormatting sqref="AH14">
    <cfRule type="cellIs" dxfId="10924" priority="770" operator="equal">
      <formula>"Realizado"</formula>
    </cfRule>
    <cfRule type="cellIs" dxfId="10923" priority="771" operator="equal">
      <formula>"En proceso"</formula>
    </cfRule>
    <cfRule type="cellIs" dxfId="10922" priority="772" operator="equal">
      <formula>"Pendiente"</formula>
    </cfRule>
  </conditionalFormatting>
  <conditionalFormatting sqref="AC15">
    <cfRule type="cellIs" dxfId="10921" priority="752" operator="equal">
      <formula>"Intolerable"</formula>
    </cfRule>
    <cfRule type="cellIs" dxfId="10920" priority="753" operator="equal">
      <formula>"Importante"</formula>
    </cfRule>
    <cfRule type="cellIs" dxfId="10919" priority="754" operator="equal">
      <formula>"Moderado"</formula>
    </cfRule>
    <cfRule type="cellIs" dxfId="10918" priority="755" operator="equal">
      <formula>"Tolerable"</formula>
    </cfRule>
    <cfRule type="cellIs" dxfId="10917" priority="756" operator="equal">
      <formula>"Trivial"</formula>
    </cfRule>
  </conditionalFormatting>
  <conditionalFormatting sqref="AH15">
    <cfRule type="cellIs" dxfId="10916" priority="749" operator="equal">
      <formula>"Realizado"</formula>
    </cfRule>
    <cfRule type="cellIs" dxfId="10915" priority="750" operator="equal">
      <formula>"En proceso"</formula>
    </cfRule>
    <cfRule type="cellIs" dxfId="10914" priority="751" operator="equal">
      <formula>"Pendiente"</formula>
    </cfRule>
  </conditionalFormatting>
  <conditionalFormatting sqref="AC20">
    <cfRule type="cellIs" dxfId="10913" priority="760" operator="equal">
      <formula>"Intolerable"</formula>
    </cfRule>
    <cfRule type="cellIs" dxfId="10912" priority="761" operator="equal">
      <formula>"Importante"</formula>
    </cfRule>
    <cfRule type="cellIs" dxfId="10911" priority="762" operator="equal">
      <formula>"Moderado"</formula>
    </cfRule>
    <cfRule type="cellIs" dxfId="10910" priority="763" operator="equal">
      <formula>"Tolerable"</formula>
    </cfRule>
    <cfRule type="cellIs" dxfId="10909" priority="764" operator="equal">
      <formula>"Trivial"</formula>
    </cfRule>
  </conditionalFormatting>
  <conditionalFormatting sqref="AH20">
    <cfRule type="cellIs" dxfId="10908" priority="757" operator="equal">
      <formula>"Realizado"</formula>
    </cfRule>
    <cfRule type="cellIs" dxfId="10907" priority="758" operator="equal">
      <formula>"En proceso"</formula>
    </cfRule>
    <cfRule type="cellIs" dxfId="10906" priority="759" operator="equal">
      <formula>"Pendiente"</formula>
    </cfRule>
  </conditionalFormatting>
  <conditionalFormatting sqref="AC14">
    <cfRule type="cellIs" dxfId="10905" priority="744" operator="equal">
      <formula>"Intolerable"</formula>
    </cfRule>
    <cfRule type="cellIs" dxfId="10904" priority="745" operator="equal">
      <formula>"Importante"</formula>
    </cfRule>
    <cfRule type="cellIs" dxfId="10903" priority="746" operator="equal">
      <formula>"Moderado"</formula>
    </cfRule>
    <cfRule type="cellIs" dxfId="10902" priority="747" operator="equal">
      <formula>"Tolerable"</formula>
    </cfRule>
    <cfRule type="cellIs" dxfId="10901" priority="748" operator="equal">
      <formula>"Trivial"</formula>
    </cfRule>
  </conditionalFormatting>
  <conditionalFormatting sqref="AH14">
    <cfRule type="cellIs" dxfId="10900" priority="741" operator="equal">
      <formula>"Realizado"</formula>
    </cfRule>
    <cfRule type="cellIs" dxfId="10899" priority="742" operator="equal">
      <formula>"En proceso"</formula>
    </cfRule>
    <cfRule type="cellIs" dxfId="10898" priority="743" operator="equal">
      <formula>"Pendiente"</formula>
    </cfRule>
  </conditionalFormatting>
  <conditionalFormatting sqref="S21">
    <cfRule type="cellIs" dxfId="10897" priority="736" operator="equal">
      <formula>"Intolerable"</formula>
    </cfRule>
    <cfRule type="cellIs" dxfId="10896" priority="737" operator="equal">
      <formula>"Importante"</formula>
    </cfRule>
    <cfRule type="cellIs" dxfId="10895" priority="738" operator="equal">
      <formula>"Moderado"</formula>
    </cfRule>
    <cfRule type="cellIs" dxfId="10894" priority="739" operator="equal">
      <formula>"Tolerable"</formula>
    </cfRule>
    <cfRule type="cellIs" dxfId="10893" priority="740" operator="equal">
      <formula>"Trivial"</formula>
    </cfRule>
  </conditionalFormatting>
  <conditionalFormatting sqref="AC21:AC23">
    <cfRule type="cellIs" dxfId="10892" priority="731" operator="equal">
      <formula>"Intolerable"</formula>
    </cfRule>
    <cfRule type="cellIs" dxfId="10891" priority="732" operator="equal">
      <formula>"Importante"</formula>
    </cfRule>
    <cfRule type="cellIs" dxfId="10890" priority="733" operator="equal">
      <formula>"Moderado"</formula>
    </cfRule>
    <cfRule type="cellIs" dxfId="10889" priority="734" operator="equal">
      <formula>"Tolerable"</formula>
    </cfRule>
    <cfRule type="cellIs" dxfId="10888" priority="735" operator="equal">
      <formula>"Trivial"</formula>
    </cfRule>
  </conditionalFormatting>
  <conditionalFormatting sqref="AH21">
    <cfRule type="cellIs" dxfId="10887" priority="728" operator="equal">
      <formula>"Realizado"</formula>
    </cfRule>
    <cfRule type="cellIs" dxfId="10886" priority="729" operator="equal">
      <formula>"En proceso"</formula>
    </cfRule>
    <cfRule type="cellIs" dxfId="10885" priority="730" operator="equal">
      <formula>"Pendiente"</formula>
    </cfRule>
  </conditionalFormatting>
  <conditionalFormatting sqref="AH30">
    <cfRule type="cellIs" dxfId="10884" priority="700" operator="equal">
      <formula>"Realizado"</formula>
    </cfRule>
    <cfRule type="cellIs" dxfId="10883" priority="701" operator="equal">
      <formula>"En proceso"</formula>
    </cfRule>
    <cfRule type="cellIs" dxfId="10882" priority="702" operator="equal">
      <formula>"Pendiente"</formula>
    </cfRule>
  </conditionalFormatting>
  <conditionalFormatting sqref="AH31">
    <cfRule type="cellIs" dxfId="10881" priority="697" operator="equal">
      <formula>"Realizado"</formula>
    </cfRule>
    <cfRule type="cellIs" dxfId="10880" priority="698" operator="equal">
      <formula>"En proceso"</formula>
    </cfRule>
    <cfRule type="cellIs" dxfId="10879" priority="699" operator="equal">
      <formula>"Pendiente"</formula>
    </cfRule>
  </conditionalFormatting>
  <conditionalFormatting sqref="AH28">
    <cfRule type="cellIs" dxfId="10878" priority="694" operator="equal">
      <formula>"Realizado"</formula>
    </cfRule>
    <cfRule type="cellIs" dxfId="10877" priority="695" operator="equal">
      <formula>"En proceso"</formula>
    </cfRule>
    <cfRule type="cellIs" dxfId="10876" priority="696" operator="equal">
      <formula>"Pendiente"</formula>
    </cfRule>
  </conditionalFormatting>
  <conditionalFormatting sqref="AH41">
    <cfRule type="cellIs" dxfId="10875" priority="691" operator="equal">
      <formula>"Realizado"</formula>
    </cfRule>
    <cfRule type="cellIs" dxfId="10874" priority="692" operator="equal">
      <formula>"En proceso"</formula>
    </cfRule>
    <cfRule type="cellIs" dxfId="10873" priority="693" operator="equal">
      <formula>"Pendiente"</formula>
    </cfRule>
  </conditionalFormatting>
  <conditionalFormatting sqref="AH40">
    <cfRule type="cellIs" dxfId="10872" priority="683" operator="equal">
      <formula>"Realizado"</formula>
    </cfRule>
    <cfRule type="cellIs" dxfId="10871" priority="684" operator="equal">
      <formula>"En proceso"</formula>
    </cfRule>
    <cfRule type="cellIs" dxfId="10870" priority="685" operator="equal">
      <formula>"Pendiente"</formula>
    </cfRule>
  </conditionalFormatting>
  <conditionalFormatting sqref="AH20">
    <cfRule type="cellIs" dxfId="10869" priority="667" operator="equal">
      <formula>"Realizado"</formula>
    </cfRule>
    <cfRule type="cellIs" dxfId="10868" priority="668" operator="equal">
      <formula>"En proceso"</formula>
    </cfRule>
    <cfRule type="cellIs" dxfId="10867" priority="669" operator="equal">
      <formula>"Pendiente"</formula>
    </cfRule>
  </conditionalFormatting>
  <conditionalFormatting sqref="AC16">
    <cfRule type="cellIs" dxfId="10866" priority="662" operator="equal">
      <formula>"Intolerable"</formula>
    </cfRule>
    <cfRule type="cellIs" dxfId="10865" priority="663" operator="equal">
      <formula>"Importante"</formula>
    </cfRule>
    <cfRule type="cellIs" dxfId="10864" priority="664" operator="equal">
      <formula>"Moderado"</formula>
    </cfRule>
    <cfRule type="cellIs" dxfId="10863" priority="665" operator="equal">
      <formula>"Tolerable"</formula>
    </cfRule>
    <cfRule type="cellIs" dxfId="10862" priority="666" operator="equal">
      <formula>"Trivial"</formula>
    </cfRule>
  </conditionalFormatting>
  <conditionalFormatting sqref="AH16">
    <cfRule type="cellIs" dxfId="10861" priority="659" operator="equal">
      <formula>"Realizado"</formula>
    </cfRule>
    <cfRule type="cellIs" dxfId="10860" priority="660" operator="equal">
      <formula>"En proceso"</formula>
    </cfRule>
    <cfRule type="cellIs" dxfId="10859" priority="661" operator="equal">
      <formula>"Pendiente"</formula>
    </cfRule>
  </conditionalFormatting>
  <conditionalFormatting sqref="AC17">
    <cfRule type="cellIs" dxfId="10858" priority="644" operator="equal">
      <formula>"Intolerable"</formula>
    </cfRule>
    <cfRule type="cellIs" dxfId="10857" priority="645" operator="equal">
      <formula>"Importante"</formula>
    </cfRule>
    <cfRule type="cellIs" dxfId="10856" priority="646" operator="equal">
      <formula>"Moderado"</formula>
    </cfRule>
    <cfRule type="cellIs" dxfId="10855" priority="647" operator="equal">
      <formula>"Tolerable"</formula>
    </cfRule>
    <cfRule type="cellIs" dxfId="10854" priority="648" operator="equal">
      <formula>"Trivial"</formula>
    </cfRule>
  </conditionalFormatting>
  <conditionalFormatting sqref="AH17">
    <cfRule type="cellIs" dxfId="10853" priority="641" operator="equal">
      <formula>"Realizado"</formula>
    </cfRule>
    <cfRule type="cellIs" dxfId="10852" priority="642" operator="equal">
      <formula>"En proceso"</formula>
    </cfRule>
    <cfRule type="cellIs" dxfId="10851" priority="643" operator="equal">
      <formula>"Pendiente"</formula>
    </cfRule>
  </conditionalFormatting>
  <conditionalFormatting sqref="S19:S21">
    <cfRule type="cellIs" dxfId="10850" priority="396" operator="equal">
      <formula>"Intolerable"</formula>
    </cfRule>
    <cfRule type="cellIs" dxfId="10849" priority="397" operator="equal">
      <formula>"Importante"</formula>
    </cfRule>
    <cfRule type="cellIs" dxfId="10848" priority="398" operator="equal">
      <formula>"Moderado"</formula>
    </cfRule>
    <cfRule type="cellIs" dxfId="10847" priority="399" operator="equal">
      <formula>"Tolerable"</formula>
    </cfRule>
    <cfRule type="cellIs" dxfId="10846" priority="400" operator="equal">
      <formula>"Trivial"</formula>
    </cfRule>
  </conditionalFormatting>
  <conditionalFormatting sqref="AC18">
    <cfRule type="cellIs" dxfId="10845" priority="631" operator="equal">
      <formula>"Intolerable"</formula>
    </cfRule>
    <cfRule type="cellIs" dxfId="10844" priority="632" operator="equal">
      <formula>"Importante"</formula>
    </cfRule>
    <cfRule type="cellIs" dxfId="10843" priority="633" operator="equal">
      <formula>"Moderado"</formula>
    </cfRule>
    <cfRule type="cellIs" dxfId="10842" priority="634" operator="equal">
      <formula>"Tolerable"</formula>
    </cfRule>
    <cfRule type="cellIs" dxfId="10841" priority="635" operator="equal">
      <formula>"Trivial"</formula>
    </cfRule>
  </conditionalFormatting>
  <conditionalFormatting sqref="AH18">
    <cfRule type="cellIs" dxfId="10840" priority="628" operator="equal">
      <formula>"Realizado"</formula>
    </cfRule>
    <cfRule type="cellIs" dxfId="10839" priority="629" operator="equal">
      <formula>"En proceso"</formula>
    </cfRule>
    <cfRule type="cellIs" dxfId="10838" priority="630" operator="equal">
      <formula>"Pendiente"</formula>
    </cfRule>
  </conditionalFormatting>
  <conditionalFormatting sqref="AH20">
    <cfRule type="cellIs" dxfId="10837" priority="625" operator="equal">
      <formula>"Realizado"</formula>
    </cfRule>
    <cfRule type="cellIs" dxfId="10836" priority="626" operator="equal">
      <formula>"En proceso"</formula>
    </cfRule>
    <cfRule type="cellIs" dxfId="10835" priority="627" operator="equal">
      <formula>"Pendiente"</formula>
    </cfRule>
  </conditionalFormatting>
  <conditionalFormatting sqref="AH19">
    <cfRule type="cellIs" dxfId="10834" priority="622" operator="equal">
      <formula>"Realizado"</formula>
    </cfRule>
    <cfRule type="cellIs" dxfId="10833" priority="623" operator="equal">
      <formula>"En proceso"</formula>
    </cfRule>
    <cfRule type="cellIs" dxfId="10832" priority="624" operator="equal">
      <formula>"Pendiente"</formula>
    </cfRule>
  </conditionalFormatting>
  <conditionalFormatting sqref="AC19">
    <cfRule type="cellIs" dxfId="10831" priority="612" operator="equal">
      <formula>"Intolerable"</formula>
    </cfRule>
    <cfRule type="cellIs" dxfId="10830" priority="613" operator="equal">
      <formula>"Importante"</formula>
    </cfRule>
    <cfRule type="cellIs" dxfId="10829" priority="614" operator="equal">
      <formula>"Moderado"</formula>
    </cfRule>
    <cfRule type="cellIs" dxfId="10828" priority="615" operator="equal">
      <formula>"Tolerable"</formula>
    </cfRule>
    <cfRule type="cellIs" dxfId="10827" priority="616" operator="equal">
      <formula>"Trivial"</formula>
    </cfRule>
  </conditionalFormatting>
  <conditionalFormatting sqref="S19 S21">
    <cfRule type="cellIs" dxfId="10826" priority="411" operator="equal">
      <formula>"Intolerable"</formula>
    </cfRule>
    <cfRule type="cellIs" dxfId="10825" priority="412" operator="equal">
      <formula>"Importante"</formula>
    </cfRule>
    <cfRule type="cellIs" dxfId="10824" priority="413" operator="equal">
      <formula>"Moderado"</formula>
    </cfRule>
    <cfRule type="cellIs" dxfId="10823" priority="414" operator="equal">
      <formula>"Tolerable"</formula>
    </cfRule>
    <cfRule type="cellIs" dxfId="10822" priority="415" operator="equal">
      <formula>"Trivial"</formula>
    </cfRule>
  </conditionalFormatting>
  <conditionalFormatting sqref="AC32 AC26:AC29 AC24">
    <cfRule type="cellIs" dxfId="10821" priority="563" operator="equal">
      <formula>"Intolerable"</formula>
    </cfRule>
    <cfRule type="cellIs" dxfId="10820" priority="564" operator="equal">
      <formula>"Importante"</formula>
    </cfRule>
    <cfRule type="cellIs" dxfId="10819" priority="565" operator="equal">
      <formula>"Moderado"</formula>
    </cfRule>
    <cfRule type="cellIs" dxfId="10818" priority="566" operator="equal">
      <formula>"Tolerable"</formula>
    </cfRule>
    <cfRule type="cellIs" dxfId="10817" priority="567" operator="equal">
      <formula>"Trivial"</formula>
    </cfRule>
  </conditionalFormatting>
  <conditionalFormatting sqref="S19 S21">
    <cfRule type="cellIs" dxfId="10816" priority="558" operator="equal">
      <formula>"Intolerable"</formula>
    </cfRule>
    <cfRule type="cellIs" dxfId="10815" priority="559" operator="equal">
      <formula>"Importante"</formula>
    </cfRule>
    <cfRule type="cellIs" dxfId="10814" priority="560" operator="equal">
      <formula>"Moderado"</formula>
    </cfRule>
    <cfRule type="cellIs" dxfId="10813" priority="561" operator="equal">
      <formula>"Tolerable"</formula>
    </cfRule>
    <cfRule type="cellIs" dxfId="10812" priority="562" operator="equal">
      <formula>"Trivial"</formula>
    </cfRule>
  </conditionalFormatting>
  <conditionalFormatting sqref="AH36">
    <cfRule type="cellIs" dxfId="10811" priority="555" operator="equal">
      <formula>"Realizado"</formula>
    </cfRule>
    <cfRule type="cellIs" dxfId="10810" priority="556" operator="equal">
      <formula>"En proceso"</formula>
    </cfRule>
    <cfRule type="cellIs" dxfId="10809" priority="557" operator="equal">
      <formula>"Pendiente"</formula>
    </cfRule>
  </conditionalFormatting>
  <conditionalFormatting sqref="S19 S21">
    <cfRule type="cellIs" dxfId="10808" priority="535" operator="equal">
      <formula>"Intolerable"</formula>
    </cfRule>
    <cfRule type="cellIs" dxfId="10807" priority="536" operator="equal">
      <formula>"Importante"</formula>
    </cfRule>
    <cfRule type="cellIs" dxfId="10806" priority="537" operator="equal">
      <formula>"Moderado"</formula>
    </cfRule>
    <cfRule type="cellIs" dxfId="10805" priority="538" operator="equal">
      <formula>"Tolerable"</formula>
    </cfRule>
    <cfRule type="cellIs" dxfId="10804" priority="539" operator="equal">
      <formula>"Trivial"</formula>
    </cfRule>
  </conditionalFormatting>
  <conditionalFormatting sqref="AC32 AC26:AC29 AC24">
    <cfRule type="cellIs" dxfId="10803" priority="540" operator="equal">
      <formula>"Intolerable"</formula>
    </cfRule>
    <cfRule type="cellIs" dxfId="10802" priority="541" operator="equal">
      <formula>"Importante"</formula>
    </cfRule>
    <cfRule type="cellIs" dxfId="10801" priority="542" operator="equal">
      <formula>"Moderado"</formula>
    </cfRule>
    <cfRule type="cellIs" dxfId="10800" priority="543" operator="equal">
      <formula>"Tolerable"</formula>
    </cfRule>
    <cfRule type="cellIs" dxfId="10799" priority="544" operator="equal">
      <formula>"Trivial"</formula>
    </cfRule>
  </conditionalFormatting>
  <conditionalFormatting sqref="AH25:AH26">
    <cfRule type="cellIs" dxfId="10798" priority="532" operator="equal">
      <formula>"Realizado"</formula>
    </cfRule>
    <cfRule type="cellIs" dxfId="10797" priority="533" operator="equal">
      <formula>"En proceso"</formula>
    </cfRule>
    <cfRule type="cellIs" dxfId="10796" priority="534" operator="equal">
      <formula>"Pendiente"</formula>
    </cfRule>
  </conditionalFormatting>
  <conditionalFormatting sqref="AH25">
    <cfRule type="cellIs" dxfId="10795" priority="519" operator="equal">
      <formula>"Realizado"</formula>
    </cfRule>
    <cfRule type="cellIs" dxfId="10794" priority="520" operator="equal">
      <formula>"En proceso"</formula>
    </cfRule>
    <cfRule type="cellIs" dxfId="10793" priority="521" operator="equal">
      <formula>"Pendiente"</formula>
    </cfRule>
  </conditionalFormatting>
  <conditionalFormatting sqref="AH26">
    <cfRule type="cellIs" dxfId="10792" priority="506" operator="equal">
      <formula>"Realizado"</formula>
    </cfRule>
    <cfRule type="cellIs" dxfId="10791" priority="507" operator="equal">
      <formula>"En proceso"</formula>
    </cfRule>
    <cfRule type="cellIs" dxfId="10790" priority="508" operator="equal">
      <formula>"Pendiente"</formula>
    </cfRule>
  </conditionalFormatting>
  <conditionalFormatting sqref="AC26">
    <cfRule type="cellIs" dxfId="10789" priority="509" operator="equal">
      <formula>"Intolerable"</formula>
    </cfRule>
    <cfRule type="cellIs" dxfId="10788" priority="510" operator="equal">
      <formula>"Importante"</formula>
    </cfRule>
    <cfRule type="cellIs" dxfId="10787" priority="511" operator="equal">
      <formula>"Moderado"</formula>
    </cfRule>
    <cfRule type="cellIs" dxfId="10786" priority="512" operator="equal">
      <formula>"Tolerable"</formula>
    </cfRule>
    <cfRule type="cellIs" dxfId="10785" priority="513" operator="equal">
      <formula>"Trivial"</formula>
    </cfRule>
  </conditionalFormatting>
  <conditionalFormatting sqref="AH27:AH32">
    <cfRule type="cellIs" dxfId="10784" priority="503" operator="equal">
      <formula>"Realizado"</formula>
    </cfRule>
    <cfRule type="cellIs" dxfId="10783" priority="504" operator="equal">
      <formula>"En proceso"</formula>
    </cfRule>
    <cfRule type="cellIs" dxfId="10782" priority="505" operator="equal">
      <formula>"Pendiente"</formula>
    </cfRule>
  </conditionalFormatting>
  <conditionalFormatting sqref="AC27:AC29 AC32">
    <cfRule type="cellIs" dxfId="10781" priority="498" operator="equal">
      <formula>"Intolerable"</formula>
    </cfRule>
    <cfRule type="cellIs" dxfId="10780" priority="499" operator="equal">
      <formula>"Importante"</formula>
    </cfRule>
    <cfRule type="cellIs" dxfId="10779" priority="500" operator="equal">
      <formula>"Moderado"</formula>
    </cfRule>
    <cfRule type="cellIs" dxfId="10778" priority="501" operator="equal">
      <formula>"Tolerable"</formula>
    </cfRule>
    <cfRule type="cellIs" dxfId="10777" priority="502" operator="equal">
      <formula>"Trivial"</formula>
    </cfRule>
  </conditionalFormatting>
  <conditionalFormatting sqref="AH27:AH32">
    <cfRule type="cellIs" dxfId="10776" priority="495" operator="equal">
      <formula>"Realizado"</formula>
    </cfRule>
    <cfRule type="cellIs" dxfId="10775" priority="496" operator="equal">
      <formula>"En proceso"</formula>
    </cfRule>
    <cfRule type="cellIs" dxfId="10774" priority="497" operator="equal">
      <formula>"Pendiente"</formula>
    </cfRule>
  </conditionalFormatting>
  <conditionalFormatting sqref="AH37:AH39">
    <cfRule type="cellIs" dxfId="10773" priority="487" operator="equal">
      <formula>"Realizado"</formula>
    </cfRule>
    <cfRule type="cellIs" dxfId="10772" priority="488" operator="equal">
      <formula>"En proceso"</formula>
    </cfRule>
    <cfRule type="cellIs" dxfId="10771" priority="489" operator="equal">
      <formula>"Pendiente"</formula>
    </cfRule>
  </conditionalFormatting>
  <conditionalFormatting sqref="AH39">
    <cfRule type="cellIs" dxfId="10770" priority="469" operator="equal">
      <formula>"Realizado"</formula>
    </cfRule>
    <cfRule type="cellIs" dxfId="10769" priority="470" operator="equal">
      <formula>"En proceso"</formula>
    </cfRule>
    <cfRule type="cellIs" dxfId="10768" priority="471" operator="equal">
      <formula>"Pendiente"</formula>
    </cfRule>
  </conditionalFormatting>
  <conditionalFormatting sqref="AH38">
    <cfRule type="cellIs" dxfId="10767" priority="456" operator="equal">
      <formula>"Realizado"</formula>
    </cfRule>
    <cfRule type="cellIs" dxfId="10766" priority="457" operator="equal">
      <formula>"En proceso"</formula>
    </cfRule>
    <cfRule type="cellIs" dxfId="10765" priority="458" operator="equal">
      <formula>"Pendiente"</formula>
    </cfRule>
  </conditionalFormatting>
  <conditionalFormatting sqref="AC42">
    <cfRule type="cellIs" dxfId="10764" priority="426" operator="equal">
      <formula>"Intolerable"</formula>
    </cfRule>
    <cfRule type="cellIs" dxfId="10763" priority="427" operator="equal">
      <formula>"Importante"</formula>
    </cfRule>
    <cfRule type="cellIs" dxfId="10762" priority="428" operator="equal">
      <formula>"Moderado"</formula>
    </cfRule>
    <cfRule type="cellIs" dxfId="10761" priority="429" operator="equal">
      <formula>"Tolerable"</formula>
    </cfRule>
    <cfRule type="cellIs" dxfId="10760" priority="430" operator="equal">
      <formula>"Trivial"</formula>
    </cfRule>
  </conditionalFormatting>
  <conditionalFormatting sqref="S10 S12:S14">
    <cfRule type="cellIs" dxfId="10759" priority="321" operator="equal">
      <formula>"Intolerable"</formula>
    </cfRule>
    <cfRule type="cellIs" dxfId="10758" priority="322" operator="equal">
      <formula>"Importante"</formula>
    </cfRule>
    <cfRule type="cellIs" dxfId="10757" priority="323" operator="equal">
      <formula>"Moderado"</formula>
    </cfRule>
    <cfRule type="cellIs" dxfId="10756" priority="324" operator="equal">
      <formula>"Tolerable"</formula>
    </cfRule>
    <cfRule type="cellIs" dxfId="10755" priority="325" operator="equal">
      <formula>"Trivial"</formula>
    </cfRule>
  </conditionalFormatting>
  <conditionalFormatting sqref="S10:S14">
    <cfRule type="cellIs" dxfId="10754" priority="296" operator="equal">
      <formula>"Intolerable"</formula>
    </cfRule>
    <cfRule type="cellIs" dxfId="10753" priority="297" operator="equal">
      <formula>"Importante"</formula>
    </cfRule>
    <cfRule type="cellIs" dxfId="10752" priority="298" operator="equal">
      <formula>"Moderado"</formula>
    </cfRule>
    <cfRule type="cellIs" dxfId="10751" priority="299" operator="equal">
      <formula>"Tolerable"</formula>
    </cfRule>
    <cfRule type="cellIs" dxfId="10750" priority="300" operator="equal">
      <formula>"Trivial"</formula>
    </cfRule>
  </conditionalFormatting>
  <conditionalFormatting sqref="S19:S21">
    <cfRule type="cellIs" dxfId="10749" priority="406" operator="equal">
      <formula>"Intolerable"</formula>
    </cfRule>
    <cfRule type="cellIs" dxfId="10748" priority="407" operator="equal">
      <formula>"Importante"</formula>
    </cfRule>
    <cfRule type="cellIs" dxfId="10747" priority="408" operator="equal">
      <formula>"Moderado"</formula>
    </cfRule>
    <cfRule type="cellIs" dxfId="10746" priority="409" operator="equal">
      <formula>"Tolerable"</formula>
    </cfRule>
    <cfRule type="cellIs" dxfId="10745" priority="410" operator="equal">
      <formula>"Trivial"</formula>
    </cfRule>
  </conditionalFormatting>
  <conditionalFormatting sqref="S19:S21">
    <cfRule type="cellIs" dxfId="10744" priority="401" operator="equal">
      <formula>"Intolerable"</formula>
    </cfRule>
    <cfRule type="cellIs" dxfId="10743" priority="402" operator="equal">
      <formula>"Importante"</formula>
    </cfRule>
    <cfRule type="cellIs" dxfId="10742" priority="403" operator="equal">
      <formula>"Moderado"</formula>
    </cfRule>
    <cfRule type="cellIs" dxfId="10741" priority="404" operator="equal">
      <formula>"Tolerable"</formula>
    </cfRule>
    <cfRule type="cellIs" dxfId="10740" priority="405" operator="equal">
      <formula>"Trivial"</formula>
    </cfRule>
  </conditionalFormatting>
  <conditionalFormatting sqref="S10 S12:S14">
    <cfRule type="cellIs" dxfId="10739" priority="336" operator="equal">
      <formula>"Intolerable"</formula>
    </cfRule>
    <cfRule type="cellIs" dxfId="10738" priority="337" operator="equal">
      <formula>"Importante"</formula>
    </cfRule>
    <cfRule type="cellIs" dxfId="10737" priority="338" operator="equal">
      <formula>"Moderado"</formula>
    </cfRule>
    <cfRule type="cellIs" dxfId="10736" priority="339" operator="equal">
      <formula>"Tolerable"</formula>
    </cfRule>
    <cfRule type="cellIs" dxfId="10735" priority="340" operator="equal">
      <formula>"Trivial"</formula>
    </cfRule>
  </conditionalFormatting>
  <conditionalFormatting sqref="S19:S21">
    <cfRule type="cellIs" dxfId="10734" priority="391" operator="equal">
      <formula>"Intolerable"</formula>
    </cfRule>
    <cfRule type="cellIs" dxfId="10733" priority="392" operator="equal">
      <formula>"Importante"</formula>
    </cfRule>
    <cfRule type="cellIs" dxfId="10732" priority="393" operator="equal">
      <formula>"Moderado"</formula>
    </cfRule>
    <cfRule type="cellIs" dxfId="10731" priority="394" operator="equal">
      <formula>"Tolerable"</formula>
    </cfRule>
    <cfRule type="cellIs" dxfId="10730" priority="395" operator="equal">
      <formula>"Trivial"</formula>
    </cfRule>
  </conditionalFormatting>
  <conditionalFormatting sqref="S15 S17:S18">
    <cfRule type="cellIs" dxfId="10729" priority="386" operator="equal">
      <formula>"Intolerable"</formula>
    </cfRule>
    <cfRule type="cellIs" dxfId="10728" priority="387" operator="equal">
      <formula>"Importante"</formula>
    </cfRule>
    <cfRule type="cellIs" dxfId="10727" priority="388" operator="equal">
      <formula>"Moderado"</formula>
    </cfRule>
    <cfRule type="cellIs" dxfId="10726" priority="389" operator="equal">
      <formula>"Tolerable"</formula>
    </cfRule>
    <cfRule type="cellIs" dxfId="10725" priority="390" operator="equal">
      <formula>"Trivial"</formula>
    </cfRule>
  </conditionalFormatting>
  <conditionalFormatting sqref="S17">
    <cfRule type="cellIs" dxfId="10724" priority="381" operator="equal">
      <formula>"Intolerable"</formula>
    </cfRule>
    <cfRule type="cellIs" dxfId="10723" priority="382" operator="equal">
      <formula>"Importante"</formula>
    </cfRule>
    <cfRule type="cellIs" dxfId="10722" priority="383" operator="equal">
      <formula>"Moderado"</formula>
    </cfRule>
    <cfRule type="cellIs" dxfId="10721" priority="384" operator="equal">
      <formula>"Tolerable"</formula>
    </cfRule>
    <cfRule type="cellIs" dxfId="10720" priority="385" operator="equal">
      <formula>"Trivial"</formula>
    </cfRule>
  </conditionalFormatting>
  <conditionalFormatting sqref="S15 S18">
    <cfRule type="cellIs" dxfId="10719" priority="376" operator="equal">
      <formula>"Intolerable"</formula>
    </cfRule>
    <cfRule type="cellIs" dxfId="10718" priority="377" operator="equal">
      <formula>"Importante"</formula>
    </cfRule>
    <cfRule type="cellIs" dxfId="10717" priority="378" operator="equal">
      <formula>"Moderado"</formula>
    </cfRule>
    <cfRule type="cellIs" dxfId="10716" priority="379" operator="equal">
      <formula>"Tolerable"</formula>
    </cfRule>
    <cfRule type="cellIs" dxfId="10715" priority="380" operator="equal">
      <formula>"Trivial"</formula>
    </cfRule>
  </conditionalFormatting>
  <conditionalFormatting sqref="S15 S17:S18">
    <cfRule type="cellIs" dxfId="10714" priority="371" operator="equal">
      <formula>"Intolerable"</formula>
    </cfRule>
    <cfRule type="cellIs" dxfId="10713" priority="372" operator="equal">
      <formula>"Importante"</formula>
    </cfRule>
    <cfRule type="cellIs" dxfId="10712" priority="373" operator="equal">
      <formula>"Moderado"</formula>
    </cfRule>
    <cfRule type="cellIs" dxfId="10711" priority="374" operator="equal">
      <formula>"Tolerable"</formula>
    </cfRule>
    <cfRule type="cellIs" dxfId="10710" priority="375" operator="equal">
      <formula>"Trivial"</formula>
    </cfRule>
  </conditionalFormatting>
  <conditionalFormatting sqref="S15 S17:S18">
    <cfRule type="cellIs" dxfId="10709" priority="366" operator="equal">
      <formula>"Intolerable"</formula>
    </cfRule>
    <cfRule type="cellIs" dxfId="10708" priority="367" operator="equal">
      <formula>"Importante"</formula>
    </cfRule>
    <cfRule type="cellIs" dxfId="10707" priority="368" operator="equal">
      <formula>"Moderado"</formula>
    </cfRule>
    <cfRule type="cellIs" dxfId="10706" priority="369" operator="equal">
      <formula>"Tolerable"</formula>
    </cfRule>
    <cfRule type="cellIs" dxfId="10705" priority="370" operator="equal">
      <formula>"Trivial"</formula>
    </cfRule>
  </conditionalFormatting>
  <conditionalFormatting sqref="S15 S17:S18">
    <cfRule type="cellIs" dxfId="10704" priority="361" operator="equal">
      <formula>"Intolerable"</formula>
    </cfRule>
    <cfRule type="cellIs" dxfId="10703" priority="362" operator="equal">
      <formula>"Importante"</formula>
    </cfRule>
    <cfRule type="cellIs" dxfId="10702" priority="363" operator="equal">
      <formula>"Moderado"</formula>
    </cfRule>
    <cfRule type="cellIs" dxfId="10701" priority="364" operator="equal">
      <formula>"Tolerable"</formula>
    </cfRule>
    <cfRule type="cellIs" dxfId="10700" priority="365" operator="equal">
      <formula>"Trivial"</formula>
    </cfRule>
  </conditionalFormatting>
  <conditionalFormatting sqref="S15:S18">
    <cfRule type="cellIs" dxfId="10699" priority="356" operator="equal">
      <formula>"Intolerable"</formula>
    </cfRule>
    <cfRule type="cellIs" dxfId="10698" priority="357" operator="equal">
      <formula>"Importante"</formula>
    </cfRule>
    <cfRule type="cellIs" dxfId="10697" priority="358" operator="equal">
      <formula>"Moderado"</formula>
    </cfRule>
    <cfRule type="cellIs" dxfId="10696" priority="359" operator="equal">
      <formula>"Tolerable"</formula>
    </cfRule>
    <cfRule type="cellIs" dxfId="10695" priority="360" operator="equal">
      <formula>"Trivial"</formula>
    </cfRule>
  </conditionalFormatting>
  <conditionalFormatting sqref="S15:S18">
    <cfRule type="cellIs" dxfId="10694" priority="351" operator="equal">
      <formula>"Intolerable"</formula>
    </cfRule>
    <cfRule type="cellIs" dxfId="10693" priority="352" operator="equal">
      <formula>"Importante"</formula>
    </cfRule>
    <cfRule type="cellIs" dxfId="10692" priority="353" operator="equal">
      <formula>"Moderado"</formula>
    </cfRule>
    <cfRule type="cellIs" dxfId="10691" priority="354" operator="equal">
      <formula>"Tolerable"</formula>
    </cfRule>
    <cfRule type="cellIs" dxfId="10690" priority="355" operator="equal">
      <formula>"Trivial"</formula>
    </cfRule>
  </conditionalFormatting>
  <conditionalFormatting sqref="S15:S18">
    <cfRule type="cellIs" dxfId="10689" priority="346" operator="equal">
      <formula>"Intolerable"</formula>
    </cfRule>
    <cfRule type="cellIs" dxfId="10688" priority="347" operator="equal">
      <formula>"Importante"</formula>
    </cfRule>
    <cfRule type="cellIs" dxfId="10687" priority="348" operator="equal">
      <formula>"Moderado"</formula>
    </cfRule>
    <cfRule type="cellIs" dxfId="10686" priority="349" operator="equal">
      <formula>"Tolerable"</formula>
    </cfRule>
    <cfRule type="cellIs" dxfId="10685" priority="350" operator="equal">
      <formula>"Trivial"</formula>
    </cfRule>
  </conditionalFormatting>
  <conditionalFormatting sqref="S15:S18">
    <cfRule type="cellIs" dxfId="10684" priority="341" operator="equal">
      <formula>"Intolerable"</formula>
    </cfRule>
    <cfRule type="cellIs" dxfId="10683" priority="342" operator="equal">
      <formula>"Importante"</formula>
    </cfRule>
    <cfRule type="cellIs" dxfId="10682" priority="343" operator="equal">
      <formula>"Moderado"</formula>
    </cfRule>
    <cfRule type="cellIs" dxfId="10681" priority="344" operator="equal">
      <formula>"Tolerable"</formula>
    </cfRule>
    <cfRule type="cellIs" dxfId="10680" priority="345" operator="equal">
      <formula>"Trivial"</formula>
    </cfRule>
  </conditionalFormatting>
  <conditionalFormatting sqref="S12">
    <cfRule type="cellIs" dxfId="10679" priority="331" operator="equal">
      <formula>"Intolerable"</formula>
    </cfRule>
    <cfRule type="cellIs" dxfId="10678" priority="332" operator="equal">
      <formula>"Importante"</formula>
    </cfRule>
    <cfRule type="cellIs" dxfId="10677" priority="333" operator="equal">
      <formula>"Moderado"</formula>
    </cfRule>
    <cfRule type="cellIs" dxfId="10676" priority="334" operator="equal">
      <formula>"Tolerable"</formula>
    </cfRule>
    <cfRule type="cellIs" dxfId="10675" priority="335" operator="equal">
      <formula>"Trivial"</formula>
    </cfRule>
  </conditionalFormatting>
  <conditionalFormatting sqref="S10 S13:S14">
    <cfRule type="cellIs" dxfId="10674" priority="326" operator="equal">
      <formula>"Intolerable"</formula>
    </cfRule>
    <cfRule type="cellIs" dxfId="10673" priority="327" operator="equal">
      <formula>"Importante"</formula>
    </cfRule>
    <cfRule type="cellIs" dxfId="10672" priority="328" operator="equal">
      <formula>"Moderado"</formula>
    </cfRule>
    <cfRule type="cellIs" dxfId="10671" priority="329" operator="equal">
      <formula>"Tolerable"</formula>
    </cfRule>
    <cfRule type="cellIs" dxfId="10670" priority="330" operator="equal">
      <formula>"Trivial"</formula>
    </cfRule>
  </conditionalFormatting>
  <conditionalFormatting sqref="S29:S35">
    <cfRule type="cellIs" dxfId="10669" priority="261" operator="equal">
      <formula>"Intolerable"</formula>
    </cfRule>
    <cfRule type="cellIs" dxfId="10668" priority="262" operator="equal">
      <formula>"Importante"</formula>
    </cfRule>
    <cfRule type="cellIs" dxfId="10667" priority="263" operator="equal">
      <formula>"Moderado"</formula>
    </cfRule>
    <cfRule type="cellIs" dxfId="10666" priority="264" operator="equal">
      <formula>"Tolerable"</formula>
    </cfRule>
    <cfRule type="cellIs" dxfId="10665" priority="265" operator="equal">
      <formula>"Trivial"</formula>
    </cfRule>
  </conditionalFormatting>
  <conditionalFormatting sqref="S10 S12:S14">
    <cfRule type="cellIs" dxfId="10664" priority="316" operator="equal">
      <formula>"Intolerable"</formula>
    </cfRule>
    <cfRule type="cellIs" dxfId="10663" priority="317" operator="equal">
      <formula>"Importante"</formula>
    </cfRule>
    <cfRule type="cellIs" dxfId="10662" priority="318" operator="equal">
      <formula>"Moderado"</formula>
    </cfRule>
    <cfRule type="cellIs" dxfId="10661" priority="319" operator="equal">
      <formula>"Tolerable"</formula>
    </cfRule>
    <cfRule type="cellIs" dxfId="10660" priority="320" operator="equal">
      <formula>"Trivial"</formula>
    </cfRule>
  </conditionalFormatting>
  <conditionalFormatting sqref="S10 S12:S14">
    <cfRule type="cellIs" dxfId="10659" priority="311" operator="equal">
      <formula>"Intolerable"</formula>
    </cfRule>
    <cfRule type="cellIs" dxfId="10658" priority="312" operator="equal">
      <formula>"Importante"</formula>
    </cfRule>
    <cfRule type="cellIs" dxfId="10657" priority="313" operator="equal">
      <formula>"Moderado"</formula>
    </cfRule>
    <cfRule type="cellIs" dxfId="10656" priority="314" operator="equal">
      <formula>"Tolerable"</formula>
    </cfRule>
    <cfRule type="cellIs" dxfId="10655" priority="315" operator="equal">
      <formula>"Trivial"</formula>
    </cfRule>
  </conditionalFormatting>
  <conditionalFormatting sqref="S10:S14">
    <cfRule type="cellIs" dxfId="10654" priority="306" operator="equal">
      <formula>"Intolerable"</formula>
    </cfRule>
    <cfRule type="cellIs" dxfId="10653" priority="307" operator="equal">
      <formula>"Importante"</formula>
    </cfRule>
    <cfRule type="cellIs" dxfId="10652" priority="308" operator="equal">
      <formula>"Moderado"</formula>
    </cfRule>
    <cfRule type="cellIs" dxfId="10651" priority="309" operator="equal">
      <formula>"Tolerable"</formula>
    </cfRule>
    <cfRule type="cellIs" dxfId="10650" priority="310" operator="equal">
      <formula>"Trivial"</formula>
    </cfRule>
  </conditionalFormatting>
  <conditionalFormatting sqref="S10:S14">
    <cfRule type="cellIs" dxfId="10649" priority="301" operator="equal">
      <formula>"Intolerable"</formula>
    </cfRule>
    <cfRule type="cellIs" dxfId="10648" priority="302" operator="equal">
      <formula>"Importante"</formula>
    </cfRule>
    <cfRule type="cellIs" dxfId="10647" priority="303" operator="equal">
      <formula>"Moderado"</formula>
    </cfRule>
    <cfRule type="cellIs" dxfId="10646" priority="304" operator="equal">
      <formula>"Tolerable"</formula>
    </cfRule>
    <cfRule type="cellIs" dxfId="10645" priority="305" operator="equal">
      <formula>"Trivial"</formula>
    </cfRule>
  </conditionalFormatting>
  <conditionalFormatting sqref="S10:S14">
    <cfRule type="cellIs" dxfId="10644" priority="291" operator="equal">
      <formula>"Intolerable"</formula>
    </cfRule>
    <cfRule type="cellIs" dxfId="10643" priority="292" operator="equal">
      <formula>"Importante"</formula>
    </cfRule>
    <cfRule type="cellIs" dxfId="10642" priority="293" operator="equal">
      <formula>"Moderado"</formula>
    </cfRule>
    <cfRule type="cellIs" dxfId="10641" priority="294" operator="equal">
      <formula>"Tolerable"</formula>
    </cfRule>
    <cfRule type="cellIs" dxfId="10640" priority="295" operator="equal">
      <formula>"Trivial"</formula>
    </cfRule>
  </conditionalFormatting>
  <conditionalFormatting sqref="S22:S28">
    <cfRule type="cellIs" dxfId="10639" priority="286" operator="equal">
      <formula>"Intolerable"</formula>
    </cfRule>
    <cfRule type="cellIs" dxfId="10638" priority="287" operator="equal">
      <formula>"Importante"</formula>
    </cfRule>
    <cfRule type="cellIs" dxfId="10637" priority="288" operator="equal">
      <formula>"Moderado"</formula>
    </cfRule>
    <cfRule type="cellIs" dxfId="10636" priority="289" operator="equal">
      <formula>"Tolerable"</formula>
    </cfRule>
    <cfRule type="cellIs" dxfId="10635" priority="290" operator="equal">
      <formula>"Trivial"</formula>
    </cfRule>
  </conditionalFormatting>
  <conditionalFormatting sqref="S22:S28">
    <cfRule type="cellIs" dxfId="10634" priority="281" operator="equal">
      <formula>"Intolerable"</formula>
    </cfRule>
    <cfRule type="cellIs" dxfId="10633" priority="282" operator="equal">
      <formula>"Importante"</formula>
    </cfRule>
    <cfRule type="cellIs" dxfId="10632" priority="283" operator="equal">
      <formula>"Moderado"</formula>
    </cfRule>
    <cfRule type="cellIs" dxfId="10631" priority="284" operator="equal">
      <formula>"Tolerable"</formula>
    </cfRule>
    <cfRule type="cellIs" dxfId="10630" priority="285" operator="equal">
      <formula>"Trivial"</formula>
    </cfRule>
  </conditionalFormatting>
  <conditionalFormatting sqref="S22:S28">
    <cfRule type="cellIs" dxfId="10629" priority="276" operator="equal">
      <formula>"Intolerable"</formula>
    </cfRule>
    <cfRule type="cellIs" dxfId="10628" priority="277" operator="equal">
      <formula>"Importante"</formula>
    </cfRule>
    <cfRule type="cellIs" dxfId="10627" priority="278" operator="equal">
      <formula>"Moderado"</formula>
    </cfRule>
    <cfRule type="cellIs" dxfId="10626" priority="279" operator="equal">
      <formula>"Tolerable"</formula>
    </cfRule>
    <cfRule type="cellIs" dxfId="10625" priority="280" operator="equal">
      <formula>"Trivial"</formula>
    </cfRule>
  </conditionalFormatting>
  <conditionalFormatting sqref="S22:S28">
    <cfRule type="cellIs" dxfId="10624" priority="271" operator="equal">
      <formula>"Intolerable"</formula>
    </cfRule>
    <cfRule type="cellIs" dxfId="10623" priority="272" operator="equal">
      <formula>"Importante"</formula>
    </cfRule>
    <cfRule type="cellIs" dxfId="10622" priority="273" operator="equal">
      <formula>"Moderado"</formula>
    </cfRule>
    <cfRule type="cellIs" dxfId="10621" priority="274" operator="equal">
      <formula>"Tolerable"</formula>
    </cfRule>
    <cfRule type="cellIs" dxfId="10620" priority="275" operator="equal">
      <formula>"Trivial"</formula>
    </cfRule>
  </conditionalFormatting>
  <conditionalFormatting sqref="S29:S35">
    <cfRule type="cellIs" dxfId="10619" priority="266" operator="equal">
      <formula>"Intolerable"</formula>
    </cfRule>
    <cfRule type="cellIs" dxfId="10618" priority="267" operator="equal">
      <formula>"Importante"</formula>
    </cfRule>
    <cfRule type="cellIs" dxfId="10617" priority="268" operator="equal">
      <formula>"Moderado"</formula>
    </cfRule>
    <cfRule type="cellIs" dxfId="10616" priority="269" operator="equal">
      <formula>"Tolerable"</formula>
    </cfRule>
    <cfRule type="cellIs" dxfId="10615" priority="270" operator="equal">
      <formula>"Trivial"</formula>
    </cfRule>
  </conditionalFormatting>
  <conditionalFormatting sqref="S29:S35">
    <cfRule type="cellIs" dxfId="10614" priority="256" operator="equal">
      <formula>"Intolerable"</formula>
    </cfRule>
    <cfRule type="cellIs" dxfId="10613" priority="257" operator="equal">
      <formula>"Importante"</formula>
    </cfRule>
    <cfRule type="cellIs" dxfId="10612" priority="258" operator="equal">
      <formula>"Moderado"</formula>
    </cfRule>
    <cfRule type="cellIs" dxfId="10611" priority="259" operator="equal">
      <formula>"Tolerable"</formula>
    </cfRule>
    <cfRule type="cellIs" dxfId="10610" priority="260" operator="equal">
      <formula>"Trivial"</formula>
    </cfRule>
  </conditionalFormatting>
  <conditionalFormatting sqref="S29:S35">
    <cfRule type="cellIs" dxfId="10609" priority="251" operator="equal">
      <formula>"Intolerable"</formula>
    </cfRule>
    <cfRule type="cellIs" dxfId="10608" priority="252" operator="equal">
      <formula>"Importante"</formula>
    </cfRule>
    <cfRule type="cellIs" dxfId="10607" priority="253" operator="equal">
      <formula>"Moderado"</formula>
    </cfRule>
    <cfRule type="cellIs" dxfId="10606" priority="254" operator="equal">
      <formula>"Tolerable"</formula>
    </cfRule>
    <cfRule type="cellIs" dxfId="10605" priority="255" operator="equal">
      <formula>"Trivial"</formula>
    </cfRule>
  </conditionalFormatting>
  <conditionalFormatting sqref="AC30:AC31">
    <cfRule type="cellIs" dxfId="10604" priority="226" operator="equal">
      <formula>"Intolerable"</formula>
    </cfRule>
    <cfRule type="cellIs" dxfId="10603" priority="227" operator="equal">
      <formula>"Importante"</formula>
    </cfRule>
    <cfRule type="cellIs" dxfId="10602" priority="228" operator="equal">
      <formula>"Moderado"</formula>
    </cfRule>
    <cfRule type="cellIs" dxfId="10601" priority="229" operator="equal">
      <formula>"Tolerable"</formula>
    </cfRule>
    <cfRule type="cellIs" dxfId="10600" priority="230" operator="equal">
      <formula>"Trivial"</formula>
    </cfRule>
  </conditionalFormatting>
  <conditionalFormatting sqref="AC30:AC31">
    <cfRule type="cellIs" dxfId="10599" priority="221" operator="equal">
      <formula>"Intolerable"</formula>
    </cfRule>
    <cfRule type="cellIs" dxfId="10598" priority="222" operator="equal">
      <formula>"Importante"</formula>
    </cfRule>
    <cfRule type="cellIs" dxfId="10597" priority="223" operator="equal">
      <formula>"Moderado"</formula>
    </cfRule>
    <cfRule type="cellIs" dxfId="10596" priority="224" operator="equal">
      <formula>"Tolerable"</formula>
    </cfRule>
    <cfRule type="cellIs" dxfId="10595" priority="225" operator="equal">
      <formula>"Trivial"</formula>
    </cfRule>
  </conditionalFormatting>
  <conditionalFormatting sqref="AC30:AC31">
    <cfRule type="cellIs" dxfId="10594" priority="216" operator="equal">
      <formula>"Intolerable"</formula>
    </cfRule>
    <cfRule type="cellIs" dxfId="10593" priority="217" operator="equal">
      <formula>"Importante"</formula>
    </cfRule>
    <cfRule type="cellIs" dxfId="10592" priority="218" operator="equal">
      <formula>"Moderado"</formula>
    </cfRule>
    <cfRule type="cellIs" dxfId="10591" priority="219" operator="equal">
      <formula>"Tolerable"</formula>
    </cfRule>
    <cfRule type="cellIs" dxfId="10590" priority="220" operator="equal">
      <formula>"Trivial"</formula>
    </cfRule>
  </conditionalFormatting>
  <conditionalFormatting sqref="AC30:AC31">
    <cfRule type="cellIs" dxfId="10589" priority="211" operator="equal">
      <formula>"Intolerable"</formula>
    </cfRule>
    <cfRule type="cellIs" dxfId="10588" priority="212" operator="equal">
      <formula>"Importante"</formula>
    </cfRule>
    <cfRule type="cellIs" dxfId="10587" priority="213" operator="equal">
      <formula>"Moderado"</formula>
    </cfRule>
    <cfRule type="cellIs" dxfId="10586" priority="214" operator="equal">
      <formula>"Tolerable"</formula>
    </cfRule>
    <cfRule type="cellIs" dxfId="10585" priority="215" operator="equal">
      <formula>"Trivial"</formula>
    </cfRule>
  </conditionalFormatting>
  <conditionalFormatting sqref="AC40">
    <cfRule type="cellIs" dxfId="10584" priority="186" operator="equal">
      <formula>"Intolerable"</formula>
    </cfRule>
    <cfRule type="cellIs" dxfId="10583" priority="187" operator="equal">
      <formula>"Importante"</formula>
    </cfRule>
    <cfRule type="cellIs" dxfId="10582" priority="188" operator="equal">
      <formula>"Moderado"</formula>
    </cfRule>
    <cfRule type="cellIs" dxfId="10581" priority="189" operator="equal">
      <formula>"Tolerable"</formula>
    </cfRule>
    <cfRule type="cellIs" dxfId="10580" priority="190" operator="equal">
      <formula>"Trivial"</formula>
    </cfRule>
  </conditionalFormatting>
  <conditionalFormatting sqref="AC40">
    <cfRule type="cellIs" dxfId="10579" priority="181" operator="equal">
      <formula>"Intolerable"</formula>
    </cfRule>
    <cfRule type="cellIs" dxfId="10578" priority="182" operator="equal">
      <formula>"Importante"</formula>
    </cfRule>
    <cfRule type="cellIs" dxfId="10577" priority="183" operator="equal">
      <formula>"Moderado"</formula>
    </cfRule>
    <cfRule type="cellIs" dxfId="10576" priority="184" operator="equal">
      <formula>"Tolerable"</formula>
    </cfRule>
    <cfRule type="cellIs" dxfId="10575" priority="185" operator="equal">
      <formula>"Trivial"</formula>
    </cfRule>
  </conditionalFormatting>
  <conditionalFormatting sqref="AC40">
    <cfRule type="cellIs" dxfId="10574" priority="176" operator="equal">
      <formula>"Intolerable"</formula>
    </cfRule>
    <cfRule type="cellIs" dxfId="10573" priority="177" operator="equal">
      <formula>"Importante"</formula>
    </cfRule>
    <cfRule type="cellIs" dxfId="10572" priority="178" operator="equal">
      <formula>"Moderado"</formula>
    </cfRule>
    <cfRule type="cellIs" dxfId="10571" priority="179" operator="equal">
      <formula>"Tolerable"</formula>
    </cfRule>
    <cfRule type="cellIs" dxfId="10570" priority="180" operator="equal">
      <formula>"Trivial"</formula>
    </cfRule>
  </conditionalFormatting>
  <conditionalFormatting sqref="AC40">
    <cfRule type="cellIs" dxfId="10569" priority="171" operator="equal">
      <formula>"Intolerable"</formula>
    </cfRule>
    <cfRule type="cellIs" dxfId="10568" priority="172" operator="equal">
      <formula>"Importante"</formula>
    </cfRule>
    <cfRule type="cellIs" dxfId="10567" priority="173" operator="equal">
      <formula>"Moderado"</formula>
    </cfRule>
    <cfRule type="cellIs" dxfId="10566" priority="174" operator="equal">
      <formula>"Tolerable"</formula>
    </cfRule>
    <cfRule type="cellIs" dxfId="10565" priority="175" operator="equal">
      <formula>"Trivial"</formula>
    </cfRule>
  </conditionalFormatting>
  <conditionalFormatting sqref="AC25">
    <cfRule type="cellIs" dxfId="10564" priority="166" operator="equal">
      <formula>"Intolerable"</formula>
    </cfRule>
    <cfRule type="cellIs" dxfId="10563" priority="167" operator="equal">
      <formula>"Importante"</formula>
    </cfRule>
    <cfRule type="cellIs" dxfId="10562" priority="168" operator="equal">
      <formula>"Moderado"</formula>
    </cfRule>
    <cfRule type="cellIs" dxfId="10561" priority="169" operator="equal">
      <formula>"Tolerable"</formula>
    </cfRule>
    <cfRule type="cellIs" dxfId="10560" priority="170" operator="equal">
      <formula>"Trivial"</formula>
    </cfRule>
  </conditionalFormatting>
  <conditionalFormatting sqref="AC25">
    <cfRule type="cellIs" dxfId="10559" priority="161" operator="equal">
      <formula>"Intolerable"</formula>
    </cfRule>
    <cfRule type="cellIs" dxfId="10558" priority="162" operator="equal">
      <formula>"Importante"</formula>
    </cfRule>
    <cfRule type="cellIs" dxfId="10557" priority="163" operator="equal">
      <formula>"Moderado"</formula>
    </cfRule>
    <cfRule type="cellIs" dxfId="10556" priority="164" operator="equal">
      <formula>"Tolerable"</formula>
    </cfRule>
    <cfRule type="cellIs" dxfId="10555" priority="165" operator="equal">
      <formula>"Trivial"</formula>
    </cfRule>
  </conditionalFormatting>
  <conditionalFormatting sqref="AC25">
    <cfRule type="cellIs" dxfId="10554" priority="156" operator="equal">
      <formula>"Intolerable"</formula>
    </cfRule>
    <cfRule type="cellIs" dxfId="10553" priority="157" operator="equal">
      <formula>"Importante"</formula>
    </cfRule>
    <cfRule type="cellIs" dxfId="10552" priority="158" operator="equal">
      <formula>"Moderado"</formula>
    </cfRule>
    <cfRule type="cellIs" dxfId="10551" priority="159" operator="equal">
      <formula>"Tolerable"</formula>
    </cfRule>
    <cfRule type="cellIs" dxfId="10550" priority="160" operator="equal">
      <formula>"Trivial"</formula>
    </cfRule>
  </conditionalFormatting>
  <conditionalFormatting sqref="AC25">
    <cfRule type="cellIs" dxfId="10549" priority="151" operator="equal">
      <formula>"Intolerable"</formula>
    </cfRule>
    <cfRule type="cellIs" dxfId="10548" priority="152" operator="equal">
      <formula>"Importante"</formula>
    </cfRule>
    <cfRule type="cellIs" dxfId="10547" priority="153" operator="equal">
      <formula>"Moderado"</formula>
    </cfRule>
    <cfRule type="cellIs" dxfId="10546" priority="154" operator="equal">
      <formula>"Tolerable"</formula>
    </cfRule>
    <cfRule type="cellIs" dxfId="10545" priority="155" operator="equal">
      <formula>"Trivial"</formula>
    </cfRule>
  </conditionalFormatting>
  <conditionalFormatting sqref="AC33">
    <cfRule type="cellIs" dxfId="10544" priority="146" operator="equal">
      <formula>"Intolerable"</formula>
    </cfRule>
    <cfRule type="cellIs" dxfId="10543" priority="147" operator="equal">
      <formula>"Importante"</formula>
    </cfRule>
    <cfRule type="cellIs" dxfId="10542" priority="148" operator="equal">
      <formula>"Moderado"</formula>
    </cfRule>
    <cfRule type="cellIs" dxfId="10541" priority="149" operator="equal">
      <formula>"Tolerable"</formula>
    </cfRule>
    <cfRule type="cellIs" dxfId="10540" priority="150" operator="equal">
      <formula>"Trivial"</formula>
    </cfRule>
  </conditionalFormatting>
  <conditionalFormatting sqref="AC33">
    <cfRule type="cellIs" dxfId="10539" priority="141" operator="equal">
      <formula>"Intolerable"</formula>
    </cfRule>
    <cfRule type="cellIs" dxfId="10538" priority="142" operator="equal">
      <formula>"Importante"</formula>
    </cfRule>
    <cfRule type="cellIs" dxfId="10537" priority="143" operator="equal">
      <formula>"Moderado"</formula>
    </cfRule>
    <cfRule type="cellIs" dxfId="10536" priority="144" operator="equal">
      <formula>"Tolerable"</formula>
    </cfRule>
    <cfRule type="cellIs" dxfId="10535" priority="145" operator="equal">
      <formula>"Trivial"</formula>
    </cfRule>
  </conditionalFormatting>
  <conditionalFormatting sqref="AC33">
    <cfRule type="cellIs" dxfId="10534" priority="136" operator="equal">
      <formula>"Intolerable"</formula>
    </cfRule>
    <cfRule type="cellIs" dxfId="10533" priority="137" operator="equal">
      <formula>"Importante"</formula>
    </cfRule>
    <cfRule type="cellIs" dxfId="10532" priority="138" operator="equal">
      <formula>"Moderado"</formula>
    </cfRule>
    <cfRule type="cellIs" dxfId="10531" priority="139" operator="equal">
      <formula>"Tolerable"</formula>
    </cfRule>
    <cfRule type="cellIs" dxfId="10530" priority="140" operator="equal">
      <formula>"Trivial"</formula>
    </cfRule>
  </conditionalFormatting>
  <conditionalFormatting sqref="AC33">
    <cfRule type="cellIs" dxfId="10529" priority="131" operator="equal">
      <formula>"Intolerable"</formula>
    </cfRule>
    <cfRule type="cellIs" dxfId="10528" priority="132" operator="equal">
      <formula>"Importante"</formula>
    </cfRule>
    <cfRule type="cellIs" dxfId="10527" priority="133" operator="equal">
      <formula>"Moderado"</formula>
    </cfRule>
    <cfRule type="cellIs" dxfId="10526" priority="134" operator="equal">
      <formula>"Tolerable"</formula>
    </cfRule>
    <cfRule type="cellIs" dxfId="10525" priority="135" operator="equal">
      <formula>"Trivial"</formula>
    </cfRule>
  </conditionalFormatting>
  <conditionalFormatting sqref="AC34:AC35">
    <cfRule type="cellIs" dxfId="10524" priority="126" operator="equal">
      <formula>"Intolerable"</formula>
    </cfRule>
    <cfRule type="cellIs" dxfId="10523" priority="127" operator="equal">
      <formula>"Importante"</formula>
    </cfRule>
    <cfRule type="cellIs" dxfId="10522" priority="128" operator="equal">
      <formula>"Moderado"</formula>
    </cfRule>
    <cfRule type="cellIs" dxfId="10521" priority="129" operator="equal">
      <formula>"Tolerable"</formula>
    </cfRule>
    <cfRule type="cellIs" dxfId="10520" priority="130" operator="equal">
      <formula>"Trivial"</formula>
    </cfRule>
  </conditionalFormatting>
  <conditionalFormatting sqref="AC34:AC35">
    <cfRule type="cellIs" dxfId="10519" priority="121" operator="equal">
      <formula>"Intolerable"</formula>
    </cfRule>
    <cfRule type="cellIs" dxfId="10518" priority="122" operator="equal">
      <formula>"Importante"</formula>
    </cfRule>
    <cfRule type="cellIs" dxfId="10517" priority="123" operator="equal">
      <formula>"Moderado"</formula>
    </cfRule>
    <cfRule type="cellIs" dxfId="10516" priority="124" operator="equal">
      <formula>"Tolerable"</formula>
    </cfRule>
    <cfRule type="cellIs" dxfId="10515" priority="125" operator="equal">
      <formula>"Trivial"</formula>
    </cfRule>
  </conditionalFormatting>
  <conditionalFormatting sqref="AC34:AC35">
    <cfRule type="cellIs" dxfId="10514" priority="116" operator="equal">
      <formula>"Intolerable"</formula>
    </cfRule>
    <cfRule type="cellIs" dxfId="10513" priority="117" operator="equal">
      <formula>"Importante"</formula>
    </cfRule>
    <cfRule type="cellIs" dxfId="10512" priority="118" operator="equal">
      <formula>"Moderado"</formula>
    </cfRule>
    <cfRule type="cellIs" dxfId="10511" priority="119" operator="equal">
      <formula>"Tolerable"</formula>
    </cfRule>
    <cfRule type="cellIs" dxfId="10510" priority="120" operator="equal">
      <formula>"Trivial"</formula>
    </cfRule>
  </conditionalFormatting>
  <conditionalFormatting sqref="AC34:AC35">
    <cfRule type="cellIs" dxfId="10509" priority="111" operator="equal">
      <formula>"Intolerable"</formula>
    </cfRule>
    <cfRule type="cellIs" dxfId="10508" priority="112" operator="equal">
      <formula>"Importante"</formula>
    </cfRule>
    <cfRule type="cellIs" dxfId="10507" priority="113" operator="equal">
      <formula>"Moderado"</formula>
    </cfRule>
    <cfRule type="cellIs" dxfId="10506" priority="114" operator="equal">
      <formula>"Tolerable"</formula>
    </cfRule>
    <cfRule type="cellIs" dxfId="10505" priority="115" operator="equal">
      <formula>"Trivial"</formula>
    </cfRule>
  </conditionalFormatting>
  <conditionalFormatting sqref="AC36:AC39">
    <cfRule type="cellIs" dxfId="10504" priority="106" operator="equal">
      <formula>"Intolerable"</formula>
    </cfRule>
    <cfRule type="cellIs" dxfId="10503" priority="107" operator="equal">
      <formula>"Importante"</formula>
    </cfRule>
    <cfRule type="cellIs" dxfId="10502" priority="108" operator="equal">
      <formula>"Moderado"</formula>
    </cfRule>
    <cfRule type="cellIs" dxfId="10501" priority="109" operator="equal">
      <formula>"Tolerable"</formula>
    </cfRule>
    <cfRule type="cellIs" dxfId="10500" priority="110" operator="equal">
      <formula>"Trivial"</formula>
    </cfRule>
  </conditionalFormatting>
  <conditionalFormatting sqref="AC36:AC39">
    <cfRule type="cellIs" dxfId="10499" priority="101" operator="equal">
      <formula>"Intolerable"</formula>
    </cfRule>
    <cfRule type="cellIs" dxfId="10498" priority="102" operator="equal">
      <formula>"Importante"</formula>
    </cfRule>
    <cfRule type="cellIs" dxfId="10497" priority="103" operator="equal">
      <formula>"Moderado"</formula>
    </cfRule>
    <cfRule type="cellIs" dxfId="10496" priority="104" operator="equal">
      <formula>"Tolerable"</formula>
    </cfRule>
    <cfRule type="cellIs" dxfId="10495" priority="105" operator="equal">
      <formula>"Trivial"</formula>
    </cfRule>
  </conditionalFormatting>
  <conditionalFormatting sqref="AC36:AC39">
    <cfRule type="cellIs" dxfId="10494" priority="96" operator="equal">
      <formula>"Intolerable"</formula>
    </cfRule>
    <cfRule type="cellIs" dxfId="10493" priority="97" operator="equal">
      <formula>"Importante"</formula>
    </cfRule>
    <cfRule type="cellIs" dxfId="10492" priority="98" operator="equal">
      <formula>"Moderado"</formula>
    </cfRule>
    <cfRule type="cellIs" dxfId="10491" priority="99" operator="equal">
      <formula>"Tolerable"</formula>
    </cfRule>
    <cfRule type="cellIs" dxfId="10490" priority="100" operator="equal">
      <formula>"Trivial"</formula>
    </cfRule>
  </conditionalFormatting>
  <conditionalFormatting sqref="AC36:AC39">
    <cfRule type="cellIs" dxfId="10489" priority="91" operator="equal">
      <formula>"Intolerable"</formula>
    </cfRule>
    <cfRule type="cellIs" dxfId="10488" priority="92" operator="equal">
      <formula>"Importante"</formula>
    </cfRule>
    <cfRule type="cellIs" dxfId="10487" priority="93" operator="equal">
      <formula>"Moderado"</formula>
    </cfRule>
    <cfRule type="cellIs" dxfId="10486" priority="94" operator="equal">
      <formula>"Tolerable"</formula>
    </cfRule>
    <cfRule type="cellIs" dxfId="10485" priority="95" operator="equal">
      <formula>"Trivial"</formula>
    </cfRule>
  </conditionalFormatting>
  <conditionalFormatting sqref="AC43:AC46">
    <cfRule type="cellIs" dxfId="10484" priority="1" operator="equal">
      <formula>"Intolerable"</formula>
    </cfRule>
    <cfRule type="cellIs" dxfId="10483" priority="2" operator="equal">
      <formula>"Importante"</formula>
    </cfRule>
    <cfRule type="cellIs" dxfId="10482" priority="3" operator="equal">
      <formula>"Moderado"</formula>
    </cfRule>
    <cfRule type="cellIs" dxfId="10481" priority="4" operator="equal">
      <formula>"Tolerable"</formula>
    </cfRule>
    <cfRule type="cellIs" dxfId="10480" priority="5" operator="equal">
      <formula>"Trivial"</formula>
    </cfRule>
  </conditionalFormatting>
  <conditionalFormatting sqref="S45:S46">
    <cfRule type="cellIs" dxfId="10479" priority="31" operator="equal">
      <formula>"Intolerable"</formula>
    </cfRule>
    <cfRule type="cellIs" dxfId="10478" priority="32" operator="equal">
      <formula>"Importante"</formula>
    </cfRule>
    <cfRule type="cellIs" dxfId="10477" priority="33" operator="equal">
      <formula>"Moderado"</formula>
    </cfRule>
    <cfRule type="cellIs" dxfId="10476" priority="34" operator="equal">
      <formula>"Tolerable"</formula>
    </cfRule>
    <cfRule type="cellIs" dxfId="10475" priority="35" operator="equal">
      <formula>"Trivial"</formula>
    </cfRule>
  </conditionalFormatting>
  <conditionalFormatting sqref="S44">
    <cfRule type="cellIs" dxfId="10474" priority="26" operator="equal">
      <formula>"Intolerable"</formula>
    </cfRule>
    <cfRule type="cellIs" dxfId="10473" priority="27" operator="equal">
      <formula>"Importante"</formula>
    </cfRule>
    <cfRule type="cellIs" dxfId="10472" priority="28" operator="equal">
      <formula>"Moderado"</formula>
    </cfRule>
    <cfRule type="cellIs" dxfId="10471" priority="29" operator="equal">
      <formula>"Tolerable"</formula>
    </cfRule>
    <cfRule type="cellIs" dxfId="10470" priority="30" operator="equal">
      <formula>"Trivial"</formula>
    </cfRule>
  </conditionalFormatting>
  <conditionalFormatting sqref="S43">
    <cfRule type="cellIs" dxfId="10469" priority="21" operator="equal">
      <formula>"Intolerable"</formula>
    </cfRule>
    <cfRule type="cellIs" dxfId="10468" priority="22" operator="equal">
      <formula>"Importante"</formula>
    </cfRule>
    <cfRule type="cellIs" dxfId="10467" priority="23" operator="equal">
      <formula>"Moderado"</formula>
    </cfRule>
    <cfRule type="cellIs" dxfId="10466" priority="24" operator="equal">
      <formula>"Tolerable"</formula>
    </cfRule>
    <cfRule type="cellIs" dxfId="10465" priority="25" operator="equal">
      <formula>"Trivial"</formula>
    </cfRule>
  </conditionalFormatting>
  <conditionalFormatting sqref="AC43:AC46">
    <cfRule type="cellIs" dxfId="10464" priority="16" operator="equal">
      <formula>"Intolerable"</formula>
    </cfRule>
    <cfRule type="cellIs" dxfId="10463" priority="17" operator="equal">
      <formula>"Importante"</formula>
    </cfRule>
    <cfRule type="cellIs" dxfId="10462" priority="18" operator="equal">
      <formula>"Moderado"</formula>
    </cfRule>
    <cfRule type="cellIs" dxfId="10461" priority="19" operator="equal">
      <formula>"Tolerable"</formula>
    </cfRule>
    <cfRule type="cellIs" dxfId="10460" priority="20" operator="equal">
      <formula>"Trivial"</formula>
    </cfRule>
  </conditionalFormatting>
  <conditionalFormatting sqref="AC43:AC46">
    <cfRule type="cellIs" dxfId="10459" priority="11" operator="equal">
      <formula>"Intolerable"</formula>
    </cfRule>
    <cfRule type="cellIs" dxfId="10458" priority="12" operator="equal">
      <formula>"Importante"</formula>
    </cfRule>
    <cfRule type="cellIs" dxfId="10457" priority="13" operator="equal">
      <formula>"Moderado"</formula>
    </cfRule>
    <cfRule type="cellIs" dxfId="10456" priority="14" operator="equal">
      <formula>"Tolerable"</formula>
    </cfRule>
    <cfRule type="cellIs" dxfId="10455" priority="15" operator="equal">
      <formula>"Trivial"</formula>
    </cfRule>
  </conditionalFormatting>
  <conditionalFormatting sqref="AC43:AC46">
    <cfRule type="cellIs" dxfId="10454" priority="6" operator="equal">
      <formula>"Intolerable"</formula>
    </cfRule>
    <cfRule type="cellIs" dxfId="10453" priority="7" operator="equal">
      <formula>"Importante"</formula>
    </cfRule>
    <cfRule type="cellIs" dxfId="10452" priority="8" operator="equal">
      <formula>"Moderado"</formula>
    </cfRule>
    <cfRule type="cellIs" dxfId="10451" priority="9" operator="equal">
      <formula>"Tolerable"</formula>
    </cfRule>
    <cfRule type="cellIs" dxfId="10450" priority="10" operator="equal">
      <formula>"Trivial"</formula>
    </cfRule>
  </conditionalFormatting>
  <dataValidations count="5">
    <dataValidation type="list" allowBlank="1" showInputMessage="1" showErrorMessage="1" sqref="J52:J93 J95:J99 J101:J118 L22:L32 J10:J21 V25 J23:J32 T10:T46 J34:J43" xr:uid="{AB5FD4E3-D011-4CB4-BCEA-F9E7FEC79725}">
      <formula1>"Eliminación, Sustitución, Controles de ingeniería y R.T., Controles administrativos, Equipos de protección personal"</formula1>
    </dataValidation>
    <dataValidation type="list" allowBlank="1" showInputMessage="1" showErrorMessage="1" sqref="E106:E110 E78:E93 E95:E98 E112:E118 E103:E104 E53:E76 E101 E10:E18 E20:E38 E40:E46" xr:uid="{684D38F9-71AF-4A6D-B82F-4148AD371F38}">
      <formula1>"Normal, Anormal, Emergencia"</formula1>
    </dataValidation>
    <dataValidation type="list" allowBlank="1" showInputMessage="1" showErrorMessage="1" sqref="F52:F93 F95:F99 F101:F118 F10:F18 F20:F42" xr:uid="{F34CA5AB-56B8-4E2B-99A3-77A5531A6301}">
      <formula1>"Biológico, Físico, Químico, Psicosocial, Ergonómico, Locativo, Eléctrico, Mecánico"</formula1>
    </dataValidation>
    <dataValidation type="list" allowBlank="1" showInputMessage="1" showErrorMessage="1" sqref="AD10:AD42 AD44:AD46" xr:uid="{FF2730BB-39C2-480A-8363-BAD6341FB83A}">
      <formula1>"Si, No"</formula1>
    </dataValidation>
    <dataValidation type="list" allowBlank="1" showInputMessage="1" showErrorMessage="1" sqref="AH10:AH41" xr:uid="{0C0F756A-C239-4FF5-8225-E32EEDD79BFD}">
      <formula1>"En proceso, Realizado, Pendiente"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33" fitToHeight="0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C490-F593-4A19-A6D3-5055D658C342}">
  <sheetPr>
    <pageSetUpPr fitToPage="1"/>
  </sheetPr>
  <dimension ref="A1:AL129"/>
  <sheetViews>
    <sheetView showGridLines="0" topLeftCell="A52" zoomScale="98" zoomScaleNormal="98" workbookViewId="0">
      <selection activeCell="B50" sqref="B50:B57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0.7109375" style="4" customWidth="1"/>
    <col min="6" max="6" width="12.710937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35" width="17.85546875" style="1" customWidth="1"/>
    <col min="36" max="36" width="20.42578125" style="1" customWidth="1"/>
    <col min="37" max="37" width="17.7109375" style="1" customWidth="1"/>
    <col min="38" max="16384" width="11.42578125" style="1"/>
  </cols>
  <sheetData>
    <row r="1" spans="1:34" ht="5.0999999999999996" customHeight="1" x14ac:dyDescent="0.25">
      <c r="A1" s="11"/>
    </row>
    <row r="2" spans="1:34" ht="5.0999999999999996" customHeight="1" x14ac:dyDescent="0.25">
      <c r="A2" s="11"/>
    </row>
    <row r="3" spans="1:34" ht="5.0999999999999996" customHeight="1" x14ac:dyDescent="0.25">
      <c r="A3" s="11"/>
    </row>
    <row r="4" spans="1:34" ht="5.0999999999999996" customHeight="1" x14ac:dyDescent="0.25">
      <c r="A4" s="11"/>
    </row>
    <row r="5" spans="1:34" ht="5.0999999999999996" customHeight="1" x14ac:dyDescent="0.25">
      <c r="A5" s="11"/>
    </row>
    <row r="6" spans="1:34" ht="5.0999999999999996" customHeight="1" x14ac:dyDescent="0.25">
      <c r="A6" s="11"/>
    </row>
    <row r="7" spans="1:34" ht="5.0999999999999996" customHeight="1" x14ac:dyDescent="0.25">
      <c r="A7" s="11"/>
    </row>
    <row r="8" spans="1:34" ht="5.0999999999999996" customHeight="1" x14ac:dyDescent="0.25">
      <c r="A8" s="11"/>
    </row>
    <row r="9" spans="1:34" ht="5.0999999999999996" customHeight="1" x14ac:dyDescent="0.25">
      <c r="A9" s="11"/>
    </row>
    <row r="10" spans="1:34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28" t="s">
        <v>290</v>
      </c>
      <c r="W10" s="228"/>
      <c r="X10" s="228"/>
      <c r="Y10" s="228"/>
      <c r="Z10" s="219" t="s">
        <v>165</v>
      </c>
      <c r="AA10" s="220"/>
      <c r="AB10" s="220"/>
      <c r="AC10" s="220"/>
      <c r="AD10" s="228" t="s">
        <v>286</v>
      </c>
      <c r="AE10" s="230"/>
      <c r="AF10" s="219" t="s">
        <v>160</v>
      </c>
      <c r="AG10" s="220"/>
      <c r="AH10" s="230" t="s">
        <v>174</v>
      </c>
    </row>
    <row r="11" spans="1:34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29"/>
      <c r="W11" s="229"/>
      <c r="X11" s="229"/>
      <c r="Y11" s="229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ht="5.0999999999999996" customHeight="1" x14ac:dyDescent="0.2">
      <c r="A12" s="10" t="s">
        <v>158</v>
      </c>
    </row>
    <row r="13" spans="1:34" ht="27" customHeight="1" x14ac:dyDescent="0.2">
      <c r="A13" s="10" t="s">
        <v>150</v>
      </c>
      <c r="B13" s="223" t="s">
        <v>260</v>
      </c>
      <c r="C13" s="224"/>
      <c r="D13" s="224"/>
      <c r="E13" s="224"/>
      <c r="F13" s="225" t="s">
        <v>305</v>
      </c>
      <c r="G13" s="226"/>
      <c r="H13" s="227"/>
      <c r="I13" s="48" t="s">
        <v>157</v>
      </c>
      <c r="J13" s="226" t="s">
        <v>285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49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49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4" spans="1:34" ht="12.75" customHeight="1" x14ac:dyDescent="0.2">
      <c r="A14" s="10"/>
    </row>
    <row r="15" spans="1:34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8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20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20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8" s="4" customFormat="1" ht="30" customHeight="1" x14ac:dyDescent="0.25">
      <c r="A18" s="10"/>
      <c r="B18" s="22">
        <v>1</v>
      </c>
      <c r="C18" s="209" t="s">
        <v>273</v>
      </c>
      <c r="D18" s="243" t="s">
        <v>190</v>
      </c>
      <c r="E18" s="17" t="s">
        <v>7</v>
      </c>
      <c r="F18" s="22" t="s">
        <v>53</v>
      </c>
      <c r="G18" s="23" t="s">
        <v>102</v>
      </c>
      <c r="H18" s="23" t="s">
        <v>52</v>
      </c>
      <c r="I18" s="23" t="s">
        <v>51</v>
      </c>
      <c r="J18" s="23" t="s">
        <v>48</v>
      </c>
      <c r="K18" s="24" t="s">
        <v>50</v>
      </c>
      <c r="L18" s="22">
        <v>1</v>
      </c>
      <c r="M18" s="22">
        <v>1</v>
      </c>
      <c r="N18" s="22">
        <v>1</v>
      </c>
      <c r="O18" s="22">
        <v>3</v>
      </c>
      <c r="P18" s="22">
        <f t="shared" ref="P18:P42" si="0">+SUM(L18:O18)</f>
        <v>6</v>
      </c>
      <c r="Q18" s="22">
        <v>1</v>
      </c>
      <c r="R18" s="22">
        <f t="shared" ref="R18:R57" si="1">+Q18*P18</f>
        <v>6</v>
      </c>
      <c r="S18" s="25" t="str">
        <f t="shared" ref="S18:S57" si="2">IF(R18="","",IF(R18&lt;5,"Trivial",IF(R18&lt;9,"Tolerable",IF(R18&lt;17,"Moderado",IF(R18&lt;25,"Importante","Intolerable")))))</f>
        <v>Tolerable</v>
      </c>
      <c r="T18" s="26"/>
      <c r="U18" s="24"/>
      <c r="V18" s="22"/>
      <c r="W18" s="22"/>
      <c r="X18" s="22"/>
      <c r="Y18" s="22"/>
      <c r="Z18" s="22"/>
      <c r="AA18" s="22"/>
      <c r="AB18" s="22"/>
      <c r="AC18" s="25"/>
      <c r="AD18" s="22"/>
      <c r="AE18" s="22"/>
      <c r="AF18" s="22"/>
      <c r="AG18" s="22"/>
      <c r="AH18" s="22"/>
      <c r="AI18" s="170" t="str">
        <f t="shared" ref="AI18" si="3">CONCATENATE(S18,AC18)</f>
        <v>Tolerable</v>
      </c>
      <c r="AJ18" s="148" t="str">
        <f t="shared" ref="AJ18:AJ53" si="4">IF(AI18="IntolerableModerado","Moderado",IF(AI18="Tolerable","Tolerable",IF(AI18="ModeradoTolerable","Tolerable",IF(AI18="ImportanteIntolerable","Importante",IF(AI18="ModeradoModerado","Moderado",IF(AI18="ImportanteModerado","Moderado",IF(AI18="Trivial","Trivial")))))))</f>
        <v>Tolerable</v>
      </c>
    </row>
    <row r="19" spans="1:38" s="4" customFormat="1" ht="45" x14ac:dyDescent="0.25">
      <c r="A19" s="10"/>
      <c r="B19" s="22">
        <v>2</v>
      </c>
      <c r="C19" s="209"/>
      <c r="D19" s="244"/>
      <c r="E19" s="22" t="s">
        <v>7</v>
      </c>
      <c r="F19" s="22" t="s">
        <v>19</v>
      </c>
      <c r="G19" s="23" t="s">
        <v>101</v>
      </c>
      <c r="H19" s="21" t="s">
        <v>100</v>
      </c>
      <c r="I19" s="23" t="s">
        <v>99</v>
      </c>
      <c r="J19" s="23"/>
      <c r="K19" s="24" t="s">
        <v>2</v>
      </c>
      <c r="L19" s="22">
        <v>1</v>
      </c>
      <c r="M19" s="22">
        <v>3</v>
      </c>
      <c r="N19" s="22">
        <v>2</v>
      </c>
      <c r="O19" s="22">
        <v>3</v>
      </c>
      <c r="P19" s="22">
        <f t="shared" si="0"/>
        <v>9</v>
      </c>
      <c r="Q19" s="22">
        <v>1</v>
      </c>
      <c r="R19" s="22">
        <f t="shared" si="1"/>
        <v>9</v>
      </c>
      <c r="S19" s="25" t="str">
        <f>IF(R19="","",IF(R19&lt;5,"Trivial",IF(R19&lt;9,"Tolerable",IF(R19&lt;17,"Moderado",IF(R19&lt;25,"Importante","Intolerable")))))</f>
        <v>Moderado</v>
      </c>
      <c r="T19" s="26" t="s">
        <v>1</v>
      </c>
      <c r="U19" s="27" t="s">
        <v>98</v>
      </c>
      <c r="V19" s="22">
        <v>1</v>
      </c>
      <c r="W19" s="22">
        <v>1</v>
      </c>
      <c r="X19" s="22">
        <v>1</v>
      </c>
      <c r="Y19" s="22">
        <v>3</v>
      </c>
      <c r="Z19" s="22">
        <f>+SUM(V19:Y19)</f>
        <v>6</v>
      </c>
      <c r="AA19" s="22">
        <v>1</v>
      </c>
      <c r="AB19" s="22">
        <f>+AA19*Z19</f>
        <v>6</v>
      </c>
      <c r="AC19" s="25" t="str">
        <f>IF(AB19="","",IF(AB19&lt;5,"Trivial",IF(AB19&lt;9,"Tolerable",IF(AB19&lt;17,"Moderado",IF(AB19&lt;25,"Importante","Intolerable")))))</f>
        <v>Tolerable</v>
      </c>
      <c r="AD19" s="22" t="s">
        <v>0</v>
      </c>
      <c r="AE19" s="22" t="s">
        <v>89</v>
      </c>
      <c r="AF19" s="28">
        <v>43829</v>
      </c>
      <c r="AG19" s="22"/>
      <c r="AH19" s="22"/>
      <c r="AI19" s="170" t="str">
        <f t="shared" ref="AI19:AI53" si="5">CONCATENATE(S19,AC19)</f>
        <v>ModeradoTolerable</v>
      </c>
      <c r="AJ19" s="148" t="str">
        <f t="shared" si="4"/>
        <v>Tolerable</v>
      </c>
    </row>
    <row r="20" spans="1:38" s="4" customFormat="1" ht="30" customHeight="1" x14ac:dyDescent="0.25">
      <c r="A20" s="10"/>
      <c r="B20" s="22">
        <v>3</v>
      </c>
      <c r="C20" s="209"/>
      <c r="D20" s="244"/>
      <c r="E20" s="22" t="s">
        <v>7</v>
      </c>
      <c r="F20" s="22" t="s">
        <v>94</v>
      </c>
      <c r="G20" s="24" t="s">
        <v>97</v>
      </c>
      <c r="H20" s="29" t="s">
        <v>92</v>
      </c>
      <c r="I20" s="24" t="s">
        <v>96</v>
      </c>
      <c r="J20" s="23"/>
      <c r="K20" s="24" t="s">
        <v>2</v>
      </c>
      <c r="L20" s="22">
        <v>1</v>
      </c>
      <c r="M20" s="22">
        <v>3</v>
      </c>
      <c r="N20" s="22">
        <v>2</v>
      </c>
      <c r="O20" s="22">
        <v>3</v>
      </c>
      <c r="P20" s="22">
        <f t="shared" si="0"/>
        <v>9</v>
      </c>
      <c r="Q20" s="22">
        <v>1</v>
      </c>
      <c r="R20" s="22">
        <f t="shared" si="1"/>
        <v>9</v>
      </c>
      <c r="S20" s="25" t="str">
        <f t="shared" si="2"/>
        <v>Moderado</v>
      </c>
      <c r="T20" s="26" t="s">
        <v>1</v>
      </c>
      <c r="U20" s="27" t="s">
        <v>95</v>
      </c>
      <c r="V20" s="22">
        <v>1</v>
      </c>
      <c r="W20" s="22">
        <v>1</v>
      </c>
      <c r="X20" s="22">
        <v>1</v>
      </c>
      <c r="Y20" s="22">
        <v>3</v>
      </c>
      <c r="Z20" s="22">
        <f>+SUM(V20:Y20)</f>
        <v>6</v>
      </c>
      <c r="AA20" s="22">
        <v>1</v>
      </c>
      <c r="AB20" s="22">
        <f>+AA20*Z20</f>
        <v>6</v>
      </c>
      <c r="AC20" s="25" t="str">
        <f>IF(AB20="","",IF(AB20&lt;5,"Trivial",IF(AB20&lt;9,"Tolerable",IF(AB20&lt;17,"Moderado",IF(AB20&lt;25,"Importante","Intolerable")))))</f>
        <v>Tolerable</v>
      </c>
      <c r="AD20" s="22" t="s">
        <v>0</v>
      </c>
      <c r="AE20" s="22" t="s">
        <v>89</v>
      </c>
      <c r="AF20" s="28">
        <v>43829</v>
      </c>
      <c r="AG20" s="22"/>
      <c r="AH20" s="22"/>
      <c r="AI20" s="170" t="str">
        <f t="shared" si="5"/>
        <v>ModeradoTolerable</v>
      </c>
      <c r="AJ20" s="148" t="str">
        <f t="shared" si="4"/>
        <v>Tolerable</v>
      </c>
    </row>
    <row r="21" spans="1:38" s="4" customFormat="1" ht="42" customHeight="1" x14ac:dyDescent="0.25">
      <c r="A21" s="10"/>
      <c r="B21" s="22">
        <v>4</v>
      </c>
      <c r="C21" s="209"/>
      <c r="D21" s="244"/>
      <c r="E21" s="22" t="s">
        <v>7</v>
      </c>
      <c r="F21" s="22" t="s">
        <v>94</v>
      </c>
      <c r="G21" s="23" t="s">
        <v>93</v>
      </c>
      <c r="H21" s="29" t="s">
        <v>92</v>
      </c>
      <c r="I21" s="24" t="s">
        <v>91</v>
      </c>
      <c r="J21" s="23"/>
      <c r="K21" s="24"/>
      <c r="L21" s="22">
        <v>1</v>
      </c>
      <c r="M21" s="22">
        <v>3</v>
      </c>
      <c r="N21" s="22">
        <v>2</v>
      </c>
      <c r="O21" s="22">
        <v>3</v>
      </c>
      <c r="P21" s="22">
        <f t="shared" si="0"/>
        <v>9</v>
      </c>
      <c r="Q21" s="22">
        <v>1</v>
      </c>
      <c r="R21" s="22">
        <f t="shared" si="1"/>
        <v>9</v>
      </c>
      <c r="S21" s="25" t="str">
        <f t="shared" si="2"/>
        <v>Moderado</v>
      </c>
      <c r="T21" s="26" t="s">
        <v>1</v>
      </c>
      <c r="U21" s="27" t="s">
        <v>90</v>
      </c>
      <c r="V21" s="22">
        <v>1</v>
      </c>
      <c r="W21" s="22">
        <v>1</v>
      </c>
      <c r="X21" s="22">
        <v>1</v>
      </c>
      <c r="Y21" s="22">
        <v>3</v>
      </c>
      <c r="Z21" s="22">
        <f>+SUM(V21:Y21)</f>
        <v>6</v>
      </c>
      <c r="AA21" s="22">
        <v>1</v>
      </c>
      <c r="AB21" s="22">
        <f>+AA21*Z21</f>
        <v>6</v>
      </c>
      <c r="AC21" s="25" t="str">
        <f>IF(AB21="","",IF(AB21&lt;5,"Trivial",IF(AB21&lt;9,"Tolerable",IF(AB21&lt;17,"Moderado",IF(AB21&lt;25,"Importante","Intolerable")))))</f>
        <v>Tolerable</v>
      </c>
      <c r="AD21" s="22" t="s">
        <v>0</v>
      </c>
      <c r="AE21" s="22" t="s">
        <v>89</v>
      </c>
      <c r="AF21" s="28">
        <v>43829</v>
      </c>
      <c r="AG21" s="22"/>
      <c r="AH21" s="22"/>
      <c r="AI21" s="170" t="str">
        <f t="shared" si="5"/>
        <v>ModeradoTolerable</v>
      </c>
      <c r="AJ21" s="148" t="str">
        <f t="shared" si="4"/>
        <v>Tolerable</v>
      </c>
    </row>
    <row r="22" spans="1:38" s="4" customFormat="1" ht="30" customHeight="1" x14ac:dyDescent="0.25">
      <c r="A22" s="10"/>
      <c r="B22" s="150">
        <v>5</v>
      </c>
      <c r="C22" s="209"/>
      <c r="D22" s="244"/>
      <c r="E22" s="22" t="s">
        <v>7</v>
      </c>
      <c r="F22" s="22" t="s">
        <v>19</v>
      </c>
      <c r="G22" s="23" t="s">
        <v>41</v>
      </c>
      <c r="H22" s="23" t="s">
        <v>40</v>
      </c>
      <c r="I22" s="23" t="s">
        <v>39</v>
      </c>
      <c r="J22" s="23" t="s">
        <v>1</v>
      </c>
      <c r="K22" s="27" t="s">
        <v>38</v>
      </c>
      <c r="L22" s="22">
        <v>1</v>
      </c>
      <c r="M22" s="22">
        <v>1</v>
      </c>
      <c r="N22" s="22">
        <v>1</v>
      </c>
      <c r="O22" s="22">
        <v>3</v>
      </c>
      <c r="P22" s="22">
        <f t="shared" si="0"/>
        <v>6</v>
      </c>
      <c r="Q22" s="22">
        <v>1</v>
      </c>
      <c r="R22" s="22">
        <f t="shared" si="1"/>
        <v>6</v>
      </c>
      <c r="S22" s="25" t="str">
        <f t="shared" si="2"/>
        <v>Tolerable</v>
      </c>
      <c r="T22" s="26" t="s">
        <v>1</v>
      </c>
      <c r="U22" s="27"/>
      <c r="V22" s="22"/>
      <c r="W22" s="22"/>
      <c r="X22" s="22"/>
      <c r="Y22" s="22"/>
      <c r="Z22" s="22"/>
      <c r="AA22" s="22"/>
      <c r="AB22" s="22"/>
      <c r="AC22" s="25"/>
      <c r="AD22" s="22"/>
      <c r="AE22" s="22"/>
      <c r="AF22" s="22"/>
      <c r="AG22" s="22"/>
      <c r="AH22" s="22"/>
      <c r="AI22" s="170" t="str">
        <f t="shared" si="5"/>
        <v>Tolerable</v>
      </c>
      <c r="AJ22" s="148" t="str">
        <f t="shared" si="4"/>
        <v>Tolerable</v>
      </c>
    </row>
    <row r="23" spans="1:38" s="4" customFormat="1" ht="33.75" x14ac:dyDescent="0.25">
      <c r="A23" s="10"/>
      <c r="B23" s="150">
        <v>6</v>
      </c>
      <c r="C23" s="209"/>
      <c r="D23" s="244"/>
      <c r="E23" s="22" t="s">
        <v>7</v>
      </c>
      <c r="F23" s="22" t="s">
        <v>23</v>
      </c>
      <c r="G23" s="23" t="s">
        <v>88</v>
      </c>
      <c r="H23" s="21" t="s">
        <v>87</v>
      </c>
      <c r="I23" s="23" t="s">
        <v>16</v>
      </c>
      <c r="J23" s="23"/>
      <c r="K23" s="24" t="s">
        <v>2</v>
      </c>
      <c r="L23" s="22">
        <v>1</v>
      </c>
      <c r="M23" s="22">
        <v>3</v>
      </c>
      <c r="N23" s="22">
        <v>2</v>
      </c>
      <c r="O23" s="22">
        <v>3</v>
      </c>
      <c r="P23" s="22">
        <f t="shared" si="0"/>
        <v>9</v>
      </c>
      <c r="Q23" s="22">
        <v>1</v>
      </c>
      <c r="R23" s="22">
        <f t="shared" si="1"/>
        <v>9</v>
      </c>
      <c r="S23" s="25" t="str">
        <f t="shared" si="2"/>
        <v>Moderado</v>
      </c>
      <c r="T23" s="26" t="s">
        <v>1</v>
      </c>
      <c r="U23" s="24" t="s">
        <v>77</v>
      </c>
      <c r="V23" s="22">
        <v>1</v>
      </c>
      <c r="W23" s="22">
        <v>1</v>
      </c>
      <c r="X23" s="22">
        <v>1</v>
      </c>
      <c r="Y23" s="22">
        <v>3</v>
      </c>
      <c r="Z23" s="22">
        <f>+SUM(V23:Y23)</f>
        <v>6</v>
      </c>
      <c r="AA23" s="22">
        <v>1</v>
      </c>
      <c r="AB23" s="22">
        <f>+AA23*Z23</f>
        <v>6</v>
      </c>
      <c r="AC23" s="25" t="str">
        <f t="shared" ref="AC23:AC57" si="6">IF(AB23="","",IF(AB23&lt;5,"Trivial",IF(AB23&lt;9,"Tolerable",IF(AB23&lt;17,"Moderado",IF(AB23&lt;25,"Importante","Intolerable")))))</f>
        <v>Tolerable</v>
      </c>
      <c r="AD23" s="22" t="s">
        <v>0</v>
      </c>
      <c r="AE23" s="22" t="s">
        <v>173</v>
      </c>
      <c r="AF23" s="28">
        <v>43951</v>
      </c>
      <c r="AG23" s="22"/>
      <c r="AH23" s="22"/>
      <c r="AI23" s="170" t="str">
        <f t="shared" si="5"/>
        <v>ModeradoTolerable</v>
      </c>
      <c r="AJ23" s="148" t="str">
        <f t="shared" si="4"/>
        <v>Tolerable</v>
      </c>
    </row>
    <row r="24" spans="1:38" ht="45" x14ac:dyDescent="0.2">
      <c r="A24" s="10"/>
      <c r="B24" s="150">
        <v>7</v>
      </c>
      <c r="C24" s="209"/>
      <c r="D24" s="244"/>
      <c r="E24" s="22" t="s">
        <v>7</v>
      </c>
      <c r="F24" s="22" t="s">
        <v>6</v>
      </c>
      <c r="G24" s="23" t="s">
        <v>86</v>
      </c>
      <c r="H24" s="29" t="s">
        <v>85</v>
      </c>
      <c r="I24" s="24" t="s">
        <v>84</v>
      </c>
      <c r="J24" s="23"/>
      <c r="K24" s="24" t="s">
        <v>2</v>
      </c>
      <c r="L24" s="22">
        <v>1</v>
      </c>
      <c r="M24" s="22">
        <v>3</v>
      </c>
      <c r="N24" s="22">
        <v>2</v>
      </c>
      <c r="O24" s="22">
        <v>3</v>
      </c>
      <c r="P24" s="22">
        <f t="shared" si="0"/>
        <v>9</v>
      </c>
      <c r="Q24" s="22">
        <v>1</v>
      </c>
      <c r="R24" s="22">
        <f t="shared" si="1"/>
        <v>9</v>
      </c>
      <c r="S24" s="25" t="str">
        <f t="shared" si="2"/>
        <v>Moderado</v>
      </c>
      <c r="T24" s="26" t="s">
        <v>1</v>
      </c>
      <c r="U24" s="29" t="s">
        <v>83</v>
      </c>
      <c r="V24" s="22">
        <v>1</v>
      </c>
      <c r="W24" s="22">
        <v>1</v>
      </c>
      <c r="X24" s="22">
        <v>1</v>
      </c>
      <c r="Y24" s="22">
        <v>3</v>
      </c>
      <c r="Z24" s="22">
        <f>+SUM(V24:Y24)</f>
        <v>6</v>
      </c>
      <c r="AA24" s="22">
        <v>1</v>
      </c>
      <c r="AB24" s="22">
        <f>+AA24*Z24</f>
        <v>6</v>
      </c>
      <c r="AC24" s="25" t="str">
        <f t="shared" si="6"/>
        <v>Tolerable</v>
      </c>
      <c r="AD24" s="22" t="s">
        <v>0</v>
      </c>
      <c r="AE24" s="22" t="s">
        <v>173</v>
      </c>
      <c r="AF24" s="28">
        <v>43951</v>
      </c>
      <c r="AG24" s="22"/>
      <c r="AH24" s="22"/>
      <c r="AI24" s="170" t="str">
        <f t="shared" si="5"/>
        <v>ModeradoTolerable</v>
      </c>
      <c r="AJ24" s="148" t="str">
        <f t="shared" si="4"/>
        <v>Tolerable</v>
      </c>
      <c r="AL24" s="4"/>
    </row>
    <row r="25" spans="1:38" ht="45" x14ac:dyDescent="0.2">
      <c r="A25" s="10"/>
      <c r="B25" s="150">
        <v>8</v>
      </c>
      <c r="C25" s="209"/>
      <c r="D25" s="244"/>
      <c r="E25" s="22" t="s">
        <v>7</v>
      </c>
      <c r="F25" s="22" t="s">
        <v>6</v>
      </c>
      <c r="G25" s="23" t="s">
        <v>82</v>
      </c>
      <c r="H25" s="29" t="s">
        <v>81</v>
      </c>
      <c r="I25" s="24" t="s">
        <v>51</v>
      </c>
      <c r="J25" s="23"/>
      <c r="K25" s="24" t="s">
        <v>2</v>
      </c>
      <c r="L25" s="22">
        <v>1</v>
      </c>
      <c r="M25" s="22">
        <v>3</v>
      </c>
      <c r="N25" s="22">
        <v>2</v>
      </c>
      <c r="O25" s="22">
        <v>1</v>
      </c>
      <c r="P25" s="22">
        <f t="shared" si="0"/>
        <v>7</v>
      </c>
      <c r="Q25" s="22">
        <v>2</v>
      </c>
      <c r="R25" s="22">
        <f t="shared" si="1"/>
        <v>14</v>
      </c>
      <c r="S25" s="25" t="str">
        <f t="shared" si="2"/>
        <v>Moderado</v>
      </c>
      <c r="T25" s="26" t="s">
        <v>1</v>
      </c>
      <c r="U25" s="29" t="s">
        <v>80</v>
      </c>
      <c r="V25" s="22">
        <v>1</v>
      </c>
      <c r="W25" s="22">
        <v>1</v>
      </c>
      <c r="X25" s="22">
        <v>1</v>
      </c>
      <c r="Y25" s="22">
        <v>1</v>
      </c>
      <c r="Z25" s="22">
        <f>+SUM(V25:Y25)</f>
        <v>4</v>
      </c>
      <c r="AA25" s="22">
        <v>2</v>
      </c>
      <c r="AB25" s="22">
        <f>+AA25*Z25</f>
        <v>8</v>
      </c>
      <c r="AC25" s="25" t="str">
        <f t="shared" si="6"/>
        <v>Tolerable</v>
      </c>
      <c r="AD25" s="22" t="s">
        <v>0</v>
      </c>
      <c r="AE25" s="22" t="s">
        <v>173</v>
      </c>
      <c r="AF25" s="28">
        <v>43951</v>
      </c>
      <c r="AG25" s="22"/>
      <c r="AH25" s="22"/>
      <c r="AI25" s="170" t="str">
        <f t="shared" si="5"/>
        <v>ModeradoTolerable</v>
      </c>
      <c r="AJ25" s="148" t="str">
        <f t="shared" si="4"/>
        <v>Tolerable</v>
      </c>
      <c r="AL25" s="4"/>
    </row>
    <row r="26" spans="1:38" s="4" customFormat="1" ht="42" customHeight="1" x14ac:dyDescent="0.25">
      <c r="A26" s="10"/>
      <c r="B26" s="150">
        <v>9</v>
      </c>
      <c r="C26" s="209"/>
      <c r="D26" s="244"/>
      <c r="E26" s="17" t="s">
        <v>7</v>
      </c>
      <c r="F26" s="22" t="s">
        <v>6</v>
      </c>
      <c r="G26" s="23" t="s">
        <v>79</v>
      </c>
      <c r="H26" s="23" t="s">
        <v>78</v>
      </c>
      <c r="I26" s="23" t="s">
        <v>62</v>
      </c>
      <c r="J26" s="23"/>
      <c r="K26" s="24" t="s">
        <v>2</v>
      </c>
      <c r="L26" s="22">
        <v>1</v>
      </c>
      <c r="M26" s="22">
        <v>3</v>
      </c>
      <c r="N26" s="22">
        <v>2</v>
      </c>
      <c r="O26" s="22">
        <v>3</v>
      </c>
      <c r="P26" s="22">
        <f t="shared" si="0"/>
        <v>9</v>
      </c>
      <c r="Q26" s="22">
        <v>1</v>
      </c>
      <c r="R26" s="22">
        <f t="shared" si="1"/>
        <v>9</v>
      </c>
      <c r="S26" s="25" t="str">
        <f t="shared" si="2"/>
        <v>Moderado</v>
      </c>
      <c r="T26" s="26" t="s">
        <v>1</v>
      </c>
      <c r="U26" s="29" t="s">
        <v>77</v>
      </c>
      <c r="V26" s="22">
        <v>1</v>
      </c>
      <c r="W26" s="22">
        <v>1</v>
      </c>
      <c r="X26" s="22">
        <v>2</v>
      </c>
      <c r="Y26" s="22">
        <v>1</v>
      </c>
      <c r="Z26" s="22">
        <f>+SUM(V26:Y26)</f>
        <v>5</v>
      </c>
      <c r="AA26" s="22">
        <v>1</v>
      </c>
      <c r="AB26" s="22">
        <f>+AA26*Z26</f>
        <v>5</v>
      </c>
      <c r="AC26" s="25" t="str">
        <f t="shared" si="6"/>
        <v>Tolerable</v>
      </c>
      <c r="AD26" s="22" t="s">
        <v>0</v>
      </c>
      <c r="AE26" s="22" t="s">
        <v>173</v>
      </c>
      <c r="AF26" s="28">
        <v>43951</v>
      </c>
      <c r="AG26" s="22"/>
      <c r="AH26" s="22"/>
      <c r="AI26" s="170" t="str">
        <f t="shared" si="5"/>
        <v>ModeradoTolerable</v>
      </c>
      <c r="AJ26" s="148" t="str">
        <f t="shared" si="4"/>
        <v>Tolerable</v>
      </c>
    </row>
    <row r="27" spans="1:38" ht="30" customHeight="1" x14ac:dyDescent="0.2">
      <c r="B27" s="150">
        <v>10</v>
      </c>
      <c r="C27" s="209"/>
      <c r="D27" s="244"/>
      <c r="E27" s="17" t="s">
        <v>7</v>
      </c>
      <c r="F27" s="22" t="s">
        <v>6</v>
      </c>
      <c r="G27" s="23" t="s">
        <v>76</v>
      </c>
      <c r="H27" s="23" t="s">
        <v>75</v>
      </c>
      <c r="I27" s="23" t="s">
        <v>74</v>
      </c>
      <c r="J27" s="23" t="s">
        <v>48</v>
      </c>
      <c r="K27" s="24" t="s">
        <v>73</v>
      </c>
      <c r="L27" s="22">
        <v>1</v>
      </c>
      <c r="M27" s="22">
        <v>1</v>
      </c>
      <c r="N27" s="22">
        <v>2</v>
      </c>
      <c r="O27" s="22">
        <v>3</v>
      </c>
      <c r="P27" s="22">
        <f t="shared" si="0"/>
        <v>7</v>
      </c>
      <c r="Q27" s="22">
        <v>1</v>
      </c>
      <c r="R27" s="22">
        <f t="shared" si="1"/>
        <v>7</v>
      </c>
      <c r="S27" s="25" t="str">
        <f t="shared" si="2"/>
        <v>Tolerable</v>
      </c>
      <c r="T27" s="26"/>
      <c r="U27" s="24"/>
      <c r="V27" s="22"/>
      <c r="W27" s="22"/>
      <c r="X27" s="22"/>
      <c r="Y27" s="22"/>
      <c r="Z27" s="22"/>
      <c r="AA27" s="22"/>
      <c r="AB27" s="22"/>
      <c r="AC27" s="25" t="str">
        <f t="shared" si="6"/>
        <v/>
      </c>
      <c r="AD27" s="22"/>
      <c r="AE27" s="22"/>
      <c r="AF27" s="22"/>
      <c r="AG27" s="22"/>
      <c r="AH27" s="22"/>
      <c r="AI27" s="170" t="str">
        <f t="shared" si="5"/>
        <v>Tolerable</v>
      </c>
      <c r="AJ27" s="148" t="str">
        <f t="shared" si="4"/>
        <v>Tolerable</v>
      </c>
      <c r="AL27" s="4"/>
    </row>
    <row r="28" spans="1:38" s="4" customFormat="1" ht="39" customHeight="1" x14ac:dyDescent="0.25">
      <c r="A28" s="10"/>
      <c r="B28" s="150">
        <v>11</v>
      </c>
      <c r="C28" s="209"/>
      <c r="D28" s="244"/>
      <c r="E28" s="22" t="s">
        <v>7</v>
      </c>
      <c r="F28" s="22" t="s">
        <v>19</v>
      </c>
      <c r="G28" s="23" t="s">
        <v>72</v>
      </c>
      <c r="H28" s="23" t="s">
        <v>71</v>
      </c>
      <c r="I28" s="21" t="s">
        <v>70</v>
      </c>
      <c r="J28" s="23"/>
      <c r="K28" s="24" t="s">
        <v>2</v>
      </c>
      <c r="L28" s="22">
        <v>1</v>
      </c>
      <c r="M28" s="22">
        <v>3</v>
      </c>
      <c r="N28" s="22">
        <v>2</v>
      </c>
      <c r="O28" s="22">
        <v>3</v>
      </c>
      <c r="P28" s="22">
        <f t="shared" si="0"/>
        <v>9</v>
      </c>
      <c r="Q28" s="22">
        <v>1</v>
      </c>
      <c r="R28" s="22">
        <f t="shared" si="1"/>
        <v>9</v>
      </c>
      <c r="S28" s="25" t="str">
        <f t="shared" si="2"/>
        <v>Moderado</v>
      </c>
      <c r="T28" s="26" t="s">
        <v>1</v>
      </c>
      <c r="U28" s="26" t="s">
        <v>69</v>
      </c>
      <c r="V28" s="22">
        <v>1</v>
      </c>
      <c r="W28" s="22">
        <v>1</v>
      </c>
      <c r="X28" s="22">
        <v>1</v>
      </c>
      <c r="Y28" s="22">
        <v>3</v>
      </c>
      <c r="Z28" s="22">
        <f>+SUM(V28:Y28)</f>
        <v>6</v>
      </c>
      <c r="AA28" s="22">
        <v>1</v>
      </c>
      <c r="AB28" s="22">
        <f>+AA28*Z28</f>
        <v>6</v>
      </c>
      <c r="AC28" s="25" t="str">
        <f t="shared" si="6"/>
        <v>Tolerable</v>
      </c>
      <c r="AD28" s="22" t="s">
        <v>0</v>
      </c>
      <c r="AE28" s="22" t="s">
        <v>173</v>
      </c>
      <c r="AF28" s="28">
        <v>43951</v>
      </c>
      <c r="AG28" s="22"/>
      <c r="AH28" s="22"/>
      <c r="AI28" s="170" t="str">
        <f t="shared" si="5"/>
        <v>ModeradoTolerable</v>
      </c>
      <c r="AJ28" s="148" t="str">
        <f t="shared" si="4"/>
        <v>Tolerable</v>
      </c>
    </row>
    <row r="29" spans="1:38" s="4" customFormat="1" ht="30" customHeight="1" x14ac:dyDescent="0.25">
      <c r="A29" s="10"/>
      <c r="B29" s="150">
        <v>12</v>
      </c>
      <c r="C29" s="209"/>
      <c r="D29" s="244"/>
      <c r="E29" s="22" t="s">
        <v>7</v>
      </c>
      <c r="F29" s="22" t="s">
        <v>32</v>
      </c>
      <c r="G29" s="23" t="s">
        <v>68</v>
      </c>
      <c r="H29" s="24" t="s">
        <v>67</v>
      </c>
      <c r="I29" s="24" t="s">
        <v>66</v>
      </c>
      <c r="J29" s="23"/>
      <c r="K29" s="24" t="s">
        <v>2</v>
      </c>
      <c r="L29" s="22">
        <v>1</v>
      </c>
      <c r="M29" s="22">
        <v>3</v>
      </c>
      <c r="N29" s="22">
        <v>2</v>
      </c>
      <c r="O29" s="22">
        <v>3</v>
      </c>
      <c r="P29" s="22">
        <f t="shared" si="0"/>
        <v>9</v>
      </c>
      <c r="Q29" s="22">
        <v>1</v>
      </c>
      <c r="R29" s="22">
        <f t="shared" si="1"/>
        <v>9</v>
      </c>
      <c r="S29" s="25" t="str">
        <f t="shared" si="2"/>
        <v>Moderado</v>
      </c>
      <c r="T29" s="26" t="s">
        <v>1</v>
      </c>
      <c r="U29" s="26" t="s">
        <v>65</v>
      </c>
      <c r="V29" s="22">
        <v>1</v>
      </c>
      <c r="W29" s="22">
        <v>1</v>
      </c>
      <c r="X29" s="22">
        <v>1</v>
      </c>
      <c r="Y29" s="22">
        <v>3</v>
      </c>
      <c r="Z29" s="22">
        <f>+SUM(V29:Y29)</f>
        <v>6</v>
      </c>
      <c r="AA29" s="22">
        <v>1</v>
      </c>
      <c r="AB29" s="22">
        <f>+AA29*Z29</f>
        <v>6</v>
      </c>
      <c r="AC29" s="25" t="str">
        <f t="shared" si="6"/>
        <v>Tolerable</v>
      </c>
      <c r="AD29" s="22" t="s">
        <v>0</v>
      </c>
      <c r="AE29" s="22" t="s">
        <v>173</v>
      </c>
      <c r="AF29" s="28">
        <v>43951</v>
      </c>
      <c r="AG29" s="22"/>
      <c r="AH29" s="22"/>
      <c r="AI29" s="170" t="str">
        <f t="shared" si="5"/>
        <v>ModeradoTolerable</v>
      </c>
      <c r="AJ29" s="148" t="str">
        <f t="shared" si="4"/>
        <v>Tolerable</v>
      </c>
    </row>
    <row r="30" spans="1:38" s="4" customFormat="1" ht="30" customHeight="1" x14ac:dyDescent="0.25">
      <c r="A30" s="10"/>
      <c r="B30" s="150">
        <v>13</v>
      </c>
      <c r="C30" s="209"/>
      <c r="D30" s="244"/>
      <c r="E30" s="22" t="s">
        <v>7</v>
      </c>
      <c r="F30" s="22" t="s">
        <v>46</v>
      </c>
      <c r="G30" s="23" t="s">
        <v>45</v>
      </c>
      <c r="H30" s="23" t="s">
        <v>44</v>
      </c>
      <c r="I30" s="23" t="s">
        <v>43</v>
      </c>
      <c r="J30" s="23"/>
      <c r="K30" s="24" t="s">
        <v>2</v>
      </c>
      <c r="L30" s="22">
        <v>1</v>
      </c>
      <c r="M30" s="22">
        <v>3</v>
      </c>
      <c r="N30" s="22">
        <v>1</v>
      </c>
      <c r="O30" s="22">
        <v>3</v>
      </c>
      <c r="P30" s="22">
        <f t="shared" si="0"/>
        <v>8</v>
      </c>
      <c r="Q30" s="22">
        <v>2</v>
      </c>
      <c r="R30" s="22">
        <f t="shared" si="1"/>
        <v>16</v>
      </c>
      <c r="S30" s="25" t="str">
        <f t="shared" si="2"/>
        <v>Moderado</v>
      </c>
      <c r="T30" s="26" t="s">
        <v>1</v>
      </c>
      <c r="U30" s="27" t="s">
        <v>277</v>
      </c>
      <c r="V30" s="22">
        <v>1</v>
      </c>
      <c r="W30" s="22">
        <v>1</v>
      </c>
      <c r="X30" s="22">
        <v>1</v>
      </c>
      <c r="Y30" s="22">
        <v>3</v>
      </c>
      <c r="Z30" s="22">
        <f t="shared" ref="Z30" si="7">+SUM(V30:Y30)</f>
        <v>6</v>
      </c>
      <c r="AA30" s="22">
        <v>1</v>
      </c>
      <c r="AB30" s="22">
        <f t="shared" ref="AB30" si="8">+AA30*Z30</f>
        <v>6</v>
      </c>
      <c r="AC30" s="25" t="str">
        <f t="shared" si="6"/>
        <v>Tolerable</v>
      </c>
      <c r="AD30" s="22" t="s">
        <v>0</v>
      </c>
      <c r="AE30" s="22" t="s">
        <v>278</v>
      </c>
      <c r="AF30" s="28">
        <v>43830</v>
      </c>
      <c r="AG30" s="22"/>
      <c r="AH30" s="22"/>
      <c r="AI30" s="170" t="str">
        <f t="shared" si="5"/>
        <v>ModeradoTolerable</v>
      </c>
      <c r="AJ30" s="148" t="str">
        <f t="shared" si="4"/>
        <v>Tolerable</v>
      </c>
    </row>
    <row r="31" spans="1:38" s="4" customFormat="1" ht="30" customHeight="1" x14ac:dyDescent="0.25">
      <c r="A31" s="10"/>
      <c r="B31" s="150">
        <v>14</v>
      </c>
      <c r="C31" s="209"/>
      <c r="D31" s="245"/>
      <c r="E31" s="22" t="s">
        <v>7</v>
      </c>
      <c r="F31" s="22" t="s">
        <v>23</v>
      </c>
      <c r="G31" s="23" t="s">
        <v>45</v>
      </c>
      <c r="H31" s="23" t="s">
        <v>49</v>
      </c>
      <c r="I31" s="23" t="s">
        <v>16</v>
      </c>
      <c r="J31" s="23" t="s">
        <v>48</v>
      </c>
      <c r="K31" s="24" t="s">
        <v>279</v>
      </c>
      <c r="L31" s="22">
        <v>1</v>
      </c>
      <c r="M31" s="22">
        <v>1</v>
      </c>
      <c r="N31" s="22">
        <v>1</v>
      </c>
      <c r="O31" s="22">
        <v>3</v>
      </c>
      <c r="P31" s="22">
        <f>+SUM(L31:O31)</f>
        <v>6</v>
      </c>
      <c r="Q31" s="22">
        <v>1</v>
      </c>
      <c r="R31" s="22">
        <f>+Q31*P31</f>
        <v>6</v>
      </c>
      <c r="S31" s="25" t="str">
        <f>IF(R31="","",IF(R31&lt;5,"Trivial",IF(R31&lt;9,"Tolerable",IF(R31&lt;17,"Moderado",IF(R31&lt;25,"Importante","Intolerable")))))</f>
        <v>Tolerable</v>
      </c>
      <c r="T31" s="27"/>
      <c r="U31" s="50"/>
      <c r="V31" s="17"/>
      <c r="W31" s="17"/>
      <c r="X31" s="17"/>
      <c r="Y31" s="17"/>
      <c r="Z31" s="17"/>
      <c r="AA31" s="17"/>
      <c r="AB31" s="17"/>
      <c r="AC31" s="25" t="str">
        <f t="shared" si="6"/>
        <v/>
      </c>
      <c r="AD31" s="17"/>
      <c r="AE31" s="17"/>
      <c r="AF31" s="17"/>
      <c r="AG31" s="22"/>
      <c r="AH31" s="22"/>
      <c r="AI31" s="170" t="str">
        <f t="shared" si="5"/>
        <v>Tolerable</v>
      </c>
      <c r="AJ31" s="148" t="str">
        <f t="shared" si="4"/>
        <v>Tolerable</v>
      </c>
    </row>
    <row r="32" spans="1:38" s="4" customFormat="1" ht="30" customHeight="1" x14ac:dyDescent="0.25">
      <c r="A32" s="10" t="s">
        <v>122</v>
      </c>
      <c r="B32" s="150">
        <v>15</v>
      </c>
      <c r="C32" s="210" t="s">
        <v>271</v>
      </c>
      <c r="D32" s="210" t="s">
        <v>272</v>
      </c>
      <c r="E32" s="22" t="s">
        <v>7</v>
      </c>
      <c r="F32" s="22" t="s">
        <v>6</v>
      </c>
      <c r="G32" s="23" t="s">
        <v>121</v>
      </c>
      <c r="H32" s="23" t="s">
        <v>120</v>
      </c>
      <c r="I32" s="23" t="s">
        <v>119</v>
      </c>
      <c r="J32" s="23" t="s">
        <v>1</v>
      </c>
      <c r="K32" s="29" t="s">
        <v>118</v>
      </c>
      <c r="L32" s="22">
        <v>1</v>
      </c>
      <c r="M32" s="22">
        <v>1</v>
      </c>
      <c r="N32" s="22">
        <v>1</v>
      </c>
      <c r="O32" s="22">
        <v>3</v>
      </c>
      <c r="P32" s="22">
        <f t="shared" si="0"/>
        <v>6</v>
      </c>
      <c r="Q32" s="22">
        <v>1</v>
      </c>
      <c r="R32" s="22">
        <f t="shared" si="1"/>
        <v>6</v>
      </c>
      <c r="S32" s="25" t="str">
        <f t="shared" si="2"/>
        <v>Tolerable</v>
      </c>
      <c r="T32" s="30"/>
      <c r="U32" s="31"/>
      <c r="V32" s="22"/>
      <c r="W32" s="22"/>
      <c r="X32" s="22"/>
      <c r="Y32" s="22"/>
      <c r="Z32" s="22"/>
      <c r="AA32" s="22"/>
      <c r="AB32" s="22"/>
      <c r="AC32" s="25" t="str">
        <f t="shared" si="6"/>
        <v/>
      </c>
      <c r="AD32" s="22"/>
      <c r="AE32" s="22"/>
      <c r="AF32" s="22"/>
      <c r="AG32" s="22"/>
      <c r="AH32" s="22"/>
      <c r="AI32" s="170" t="str">
        <f t="shared" si="5"/>
        <v>Tolerable</v>
      </c>
      <c r="AJ32" s="148" t="str">
        <f t="shared" si="4"/>
        <v>Tolerable</v>
      </c>
    </row>
    <row r="33" spans="1:38" s="4" customFormat="1" ht="30" customHeight="1" x14ac:dyDescent="0.25">
      <c r="A33" s="10"/>
      <c r="B33" s="150">
        <v>16</v>
      </c>
      <c r="C33" s="210"/>
      <c r="D33" s="210"/>
      <c r="E33" s="22" t="s">
        <v>7</v>
      </c>
      <c r="F33" s="22" t="s">
        <v>6</v>
      </c>
      <c r="G33" s="23" t="s">
        <v>14</v>
      </c>
      <c r="H33" s="23" t="s">
        <v>13</v>
      </c>
      <c r="I33" s="23" t="s">
        <v>12</v>
      </c>
      <c r="J33" s="23" t="s">
        <v>1</v>
      </c>
      <c r="K33" s="24" t="s">
        <v>117</v>
      </c>
      <c r="L33" s="22">
        <v>1</v>
      </c>
      <c r="M33" s="22">
        <v>1</v>
      </c>
      <c r="N33" s="22">
        <v>1</v>
      </c>
      <c r="O33" s="22">
        <v>3</v>
      </c>
      <c r="P33" s="22">
        <f t="shared" si="0"/>
        <v>6</v>
      </c>
      <c r="Q33" s="22">
        <v>1</v>
      </c>
      <c r="R33" s="22">
        <f t="shared" si="1"/>
        <v>6</v>
      </c>
      <c r="S33" s="25" t="str">
        <f t="shared" si="2"/>
        <v>Tolerable</v>
      </c>
      <c r="T33" s="30"/>
      <c r="U33" s="31"/>
      <c r="V33" s="22"/>
      <c r="W33" s="22"/>
      <c r="X33" s="22"/>
      <c r="Y33" s="22"/>
      <c r="Z33" s="22"/>
      <c r="AA33" s="22"/>
      <c r="AB33" s="22"/>
      <c r="AC33" s="25" t="str">
        <f t="shared" si="6"/>
        <v/>
      </c>
      <c r="AD33" s="22"/>
      <c r="AE33" s="22"/>
      <c r="AF33" s="22"/>
      <c r="AG33" s="22"/>
      <c r="AH33" s="22"/>
      <c r="AI33" s="170" t="str">
        <f t="shared" si="5"/>
        <v>Tolerable</v>
      </c>
      <c r="AJ33" s="148" t="str">
        <f t="shared" si="4"/>
        <v>Tolerable</v>
      </c>
    </row>
    <row r="34" spans="1:38" s="4" customFormat="1" ht="30" customHeight="1" x14ac:dyDescent="0.25">
      <c r="A34" s="10"/>
      <c r="B34" s="150">
        <v>17</v>
      </c>
      <c r="C34" s="210"/>
      <c r="D34" s="210"/>
      <c r="E34" s="22" t="s">
        <v>7</v>
      </c>
      <c r="F34" s="22" t="s">
        <v>23</v>
      </c>
      <c r="G34" s="23" t="s">
        <v>116</v>
      </c>
      <c r="H34" s="23" t="s">
        <v>115</v>
      </c>
      <c r="I34" s="23" t="s">
        <v>114</v>
      </c>
      <c r="J34" s="23" t="s">
        <v>48</v>
      </c>
      <c r="K34" s="24" t="s">
        <v>113</v>
      </c>
      <c r="L34" s="22">
        <v>1</v>
      </c>
      <c r="M34" s="22">
        <v>1</v>
      </c>
      <c r="N34" s="22">
        <v>1</v>
      </c>
      <c r="O34" s="22">
        <v>3</v>
      </c>
      <c r="P34" s="22">
        <f t="shared" si="0"/>
        <v>6</v>
      </c>
      <c r="Q34" s="22">
        <v>1</v>
      </c>
      <c r="R34" s="22">
        <f t="shared" si="1"/>
        <v>6</v>
      </c>
      <c r="S34" s="25" t="str">
        <f t="shared" si="2"/>
        <v>Tolerable</v>
      </c>
      <c r="T34" s="30"/>
      <c r="U34" s="31"/>
      <c r="V34" s="22"/>
      <c r="W34" s="22"/>
      <c r="X34" s="22"/>
      <c r="Y34" s="22"/>
      <c r="Z34" s="22"/>
      <c r="AA34" s="22"/>
      <c r="AB34" s="22"/>
      <c r="AC34" s="25" t="str">
        <f t="shared" si="6"/>
        <v/>
      </c>
      <c r="AD34" s="22"/>
      <c r="AE34" s="22"/>
      <c r="AF34" s="22"/>
      <c r="AG34" s="22"/>
      <c r="AH34" s="22"/>
      <c r="AI34" s="170" t="str">
        <f t="shared" si="5"/>
        <v>Tolerable</v>
      </c>
      <c r="AJ34" s="148" t="str">
        <f t="shared" si="4"/>
        <v>Tolerable</v>
      </c>
    </row>
    <row r="35" spans="1:38" s="4" customFormat="1" ht="30" customHeight="1" x14ac:dyDescent="0.25">
      <c r="A35" s="10"/>
      <c r="B35" s="150">
        <v>18</v>
      </c>
      <c r="C35" s="210"/>
      <c r="D35" s="210"/>
      <c r="E35" s="22" t="s">
        <v>7</v>
      </c>
      <c r="F35" s="22" t="s">
        <v>6</v>
      </c>
      <c r="G35" s="23" t="s">
        <v>112</v>
      </c>
      <c r="H35" s="21" t="s">
        <v>111</v>
      </c>
      <c r="I35" s="23" t="s">
        <v>110</v>
      </c>
      <c r="J35" s="23" t="s">
        <v>48</v>
      </c>
      <c r="K35" s="24" t="s">
        <v>109</v>
      </c>
      <c r="L35" s="22">
        <v>1</v>
      </c>
      <c r="M35" s="22">
        <v>1</v>
      </c>
      <c r="N35" s="22">
        <v>1</v>
      </c>
      <c r="O35" s="22">
        <v>3</v>
      </c>
      <c r="P35" s="22">
        <f t="shared" si="0"/>
        <v>6</v>
      </c>
      <c r="Q35" s="22">
        <v>1</v>
      </c>
      <c r="R35" s="22">
        <f t="shared" si="1"/>
        <v>6</v>
      </c>
      <c r="S35" s="25" t="str">
        <f t="shared" si="2"/>
        <v>Tolerable</v>
      </c>
      <c r="T35" s="30"/>
      <c r="U35" s="31"/>
      <c r="V35" s="22"/>
      <c r="W35" s="22"/>
      <c r="X35" s="22"/>
      <c r="Y35" s="22"/>
      <c r="Z35" s="22"/>
      <c r="AA35" s="22"/>
      <c r="AB35" s="22"/>
      <c r="AC35" s="25" t="str">
        <f t="shared" si="6"/>
        <v/>
      </c>
      <c r="AD35" s="22"/>
      <c r="AE35" s="22"/>
      <c r="AF35" s="22"/>
      <c r="AG35" s="22"/>
      <c r="AH35" s="22"/>
      <c r="AI35" s="170" t="str">
        <f t="shared" si="5"/>
        <v>Tolerable</v>
      </c>
      <c r="AJ35" s="148" t="str">
        <f t="shared" si="4"/>
        <v>Tolerable</v>
      </c>
    </row>
    <row r="36" spans="1:38" s="4" customFormat="1" ht="30" customHeight="1" x14ac:dyDescent="0.25">
      <c r="A36" s="10"/>
      <c r="B36" s="150">
        <v>19</v>
      </c>
      <c r="C36" s="210"/>
      <c r="D36" s="210"/>
      <c r="E36" s="22" t="s">
        <v>7</v>
      </c>
      <c r="F36" s="22" t="s">
        <v>6</v>
      </c>
      <c r="G36" s="23" t="s">
        <v>108</v>
      </c>
      <c r="H36" s="23" t="s">
        <v>107</v>
      </c>
      <c r="I36" s="23" t="s">
        <v>12</v>
      </c>
      <c r="J36" s="23" t="s">
        <v>1</v>
      </c>
      <c r="K36" s="24" t="s">
        <v>106</v>
      </c>
      <c r="L36" s="22">
        <v>1</v>
      </c>
      <c r="M36" s="22">
        <v>2</v>
      </c>
      <c r="N36" s="22">
        <v>1</v>
      </c>
      <c r="O36" s="22">
        <v>3</v>
      </c>
      <c r="P36" s="22">
        <f t="shared" si="0"/>
        <v>7</v>
      </c>
      <c r="Q36" s="22">
        <v>1</v>
      </c>
      <c r="R36" s="22">
        <f t="shared" si="1"/>
        <v>7</v>
      </c>
      <c r="S36" s="25" t="str">
        <f t="shared" si="2"/>
        <v>Tolerable</v>
      </c>
      <c r="T36" s="30"/>
      <c r="U36" s="31"/>
      <c r="V36" s="22"/>
      <c r="W36" s="22"/>
      <c r="X36" s="22"/>
      <c r="Y36" s="22"/>
      <c r="Z36" s="22"/>
      <c r="AA36" s="22"/>
      <c r="AB36" s="22"/>
      <c r="AC36" s="25" t="str">
        <f t="shared" si="6"/>
        <v/>
      </c>
      <c r="AD36" s="22"/>
      <c r="AE36" s="22"/>
      <c r="AF36" s="22"/>
      <c r="AG36" s="22"/>
      <c r="AH36" s="22"/>
      <c r="AI36" s="170" t="str">
        <f t="shared" si="5"/>
        <v>Tolerable</v>
      </c>
      <c r="AJ36" s="148" t="str">
        <f t="shared" si="4"/>
        <v>Tolerable</v>
      </c>
    </row>
    <row r="37" spans="1:38" s="4" customFormat="1" ht="30" customHeight="1" x14ac:dyDescent="0.25">
      <c r="A37" s="10"/>
      <c r="B37" s="150">
        <v>20</v>
      </c>
      <c r="C37" s="210"/>
      <c r="D37" s="210"/>
      <c r="E37" s="17" t="s">
        <v>7</v>
      </c>
      <c r="F37" s="22" t="s">
        <v>6</v>
      </c>
      <c r="G37" s="23" t="s">
        <v>105</v>
      </c>
      <c r="H37" s="23" t="s">
        <v>104</v>
      </c>
      <c r="I37" s="23" t="s">
        <v>55</v>
      </c>
      <c r="J37" s="23" t="s">
        <v>48</v>
      </c>
      <c r="K37" s="24" t="s">
        <v>103</v>
      </c>
      <c r="L37" s="22">
        <v>1</v>
      </c>
      <c r="M37" s="22">
        <v>1</v>
      </c>
      <c r="N37" s="22">
        <v>1</v>
      </c>
      <c r="O37" s="22">
        <v>2</v>
      </c>
      <c r="P37" s="22">
        <f t="shared" si="0"/>
        <v>5</v>
      </c>
      <c r="Q37" s="22">
        <v>1</v>
      </c>
      <c r="R37" s="22">
        <f t="shared" si="1"/>
        <v>5</v>
      </c>
      <c r="S37" s="25" t="str">
        <f t="shared" si="2"/>
        <v>Tolerable</v>
      </c>
      <c r="T37" s="26"/>
      <c r="U37" s="26"/>
      <c r="V37" s="22"/>
      <c r="W37" s="22"/>
      <c r="X37" s="22"/>
      <c r="Y37" s="22"/>
      <c r="Z37" s="22"/>
      <c r="AA37" s="22"/>
      <c r="AB37" s="22"/>
      <c r="AC37" s="25" t="str">
        <f t="shared" si="6"/>
        <v/>
      </c>
      <c r="AD37" s="22"/>
      <c r="AE37" s="22"/>
      <c r="AF37" s="22"/>
      <c r="AG37" s="22"/>
      <c r="AH37" s="22"/>
      <c r="AI37" s="170" t="str">
        <f t="shared" si="5"/>
        <v>Tolerable</v>
      </c>
      <c r="AJ37" s="148" t="str">
        <f t="shared" si="4"/>
        <v>Tolerable</v>
      </c>
    </row>
    <row r="38" spans="1:38" ht="30" customHeight="1" x14ac:dyDescent="0.2">
      <c r="A38" s="10"/>
      <c r="B38" s="150">
        <v>21</v>
      </c>
      <c r="C38" s="210"/>
      <c r="D38" s="210"/>
      <c r="E38" s="22" t="s">
        <v>7</v>
      </c>
      <c r="F38" s="22" t="s">
        <v>46</v>
      </c>
      <c r="G38" s="23" t="s">
        <v>45</v>
      </c>
      <c r="H38" s="23" t="s">
        <v>49</v>
      </c>
      <c r="I38" s="23" t="s">
        <v>16</v>
      </c>
      <c r="J38" s="26" t="s">
        <v>48</v>
      </c>
      <c r="K38" s="26" t="s">
        <v>47</v>
      </c>
      <c r="L38" s="22">
        <v>1</v>
      </c>
      <c r="M38" s="22">
        <v>1</v>
      </c>
      <c r="N38" s="22">
        <v>1</v>
      </c>
      <c r="O38" s="22">
        <v>2</v>
      </c>
      <c r="P38" s="22">
        <f t="shared" si="0"/>
        <v>5</v>
      </c>
      <c r="Q38" s="22">
        <v>1</v>
      </c>
      <c r="R38" s="22">
        <f t="shared" si="1"/>
        <v>5</v>
      </c>
      <c r="S38" s="25" t="str">
        <f t="shared" si="2"/>
        <v>Tolerable</v>
      </c>
      <c r="T38" s="26"/>
      <c r="U38" s="26"/>
      <c r="V38" s="22"/>
      <c r="W38" s="22"/>
      <c r="X38" s="22"/>
      <c r="Y38" s="22"/>
      <c r="Z38" s="22"/>
      <c r="AA38" s="22"/>
      <c r="AB38" s="22"/>
      <c r="AC38" s="25" t="str">
        <f t="shared" si="6"/>
        <v/>
      </c>
      <c r="AD38" s="22"/>
      <c r="AE38" s="22"/>
      <c r="AF38" s="22"/>
      <c r="AG38" s="22"/>
      <c r="AH38" s="22"/>
      <c r="AI38" s="170" t="str">
        <f t="shared" si="5"/>
        <v>Tolerable</v>
      </c>
      <c r="AJ38" s="148" t="str">
        <f t="shared" si="4"/>
        <v>Tolerable</v>
      </c>
      <c r="AL38" s="4"/>
    </row>
    <row r="39" spans="1:38" ht="30" customHeight="1" x14ac:dyDescent="0.2">
      <c r="A39" s="10"/>
      <c r="B39" s="150">
        <v>22</v>
      </c>
      <c r="C39" s="210"/>
      <c r="D39" s="210"/>
      <c r="E39" s="22" t="s">
        <v>7</v>
      </c>
      <c r="F39" s="22" t="s">
        <v>46</v>
      </c>
      <c r="G39" s="23" t="s">
        <v>45</v>
      </c>
      <c r="H39" s="23" t="s">
        <v>44</v>
      </c>
      <c r="I39" s="23" t="s">
        <v>43</v>
      </c>
      <c r="J39" s="23" t="s">
        <v>1</v>
      </c>
      <c r="K39" s="24" t="s">
        <v>42</v>
      </c>
      <c r="L39" s="22">
        <v>1</v>
      </c>
      <c r="M39" s="22">
        <v>1</v>
      </c>
      <c r="N39" s="22">
        <v>1</v>
      </c>
      <c r="O39" s="22">
        <v>3</v>
      </c>
      <c r="P39" s="22">
        <f t="shared" si="0"/>
        <v>6</v>
      </c>
      <c r="Q39" s="22">
        <v>1</v>
      </c>
      <c r="R39" s="22">
        <f t="shared" si="1"/>
        <v>6</v>
      </c>
      <c r="S39" s="25" t="str">
        <f t="shared" si="2"/>
        <v>Tolerable</v>
      </c>
      <c r="T39" s="26"/>
      <c r="U39" s="27"/>
      <c r="V39" s="22"/>
      <c r="W39" s="22"/>
      <c r="X39" s="22"/>
      <c r="Y39" s="22"/>
      <c r="Z39" s="22"/>
      <c r="AA39" s="22"/>
      <c r="AB39" s="22"/>
      <c r="AC39" s="25" t="str">
        <f t="shared" si="6"/>
        <v/>
      </c>
      <c r="AD39" s="22"/>
      <c r="AE39" s="22"/>
      <c r="AF39" s="22"/>
      <c r="AG39" s="22"/>
      <c r="AH39" s="22"/>
      <c r="AI39" s="170" t="str">
        <f t="shared" si="5"/>
        <v>Tolerable</v>
      </c>
      <c r="AJ39" s="148" t="str">
        <f t="shared" si="4"/>
        <v>Tolerable</v>
      </c>
      <c r="AL39" s="4"/>
    </row>
    <row r="40" spans="1:38" s="4" customFormat="1" ht="30" customHeight="1" x14ac:dyDescent="0.25">
      <c r="A40" s="10"/>
      <c r="B40" s="150">
        <v>23</v>
      </c>
      <c r="C40" s="210"/>
      <c r="D40" s="210"/>
      <c r="E40" s="22" t="s">
        <v>58</v>
      </c>
      <c r="F40" s="22" t="s">
        <v>6</v>
      </c>
      <c r="G40" s="23" t="s">
        <v>57</v>
      </c>
      <c r="H40" s="21" t="s">
        <v>56</v>
      </c>
      <c r="I40" s="23" t="s">
        <v>55</v>
      </c>
      <c r="J40" s="23" t="s">
        <v>1</v>
      </c>
      <c r="K40" s="24" t="s">
        <v>54</v>
      </c>
      <c r="L40" s="22">
        <v>1</v>
      </c>
      <c r="M40" s="22">
        <v>1</v>
      </c>
      <c r="N40" s="22">
        <v>1</v>
      </c>
      <c r="O40" s="22">
        <v>1</v>
      </c>
      <c r="P40" s="22">
        <f t="shared" si="0"/>
        <v>4</v>
      </c>
      <c r="Q40" s="22">
        <v>2</v>
      </c>
      <c r="R40" s="22">
        <f t="shared" si="1"/>
        <v>8</v>
      </c>
      <c r="S40" s="25" t="str">
        <f t="shared" si="2"/>
        <v>Tolerable</v>
      </c>
      <c r="T40" s="30"/>
      <c r="U40" s="31"/>
      <c r="V40" s="22"/>
      <c r="W40" s="22"/>
      <c r="X40" s="22"/>
      <c r="Y40" s="22"/>
      <c r="Z40" s="22"/>
      <c r="AA40" s="22"/>
      <c r="AB40" s="22"/>
      <c r="AC40" s="25" t="str">
        <f t="shared" si="6"/>
        <v/>
      </c>
      <c r="AD40" s="22"/>
      <c r="AE40" s="22"/>
      <c r="AF40" s="22"/>
      <c r="AG40" s="22"/>
      <c r="AH40" s="22"/>
      <c r="AI40" s="170" t="str">
        <f t="shared" si="5"/>
        <v>Tolerable</v>
      </c>
      <c r="AJ40" s="148" t="str">
        <f t="shared" si="4"/>
        <v>Tolerable</v>
      </c>
    </row>
    <row r="41" spans="1:38" s="4" customFormat="1" ht="30" customHeight="1" x14ac:dyDescent="0.25">
      <c r="A41" s="10"/>
      <c r="B41" s="150">
        <v>24</v>
      </c>
      <c r="C41" s="210"/>
      <c r="D41" s="210"/>
      <c r="E41" s="22" t="s">
        <v>7</v>
      </c>
      <c r="F41" s="22" t="s">
        <v>23</v>
      </c>
      <c r="G41" s="23" t="s">
        <v>61</v>
      </c>
      <c r="H41" s="23" t="s">
        <v>365</v>
      </c>
      <c r="I41" s="23" t="s">
        <v>55</v>
      </c>
      <c r="J41" s="23" t="s">
        <v>1</v>
      </c>
      <c r="K41" s="24" t="s">
        <v>59</v>
      </c>
      <c r="L41" s="22">
        <v>1</v>
      </c>
      <c r="M41" s="22">
        <v>1</v>
      </c>
      <c r="N41" s="22">
        <v>1</v>
      </c>
      <c r="O41" s="22">
        <v>3</v>
      </c>
      <c r="P41" s="22">
        <f t="shared" si="0"/>
        <v>6</v>
      </c>
      <c r="Q41" s="22">
        <v>1</v>
      </c>
      <c r="R41" s="22">
        <f t="shared" si="1"/>
        <v>6</v>
      </c>
      <c r="S41" s="25" t="str">
        <f t="shared" si="2"/>
        <v>Tolerable</v>
      </c>
      <c r="T41" s="26"/>
      <c r="U41" s="24"/>
      <c r="V41" s="22"/>
      <c r="W41" s="22"/>
      <c r="X41" s="22"/>
      <c r="Y41" s="22"/>
      <c r="Z41" s="22"/>
      <c r="AA41" s="22"/>
      <c r="AB41" s="22"/>
      <c r="AC41" s="25" t="str">
        <f t="shared" si="6"/>
        <v/>
      </c>
      <c r="AD41" s="22"/>
      <c r="AE41" s="22"/>
      <c r="AF41" s="22"/>
      <c r="AG41" s="22"/>
      <c r="AH41" s="22"/>
      <c r="AI41" s="170" t="str">
        <f t="shared" si="5"/>
        <v>Tolerable</v>
      </c>
      <c r="AJ41" s="148" t="str">
        <f t="shared" si="4"/>
        <v>Tolerable</v>
      </c>
    </row>
    <row r="42" spans="1:38" s="4" customFormat="1" ht="30" customHeight="1" x14ac:dyDescent="0.2">
      <c r="A42" s="10"/>
      <c r="B42" s="150">
        <v>25</v>
      </c>
      <c r="C42" s="210"/>
      <c r="D42" s="210"/>
      <c r="E42" s="22" t="s">
        <v>7</v>
      </c>
      <c r="F42" s="22" t="s">
        <v>32</v>
      </c>
      <c r="G42" s="23" t="s">
        <v>64</v>
      </c>
      <c r="H42" s="23" t="s">
        <v>30</v>
      </c>
      <c r="I42" s="23" t="s">
        <v>29</v>
      </c>
      <c r="J42" s="23"/>
      <c r="K42" s="24" t="s">
        <v>37</v>
      </c>
      <c r="L42" s="22">
        <v>1</v>
      </c>
      <c r="M42" s="22">
        <v>1</v>
      </c>
      <c r="N42" s="22">
        <v>2</v>
      </c>
      <c r="O42" s="22">
        <v>3</v>
      </c>
      <c r="P42" s="22">
        <f t="shared" si="0"/>
        <v>7</v>
      </c>
      <c r="Q42" s="22">
        <v>1</v>
      </c>
      <c r="R42" s="22">
        <f t="shared" si="1"/>
        <v>7</v>
      </c>
      <c r="S42" s="25" t="str">
        <f t="shared" si="2"/>
        <v>Tolerable</v>
      </c>
      <c r="T42" s="26"/>
      <c r="U42" s="29"/>
      <c r="V42" s="22"/>
      <c r="W42" s="22"/>
      <c r="X42" s="22"/>
      <c r="Y42" s="22"/>
      <c r="Z42" s="22"/>
      <c r="AA42" s="22"/>
      <c r="AB42" s="22"/>
      <c r="AC42" s="25" t="str">
        <f t="shared" si="6"/>
        <v/>
      </c>
      <c r="AD42" s="22"/>
      <c r="AE42" s="32"/>
      <c r="AF42" s="32"/>
      <c r="AG42" s="32"/>
      <c r="AH42" s="22"/>
      <c r="AI42" s="170" t="str">
        <f t="shared" si="5"/>
        <v>Tolerable</v>
      </c>
      <c r="AJ42" s="148" t="str">
        <f t="shared" si="4"/>
        <v>Tolerable</v>
      </c>
    </row>
    <row r="43" spans="1:38" s="4" customFormat="1" ht="48.75" customHeight="1" x14ac:dyDescent="0.25">
      <c r="A43" s="10"/>
      <c r="B43" s="150">
        <v>26</v>
      </c>
      <c r="C43" s="210"/>
      <c r="D43" s="210"/>
      <c r="E43" s="241" t="s">
        <v>7</v>
      </c>
      <c r="F43" s="241" t="s">
        <v>6</v>
      </c>
      <c r="G43" s="239" t="s">
        <v>63</v>
      </c>
      <c r="H43" s="23" t="s">
        <v>366</v>
      </c>
      <c r="I43" s="23" t="s">
        <v>367</v>
      </c>
      <c r="J43" s="23"/>
      <c r="K43" s="24" t="s">
        <v>2</v>
      </c>
      <c r="L43" s="55">
        <v>1</v>
      </c>
      <c r="M43" s="55">
        <v>3</v>
      </c>
      <c r="N43" s="55">
        <v>3</v>
      </c>
      <c r="O43" s="55">
        <v>2</v>
      </c>
      <c r="P43" s="55">
        <f t="shared" ref="P43" si="9">+SUM(L43:O43)</f>
        <v>9</v>
      </c>
      <c r="Q43" s="55">
        <v>3</v>
      </c>
      <c r="R43" s="55">
        <f t="shared" ref="R43" si="10">+Q43*P43</f>
        <v>27</v>
      </c>
      <c r="S43" s="25" t="str">
        <f t="shared" ref="S43" si="11">IF(R43="","",IF(R43&lt;5,"Trivial",IF(R43&lt;9,"Tolerable",IF(R43&lt;17,"Moderado",IF(R43&lt;25,"Importante","Intolerable")))))</f>
        <v>Intolerable</v>
      </c>
      <c r="T43" s="60" t="s">
        <v>1</v>
      </c>
      <c r="U43" s="29" t="s">
        <v>264</v>
      </c>
      <c r="V43" s="55">
        <v>1</v>
      </c>
      <c r="W43" s="55">
        <v>1</v>
      </c>
      <c r="X43" s="55">
        <v>1</v>
      </c>
      <c r="Y43" s="55">
        <v>1</v>
      </c>
      <c r="Z43" s="55">
        <f>+SUM(V43:Y43)</f>
        <v>4</v>
      </c>
      <c r="AA43" s="55">
        <v>3</v>
      </c>
      <c r="AB43" s="55">
        <f>+AA43*Z43</f>
        <v>12</v>
      </c>
      <c r="AC43" s="25" t="str">
        <f t="shared" si="6"/>
        <v>Moderado</v>
      </c>
      <c r="AD43" s="55" t="s">
        <v>0</v>
      </c>
      <c r="AE43" s="55" t="s">
        <v>173</v>
      </c>
      <c r="AF43" s="28">
        <v>43936</v>
      </c>
      <c r="AG43" s="55" t="s">
        <v>173</v>
      </c>
      <c r="AH43" s="55"/>
      <c r="AI43" s="170" t="str">
        <f t="shared" si="5"/>
        <v>IntolerableModerado</v>
      </c>
      <c r="AJ43" s="148" t="str">
        <f t="shared" si="4"/>
        <v>Moderado</v>
      </c>
    </row>
    <row r="44" spans="1:38" s="4" customFormat="1" ht="48.75" customHeight="1" x14ac:dyDescent="0.25">
      <c r="A44" s="10"/>
      <c r="B44" s="150">
        <v>27</v>
      </c>
      <c r="C44" s="210"/>
      <c r="D44" s="210"/>
      <c r="E44" s="242"/>
      <c r="F44" s="242"/>
      <c r="G44" s="240"/>
      <c r="H44" s="23" t="s">
        <v>365</v>
      </c>
      <c r="I44" s="23" t="s">
        <v>62</v>
      </c>
      <c r="J44" s="23" t="s">
        <v>1</v>
      </c>
      <c r="K44" s="24" t="s">
        <v>59</v>
      </c>
      <c r="L44" s="22">
        <v>1</v>
      </c>
      <c r="M44" s="22">
        <v>1</v>
      </c>
      <c r="N44" s="22">
        <v>1</v>
      </c>
      <c r="O44" s="22">
        <v>3</v>
      </c>
      <c r="P44" s="22">
        <f t="shared" ref="P44" si="12">+SUM(L44:O44)</f>
        <v>6</v>
      </c>
      <c r="Q44" s="22">
        <v>1</v>
      </c>
      <c r="R44" s="22">
        <f t="shared" si="1"/>
        <v>6</v>
      </c>
      <c r="S44" s="25" t="str">
        <f t="shared" si="2"/>
        <v>Tolerable</v>
      </c>
      <c r="T44" s="26"/>
      <c r="U44" s="31"/>
      <c r="V44" s="22"/>
      <c r="W44" s="22"/>
      <c r="X44" s="22"/>
      <c r="Y44" s="22"/>
      <c r="Z44" s="22"/>
      <c r="AA44" s="22"/>
      <c r="AB44" s="22"/>
      <c r="AC44" s="25" t="str">
        <f t="shared" si="6"/>
        <v/>
      </c>
      <c r="AD44" s="22"/>
      <c r="AE44" s="22"/>
      <c r="AF44" s="22"/>
      <c r="AG44" s="22"/>
      <c r="AH44" s="22"/>
      <c r="AI44" s="170" t="str">
        <f t="shared" si="5"/>
        <v>Tolerable</v>
      </c>
      <c r="AJ44" s="148" t="str">
        <f t="shared" si="4"/>
        <v>Tolerable</v>
      </c>
    </row>
    <row r="45" spans="1:38" ht="80.099999999999994" customHeight="1" x14ac:dyDescent="0.2">
      <c r="A45" s="10" t="s">
        <v>34</v>
      </c>
      <c r="B45" s="150">
        <v>28</v>
      </c>
      <c r="C45" s="210"/>
      <c r="D45" s="209" t="s">
        <v>33</v>
      </c>
      <c r="E45" s="22" t="s">
        <v>7</v>
      </c>
      <c r="F45" s="22" t="s">
        <v>32</v>
      </c>
      <c r="G45" s="23" t="s">
        <v>31</v>
      </c>
      <c r="H45" s="23" t="s">
        <v>30</v>
      </c>
      <c r="I45" s="23" t="s">
        <v>29</v>
      </c>
      <c r="J45" s="26"/>
      <c r="K45" s="24" t="s">
        <v>2</v>
      </c>
      <c r="L45" s="22">
        <v>1</v>
      </c>
      <c r="M45" s="22">
        <v>3</v>
      </c>
      <c r="N45" s="22">
        <v>2</v>
      </c>
      <c r="O45" s="22">
        <v>3</v>
      </c>
      <c r="P45" s="22">
        <f t="shared" ref="P45:P52" si="13">+SUM(L45:O45)</f>
        <v>9</v>
      </c>
      <c r="Q45" s="22">
        <v>1</v>
      </c>
      <c r="R45" s="22">
        <f t="shared" si="1"/>
        <v>9</v>
      </c>
      <c r="S45" s="25" t="str">
        <f t="shared" si="2"/>
        <v>Moderado</v>
      </c>
      <c r="T45" s="26" t="s">
        <v>1</v>
      </c>
      <c r="U45" s="29" t="s">
        <v>28</v>
      </c>
      <c r="V45" s="22">
        <v>1</v>
      </c>
      <c r="W45" s="22">
        <v>1</v>
      </c>
      <c r="X45" s="22">
        <v>1</v>
      </c>
      <c r="Y45" s="22">
        <v>3</v>
      </c>
      <c r="Z45" s="22">
        <f>+SUM(V45:Y45)</f>
        <v>6</v>
      </c>
      <c r="AA45" s="22">
        <v>1</v>
      </c>
      <c r="AB45" s="22">
        <f>+AA45*Z45</f>
        <v>6</v>
      </c>
      <c r="AC45" s="25" t="str">
        <f t="shared" si="6"/>
        <v>Tolerable</v>
      </c>
      <c r="AD45" s="22" t="s">
        <v>0</v>
      </c>
      <c r="AE45" s="22" t="s">
        <v>173</v>
      </c>
      <c r="AF45" s="28">
        <v>43936</v>
      </c>
      <c r="AG45" s="22" t="s">
        <v>173</v>
      </c>
      <c r="AH45" s="22"/>
      <c r="AI45" s="170" t="str">
        <f t="shared" si="5"/>
        <v>ModeradoTolerable</v>
      </c>
      <c r="AJ45" s="148" t="str">
        <f t="shared" si="4"/>
        <v>Tolerable</v>
      </c>
      <c r="AK45" s="169"/>
      <c r="AL45" s="4"/>
    </row>
    <row r="46" spans="1:38" ht="80.099999999999994" customHeight="1" x14ac:dyDescent="0.2">
      <c r="A46" s="10"/>
      <c r="B46" s="150">
        <v>29</v>
      </c>
      <c r="C46" s="210"/>
      <c r="D46" s="209"/>
      <c r="E46" s="22" t="s">
        <v>7</v>
      </c>
      <c r="F46" s="22" t="s">
        <v>19</v>
      </c>
      <c r="G46" s="23" t="s">
        <v>27</v>
      </c>
      <c r="H46" s="23" t="s">
        <v>26</v>
      </c>
      <c r="I46" s="23" t="s">
        <v>25</v>
      </c>
      <c r="J46" s="26" t="s">
        <v>1</v>
      </c>
      <c r="K46" s="24" t="s">
        <v>24</v>
      </c>
      <c r="L46" s="22">
        <v>1</v>
      </c>
      <c r="M46" s="22">
        <v>1</v>
      </c>
      <c r="N46" s="22">
        <v>1</v>
      </c>
      <c r="O46" s="22">
        <v>3</v>
      </c>
      <c r="P46" s="22">
        <f t="shared" si="13"/>
        <v>6</v>
      </c>
      <c r="Q46" s="22">
        <v>1</v>
      </c>
      <c r="R46" s="22">
        <f t="shared" si="1"/>
        <v>6</v>
      </c>
      <c r="S46" s="25" t="str">
        <f t="shared" si="2"/>
        <v>Tolerable</v>
      </c>
      <c r="T46" s="30"/>
      <c r="U46" s="32"/>
      <c r="V46" s="43"/>
      <c r="W46" s="43"/>
      <c r="X46" s="43"/>
      <c r="Y46" s="43"/>
      <c r="Z46" s="43"/>
      <c r="AA46" s="43"/>
      <c r="AB46" s="43"/>
      <c r="AC46" s="25" t="str">
        <f t="shared" si="6"/>
        <v/>
      </c>
      <c r="AD46" s="32"/>
      <c r="AE46" s="32"/>
      <c r="AF46" s="32"/>
      <c r="AG46" s="32"/>
      <c r="AH46" s="22"/>
      <c r="AI46" s="170" t="str">
        <f t="shared" si="5"/>
        <v>Tolerable</v>
      </c>
      <c r="AJ46" s="148" t="str">
        <f t="shared" si="4"/>
        <v>Tolerable</v>
      </c>
      <c r="AK46" s="169"/>
      <c r="AL46" s="4"/>
    </row>
    <row r="47" spans="1:38" ht="80.099999999999994" customHeight="1" x14ac:dyDescent="0.2">
      <c r="A47" s="10"/>
      <c r="B47" s="150">
        <v>30</v>
      </c>
      <c r="C47" s="210"/>
      <c r="D47" s="209"/>
      <c r="E47" s="22" t="s">
        <v>7</v>
      </c>
      <c r="F47" s="22" t="s">
        <v>23</v>
      </c>
      <c r="G47" s="23" t="s">
        <v>22</v>
      </c>
      <c r="H47" s="21" t="s">
        <v>21</v>
      </c>
      <c r="I47" s="23" t="s">
        <v>20</v>
      </c>
      <c r="J47" s="26"/>
      <c r="K47" s="24" t="s">
        <v>2</v>
      </c>
      <c r="L47" s="22">
        <v>1</v>
      </c>
      <c r="M47" s="17">
        <v>3</v>
      </c>
      <c r="N47" s="17">
        <v>2</v>
      </c>
      <c r="O47" s="17">
        <v>3</v>
      </c>
      <c r="P47" s="17">
        <f t="shared" si="13"/>
        <v>9</v>
      </c>
      <c r="Q47" s="17">
        <v>1</v>
      </c>
      <c r="R47" s="22">
        <f t="shared" si="1"/>
        <v>9</v>
      </c>
      <c r="S47" s="25" t="str">
        <f t="shared" si="2"/>
        <v>Moderado</v>
      </c>
      <c r="T47" s="26" t="s">
        <v>1</v>
      </c>
      <c r="U47" s="26" t="s">
        <v>15</v>
      </c>
      <c r="V47" s="22">
        <v>1</v>
      </c>
      <c r="W47" s="22">
        <v>1</v>
      </c>
      <c r="X47" s="22">
        <v>1</v>
      </c>
      <c r="Y47" s="22">
        <v>3</v>
      </c>
      <c r="Z47" s="22">
        <f>+SUM(V47:Y47)</f>
        <v>6</v>
      </c>
      <c r="AA47" s="22">
        <v>1</v>
      </c>
      <c r="AB47" s="22">
        <f>+AA47*Z47</f>
        <v>6</v>
      </c>
      <c r="AC47" s="25" t="str">
        <f t="shared" si="6"/>
        <v>Tolerable</v>
      </c>
      <c r="AD47" s="22" t="s">
        <v>0</v>
      </c>
      <c r="AE47" s="22" t="s">
        <v>173</v>
      </c>
      <c r="AF47" s="28">
        <v>43936</v>
      </c>
      <c r="AG47" s="22" t="s">
        <v>173</v>
      </c>
      <c r="AH47" s="22"/>
      <c r="AI47" s="170" t="str">
        <f t="shared" si="5"/>
        <v>ModeradoTolerable</v>
      </c>
      <c r="AJ47" s="148" t="str">
        <f t="shared" si="4"/>
        <v>Tolerable</v>
      </c>
      <c r="AK47" s="169"/>
      <c r="AL47" s="4"/>
    </row>
    <row r="48" spans="1:38" ht="80.099999999999994" customHeight="1" x14ac:dyDescent="0.2">
      <c r="A48" s="10"/>
      <c r="B48" s="150">
        <v>31</v>
      </c>
      <c r="C48" s="210"/>
      <c r="D48" s="209"/>
      <c r="E48" s="22" t="s">
        <v>7</v>
      </c>
      <c r="F48" s="22" t="s">
        <v>19</v>
      </c>
      <c r="G48" s="23" t="s">
        <v>18</v>
      </c>
      <c r="H48" s="21" t="s">
        <v>17</v>
      </c>
      <c r="I48" s="23" t="s">
        <v>16</v>
      </c>
      <c r="J48" s="26"/>
      <c r="K48" s="24" t="s">
        <v>2</v>
      </c>
      <c r="L48" s="22">
        <v>1</v>
      </c>
      <c r="M48" s="22">
        <v>3</v>
      </c>
      <c r="N48" s="22">
        <v>2</v>
      </c>
      <c r="O48" s="22">
        <v>3</v>
      </c>
      <c r="P48" s="22">
        <f t="shared" si="13"/>
        <v>9</v>
      </c>
      <c r="Q48" s="22">
        <v>1</v>
      </c>
      <c r="R48" s="22">
        <f t="shared" si="1"/>
        <v>9</v>
      </c>
      <c r="S48" s="25" t="str">
        <f t="shared" si="2"/>
        <v>Moderado</v>
      </c>
      <c r="T48" s="26" t="s">
        <v>1</v>
      </c>
      <c r="U48" s="26" t="s">
        <v>15</v>
      </c>
      <c r="V48" s="22">
        <v>1</v>
      </c>
      <c r="W48" s="22">
        <v>1</v>
      </c>
      <c r="X48" s="22">
        <v>1</v>
      </c>
      <c r="Y48" s="22">
        <v>3</v>
      </c>
      <c r="Z48" s="22">
        <f>+SUM(V48:Y48)</f>
        <v>6</v>
      </c>
      <c r="AA48" s="22">
        <v>1</v>
      </c>
      <c r="AB48" s="22">
        <f>+AA48*Z48</f>
        <v>6</v>
      </c>
      <c r="AC48" s="25" t="str">
        <f t="shared" si="6"/>
        <v>Tolerable</v>
      </c>
      <c r="AD48" s="22" t="s">
        <v>0</v>
      </c>
      <c r="AE48" s="22" t="s">
        <v>173</v>
      </c>
      <c r="AF48" s="28">
        <v>43936</v>
      </c>
      <c r="AG48" s="22" t="s">
        <v>173</v>
      </c>
      <c r="AH48" s="22"/>
      <c r="AI48" s="170" t="str">
        <f t="shared" si="5"/>
        <v>ModeradoTolerable</v>
      </c>
      <c r="AJ48" s="148" t="str">
        <f t="shared" si="4"/>
        <v>Tolerable</v>
      </c>
      <c r="AK48" s="169"/>
      <c r="AL48" s="4"/>
    </row>
    <row r="49" spans="1:38" s="4" customFormat="1" ht="80.099999999999994" customHeight="1" x14ac:dyDescent="0.25">
      <c r="A49" s="10"/>
      <c r="B49" s="150">
        <v>32</v>
      </c>
      <c r="C49" s="210"/>
      <c r="D49" s="209"/>
      <c r="E49" s="22" t="s">
        <v>7</v>
      </c>
      <c r="F49" s="22" t="s">
        <v>6</v>
      </c>
      <c r="G49" s="23" t="s">
        <v>14</v>
      </c>
      <c r="H49" s="23" t="s">
        <v>13</v>
      </c>
      <c r="I49" s="23" t="s">
        <v>12</v>
      </c>
      <c r="J49" s="26" t="s">
        <v>1</v>
      </c>
      <c r="K49" s="24" t="s">
        <v>11</v>
      </c>
      <c r="L49" s="22">
        <v>1</v>
      </c>
      <c r="M49" s="22">
        <v>1</v>
      </c>
      <c r="N49" s="22">
        <v>1</v>
      </c>
      <c r="O49" s="22">
        <v>3</v>
      </c>
      <c r="P49" s="22">
        <f t="shared" si="13"/>
        <v>6</v>
      </c>
      <c r="Q49" s="22">
        <v>1</v>
      </c>
      <c r="R49" s="22">
        <f t="shared" si="1"/>
        <v>6</v>
      </c>
      <c r="S49" s="25" t="str">
        <f t="shared" si="2"/>
        <v>Tolerable</v>
      </c>
      <c r="T49" s="26"/>
      <c r="U49" s="31"/>
      <c r="V49" s="22"/>
      <c r="W49" s="22"/>
      <c r="X49" s="22"/>
      <c r="Y49" s="22"/>
      <c r="Z49" s="22"/>
      <c r="AA49" s="22"/>
      <c r="AB49" s="22"/>
      <c r="AC49" s="25" t="str">
        <f t="shared" si="6"/>
        <v/>
      </c>
      <c r="AD49" s="22"/>
      <c r="AE49" s="22"/>
      <c r="AF49" s="22"/>
      <c r="AG49" s="22"/>
      <c r="AH49" s="22"/>
      <c r="AI49" s="170" t="str">
        <f t="shared" si="5"/>
        <v>Tolerable</v>
      </c>
      <c r="AJ49" s="148" t="str">
        <f t="shared" si="4"/>
        <v>Tolerable</v>
      </c>
      <c r="AK49" s="169"/>
    </row>
    <row r="50" spans="1:38" ht="80.099999999999994" customHeight="1" x14ac:dyDescent="0.2">
      <c r="B50" s="150">
        <v>33</v>
      </c>
      <c r="C50" s="209" t="s">
        <v>230</v>
      </c>
      <c r="D50" s="210" t="s">
        <v>280</v>
      </c>
      <c r="E50" s="22" t="s">
        <v>267</v>
      </c>
      <c r="F50" s="22" t="s">
        <v>6</v>
      </c>
      <c r="G50" s="23" t="s">
        <v>268</v>
      </c>
      <c r="H50" s="23" t="s">
        <v>263</v>
      </c>
      <c r="I50" s="23" t="s">
        <v>10</v>
      </c>
      <c r="J50" s="23"/>
      <c r="K50" s="24" t="s">
        <v>2</v>
      </c>
      <c r="L50" s="22">
        <v>1</v>
      </c>
      <c r="M50" s="22">
        <v>3</v>
      </c>
      <c r="N50" s="22">
        <v>3</v>
      </c>
      <c r="O50" s="22">
        <v>2</v>
      </c>
      <c r="P50" s="22">
        <f t="shared" si="13"/>
        <v>9</v>
      </c>
      <c r="Q50" s="22">
        <v>3</v>
      </c>
      <c r="R50" s="22">
        <f t="shared" si="1"/>
        <v>27</v>
      </c>
      <c r="S50" s="25" t="str">
        <f t="shared" si="2"/>
        <v>Intolerable</v>
      </c>
      <c r="T50" s="26" t="s">
        <v>1</v>
      </c>
      <c r="U50" s="29" t="s">
        <v>270</v>
      </c>
      <c r="V50" s="22">
        <v>1</v>
      </c>
      <c r="W50" s="22">
        <v>1</v>
      </c>
      <c r="X50" s="22">
        <v>1</v>
      </c>
      <c r="Y50" s="22">
        <v>1</v>
      </c>
      <c r="Z50" s="22">
        <f>+SUM(V50:Y50)</f>
        <v>4</v>
      </c>
      <c r="AA50" s="22">
        <v>3</v>
      </c>
      <c r="AB50" s="22">
        <f>+AA50*Z50</f>
        <v>12</v>
      </c>
      <c r="AC50" s="25" t="str">
        <f t="shared" si="6"/>
        <v>Moderado</v>
      </c>
      <c r="AD50" s="22" t="s">
        <v>0</v>
      </c>
      <c r="AE50" s="22" t="s">
        <v>173</v>
      </c>
      <c r="AF50" s="28">
        <v>43936</v>
      </c>
      <c r="AG50" s="22" t="s">
        <v>173</v>
      </c>
      <c r="AH50" s="22"/>
      <c r="AI50" s="170" t="str">
        <f t="shared" si="5"/>
        <v>IntolerableModerado</v>
      </c>
      <c r="AJ50" s="148" t="str">
        <f t="shared" si="4"/>
        <v>Moderado</v>
      </c>
      <c r="AK50" s="169"/>
      <c r="AL50" s="4"/>
    </row>
    <row r="51" spans="1:38" ht="80.099999999999994" customHeight="1" x14ac:dyDescent="0.2">
      <c r="B51" s="150">
        <v>34</v>
      </c>
      <c r="C51" s="209"/>
      <c r="D51" s="210"/>
      <c r="E51" s="22" t="s">
        <v>267</v>
      </c>
      <c r="F51" s="211" t="s">
        <v>6</v>
      </c>
      <c r="G51" s="211" t="s">
        <v>5</v>
      </c>
      <c r="H51" s="23" t="s">
        <v>9</v>
      </c>
      <c r="I51" s="23" t="s">
        <v>367</v>
      </c>
      <c r="J51" s="23"/>
      <c r="K51" s="24" t="s">
        <v>2</v>
      </c>
      <c r="L51" s="22">
        <v>1</v>
      </c>
      <c r="M51" s="22">
        <v>3</v>
      </c>
      <c r="N51" s="22">
        <v>3</v>
      </c>
      <c r="O51" s="22">
        <v>2</v>
      </c>
      <c r="P51" s="22">
        <f t="shared" si="13"/>
        <v>9</v>
      </c>
      <c r="Q51" s="22">
        <v>3</v>
      </c>
      <c r="R51" s="22">
        <f t="shared" si="1"/>
        <v>27</v>
      </c>
      <c r="S51" s="25" t="str">
        <f t="shared" si="2"/>
        <v>Intolerable</v>
      </c>
      <c r="T51" s="26" t="s">
        <v>1</v>
      </c>
      <c r="U51" s="29" t="s">
        <v>8</v>
      </c>
      <c r="V51" s="22">
        <v>1</v>
      </c>
      <c r="W51" s="22">
        <v>1</v>
      </c>
      <c r="X51" s="22">
        <v>1</v>
      </c>
      <c r="Y51" s="22">
        <v>1</v>
      </c>
      <c r="Z51" s="22">
        <f>+SUM(V51:Y51)</f>
        <v>4</v>
      </c>
      <c r="AA51" s="22">
        <v>3</v>
      </c>
      <c r="AB51" s="22">
        <f>+AA51*Z51</f>
        <v>12</v>
      </c>
      <c r="AC51" s="25" t="str">
        <f t="shared" si="6"/>
        <v>Moderado</v>
      </c>
      <c r="AD51" s="22" t="s">
        <v>0</v>
      </c>
      <c r="AE51" s="22" t="s">
        <v>173</v>
      </c>
      <c r="AF51" s="28">
        <v>43936</v>
      </c>
      <c r="AG51" s="22" t="s">
        <v>173</v>
      </c>
      <c r="AH51" s="22"/>
      <c r="AI51" s="170" t="str">
        <f t="shared" si="5"/>
        <v>IntolerableModerado</v>
      </c>
      <c r="AJ51" s="148" t="str">
        <f t="shared" si="4"/>
        <v>Moderado</v>
      </c>
      <c r="AK51" s="169"/>
      <c r="AL51" s="4"/>
    </row>
    <row r="52" spans="1:38" ht="80.099999999999994" customHeight="1" x14ac:dyDescent="0.2">
      <c r="B52" s="150">
        <v>35</v>
      </c>
      <c r="C52" s="209"/>
      <c r="D52" s="210"/>
      <c r="E52" s="22" t="s">
        <v>267</v>
      </c>
      <c r="F52" s="211"/>
      <c r="G52" s="211"/>
      <c r="H52" s="23" t="s">
        <v>4</v>
      </c>
      <c r="I52" s="23" t="s">
        <v>367</v>
      </c>
      <c r="J52" s="23"/>
      <c r="K52" s="24" t="s">
        <v>2</v>
      </c>
      <c r="L52" s="22">
        <v>1</v>
      </c>
      <c r="M52" s="22">
        <v>3</v>
      </c>
      <c r="N52" s="22">
        <v>3</v>
      </c>
      <c r="O52" s="22">
        <v>2</v>
      </c>
      <c r="P52" s="22">
        <f t="shared" si="13"/>
        <v>9</v>
      </c>
      <c r="Q52" s="22">
        <v>3</v>
      </c>
      <c r="R52" s="22">
        <f t="shared" si="1"/>
        <v>27</v>
      </c>
      <c r="S52" s="25" t="str">
        <f t="shared" si="2"/>
        <v>Intolerable</v>
      </c>
      <c r="T52" s="26" t="s">
        <v>1</v>
      </c>
      <c r="U52" s="29" t="s">
        <v>264</v>
      </c>
      <c r="V52" s="22">
        <v>1</v>
      </c>
      <c r="W52" s="22">
        <v>1</v>
      </c>
      <c r="X52" s="22">
        <v>1</v>
      </c>
      <c r="Y52" s="22">
        <v>1</v>
      </c>
      <c r="Z52" s="22">
        <f>+SUM(V52:Y52)</f>
        <v>4</v>
      </c>
      <c r="AA52" s="22">
        <v>3</v>
      </c>
      <c r="AB52" s="22">
        <f>+AA52*Z52</f>
        <v>12</v>
      </c>
      <c r="AC52" s="25" t="str">
        <f t="shared" si="6"/>
        <v>Moderado</v>
      </c>
      <c r="AD52" s="22" t="s">
        <v>0</v>
      </c>
      <c r="AE52" s="22" t="s">
        <v>173</v>
      </c>
      <c r="AF52" s="28">
        <v>43936</v>
      </c>
      <c r="AG52" s="22" t="s">
        <v>173</v>
      </c>
      <c r="AH52" s="22"/>
      <c r="AI52" s="170" t="str">
        <f t="shared" si="5"/>
        <v>IntolerableModerado</v>
      </c>
      <c r="AJ52" s="148" t="str">
        <f t="shared" si="4"/>
        <v>Moderado</v>
      </c>
      <c r="AK52" s="169"/>
      <c r="AL52" s="4"/>
    </row>
    <row r="53" spans="1:38" ht="22.5" x14ac:dyDescent="0.2">
      <c r="B53" s="150">
        <v>36</v>
      </c>
      <c r="C53" s="209"/>
      <c r="D53" s="210"/>
      <c r="E53" s="22" t="s">
        <v>267</v>
      </c>
      <c r="F53" s="22" t="s">
        <v>6</v>
      </c>
      <c r="G53" s="23" t="s">
        <v>281</v>
      </c>
      <c r="H53" s="23" t="s">
        <v>9</v>
      </c>
      <c r="I53" s="23" t="s">
        <v>367</v>
      </c>
      <c r="J53" s="26" t="s">
        <v>1</v>
      </c>
      <c r="K53" s="24" t="s">
        <v>282</v>
      </c>
      <c r="L53" s="22">
        <v>1</v>
      </c>
      <c r="M53" s="22">
        <v>1</v>
      </c>
      <c r="N53" s="22">
        <v>1</v>
      </c>
      <c r="O53" s="22">
        <v>2</v>
      </c>
      <c r="P53" s="22">
        <f t="shared" ref="P53" si="14">+SUM(L53:O53)</f>
        <v>5</v>
      </c>
      <c r="Q53" s="22">
        <v>2</v>
      </c>
      <c r="R53" s="22">
        <f t="shared" si="1"/>
        <v>10</v>
      </c>
      <c r="S53" s="25" t="str">
        <f t="shared" si="2"/>
        <v>Moderado</v>
      </c>
      <c r="T53" s="26" t="s">
        <v>1</v>
      </c>
      <c r="U53" s="24" t="s">
        <v>283</v>
      </c>
      <c r="V53" s="22">
        <v>1</v>
      </c>
      <c r="W53" s="22">
        <v>1</v>
      </c>
      <c r="X53" s="22">
        <v>1</v>
      </c>
      <c r="Y53" s="22">
        <v>1</v>
      </c>
      <c r="Z53" s="22">
        <f t="shared" ref="Z53" si="15">+SUM(V53:Y53)</f>
        <v>4</v>
      </c>
      <c r="AA53" s="22">
        <v>2</v>
      </c>
      <c r="AB53" s="22">
        <f t="shared" ref="AB53:AB54" si="16">+AA53*Z53</f>
        <v>8</v>
      </c>
      <c r="AC53" s="25" t="str">
        <f t="shared" si="6"/>
        <v>Tolerable</v>
      </c>
      <c r="AD53" s="22" t="s">
        <v>0</v>
      </c>
      <c r="AE53" s="30" t="s">
        <v>284</v>
      </c>
      <c r="AF53" s="28">
        <v>43830</v>
      </c>
      <c r="AG53" s="32"/>
      <c r="AH53" s="32"/>
      <c r="AI53" s="170" t="str">
        <f t="shared" si="5"/>
        <v>ModeradoTolerable</v>
      </c>
      <c r="AJ53" s="148" t="str">
        <f t="shared" si="4"/>
        <v>Tolerable</v>
      </c>
      <c r="AK53" s="169"/>
      <c r="AL53" s="4"/>
    </row>
    <row r="54" spans="1:38" ht="112.5" x14ac:dyDescent="0.2">
      <c r="B54" s="187">
        <v>37</v>
      </c>
      <c r="C54" s="211" t="s">
        <v>608</v>
      </c>
      <c r="D54" s="198" t="s">
        <v>272</v>
      </c>
      <c r="E54" s="187" t="s">
        <v>7</v>
      </c>
      <c r="F54" s="198" t="s">
        <v>46</v>
      </c>
      <c r="G54" s="24" t="s">
        <v>609</v>
      </c>
      <c r="H54" s="23" t="s">
        <v>591</v>
      </c>
      <c r="I54" s="191" t="s">
        <v>592</v>
      </c>
      <c r="J54" s="23" t="s">
        <v>1</v>
      </c>
      <c r="K54" s="24" t="s">
        <v>593</v>
      </c>
      <c r="L54" s="187">
        <v>1</v>
      </c>
      <c r="M54" s="187">
        <v>2</v>
      </c>
      <c r="N54" s="187">
        <v>3</v>
      </c>
      <c r="O54" s="187">
        <v>3</v>
      </c>
      <c r="P54" s="187">
        <f t="shared" ref="P54:P57" si="17">+SUM(L54:O54)</f>
        <v>9</v>
      </c>
      <c r="Q54" s="187">
        <v>2</v>
      </c>
      <c r="R54" s="187">
        <f t="shared" si="1"/>
        <v>18</v>
      </c>
      <c r="S54" s="25" t="str">
        <f t="shared" si="2"/>
        <v>Importante</v>
      </c>
      <c r="T54" s="191" t="s">
        <v>1</v>
      </c>
      <c r="U54" s="191" t="s">
        <v>611</v>
      </c>
      <c r="V54" s="187">
        <v>1</v>
      </c>
      <c r="W54" s="187">
        <v>1</v>
      </c>
      <c r="X54" s="187">
        <v>1</v>
      </c>
      <c r="Y54" s="187">
        <v>1</v>
      </c>
      <c r="Z54" s="187">
        <f t="shared" ref="Z54" si="18">+SUM(V54:Y54)</f>
        <v>4</v>
      </c>
      <c r="AA54" s="187">
        <v>2</v>
      </c>
      <c r="AB54" s="187">
        <f t="shared" si="16"/>
        <v>8</v>
      </c>
      <c r="AC54" s="186" t="str">
        <f t="shared" si="6"/>
        <v>Tolerable</v>
      </c>
      <c r="AD54" s="187" t="s">
        <v>0</v>
      </c>
      <c r="AE54" s="187" t="s">
        <v>278</v>
      </c>
      <c r="AF54" s="187" t="s">
        <v>594</v>
      </c>
      <c r="AG54" s="187" t="s">
        <v>173</v>
      </c>
      <c r="AH54" s="32"/>
      <c r="AI54" s="9"/>
    </row>
    <row r="55" spans="1:38" ht="45" x14ac:dyDescent="0.2">
      <c r="B55" s="187">
        <v>38</v>
      </c>
      <c r="C55" s="211"/>
      <c r="D55" s="198" t="s">
        <v>610</v>
      </c>
      <c r="E55" s="187" t="s">
        <v>7</v>
      </c>
      <c r="F55" s="198" t="s">
        <v>36</v>
      </c>
      <c r="G55" s="198" t="s">
        <v>595</v>
      </c>
      <c r="H55" s="198" t="s">
        <v>596</v>
      </c>
      <c r="I55" s="198" t="s">
        <v>597</v>
      </c>
      <c r="J55" s="198" t="s">
        <v>2</v>
      </c>
      <c r="K55" s="198" t="s">
        <v>2</v>
      </c>
      <c r="L55" s="187">
        <v>1</v>
      </c>
      <c r="M55" s="187">
        <v>3</v>
      </c>
      <c r="N55" s="187">
        <v>3</v>
      </c>
      <c r="O55" s="187">
        <v>3</v>
      </c>
      <c r="P55" s="187">
        <f t="shared" si="17"/>
        <v>10</v>
      </c>
      <c r="Q55" s="187">
        <v>1</v>
      </c>
      <c r="R55" s="187">
        <f t="shared" si="1"/>
        <v>10</v>
      </c>
      <c r="S55" s="25" t="str">
        <f t="shared" si="2"/>
        <v>Moderado</v>
      </c>
      <c r="T55" s="191" t="s">
        <v>1</v>
      </c>
      <c r="U55" s="191" t="s">
        <v>598</v>
      </c>
      <c r="V55" s="187">
        <v>1</v>
      </c>
      <c r="W55" s="187">
        <v>2</v>
      </c>
      <c r="X55" s="187">
        <v>2</v>
      </c>
      <c r="Y55" s="187">
        <v>3</v>
      </c>
      <c r="Z55" s="187">
        <f>+SUM(V55:Y55)</f>
        <v>8</v>
      </c>
      <c r="AA55" s="187">
        <v>1</v>
      </c>
      <c r="AB55" s="187">
        <f>+AA55*Z55</f>
        <v>8</v>
      </c>
      <c r="AC55" s="186" t="str">
        <f t="shared" si="6"/>
        <v>Tolerable</v>
      </c>
      <c r="AD55" s="187" t="s">
        <v>0</v>
      </c>
      <c r="AE55" s="187" t="s">
        <v>173</v>
      </c>
      <c r="AF55" s="187" t="s">
        <v>594</v>
      </c>
      <c r="AG55" s="187" t="s">
        <v>173</v>
      </c>
      <c r="AH55" s="32"/>
      <c r="AI55" s="9"/>
    </row>
    <row r="56" spans="1:38" ht="33.75" x14ac:dyDescent="0.2">
      <c r="B56" s="187">
        <v>39</v>
      </c>
      <c r="C56" s="211"/>
      <c r="D56" s="212" t="s">
        <v>599</v>
      </c>
      <c r="E56" s="187" t="s">
        <v>7</v>
      </c>
      <c r="F56" s="198" t="s">
        <v>32</v>
      </c>
      <c r="G56" s="198" t="s">
        <v>600</v>
      </c>
      <c r="H56" s="198" t="s">
        <v>601</v>
      </c>
      <c r="I56" s="198" t="s">
        <v>602</v>
      </c>
      <c r="J56" s="198" t="s">
        <v>2</v>
      </c>
      <c r="K56" s="198" t="s">
        <v>2</v>
      </c>
      <c r="L56" s="187">
        <v>1</v>
      </c>
      <c r="M56" s="187">
        <v>3</v>
      </c>
      <c r="N56" s="187">
        <v>3</v>
      </c>
      <c r="O56" s="187">
        <v>3</v>
      </c>
      <c r="P56" s="187">
        <f t="shared" si="17"/>
        <v>10</v>
      </c>
      <c r="Q56" s="187">
        <v>1</v>
      </c>
      <c r="R56" s="187">
        <f t="shared" si="1"/>
        <v>10</v>
      </c>
      <c r="S56" s="25" t="str">
        <f t="shared" si="2"/>
        <v>Moderado</v>
      </c>
      <c r="T56" s="191" t="s">
        <v>1</v>
      </c>
      <c r="U56" s="191" t="s">
        <v>603</v>
      </c>
      <c r="V56" s="187">
        <v>1</v>
      </c>
      <c r="W56" s="187">
        <v>2</v>
      </c>
      <c r="X56" s="187">
        <v>2</v>
      </c>
      <c r="Y56" s="187">
        <v>2</v>
      </c>
      <c r="Z56" s="187">
        <f>+SUM(V56:Y56)</f>
        <v>7</v>
      </c>
      <c r="AA56" s="187">
        <v>1</v>
      </c>
      <c r="AB56" s="187">
        <f>+AA56*Z56</f>
        <v>7</v>
      </c>
      <c r="AC56" s="186" t="str">
        <f t="shared" si="6"/>
        <v>Tolerable</v>
      </c>
      <c r="AD56" s="187" t="s">
        <v>0</v>
      </c>
      <c r="AE56" s="187" t="s">
        <v>173</v>
      </c>
      <c r="AF56" s="187" t="s">
        <v>594</v>
      </c>
      <c r="AG56" s="187" t="s">
        <v>173</v>
      </c>
      <c r="AH56" s="32"/>
      <c r="AI56" s="9"/>
    </row>
    <row r="57" spans="1:38" ht="33.75" x14ac:dyDescent="0.2">
      <c r="B57" s="187">
        <v>40</v>
      </c>
      <c r="C57" s="211"/>
      <c r="D57" s="212"/>
      <c r="E57" s="187" t="s">
        <v>7</v>
      </c>
      <c r="F57" s="198" t="s">
        <v>94</v>
      </c>
      <c r="G57" s="198" t="s">
        <v>604</v>
      </c>
      <c r="H57" s="198" t="s">
        <v>605</v>
      </c>
      <c r="I57" s="198" t="s">
        <v>606</v>
      </c>
      <c r="J57" s="198" t="s">
        <v>2</v>
      </c>
      <c r="K57" s="198" t="s">
        <v>2</v>
      </c>
      <c r="L57" s="187">
        <v>1</v>
      </c>
      <c r="M57" s="187">
        <v>3</v>
      </c>
      <c r="N57" s="187">
        <v>3</v>
      </c>
      <c r="O57" s="187">
        <v>3</v>
      </c>
      <c r="P57" s="187">
        <f t="shared" si="17"/>
        <v>10</v>
      </c>
      <c r="Q57" s="187">
        <v>1</v>
      </c>
      <c r="R57" s="187">
        <f t="shared" si="1"/>
        <v>10</v>
      </c>
      <c r="S57" s="25" t="str">
        <f t="shared" si="2"/>
        <v>Moderado</v>
      </c>
      <c r="T57" s="191" t="s">
        <v>1</v>
      </c>
      <c r="U57" s="198" t="s">
        <v>607</v>
      </c>
      <c r="V57" s="187">
        <v>1</v>
      </c>
      <c r="W57" s="187">
        <v>2</v>
      </c>
      <c r="X57" s="187">
        <v>2</v>
      </c>
      <c r="Y57" s="187">
        <v>2</v>
      </c>
      <c r="Z57" s="187">
        <f>+SUM(V57:Y57)</f>
        <v>7</v>
      </c>
      <c r="AA57" s="187">
        <v>1</v>
      </c>
      <c r="AB57" s="187">
        <f>+AA57*Z57</f>
        <v>7</v>
      </c>
      <c r="AC57" s="186" t="str">
        <f t="shared" si="6"/>
        <v>Tolerable</v>
      </c>
      <c r="AD57" s="187" t="s">
        <v>0</v>
      </c>
      <c r="AE57" s="187" t="s">
        <v>173</v>
      </c>
      <c r="AF57" s="187" t="s">
        <v>594</v>
      </c>
      <c r="AG57" s="187" t="s">
        <v>173</v>
      </c>
      <c r="AH57" s="32"/>
    </row>
    <row r="58" spans="1:38" x14ac:dyDescent="0.2">
      <c r="D58" s="150" t="s">
        <v>543</v>
      </c>
      <c r="E58" s="150">
        <f>COUNTIFS($S$18:$S$53,D58)</f>
        <v>0</v>
      </c>
      <c r="F58" s="150">
        <f>COUNTIFS($AJ$18:$AJ$53,D58)</f>
        <v>0</v>
      </c>
      <c r="G58" s="162">
        <f>E58*100/$E$63</f>
        <v>0</v>
      </c>
      <c r="H58" s="162">
        <f>F58*100/$F$63</f>
        <v>0</v>
      </c>
      <c r="I58" s="7"/>
      <c r="J58" s="7"/>
      <c r="K58" s="6"/>
      <c r="L58" s="4"/>
      <c r="M58" s="4"/>
      <c r="N58" s="4"/>
      <c r="O58" s="4"/>
      <c r="P58" s="4"/>
      <c r="Q58" s="4"/>
      <c r="R58" s="4"/>
      <c r="S58" s="5"/>
    </row>
    <row r="59" spans="1:38" x14ac:dyDescent="0.2">
      <c r="D59" s="150" t="s">
        <v>232</v>
      </c>
      <c r="E59" s="150">
        <f t="shared" ref="E59:E62" si="19">COUNTIFS($S$18:$S$53,D59)</f>
        <v>18</v>
      </c>
      <c r="F59" s="150">
        <f>COUNTIFS($AJ$18:$AJ$53,D59)</f>
        <v>32</v>
      </c>
      <c r="G59" s="162">
        <f t="shared" ref="G59:G63" si="20">E59*100/$E$63</f>
        <v>50</v>
      </c>
      <c r="H59" s="162">
        <f t="shared" ref="H59:H63" si="21">F59*100/$F$63</f>
        <v>88.888888888888886</v>
      </c>
      <c r="I59" s="6"/>
      <c r="J59" s="7"/>
      <c r="K59" s="7"/>
      <c r="L59" s="4"/>
      <c r="M59" s="4"/>
      <c r="N59" s="4"/>
      <c r="O59" s="4"/>
      <c r="P59" s="4"/>
      <c r="Q59" s="4"/>
      <c r="R59" s="4"/>
      <c r="S59" s="5"/>
    </row>
    <row r="60" spans="1:38" x14ac:dyDescent="0.2">
      <c r="D60" s="150" t="s">
        <v>231</v>
      </c>
      <c r="E60" s="150">
        <f>COUNTIFS($S$18:$S$53,D60)</f>
        <v>14</v>
      </c>
      <c r="F60" s="150">
        <f t="shared" ref="F60:F62" si="22">COUNTIFS($AJ$18:$AJ$53,D60)</f>
        <v>4</v>
      </c>
      <c r="G60" s="162">
        <f t="shared" si="20"/>
        <v>38.888888888888886</v>
      </c>
      <c r="H60" s="162">
        <f t="shared" si="21"/>
        <v>11.111111111111111</v>
      </c>
      <c r="I60" s="7"/>
      <c r="J60" s="7"/>
      <c r="K60" s="7"/>
      <c r="L60" s="4"/>
      <c r="M60" s="4"/>
      <c r="N60" s="4"/>
      <c r="O60" s="4"/>
      <c r="P60" s="4"/>
      <c r="Q60" s="4"/>
      <c r="R60" s="4"/>
      <c r="S60" s="5"/>
    </row>
    <row r="61" spans="1:38" x14ac:dyDescent="0.2">
      <c r="D61" s="150" t="s">
        <v>238</v>
      </c>
      <c r="E61" s="150">
        <f t="shared" si="19"/>
        <v>0</v>
      </c>
      <c r="F61" s="150">
        <f t="shared" si="22"/>
        <v>0</v>
      </c>
      <c r="G61" s="162">
        <f t="shared" si="20"/>
        <v>0</v>
      </c>
      <c r="H61" s="162">
        <f t="shared" si="21"/>
        <v>0</v>
      </c>
    </row>
    <row r="62" spans="1:38" x14ac:dyDescent="0.2">
      <c r="D62" s="150" t="s">
        <v>511</v>
      </c>
      <c r="E62" s="150">
        <f t="shared" si="19"/>
        <v>4</v>
      </c>
      <c r="F62" s="150">
        <f t="shared" si="22"/>
        <v>0</v>
      </c>
      <c r="G62" s="162">
        <f t="shared" si="20"/>
        <v>11.111111111111111</v>
      </c>
      <c r="H62" s="162">
        <f t="shared" si="21"/>
        <v>0</v>
      </c>
      <c r="J62" s="1"/>
    </row>
    <row r="63" spans="1:38" x14ac:dyDescent="0.2">
      <c r="D63" s="160" t="s">
        <v>544</v>
      </c>
      <c r="E63" s="160">
        <f>SUM(E58:E62)</f>
        <v>36</v>
      </c>
      <c r="F63" s="160">
        <f>SUM(F58:F62)</f>
        <v>36</v>
      </c>
      <c r="G63" s="162">
        <f t="shared" si="20"/>
        <v>100</v>
      </c>
      <c r="H63" s="162">
        <f t="shared" si="21"/>
        <v>100</v>
      </c>
      <c r="I63" s="7"/>
      <c r="J63" s="7"/>
      <c r="K63" s="6"/>
      <c r="L63" s="4"/>
      <c r="M63" s="4"/>
      <c r="N63" s="4"/>
      <c r="O63" s="4"/>
      <c r="P63" s="4"/>
      <c r="Q63" s="4"/>
      <c r="R63" s="4"/>
      <c r="S63" s="5"/>
    </row>
    <row r="64" spans="1:38" x14ac:dyDescent="0.2">
      <c r="G64" s="7"/>
      <c r="H64" s="7"/>
      <c r="I64" s="7"/>
      <c r="J64" s="7"/>
      <c r="K64" s="6"/>
      <c r="L64" s="4"/>
      <c r="M64" s="4"/>
      <c r="N64" s="4"/>
      <c r="O64" s="4"/>
      <c r="P64" s="4"/>
      <c r="Q64" s="4"/>
      <c r="R64" s="4"/>
      <c r="S64" s="5"/>
    </row>
    <row r="65" spans="1:35" s="2" customFormat="1" x14ac:dyDescent="0.2">
      <c r="A65" s="1"/>
      <c r="B65" s="4"/>
      <c r="C65" s="1"/>
      <c r="D65" s="1"/>
      <c r="E65" s="4"/>
      <c r="F65" s="4"/>
      <c r="G65" s="7"/>
      <c r="H65" s="7"/>
      <c r="I65" s="7"/>
      <c r="J65" s="7"/>
      <c r="K65" s="6"/>
      <c r="L65" s="4"/>
      <c r="M65" s="4"/>
      <c r="N65" s="4"/>
      <c r="O65" s="4"/>
      <c r="P65" s="4"/>
      <c r="Q65" s="4"/>
      <c r="R65" s="4"/>
      <c r="S65" s="5"/>
      <c r="U65" s="1"/>
      <c r="V65" s="16"/>
      <c r="W65" s="16"/>
      <c r="X65" s="16"/>
      <c r="Y65" s="16"/>
      <c r="Z65" s="16"/>
      <c r="AA65" s="16"/>
      <c r="AB65" s="16"/>
      <c r="AC65" s="1"/>
      <c r="AD65" s="1"/>
      <c r="AE65" s="1"/>
      <c r="AF65" s="1"/>
      <c r="AG65" s="1"/>
      <c r="AH65" s="1"/>
      <c r="AI65" s="1"/>
    </row>
    <row r="66" spans="1:35" s="2" customFormat="1" x14ac:dyDescent="0.2">
      <c r="A66" s="1"/>
      <c r="B66" s="4"/>
      <c r="C66" s="1"/>
      <c r="D66" s="1"/>
      <c r="E66" s="4"/>
      <c r="F66" s="4"/>
      <c r="G66" s="7"/>
      <c r="H66" s="7"/>
      <c r="I66" s="7"/>
      <c r="J66" s="7"/>
      <c r="K66" s="6"/>
      <c r="L66" s="4"/>
      <c r="M66" s="4"/>
      <c r="N66" s="4"/>
      <c r="O66" s="4"/>
      <c r="P66" s="4"/>
      <c r="Q66" s="4"/>
      <c r="R66" s="4"/>
      <c r="S66" s="5"/>
      <c r="U66" s="1"/>
      <c r="V66" s="16"/>
      <c r="W66" s="16"/>
      <c r="X66" s="16"/>
      <c r="Y66" s="16"/>
      <c r="Z66" s="16"/>
      <c r="AA66" s="16"/>
      <c r="AB66" s="16"/>
      <c r="AC66" s="1"/>
      <c r="AD66" s="1"/>
      <c r="AE66" s="1"/>
      <c r="AF66" s="1"/>
      <c r="AG66" s="1"/>
      <c r="AH66" s="1"/>
      <c r="AI66" s="1"/>
    </row>
    <row r="67" spans="1:35" s="2" customFormat="1" x14ac:dyDescent="0.2">
      <c r="A67" s="1"/>
      <c r="B67" s="4"/>
      <c r="C67" s="1"/>
      <c r="D67" s="1"/>
      <c r="E67" s="4"/>
      <c r="F67" s="4"/>
      <c r="G67" s="7"/>
      <c r="H67" s="7"/>
      <c r="I67" s="7"/>
      <c r="J67" s="7"/>
      <c r="K67" s="6"/>
      <c r="L67" s="4"/>
      <c r="M67" s="4"/>
      <c r="N67" s="4"/>
      <c r="O67" s="4"/>
      <c r="P67" s="4"/>
      <c r="Q67" s="4"/>
      <c r="R67" s="4"/>
      <c r="S67" s="5"/>
      <c r="U67" s="1"/>
      <c r="V67" s="16"/>
      <c r="W67" s="16"/>
      <c r="X67" s="16"/>
      <c r="Y67" s="16"/>
      <c r="Z67" s="16"/>
      <c r="AA67" s="16"/>
      <c r="AB67" s="16"/>
      <c r="AC67" s="1"/>
      <c r="AD67" s="1"/>
      <c r="AE67" s="1"/>
      <c r="AF67" s="1"/>
      <c r="AG67" s="1"/>
      <c r="AH67" s="1"/>
      <c r="AI67" s="1"/>
    </row>
    <row r="68" spans="1:35" s="2" customFormat="1" x14ac:dyDescent="0.2">
      <c r="A68" s="1"/>
      <c r="B68" s="4"/>
      <c r="C68" s="1"/>
      <c r="D68" s="1"/>
      <c r="E68" s="4"/>
      <c r="F68" s="4"/>
      <c r="G68" s="7"/>
      <c r="H68" s="7"/>
      <c r="I68" s="7"/>
      <c r="J68" s="7"/>
      <c r="K68" s="6"/>
      <c r="L68" s="4"/>
      <c r="M68" s="4"/>
      <c r="N68" s="4"/>
      <c r="O68" s="4"/>
      <c r="P68" s="4"/>
      <c r="Q68" s="4"/>
      <c r="R68" s="4"/>
      <c r="S68" s="5"/>
      <c r="U68" s="1"/>
      <c r="V68" s="16"/>
      <c r="W68" s="16"/>
      <c r="X68" s="16"/>
      <c r="Y68" s="16"/>
      <c r="Z68" s="16"/>
      <c r="AA68" s="16"/>
      <c r="AB68" s="16"/>
      <c r="AC68" s="1"/>
      <c r="AD68" s="1"/>
      <c r="AE68" s="1"/>
      <c r="AF68" s="1"/>
      <c r="AG68" s="1"/>
      <c r="AH68" s="1"/>
      <c r="AI68" s="1"/>
    </row>
    <row r="69" spans="1:35" s="2" customFormat="1" x14ac:dyDescent="0.2">
      <c r="A69" s="1"/>
      <c r="B69" s="4"/>
      <c r="C69" s="1"/>
      <c r="D69" s="1"/>
      <c r="E69" s="4"/>
      <c r="F69" s="4"/>
      <c r="G69" s="7"/>
      <c r="H69" s="7"/>
      <c r="I69" s="7"/>
      <c r="J69" s="7"/>
      <c r="K69" s="6"/>
      <c r="L69" s="4"/>
      <c r="M69" s="4"/>
      <c r="N69" s="4"/>
      <c r="O69" s="4"/>
      <c r="P69" s="4"/>
      <c r="Q69" s="4"/>
      <c r="R69" s="4"/>
      <c r="S69" s="5"/>
      <c r="U69" s="1"/>
      <c r="V69" s="16"/>
      <c r="W69" s="16"/>
      <c r="X69" s="16"/>
      <c r="Y69" s="16"/>
      <c r="Z69" s="16"/>
      <c r="AA69" s="16"/>
      <c r="AB69" s="16"/>
      <c r="AC69" s="1"/>
      <c r="AD69" s="1"/>
      <c r="AE69" s="1"/>
      <c r="AF69" s="1"/>
      <c r="AG69" s="1"/>
      <c r="AH69" s="1"/>
      <c r="AI69" s="1"/>
    </row>
    <row r="70" spans="1:35" s="2" customFormat="1" x14ac:dyDescent="0.2">
      <c r="A70" s="1"/>
      <c r="B70" s="4"/>
      <c r="C70" s="1"/>
      <c r="D70" s="1"/>
      <c r="E70" s="4"/>
      <c r="F70" s="4"/>
      <c r="G70" s="7"/>
      <c r="H70" s="7"/>
      <c r="I70" s="7"/>
      <c r="J70" s="7"/>
      <c r="L70" s="4"/>
      <c r="M70" s="4"/>
      <c r="N70" s="4"/>
      <c r="O70" s="4"/>
      <c r="P70" s="4"/>
      <c r="Q70" s="4"/>
      <c r="R70" s="4"/>
      <c r="S70" s="5"/>
      <c r="U70" s="1"/>
      <c r="V70" s="16"/>
      <c r="W70" s="16"/>
      <c r="X70" s="16"/>
      <c r="Y70" s="16"/>
      <c r="Z70" s="16"/>
      <c r="AA70" s="16"/>
      <c r="AB70" s="16"/>
      <c r="AC70" s="1"/>
      <c r="AD70" s="1"/>
      <c r="AE70" s="1"/>
      <c r="AF70" s="1"/>
      <c r="AG70" s="1"/>
      <c r="AH70" s="1"/>
      <c r="AI70" s="1"/>
    </row>
    <row r="71" spans="1:35" s="2" customFormat="1" x14ac:dyDescent="0.2">
      <c r="A71" s="1"/>
      <c r="B71" s="4"/>
      <c r="C71" s="1"/>
      <c r="D71" s="1"/>
      <c r="E71" s="4"/>
      <c r="F71" s="4"/>
      <c r="G71" s="7"/>
      <c r="H71" s="7"/>
      <c r="I71" s="7"/>
      <c r="J71" s="7"/>
      <c r="K71" s="7"/>
      <c r="L71" s="4"/>
      <c r="M71" s="4"/>
      <c r="N71" s="4"/>
      <c r="O71" s="4"/>
      <c r="P71" s="4"/>
      <c r="Q71" s="4"/>
      <c r="R71" s="4"/>
      <c r="S71" s="5"/>
      <c r="U71" s="1"/>
      <c r="V71" s="16"/>
      <c r="W71" s="16"/>
      <c r="X71" s="16"/>
      <c r="Y71" s="16"/>
      <c r="Z71" s="16"/>
      <c r="AA71" s="16"/>
      <c r="AB71" s="16"/>
      <c r="AC71" s="1"/>
      <c r="AD71" s="1"/>
      <c r="AE71" s="1"/>
      <c r="AF71" s="1"/>
      <c r="AG71" s="1"/>
      <c r="AH71" s="1"/>
      <c r="AI71" s="1"/>
    </row>
    <row r="72" spans="1:35" s="2" customFormat="1" x14ac:dyDescent="0.2">
      <c r="A72" s="1"/>
      <c r="B72" s="4"/>
      <c r="C72" s="1"/>
      <c r="D72" s="1"/>
      <c r="E72" s="4"/>
      <c r="F72" s="4"/>
      <c r="G72" s="7"/>
      <c r="H72" s="6"/>
      <c r="I72" s="6"/>
      <c r="J72" s="7"/>
      <c r="K72" s="6"/>
      <c r="L72" s="4"/>
      <c r="M72" s="4"/>
      <c r="N72" s="4"/>
      <c r="O72" s="4"/>
      <c r="P72" s="4"/>
      <c r="Q72" s="4"/>
      <c r="R72" s="4"/>
      <c r="S72" s="5"/>
      <c r="U72" s="1"/>
      <c r="V72" s="16"/>
      <c r="W72" s="16"/>
      <c r="X72" s="16"/>
      <c r="Y72" s="16"/>
      <c r="Z72" s="16"/>
      <c r="AA72" s="16"/>
      <c r="AB72" s="16"/>
      <c r="AC72" s="1"/>
      <c r="AD72" s="1"/>
      <c r="AE72" s="1"/>
      <c r="AF72" s="1"/>
      <c r="AG72" s="1"/>
      <c r="AH72" s="1"/>
      <c r="AI72" s="1"/>
    </row>
    <row r="73" spans="1:35" s="2" customFormat="1" x14ac:dyDescent="0.2">
      <c r="A73" s="1"/>
      <c r="B73" s="4"/>
      <c r="C73" s="1"/>
      <c r="D73" s="1"/>
      <c r="E73" s="4"/>
      <c r="F73" s="4"/>
      <c r="G73" s="7"/>
      <c r="H73" s="7"/>
      <c r="I73" s="7"/>
      <c r="J73" s="7"/>
      <c r="K73" s="6"/>
      <c r="L73" s="4"/>
      <c r="M73" s="4"/>
      <c r="N73" s="4"/>
      <c r="O73" s="4"/>
      <c r="P73" s="4"/>
      <c r="Q73" s="4"/>
      <c r="R73" s="4"/>
      <c r="S73" s="5"/>
      <c r="U73" s="1"/>
      <c r="V73" s="16"/>
      <c r="W73" s="16"/>
      <c r="X73" s="16"/>
      <c r="Y73" s="16"/>
      <c r="Z73" s="16"/>
      <c r="AA73" s="16"/>
      <c r="AB73" s="16"/>
      <c r="AC73" s="1"/>
      <c r="AD73" s="1"/>
      <c r="AE73" s="1"/>
      <c r="AF73" s="1"/>
      <c r="AG73" s="1"/>
      <c r="AH73" s="1"/>
      <c r="AI73" s="1"/>
    </row>
    <row r="74" spans="1:35" s="2" customFormat="1" x14ac:dyDescent="0.2">
      <c r="A74" s="1"/>
      <c r="B74" s="4"/>
      <c r="C74" s="1"/>
      <c r="D74" s="1"/>
      <c r="E74" s="4"/>
      <c r="F74" s="4"/>
      <c r="G74" s="7"/>
      <c r="H74" s="7"/>
      <c r="I74" s="7"/>
      <c r="J74" s="7"/>
      <c r="K74" s="6"/>
      <c r="L74" s="4"/>
      <c r="M74" s="4"/>
      <c r="N74" s="4"/>
      <c r="O74" s="4"/>
      <c r="P74" s="4"/>
      <c r="Q74" s="4"/>
      <c r="R74" s="4"/>
      <c r="S74" s="5"/>
      <c r="U74" s="1"/>
      <c r="V74" s="16"/>
      <c r="W74" s="16"/>
      <c r="X74" s="16"/>
      <c r="Y74" s="16"/>
      <c r="Z74" s="16"/>
      <c r="AA74" s="16"/>
      <c r="AB74" s="16"/>
      <c r="AC74" s="1"/>
      <c r="AD74" s="1"/>
      <c r="AE74" s="1"/>
      <c r="AF74" s="1"/>
      <c r="AG74" s="1"/>
      <c r="AH74" s="1"/>
      <c r="AI74" s="1"/>
    </row>
    <row r="75" spans="1:35" s="2" customFormat="1" x14ac:dyDescent="0.2">
      <c r="A75" s="1"/>
      <c r="B75" s="4"/>
      <c r="C75" s="1"/>
      <c r="D75" s="1"/>
      <c r="E75" s="4"/>
      <c r="F75" s="4"/>
      <c r="G75" s="7"/>
      <c r="H75" s="6"/>
      <c r="I75" s="6"/>
      <c r="J75" s="7"/>
      <c r="K75" s="7"/>
      <c r="L75" s="4"/>
      <c r="M75" s="4"/>
      <c r="N75" s="4"/>
      <c r="O75" s="4"/>
      <c r="P75" s="4"/>
      <c r="Q75" s="4"/>
      <c r="R75" s="4"/>
      <c r="S75" s="5"/>
      <c r="U75" s="1"/>
      <c r="V75" s="16"/>
      <c r="W75" s="16"/>
      <c r="X75" s="16"/>
      <c r="Y75" s="16"/>
      <c r="Z75" s="16"/>
      <c r="AA75" s="16"/>
      <c r="AB75" s="16"/>
      <c r="AC75" s="1"/>
      <c r="AD75" s="1"/>
      <c r="AE75" s="1"/>
      <c r="AF75" s="1"/>
      <c r="AG75" s="1"/>
      <c r="AH75" s="1"/>
      <c r="AI75" s="1"/>
    </row>
    <row r="76" spans="1:35" s="2" customFormat="1" x14ac:dyDescent="0.2">
      <c r="A76" s="1"/>
      <c r="B76" s="4"/>
      <c r="C76" s="1"/>
      <c r="D76" s="1"/>
      <c r="E76" s="4"/>
      <c r="F76" s="4"/>
      <c r="G76" s="7"/>
      <c r="H76" s="7"/>
      <c r="I76" s="7"/>
      <c r="J76" s="7"/>
      <c r="K76" s="7"/>
      <c r="L76" s="4"/>
      <c r="M76" s="4"/>
      <c r="N76" s="4"/>
      <c r="O76" s="4"/>
      <c r="P76" s="4"/>
      <c r="Q76" s="4"/>
      <c r="R76" s="4"/>
      <c r="S76" s="5"/>
      <c r="U76" s="1"/>
      <c r="V76" s="16"/>
      <c r="W76" s="16"/>
      <c r="X76" s="16"/>
      <c r="Y76" s="16"/>
      <c r="Z76" s="16"/>
      <c r="AA76" s="16"/>
      <c r="AB76" s="16"/>
      <c r="AC76" s="1"/>
      <c r="AD76" s="1"/>
      <c r="AE76" s="1"/>
      <c r="AF76" s="1"/>
      <c r="AG76" s="1"/>
      <c r="AH76" s="1"/>
      <c r="AI76" s="1"/>
    </row>
    <row r="77" spans="1:35" s="2" customFormat="1" x14ac:dyDescent="0.2">
      <c r="A77" s="1"/>
      <c r="B77" s="4"/>
      <c r="C77" s="1"/>
      <c r="D77" s="1"/>
      <c r="E77" s="4"/>
      <c r="F77" s="4"/>
      <c r="G77" s="7"/>
      <c r="H77" s="7"/>
      <c r="I77" s="7"/>
      <c r="J77" s="7"/>
      <c r="K77" s="6"/>
      <c r="L77" s="4"/>
      <c r="M77" s="4"/>
      <c r="N77" s="4"/>
      <c r="O77" s="4"/>
      <c r="P77" s="4"/>
      <c r="Q77" s="4"/>
      <c r="R77" s="4"/>
      <c r="S77" s="5"/>
      <c r="U77" s="1"/>
      <c r="V77" s="16"/>
      <c r="W77" s="16"/>
      <c r="X77" s="16"/>
      <c r="Y77" s="16"/>
      <c r="Z77" s="16"/>
      <c r="AA77" s="16"/>
      <c r="AB77" s="16"/>
      <c r="AC77" s="1"/>
      <c r="AD77" s="1"/>
      <c r="AE77" s="1"/>
      <c r="AF77" s="1"/>
      <c r="AG77" s="1"/>
      <c r="AH77" s="1"/>
      <c r="AI77" s="1"/>
    </row>
    <row r="78" spans="1:35" s="2" customFormat="1" x14ac:dyDescent="0.2">
      <c r="A78" s="1"/>
      <c r="B78" s="4"/>
      <c r="C78" s="1"/>
      <c r="D78" s="1"/>
      <c r="E78" s="4"/>
      <c r="F78" s="4"/>
      <c r="G78" s="7"/>
      <c r="H78" s="7"/>
      <c r="I78" s="7"/>
      <c r="J78" s="7"/>
      <c r="K78" s="6"/>
      <c r="L78" s="4"/>
      <c r="M78" s="4"/>
      <c r="N78" s="4"/>
      <c r="O78" s="4"/>
      <c r="P78" s="4"/>
      <c r="Q78" s="4"/>
      <c r="R78" s="4"/>
      <c r="S78" s="5"/>
      <c r="U78" s="1"/>
      <c r="V78" s="16"/>
      <c r="W78" s="16"/>
      <c r="X78" s="16"/>
      <c r="Y78" s="16"/>
      <c r="Z78" s="16"/>
      <c r="AA78" s="16"/>
      <c r="AB78" s="16"/>
      <c r="AC78" s="1"/>
      <c r="AD78" s="1"/>
      <c r="AE78" s="1"/>
      <c r="AF78" s="1"/>
      <c r="AG78" s="1"/>
      <c r="AH78" s="1"/>
      <c r="AI78" s="1"/>
    </row>
    <row r="79" spans="1:35" s="2" customFormat="1" x14ac:dyDescent="0.2">
      <c r="A79" s="1"/>
      <c r="B79" s="4"/>
      <c r="C79" s="1"/>
      <c r="D79" s="1"/>
      <c r="E79" s="4"/>
      <c r="F79" s="4"/>
      <c r="G79" s="7"/>
      <c r="H79" s="7"/>
      <c r="I79" s="7"/>
      <c r="J79" s="7"/>
      <c r="K79" s="6"/>
      <c r="L79" s="4"/>
      <c r="M79" s="4"/>
      <c r="N79" s="4"/>
      <c r="O79" s="4"/>
      <c r="P79" s="4"/>
      <c r="Q79" s="4"/>
      <c r="R79" s="4"/>
      <c r="S79" s="5"/>
      <c r="U79" s="1"/>
      <c r="V79" s="16"/>
      <c r="W79" s="16"/>
      <c r="X79" s="16"/>
      <c r="Y79" s="16"/>
      <c r="Z79" s="16"/>
      <c r="AA79" s="16"/>
      <c r="AB79" s="16"/>
      <c r="AC79" s="1"/>
      <c r="AD79" s="1"/>
      <c r="AE79" s="1"/>
      <c r="AF79" s="1"/>
      <c r="AG79" s="1"/>
      <c r="AH79" s="1"/>
      <c r="AI79" s="1"/>
    </row>
    <row r="80" spans="1:35" s="2" customFormat="1" x14ac:dyDescent="0.2">
      <c r="A80" s="1"/>
      <c r="B80" s="4"/>
      <c r="C80" s="1"/>
      <c r="D80" s="1"/>
      <c r="E80" s="4"/>
      <c r="F80" s="4"/>
      <c r="G80" s="7"/>
      <c r="H80" s="6"/>
      <c r="I80" s="6"/>
      <c r="J80" s="7"/>
      <c r="K80" s="7"/>
      <c r="L80" s="4"/>
      <c r="M80" s="4"/>
      <c r="N80" s="4"/>
      <c r="O80" s="4"/>
      <c r="P80" s="4"/>
      <c r="Q80" s="4"/>
      <c r="R80" s="4"/>
      <c r="S80" s="5"/>
      <c r="U80" s="1"/>
      <c r="V80" s="16"/>
      <c r="W80" s="16"/>
      <c r="X80" s="16"/>
      <c r="Y80" s="16"/>
      <c r="Z80" s="16"/>
      <c r="AA80" s="16"/>
      <c r="AB80" s="16"/>
      <c r="AC80" s="1"/>
      <c r="AD80" s="1"/>
      <c r="AE80" s="1"/>
      <c r="AF80" s="1"/>
      <c r="AG80" s="1"/>
      <c r="AH80" s="1"/>
      <c r="AI80" s="1"/>
    </row>
    <row r="81" spans="1:35" s="2" customFormat="1" x14ac:dyDescent="0.2">
      <c r="A81" s="1"/>
      <c r="B81" s="4"/>
      <c r="C81" s="1"/>
      <c r="D81" s="1"/>
      <c r="E81" s="4"/>
      <c r="F81" s="4"/>
      <c r="G81" s="7"/>
      <c r="H81" s="7"/>
      <c r="I81" s="7"/>
      <c r="J81" s="7"/>
      <c r="K81" s="7"/>
      <c r="L81" s="4"/>
      <c r="M81" s="4"/>
      <c r="N81" s="4"/>
      <c r="O81" s="4"/>
      <c r="P81" s="4"/>
      <c r="Q81" s="4"/>
      <c r="R81" s="4"/>
      <c r="S81" s="5"/>
      <c r="U81" s="1"/>
      <c r="V81" s="16"/>
      <c r="W81" s="16"/>
      <c r="X81" s="16"/>
      <c r="Y81" s="16"/>
      <c r="Z81" s="16"/>
      <c r="AA81" s="16"/>
      <c r="AB81" s="16"/>
      <c r="AC81" s="1"/>
      <c r="AD81" s="1"/>
      <c r="AE81" s="1"/>
      <c r="AF81" s="1"/>
      <c r="AG81" s="1"/>
      <c r="AH81" s="1"/>
      <c r="AI81" s="1"/>
    </row>
    <row r="82" spans="1:35" s="2" customFormat="1" x14ac:dyDescent="0.2">
      <c r="A82" s="1"/>
      <c r="B82" s="4"/>
      <c r="C82" s="1"/>
      <c r="D82" s="1"/>
      <c r="E82" s="4"/>
      <c r="F82" s="4"/>
      <c r="G82" s="7"/>
      <c r="H82" s="7"/>
      <c r="I82" s="7"/>
      <c r="J82" s="7"/>
      <c r="K82" s="6"/>
      <c r="L82" s="4"/>
      <c r="M82" s="4"/>
      <c r="N82" s="4"/>
      <c r="O82" s="4"/>
      <c r="P82" s="4"/>
      <c r="Q82" s="4"/>
      <c r="R82" s="4"/>
      <c r="S82" s="5"/>
      <c r="U82" s="1"/>
      <c r="V82" s="16"/>
      <c r="W82" s="16"/>
      <c r="X82" s="16"/>
      <c r="Y82" s="16"/>
      <c r="Z82" s="16"/>
      <c r="AA82" s="16"/>
      <c r="AB82" s="16"/>
      <c r="AC82" s="1"/>
      <c r="AD82" s="1"/>
      <c r="AE82" s="1"/>
      <c r="AF82" s="1"/>
      <c r="AG82" s="1"/>
      <c r="AH82" s="1"/>
      <c r="AI82" s="1"/>
    </row>
    <row r="83" spans="1:35" s="2" customFormat="1" x14ac:dyDescent="0.2">
      <c r="A83" s="1"/>
      <c r="B83" s="4"/>
      <c r="C83" s="1"/>
      <c r="D83" s="1"/>
      <c r="E83" s="4"/>
      <c r="F83" s="4"/>
      <c r="G83" s="7"/>
      <c r="H83" s="7"/>
      <c r="I83" s="7"/>
      <c r="J83" s="7"/>
      <c r="K83" s="6"/>
      <c r="L83" s="4"/>
      <c r="M83" s="4"/>
      <c r="N83" s="4"/>
      <c r="O83" s="4"/>
      <c r="P83" s="4"/>
      <c r="Q83" s="4"/>
      <c r="R83" s="4"/>
      <c r="S83" s="5"/>
      <c r="U83" s="1"/>
      <c r="V83" s="16"/>
      <c r="W83" s="16"/>
      <c r="X83" s="16"/>
      <c r="Y83" s="16"/>
      <c r="Z83" s="16"/>
      <c r="AA83" s="16"/>
      <c r="AB83" s="16"/>
      <c r="AC83" s="1"/>
      <c r="AD83" s="1"/>
      <c r="AE83" s="1"/>
      <c r="AF83" s="1"/>
      <c r="AG83" s="1"/>
      <c r="AH83" s="1"/>
      <c r="AI83" s="1"/>
    </row>
    <row r="84" spans="1:35" s="2" customFormat="1" x14ac:dyDescent="0.2">
      <c r="A84" s="1"/>
      <c r="B84" s="4"/>
      <c r="C84" s="1"/>
      <c r="D84" s="1"/>
      <c r="E84" s="4"/>
      <c r="F84" s="4"/>
      <c r="G84" s="7"/>
      <c r="H84" s="6"/>
      <c r="I84" s="6"/>
      <c r="J84" s="7"/>
      <c r="K84" s="7"/>
      <c r="L84" s="4"/>
      <c r="M84" s="4"/>
      <c r="N84" s="4"/>
      <c r="O84" s="4"/>
      <c r="P84" s="4"/>
      <c r="Q84" s="4"/>
      <c r="R84" s="4"/>
      <c r="S84" s="5"/>
      <c r="U84" s="1"/>
      <c r="V84" s="16"/>
      <c r="W84" s="16"/>
      <c r="X84" s="16"/>
      <c r="Y84" s="16"/>
      <c r="Z84" s="16"/>
      <c r="AA84" s="16"/>
      <c r="AB84" s="16"/>
      <c r="AC84" s="1"/>
      <c r="AD84" s="1"/>
      <c r="AE84" s="1"/>
      <c r="AF84" s="1"/>
      <c r="AG84" s="1"/>
      <c r="AH84" s="1"/>
      <c r="AI84" s="1"/>
    </row>
    <row r="85" spans="1:35" s="2" customFormat="1" x14ac:dyDescent="0.2">
      <c r="A85" s="1"/>
      <c r="B85" s="4"/>
      <c r="C85" s="1"/>
      <c r="D85" s="1"/>
      <c r="E85" s="4"/>
      <c r="F85" s="4"/>
      <c r="G85" s="7"/>
      <c r="H85" s="7"/>
      <c r="I85" s="7"/>
      <c r="J85" s="7"/>
      <c r="K85" s="7"/>
      <c r="L85" s="4"/>
      <c r="M85" s="4"/>
      <c r="N85" s="4"/>
      <c r="O85" s="4"/>
      <c r="P85" s="4"/>
      <c r="Q85" s="4"/>
      <c r="R85" s="4"/>
      <c r="S85" s="5"/>
      <c r="U85" s="1"/>
      <c r="V85" s="16"/>
      <c r="W85" s="16"/>
      <c r="X85" s="16"/>
      <c r="Y85" s="16"/>
      <c r="Z85" s="16"/>
      <c r="AA85" s="16"/>
      <c r="AB85" s="16"/>
      <c r="AC85" s="1"/>
      <c r="AD85" s="1"/>
      <c r="AE85" s="1"/>
      <c r="AF85" s="1"/>
      <c r="AG85" s="1"/>
      <c r="AH85" s="1"/>
      <c r="AI85" s="1"/>
    </row>
    <row r="86" spans="1:35" s="2" customFormat="1" x14ac:dyDescent="0.2">
      <c r="A86" s="1"/>
      <c r="B86" s="4"/>
      <c r="C86" s="1"/>
      <c r="D86" s="1"/>
      <c r="E86" s="4"/>
      <c r="F86" s="4"/>
      <c r="G86" s="7"/>
      <c r="H86" s="7"/>
      <c r="I86" s="7"/>
      <c r="J86" s="7"/>
      <c r="K86" s="6"/>
      <c r="L86" s="4"/>
      <c r="M86" s="4"/>
      <c r="N86" s="4"/>
      <c r="O86" s="4"/>
      <c r="P86" s="4"/>
      <c r="Q86" s="4"/>
      <c r="R86" s="4"/>
      <c r="S86" s="5"/>
      <c r="U86" s="1"/>
      <c r="V86" s="16"/>
      <c r="W86" s="16"/>
      <c r="X86" s="16"/>
      <c r="Y86" s="16"/>
      <c r="Z86" s="16"/>
      <c r="AA86" s="16"/>
      <c r="AB86" s="16"/>
      <c r="AC86" s="1"/>
      <c r="AD86" s="1"/>
      <c r="AE86" s="1"/>
      <c r="AF86" s="1"/>
      <c r="AG86" s="1"/>
      <c r="AH86" s="1"/>
      <c r="AI86" s="1"/>
    </row>
    <row r="87" spans="1:35" s="2" customFormat="1" x14ac:dyDescent="0.2">
      <c r="A87" s="1"/>
      <c r="B87" s="4"/>
      <c r="C87" s="1"/>
      <c r="D87" s="1"/>
      <c r="E87" s="4"/>
      <c r="F87" s="4"/>
      <c r="G87" s="7"/>
      <c r="H87" s="7"/>
      <c r="I87" s="7"/>
      <c r="J87" s="7"/>
      <c r="K87" s="6"/>
      <c r="L87" s="4"/>
      <c r="M87" s="4"/>
      <c r="N87" s="4"/>
      <c r="O87" s="4"/>
      <c r="P87" s="4"/>
      <c r="Q87" s="4"/>
      <c r="R87" s="4"/>
      <c r="S87" s="5"/>
      <c r="U87" s="1"/>
      <c r="V87" s="16"/>
      <c r="W87" s="16"/>
      <c r="X87" s="16"/>
      <c r="Y87" s="16"/>
      <c r="Z87" s="16"/>
      <c r="AA87" s="16"/>
      <c r="AB87" s="16"/>
      <c r="AC87" s="1"/>
      <c r="AD87" s="1"/>
      <c r="AE87" s="1"/>
      <c r="AF87" s="1"/>
      <c r="AG87" s="1"/>
      <c r="AH87" s="1"/>
      <c r="AI87" s="1"/>
    </row>
    <row r="88" spans="1:35" s="2" customFormat="1" x14ac:dyDescent="0.2">
      <c r="A88" s="1"/>
      <c r="B88" s="4"/>
      <c r="C88" s="1"/>
      <c r="D88" s="1"/>
      <c r="E88" s="4"/>
      <c r="F88" s="4"/>
      <c r="G88" s="7"/>
      <c r="H88" s="7"/>
      <c r="I88" s="7"/>
      <c r="J88" s="7"/>
      <c r="K88" s="6"/>
      <c r="L88" s="4"/>
      <c r="M88" s="4"/>
      <c r="N88" s="4"/>
      <c r="O88" s="4"/>
      <c r="P88" s="4"/>
      <c r="Q88" s="4"/>
      <c r="R88" s="4"/>
      <c r="S88" s="5"/>
      <c r="U88" s="1"/>
      <c r="V88" s="16"/>
      <c r="W88" s="16"/>
      <c r="X88" s="16"/>
      <c r="Y88" s="16"/>
      <c r="Z88" s="16"/>
      <c r="AA88" s="16"/>
      <c r="AB88" s="16"/>
      <c r="AC88" s="1"/>
      <c r="AD88" s="1"/>
      <c r="AE88" s="1"/>
      <c r="AF88" s="1"/>
      <c r="AG88" s="1"/>
      <c r="AH88" s="1"/>
      <c r="AI88" s="1"/>
    </row>
    <row r="89" spans="1:35" s="2" customFormat="1" x14ac:dyDescent="0.2">
      <c r="A89" s="1"/>
      <c r="B89" s="4"/>
      <c r="C89" s="1"/>
      <c r="D89" s="1"/>
      <c r="E89" s="4"/>
      <c r="F89" s="4"/>
      <c r="G89" s="7"/>
      <c r="H89" s="7"/>
      <c r="I89" s="7"/>
      <c r="J89" s="8"/>
      <c r="K89" s="6"/>
      <c r="L89" s="4"/>
      <c r="M89" s="4"/>
      <c r="N89" s="4"/>
      <c r="O89" s="4"/>
      <c r="P89" s="4"/>
      <c r="Q89" s="4"/>
      <c r="R89" s="4"/>
      <c r="S89" s="5"/>
      <c r="U89" s="1"/>
      <c r="V89" s="16"/>
      <c r="W89" s="16"/>
      <c r="X89" s="16"/>
      <c r="Y89" s="16"/>
      <c r="Z89" s="16"/>
      <c r="AA89" s="16"/>
      <c r="AB89" s="16"/>
      <c r="AC89" s="1"/>
      <c r="AD89" s="1"/>
      <c r="AE89" s="1"/>
      <c r="AF89" s="1"/>
      <c r="AG89" s="1"/>
      <c r="AH89" s="1"/>
      <c r="AI89" s="1"/>
    </row>
    <row r="90" spans="1:35" s="2" customFormat="1" x14ac:dyDescent="0.2">
      <c r="A90" s="1"/>
      <c r="B90" s="4"/>
      <c r="C90" s="1"/>
      <c r="D90" s="1"/>
      <c r="E90" s="4"/>
      <c r="F90" s="4"/>
      <c r="G90" s="7"/>
      <c r="H90" s="7"/>
      <c r="I90" s="7"/>
      <c r="J90" s="7"/>
      <c r="K90" s="6"/>
      <c r="L90" s="4"/>
      <c r="M90" s="4"/>
      <c r="N90" s="4"/>
      <c r="O90" s="4"/>
      <c r="P90" s="4"/>
      <c r="Q90" s="4"/>
      <c r="R90" s="4"/>
      <c r="S90" s="5"/>
      <c r="U90" s="1"/>
      <c r="V90" s="16"/>
      <c r="W90" s="16"/>
      <c r="X90" s="16"/>
      <c r="Y90" s="16"/>
      <c r="Z90" s="16"/>
      <c r="AA90" s="16"/>
      <c r="AB90" s="16"/>
      <c r="AC90" s="1"/>
      <c r="AD90" s="1"/>
      <c r="AE90" s="1"/>
      <c r="AF90" s="1"/>
      <c r="AG90" s="1"/>
      <c r="AH90" s="1"/>
      <c r="AI90" s="1"/>
    </row>
    <row r="91" spans="1:35" s="2" customFormat="1" x14ac:dyDescent="0.2">
      <c r="A91" s="1"/>
      <c r="B91" s="4"/>
      <c r="C91" s="1"/>
      <c r="D91" s="1"/>
      <c r="E91" s="4"/>
      <c r="F91" s="4"/>
      <c r="G91" s="7"/>
      <c r="H91" s="7"/>
      <c r="I91" s="7"/>
      <c r="J91" s="7"/>
      <c r="K91" s="6"/>
      <c r="L91" s="4"/>
      <c r="M91" s="4"/>
      <c r="N91" s="4"/>
      <c r="O91" s="4"/>
      <c r="P91" s="4"/>
      <c r="Q91" s="4"/>
      <c r="R91" s="4"/>
      <c r="S91" s="5"/>
      <c r="U91" s="1"/>
      <c r="V91" s="16"/>
      <c r="W91" s="16"/>
      <c r="X91" s="16"/>
      <c r="Y91" s="16"/>
      <c r="Z91" s="16"/>
      <c r="AA91" s="16"/>
      <c r="AB91" s="16"/>
      <c r="AC91" s="1"/>
      <c r="AD91" s="1"/>
      <c r="AE91" s="1"/>
      <c r="AF91" s="1"/>
      <c r="AG91" s="1"/>
      <c r="AH91" s="1"/>
      <c r="AI91" s="1"/>
    </row>
    <row r="92" spans="1:35" s="2" customFormat="1" x14ac:dyDescent="0.2">
      <c r="A92" s="1"/>
      <c r="B92" s="4"/>
      <c r="C92" s="1"/>
      <c r="D92" s="1"/>
      <c r="E92" s="4"/>
      <c r="F92" s="4"/>
      <c r="G92" s="7"/>
      <c r="H92" s="7"/>
      <c r="I92" s="7"/>
      <c r="J92" s="7"/>
      <c r="K92" s="6"/>
      <c r="L92" s="4"/>
      <c r="M92" s="4"/>
      <c r="N92" s="4"/>
      <c r="O92" s="4"/>
      <c r="P92" s="4"/>
      <c r="Q92" s="4"/>
      <c r="R92" s="4"/>
      <c r="S92" s="5"/>
      <c r="U92" s="1"/>
      <c r="V92" s="16"/>
      <c r="W92" s="16"/>
      <c r="X92" s="16"/>
      <c r="Y92" s="16"/>
      <c r="Z92" s="16"/>
      <c r="AA92" s="16"/>
      <c r="AB92" s="16"/>
      <c r="AC92" s="1"/>
      <c r="AD92" s="1"/>
      <c r="AE92" s="1"/>
      <c r="AF92" s="1"/>
      <c r="AG92" s="1"/>
      <c r="AH92" s="1"/>
      <c r="AI92" s="1"/>
    </row>
    <row r="93" spans="1:35" s="2" customFormat="1" x14ac:dyDescent="0.2">
      <c r="A93" s="1"/>
      <c r="B93" s="4"/>
      <c r="C93" s="1"/>
      <c r="D93" s="1"/>
      <c r="E93" s="4"/>
      <c r="F93" s="4"/>
      <c r="G93" s="7"/>
      <c r="H93" s="6"/>
      <c r="I93" s="6"/>
      <c r="J93" s="7"/>
      <c r="K93" s="7"/>
      <c r="L93" s="4"/>
      <c r="M93" s="4"/>
      <c r="N93" s="4"/>
      <c r="O93" s="4"/>
      <c r="P93" s="4"/>
      <c r="Q93" s="4"/>
      <c r="R93" s="4"/>
      <c r="S93" s="5"/>
      <c r="U93" s="1"/>
      <c r="V93" s="16"/>
      <c r="W93" s="16"/>
      <c r="X93" s="16"/>
      <c r="Y93" s="16"/>
      <c r="Z93" s="16"/>
      <c r="AA93" s="16"/>
      <c r="AB93" s="16"/>
      <c r="AC93" s="1"/>
      <c r="AD93" s="1"/>
      <c r="AE93" s="1"/>
      <c r="AF93" s="1"/>
      <c r="AG93" s="1"/>
      <c r="AH93" s="1"/>
      <c r="AI93" s="1"/>
    </row>
    <row r="94" spans="1:35" s="2" customFormat="1" x14ac:dyDescent="0.2">
      <c r="A94" s="1"/>
      <c r="B94" s="4"/>
      <c r="C94" s="1"/>
      <c r="D94" s="1"/>
      <c r="E94" s="4"/>
      <c r="F94" s="4"/>
      <c r="G94" s="7"/>
      <c r="H94" s="7"/>
      <c r="I94" s="7"/>
      <c r="J94" s="7"/>
      <c r="K94" s="7"/>
      <c r="L94" s="4"/>
      <c r="M94" s="4"/>
      <c r="N94" s="4"/>
      <c r="O94" s="4"/>
      <c r="P94" s="4"/>
      <c r="Q94" s="4"/>
      <c r="R94" s="4"/>
      <c r="S94" s="5"/>
      <c r="U94" s="1"/>
      <c r="V94" s="16"/>
      <c r="W94" s="16"/>
      <c r="X94" s="16"/>
      <c r="Y94" s="16"/>
      <c r="Z94" s="16"/>
      <c r="AA94" s="16"/>
      <c r="AB94" s="16"/>
      <c r="AC94" s="1"/>
      <c r="AD94" s="1"/>
      <c r="AE94" s="1"/>
      <c r="AF94" s="1"/>
      <c r="AG94" s="1"/>
      <c r="AH94" s="1"/>
      <c r="AI94" s="1"/>
    </row>
    <row r="95" spans="1:35" s="2" customFormat="1" x14ac:dyDescent="0.2">
      <c r="A95" s="1"/>
      <c r="B95" s="4"/>
      <c r="C95" s="1"/>
      <c r="D95" s="1"/>
      <c r="E95" s="4"/>
      <c r="F95" s="4"/>
      <c r="G95" s="7"/>
      <c r="H95" s="7"/>
      <c r="I95" s="7"/>
      <c r="J95" s="7"/>
      <c r="L95" s="4"/>
      <c r="M95" s="4"/>
      <c r="N95" s="4"/>
      <c r="O95" s="4"/>
      <c r="P95" s="4"/>
      <c r="Q95" s="4"/>
      <c r="R95" s="4"/>
      <c r="S95" s="5"/>
      <c r="U95" s="1"/>
      <c r="V95" s="16"/>
      <c r="W95" s="16"/>
      <c r="X95" s="16"/>
      <c r="Y95" s="16"/>
      <c r="Z95" s="16"/>
      <c r="AA95" s="16"/>
      <c r="AB95" s="16"/>
      <c r="AC95" s="1"/>
      <c r="AD95" s="1"/>
      <c r="AE95" s="1"/>
      <c r="AF95" s="1"/>
      <c r="AG95" s="1"/>
      <c r="AH95" s="1"/>
      <c r="AI95" s="1"/>
    </row>
    <row r="96" spans="1:35" s="2" customFormat="1" x14ac:dyDescent="0.2">
      <c r="A96" s="1"/>
      <c r="B96" s="4"/>
      <c r="C96" s="1"/>
      <c r="D96" s="1"/>
      <c r="E96" s="4"/>
      <c r="F96" s="4"/>
      <c r="G96" s="7"/>
      <c r="H96" s="7"/>
      <c r="I96" s="7"/>
      <c r="J96" s="7"/>
      <c r="K96" s="6"/>
      <c r="L96" s="4"/>
      <c r="M96" s="4"/>
      <c r="N96" s="4"/>
      <c r="O96" s="4"/>
      <c r="P96" s="4"/>
      <c r="Q96" s="4"/>
      <c r="R96" s="4"/>
      <c r="S96" s="5"/>
      <c r="U96" s="1"/>
      <c r="V96" s="16"/>
      <c r="W96" s="16"/>
      <c r="X96" s="16"/>
      <c r="Y96" s="16"/>
      <c r="Z96" s="16"/>
      <c r="AA96" s="16"/>
      <c r="AB96" s="16"/>
      <c r="AC96" s="1"/>
      <c r="AD96" s="1"/>
      <c r="AE96" s="1"/>
      <c r="AF96" s="1"/>
      <c r="AG96" s="1"/>
      <c r="AH96" s="1"/>
      <c r="AI96" s="1"/>
    </row>
    <row r="97" spans="1:35" s="2" customFormat="1" x14ac:dyDescent="0.2">
      <c r="A97" s="1"/>
      <c r="B97" s="4"/>
      <c r="C97" s="1"/>
      <c r="D97" s="1"/>
      <c r="E97" s="4"/>
      <c r="F97" s="4"/>
      <c r="G97" s="7"/>
      <c r="H97" s="6"/>
      <c r="I97" s="6"/>
      <c r="J97" s="7"/>
      <c r="K97" s="6"/>
      <c r="L97" s="4"/>
      <c r="M97" s="4"/>
      <c r="N97" s="4"/>
      <c r="O97" s="4"/>
      <c r="P97" s="4"/>
      <c r="Q97" s="4"/>
      <c r="R97" s="4"/>
      <c r="S97" s="5"/>
      <c r="U97" s="1"/>
      <c r="V97" s="16"/>
      <c r="W97" s="16"/>
      <c r="X97" s="16"/>
      <c r="Y97" s="16"/>
      <c r="Z97" s="16"/>
      <c r="AA97" s="16"/>
      <c r="AB97" s="16"/>
      <c r="AC97" s="1"/>
      <c r="AD97" s="1"/>
      <c r="AE97" s="1"/>
      <c r="AF97" s="1"/>
      <c r="AG97" s="1"/>
      <c r="AH97" s="1"/>
      <c r="AI97" s="1"/>
    </row>
    <row r="98" spans="1:35" s="2" customFormat="1" x14ac:dyDescent="0.2">
      <c r="A98" s="1"/>
      <c r="B98" s="4"/>
      <c r="C98" s="1"/>
      <c r="D98" s="1"/>
      <c r="E98" s="4"/>
      <c r="F98" s="4"/>
      <c r="G98" s="7"/>
      <c r="H98" s="7"/>
      <c r="I98" s="7"/>
      <c r="J98" s="7"/>
      <c r="K98" s="6"/>
      <c r="L98" s="4"/>
      <c r="M98" s="4"/>
      <c r="N98" s="4"/>
      <c r="O98" s="4"/>
      <c r="P98" s="4"/>
      <c r="Q98" s="4"/>
      <c r="R98" s="4"/>
      <c r="S98" s="5"/>
      <c r="U98" s="1"/>
      <c r="V98" s="16"/>
      <c r="W98" s="16"/>
      <c r="X98" s="16"/>
      <c r="Y98" s="16"/>
      <c r="Z98" s="16"/>
      <c r="AA98" s="16"/>
      <c r="AB98" s="16"/>
      <c r="AC98" s="1"/>
      <c r="AD98" s="1"/>
      <c r="AE98" s="1"/>
      <c r="AF98" s="1"/>
      <c r="AG98" s="1"/>
      <c r="AH98" s="1"/>
      <c r="AI98" s="1"/>
    </row>
    <row r="99" spans="1:35" s="2" customFormat="1" x14ac:dyDescent="0.2">
      <c r="A99" s="1"/>
      <c r="B99" s="4"/>
      <c r="C99" s="1"/>
      <c r="D99" s="1"/>
      <c r="E99" s="4"/>
      <c r="F99" s="4"/>
      <c r="G99" s="7"/>
      <c r="H99" s="7"/>
      <c r="I99" s="7"/>
      <c r="J99" s="7"/>
      <c r="K99" s="6"/>
      <c r="L99" s="4"/>
      <c r="M99" s="4"/>
      <c r="N99" s="4"/>
      <c r="O99" s="4"/>
      <c r="P99" s="4"/>
      <c r="Q99" s="4"/>
      <c r="R99" s="4"/>
      <c r="S99" s="5"/>
      <c r="U99" s="1"/>
      <c r="V99" s="16"/>
      <c r="W99" s="16"/>
      <c r="X99" s="16"/>
      <c r="Y99" s="16"/>
      <c r="Z99" s="16"/>
      <c r="AA99" s="16"/>
      <c r="AB99" s="16"/>
      <c r="AC99" s="1"/>
      <c r="AD99" s="1"/>
      <c r="AE99" s="1"/>
      <c r="AF99" s="1"/>
      <c r="AG99" s="1"/>
      <c r="AH99" s="1"/>
      <c r="AI99" s="1"/>
    </row>
    <row r="100" spans="1:35" s="2" customFormat="1" x14ac:dyDescent="0.2">
      <c r="A100" s="1"/>
      <c r="B100" s="4"/>
      <c r="C100" s="1"/>
      <c r="D100" s="1"/>
      <c r="E100" s="4"/>
      <c r="F100" s="4"/>
      <c r="G100" s="7"/>
      <c r="H100" s="7"/>
      <c r="I100" s="7"/>
      <c r="J100" s="7"/>
      <c r="K100" s="6"/>
      <c r="L100" s="4"/>
      <c r="M100" s="4"/>
      <c r="N100" s="4"/>
      <c r="O100" s="4"/>
      <c r="P100" s="4"/>
      <c r="Q100" s="4"/>
      <c r="R100" s="4"/>
      <c r="S100" s="5"/>
      <c r="U100" s="1"/>
      <c r="V100" s="16"/>
      <c r="W100" s="16"/>
      <c r="X100" s="16"/>
      <c r="Y100" s="16"/>
      <c r="Z100" s="16"/>
      <c r="AA100" s="16"/>
      <c r="AB100" s="16"/>
      <c r="AC100" s="1"/>
      <c r="AD100" s="1"/>
      <c r="AE100" s="1"/>
      <c r="AF100" s="1"/>
      <c r="AG100" s="1"/>
      <c r="AH100" s="1"/>
      <c r="AI100" s="1"/>
    </row>
    <row r="101" spans="1:35" s="2" customFormat="1" x14ac:dyDescent="0.2">
      <c r="A101" s="1"/>
      <c r="B101" s="4"/>
      <c r="C101" s="1"/>
      <c r="D101" s="1"/>
      <c r="E101" s="4"/>
      <c r="F101" s="4"/>
      <c r="G101" s="7"/>
      <c r="H101" s="7"/>
      <c r="I101" s="7"/>
      <c r="J101" s="7"/>
      <c r="K101" s="7"/>
      <c r="L101" s="4"/>
      <c r="M101" s="4"/>
      <c r="N101" s="4"/>
      <c r="O101" s="4"/>
      <c r="P101" s="4"/>
      <c r="Q101" s="4"/>
      <c r="R101" s="4"/>
      <c r="S101" s="5"/>
      <c r="U101" s="1"/>
      <c r="V101" s="16"/>
      <c r="W101" s="16"/>
      <c r="X101" s="16"/>
      <c r="Y101" s="16"/>
      <c r="Z101" s="16"/>
      <c r="AA101" s="16"/>
      <c r="AB101" s="16"/>
      <c r="AC101" s="1"/>
      <c r="AD101" s="1"/>
      <c r="AE101" s="1"/>
      <c r="AF101" s="1"/>
      <c r="AG101" s="1"/>
      <c r="AH101" s="1"/>
      <c r="AI101" s="1"/>
    </row>
    <row r="102" spans="1:35" s="2" customFormat="1" x14ac:dyDescent="0.2">
      <c r="A102" s="1"/>
      <c r="B102" s="4"/>
      <c r="C102" s="1"/>
      <c r="D102" s="1"/>
      <c r="E102" s="4"/>
      <c r="F102" s="4"/>
      <c r="G102" s="7"/>
      <c r="H102" s="7"/>
      <c r="I102" s="7"/>
      <c r="J102" s="7"/>
      <c r="K102" s="6"/>
      <c r="L102" s="4"/>
      <c r="M102" s="4"/>
      <c r="N102" s="4"/>
      <c r="O102" s="4"/>
      <c r="P102" s="4"/>
      <c r="Q102" s="4"/>
      <c r="R102" s="4"/>
      <c r="S102" s="5"/>
      <c r="U102" s="1"/>
      <c r="V102" s="16"/>
      <c r="W102" s="16"/>
      <c r="X102" s="16"/>
      <c r="Y102" s="16"/>
      <c r="Z102" s="16"/>
      <c r="AA102" s="16"/>
      <c r="AB102" s="16"/>
      <c r="AC102" s="1"/>
      <c r="AD102" s="1"/>
      <c r="AE102" s="1"/>
      <c r="AF102" s="1"/>
      <c r="AG102" s="1"/>
      <c r="AH102" s="1"/>
      <c r="AI102" s="1"/>
    </row>
    <row r="103" spans="1:35" s="2" customFormat="1" x14ac:dyDescent="0.2">
      <c r="A103" s="1"/>
      <c r="B103" s="4"/>
      <c r="C103" s="1"/>
      <c r="D103" s="1"/>
      <c r="E103" s="4"/>
      <c r="F103" s="4"/>
      <c r="G103" s="7"/>
      <c r="H103" s="6"/>
      <c r="I103" s="6"/>
      <c r="J103" s="7"/>
      <c r="K103" s="6"/>
      <c r="L103" s="4"/>
      <c r="M103" s="4"/>
      <c r="N103" s="4"/>
      <c r="O103" s="4"/>
      <c r="P103" s="4"/>
      <c r="Q103" s="4"/>
      <c r="R103" s="4"/>
      <c r="S103" s="5"/>
      <c r="U103" s="1"/>
      <c r="V103" s="16"/>
      <c r="W103" s="16"/>
      <c r="X103" s="16"/>
      <c r="Y103" s="16"/>
      <c r="Z103" s="16"/>
      <c r="AA103" s="16"/>
      <c r="AB103" s="16"/>
      <c r="AC103" s="1"/>
      <c r="AD103" s="1"/>
      <c r="AE103" s="1"/>
      <c r="AF103" s="1"/>
      <c r="AG103" s="1"/>
      <c r="AH103" s="1"/>
      <c r="AI103" s="1"/>
    </row>
    <row r="104" spans="1:35" s="2" customFormat="1" x14ac:dyDescent="0.2">
      <c r="A104" s="1"/>
      <c r="B104" s="4"/>
      <c r="C104" s="1"/>
      <c r="D104" s="1"/>
      <c r="E104" s="4"/>
      <c r="F104" s="4"/>
      <c r="G104" s="7"/>
      <c r="H104" s="7"/>
      <c r="I104" s="7"/>
      <c r="J104" s="7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</row>
    <row r="106" spans="1:35" s="2" customFormat="1" x14ac:dyDescent="0.2">
      <c r="A106" s="1"/>
      <c r="B106" s="4"/>
      <c r="C106" s="1"/>
      <c r="D106" s="1"/>
      <c r="E106" s="4"/>
      <c r="F106" s="4"/>
      <c r="G106" s="7"/>
      <c r="H106" s="7"/>
      <c r="I106" s="7"/>
      <c r="J106" s="7"/>
      <c r="K106" s="6"/>
      <c r="L106" s="4"/>
      <c r="M106" s="4"/>
      <c r="N106" s="4"/>
      <c r="O106" s="4"/>
      <c r="P106" s="4"/>
      <c r="Q106" s="4"/>
      <c r="R106" s="4"/>
      <c r="S106" s="5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</row>
    <row r="107" spans="1:35" s="2" customFormat="1" x14ac:dyDescent="0.2">
      <c r="A107" s="1"/>
      <c r="B107" s="4"/>
      <c r="C107" s="1"/>
      <c r="D107" s="1"/>
      <c r="E107" s="4"/>
      <c r="F107" s="4"/>
      <c r="G107" s="7"/>
      <c r="H107" s="7"/>
      <c r="I107" s="7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</row>
    <row r="108" spans="1:35" s="2" customFormat="1" x14ac:dyDescent="0.2">
      <c r="A108" s="1"/>
      <c r="B108" s="4"/>
      <c r="C108" s="1"/>
      <c r="D108" s="1"/>
      <c r="E108" s="4"/>
      <c r="F108" s="4"/>
      <c r="G108" s="7"/>
      <c r="H108" s="6"/>
      <c r="I108" s="6"/>
      <c r="J108" s="7"/>
      <c r="K108" s="7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</row>
    <row r="109" spans="1:35" s="2" customFormat="1" x14ac:dyDescent="0.2">
      <c r="A109" s="1"/>
      <c r="B109" s="4"/>
      <c r="C109" s="1"/>
      <c r="D109" s="1"/>
      <c r="E109" s="4"/>
      <c r="F109" s="4"/>
      <c r="G109" s="7"/>
      <c r="H109" s="7"/>
      <c r="I109" s="7"/>
      <c r="J109" s="7"/>
      <c r="K109" s="7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</row>
    <row r="110" spans="1:35" s="2" customFormat="1" x14ac:dyDescent="0.2">
      <c r="A110" s="1"/>
      <c r="B110" s="4"/>
      <c r="C110" s="1"/>
      <c r="D110" s="1"/>
      <c r="E110" s="4"/>
      <c r="F110" s="4"/>
      <c r="G110" s="7"/>
      <c r="H110" s="7"/>
      <c r="I110" s="7"/>
      <c r="J110" s="7"/>
      <c r="K110" s="6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</row>
    <row r="111" spans="1:35" s="2" customFormat="1" x14ac:dyDescent="0.2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6"/>
      <c r="M111" s="16"/>
      <c r="N111" s="16"/>
      <c r="O111" s="16"/>
      <c r="P111" s="16"/>
      <c r="Q111" s="16"/>
      <c r="R111" s="16"/>
      <c r="S111" s="1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</row>
    <row r="112" spans="1:35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6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</row>
    <row r="113" spans="1:35" s="2" customFormat="1" x14ac:dyDescent="0.2">
      <c r="A113" s="1"/>
      <c r="B113" s="4"/>
      <c r="C113" s="1"/>
      <c r="D113" s="1"/>
      <c r="E113" s="4"/>
      <c r="F113" s="4"/>
      <c r="G113" s="7"/>
      <c r="H113" s="7"/>
      <c r="I113" s="7"/>
      <c r="J113" s="7"/>
      <c r="K113" s="6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</row>
    <row r="114" spans="1:35" s="2" customFormat="1" x14ac:dyDescent="0.2">
      <c r="A114" s="1"/>
      <c r="B114" s="4"/>
      <c r="C114" s="1"/>
      <c r="D114" s="1"/>
      <c r="E114" s="4"/>
      <c r="F114" s="4"/>
      <c r="G114" s="7"/>
      <c r="H114" s="7"/>
      <c r="I114" s="7"/>
      <c r="J114" s="7"/>
      <c r="K114" s="7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</row>
    <row r="115" spans="1:35" s="2" customFormat="1" x14ac:dyDescent="0.2">
      <c r="A115" s="1"/>
      <c r="B115" s="4"/>
      <c r="C115" s="1"/>
      <c r="D115" s="1"/>
      <c r="E115" s="4"/>
      <c r="F115" s="4"/>
      <c r="G115" s="7"/>
      <c r="H115" s="7"/>
      <c r="I115" s="7"/>
      <c r="J115" s="7"/>
      <c r="K115" s="6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</row>
    <row r="116" spans="1:35" s="2" customFormat="1" x14ac:dyDescent="0.2">
      <c r="A116" s="1"/>
      <c r="B116" s="4"/>
      <c r="C116" s="1"/>
      <c r="D116" s="1"/>
      <c r="E116" s="4"/>
      <c r="F116" s="4"/>
      <c r="G116" s="7"/>
      <c r="H116" s="7"/>
      <c r="I116" s="7"/>
      <c r="J116" s="7"/>
      <c r="K116" s="6"/>
      <c r="L116" s="4"/>
      <c r="M116" s="4"/>
      <c r="N116" s="4"/>
      <c r="O116" s="4"/>
      <c r="P116" s="4"/>
      <c r="Q116" s="4"/>
      <c r="R116" s="4"/>
      <c r="S116" s="5"/>
      <c r="U116" s="1"/>
      <c r="V116" s="16"/>
      <c r="W116" s="16"/>
      <c r="X116" s="16"/>
      <c r="Y116" s="16"/>
      <c r="Z116" s="16"/>
      <c r="AA116" s="16"/>
      <c r="AB116" s="16"/>
      <c r="AC116" s="1"/>
      <c r="AD116" s="1"/>
      <c r="AE116" s="1"/>
      <c r="AF116" s="1"/>
      <c r="AG116" s="1"/>
      <c r="AH116" s="1"/>
      <c r="AI116" s="1"/>
    </row>
    <row r="117" spans="1:35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7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6"/>
      <c r="I118" s="6"/>
      <c r="J118" s="7"/>
      <c r="K118" s="6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7"/>
      <c r="I119" s="7"/>
      <c r="J119" s="7"/>
      <c r="K119" s="6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6"/>
      <c r="I120" s="6"/>
      <c r="J120" s="7"/>
      <c r="K120" s="6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4"/>
      <c r="F122" s="4"/>
      <c r="G122" s="7"/>
      <c r="H122" s="7"/>
      <c r="I122" s="7"/>
      <c r="J122" s="7"/>
      <c r="K122" s="6"/>
      <c r="L122" s="4"/>
      <c r="M122" s="4"/>
      <c r="N122" s="4"/>
      <c r="O122" s="4"/>
      <c r="P122" s="4"/>
      <c r="Q122" s="4"/>
      <c r="R122" s="4"/>
      <c r="S122" s="5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7"/>
      <c r="I123" s="7"/>
      <c r="J123" s="7"/>
      <c r="K123" s="7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7"/>
      <c r="I124" s="7"/>
      <c r="J124" s="7"/>
      <c r="K124" s="7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  <row r="125" spans="1:35" s="2" customFormat="1" x14ac:dyDescent="0.2">
      <c r="A125" s="1"/>
      <c r="B125" s="4"/>
      <c r="C125" s="1"/>
      <c r="D125" s="1"/>
      <c r="E125" s="4"/>
      <c r="F125" s="4"/>
      <c r="G125" s="7"/>
      <c r="H125" s="6"/>
      <c r="I125" s="6"/>
      <c r="J125" s="7"/>
      <c r="K125" s="7"/>
      <c r="L125" s="4"/>
      <c r="M125" s="4"/>
      <c r="N125" s="4"/>
      <c r="O125" s="4"/>
      <c r="P125" s="4"/>
      <c r="Q125" s="4"/>
      <c r="R125" s="4"/>
      <c r="S125" s="5"/>
      <c r="U125" s="1"/>
      <c r="V125" s="16"/>
      <c r="W125" s="16"/>
      <c r="X125" s="16"/>
      <c r="Y125" s="16"/>
      <c r="Z125" s="16"/>
      <c r="AA125" s="16"/>
      <c r="AB125" s="16"/>
      <c r="AC125" s="1"/>
      <c r="AD125" s="1"/>
      <c r="AE125" s="1"/>
      <c r="AF125" s="1"/>
      <c r="AG125" s="1"/>
      <c r="AH125" s="1"/>
      <c r="AI125" s="1"/>
    </row>
    <row r="126" spans="1:35" s="2" customFormat="1" x14ac:dyDescent="0.2">
      <c r="A126" s="1"/>
      <c r="B126" s="4"/>
      <c r="C126" s="1"/>
      <c r="D126" s="1"/>
      <c r="E126" s="4"/>
      <c r="F126" s="4"/>
      <c r="G126" s="7"/>
      <c r="H126" s="7"/>
      <c r="I126" s="7"/>
      <c r="J126" s="7"/>
      <c r="K126" s="7"/>
      <c r="L126" s="4"/>
      <c r="M126" s="4"/>
      <c r="N126" s="4"/>
      <c r="O126" s="4"/>
      <c r="P126" s="4"/>
      <c r="Q126" s="4"/>
      <c r="R126" s="4"/>
      <c r="S126" s="5"/>
      <c r="U126" s="1"/>
      <c r="V126" s="16"/>
      <c r="W126" s="16"/>
      <c r="X126" s="16"/>
      <c r="Y126" s="16"/>
      <c r="Z126" s="16"/>
      <c r="AA126" s="16"/>
      <c r="AB126" s="16"/>
      <c r="AC126" s="1"/>
      <c r="AD126" s="1"/>
      <c r="AE126" s="1"/>
      <c r="AF126" s="1"/>
      <c r="AG126" s="1"/>
      <c r="AH126" s="1"/>
      <c r="AI126" s="1"/>
    </row>
    <row r="127" spans="1:35" s="2" customFormat="1" x14ac:dyDescent="0.2">
      <c r="A127" s="1"/>
      <c r="B127" s="4"/>
      <c r="C127" s="1"/>
      <c r="D127" s="1"/>
      <c r="E127" s="4"/>
      <c r="F127" s="4"/>
      <c r="G127" s="7"/>
      <c r="H127" s="7"/>
      <c r="I127" s="7"/>
      <c r="J127" s="7"/>
      <c r="L127" s="4"/>
      <c r="M127" s="4"/>
      <c r="N127" s="4"/>
      <c r="O127" s="4"/>
      <c r="P127" s="4"/>
      <c r="Q127" s="4"/>
      <c r="R127" s="4"/>
      <c r="S127" s="5"/>
      <c r="U127" s="1"/>
      <c r="V127" s="16"/>
      <c r="W127" s="16"/>
      <c r="X127" s="16"/>
      <c r="Y127" s="16"/>
      <c r="Z127" s="16"/>
      <c r="AA127" s="16"/>
      <c r="AB127" s="16"/>
      <c r="AC127" s="1"/>
      <c r="AD127" s="1"/>
      <c r="AE127" s="1"/>
      <c r="AF127" s="1"/>
      <c r="AG127" s="1"/>
      <c r="AH127" s="1"/>
      <c r="AI127" s="1"/>
    </row>
    <row r="128" spans="1:35" s="2" customFormat="1" x14ac:dyDescent="0.2">
      <c r="A128" s="1"/>
      <c r="B128" s="4"/>
      <c r="C128" s="1"/>
      <c r="D128" s="1"/>
      <c r="E128" s="4"/>
      <c r="F128" s="4"/>
      <c r="G128" s="7"/>
      <c r="H128" s="7"/>
      <c r="I128" s="7"/>
      <c r="J128" s="7"/>
      <c r="K128" s="6"/>
      <c r="L128" s="4"/>
      <c r="M128" s="4"/>
      <c r="N128" s="4"/>
      <c r="O128" s="4"/>
      <c r="P128" s="4"/>
      <c r="Q128" s="4"/>
      <c r="R128" s="4"/>
      <c r="S128" s="5"/>
      <c r="U128" s="1"/>
      <c r="V128" s="16"/>
      <c r="W128" s="16"/>
      <c r="X128" s="16"/>
      <c r="Y128" s="16"/>
      <c r="Z128" s="16"/>
      <c r="AA128" s="16"/>
      <c r="AB128" s="16"/>
      <c r="AC128" s="1"/>
      <c r="AD128" s="1"/>
      <c r="AE128" s="1"/>
      <c r="AF128" s="1"/>
      <c r="AG128" s="1"/>
      <c r="AH128" s="1"/>
      <c r="AI128" s="1"/>
    </row>
    <row r="129" spans="1:35" s="2" customFormat="1" x14ac:dyDescent="0.2">
      <c r="A129" s="1"/>
      <c r="B129" s="4"/>
      <c r="C129" s="1"/>
      <c r="D129" s="1"/>
      <c r="E129" s="4"/>
      <c r="F129" s="4"/>
      <c r="G129" s="7"/>
      <c r="H129" s="6"/>
      <c r="I129" s="6"/>
      <c r="J129" s="7"/>
      <c r="K129" s="6"/>
      <c r="L129" s="4"/>
      <c r="M129" s="4"/>
      <c r="N129" s="4"/>
      <c r="O129" s="4"/>
      <c r="P129" s="4"/>
      <c r="Q129" s="4"/>
      <c r="R129" s="4"/>
      <c r="S129" s="5"/>
      <c r="U129" s="1"/>
      <c r="V129" s="16"/>
      <c r="W129" s="16"/>
      <c r="X129" s="16"/>
      <c r="Y129" s="16"/>
      <c r="Z129" s="16"/>
      <c r="AA129" s="16"/>
      <c r="AB129" s="16"/>
      <c r="AC129" s="1"/>
      <c r="AD129" s="1"/>
      <c r="AE129" s="1"/>
      <c r="AF129" s="1"/>
      <c r="AG129" s="1"/>
      <c r="AH129" s="1"/>
      <c r="AI129" s="1"/>
    </row>
  </sheetData>
  <mergeCells count="59">
    <mergeCell ref="AH16:AH17"/>
    <mergeCell ref="C32:C49"/>
    <mergeCell ref="D32:D44"/>
    <mergeCell ref="D45:D49"/>
    <mergeCell ref="D18:D31"/>
    <mergeCell ref="C18:C31"/>
    <mergeCell ref="AB16:AB17"/>
    <mergeCell ref="AC16:AC17"/>
    <mergeCell ref="AD16:AD17"/>
    <mergeCell ref="AE16:AE17"/>
    <mergeCell ref="AF16:AF17"/>
    <mergeCell ref="AG16:AG17"/>
    <mergeCell ref="R16:R17"/>
    <mergeCell ref="S16:S17"/>
    <mergeCell ref="T16:T17"/>
    <mergeCell ref="U16:U17"/>
    <mergeCell ref="AA16:AA17"/>
    <mergeCell ref="C50:C53"/>
    <mergeCell ref="D50:D53"/>
    <mergeCell ref="F51:F52"/>
    <mergeCell ref="G51:G52"/>
    <mergeCell ref="I15:I17"/>
    <mergeCell ref="J15:K15"/>
    <mergeCell ref="V16:Z16"/>
    <mergeCell ref="J16:J17"/>
    <mergeCell ref="K16:K17"/>
    <mergeCell ref="L16:P16"/>
    <mergeCell ref="Q16:Q17"/>
    <mergeCell ref="L15:S15"/>
    <mergeCell ref="AH10:AH11"/>
    <mergeCell ref="AA13:AB13"/>
    <mergeCell ref="AD10:AE11"/>
    <mergeCell ref="AD15:AH15"/>
    <mergeCell ref="V15:AC15"/>
    <mergeCell ref="V10:Y11"/>
    <mergeCell ref="Z10:AC11"/>
    <mergeCell ref="AF10:AG11"/>
    <mergeCell ref="U13:Z13"/>
    <mergeCell ref="T15:U15"/>
    <mergeCell ref="U10:U11"/>
    <mergeCell ref="B10:D11"/>
    <mergeCell ref="E10:T11"/>
    <mergeCell ref="B13:E13"/>
    <mergeCell ref="F13:H13"/>
    <mergeCell ref="B15:B17"/>
    <mergeCell ref="C15:C17"/>
    <mergeCell ref="D15:D17"/>
    <mergeCell ref="E15:E17"/>
    <mergeCell ref="F15:G15"/>
    <mergeCell ref="H15:H17"/>
    <mergeCell ref="F16:F17"/>
    <mergeCell ref="G16:G17"/>
    <mergeCell ref="J13:L13"/>
    <mergeCell ref="O13:R13"/>
    <mergeCell ref="C54:C57"/>
    <mergeCell ref="D56:D57"/>
    <mergeCell ref="G43:G44"/>
    <mergeCell ref="F43:F44"/>
    <mergeCell ref="E43:E44"/>
  </mergeCells>
  <conditionalFormatting sqref="AD16 S99:S100 S75:S76 S16:S29 AC16:AC53">
    <cfRule type="cellIs" dxfId="10449" priority="768" operator="equal">
      <formula>"Intolerable"</formula>
    </cfRule>
    <cfRule type="cellIs" dxfId="10448" priority="769" operator="equal">
      <formula>"Importante"</formula>
    </cfRule>
    <cfRule type="cellIs" dxfId="10447" priority="770" operator="equal">
      <formula>"Moderado"</formula>
    </cfRule>
    <cfRule type="cellIs" dxfId="10446" priority="771" operator="equal">
      <formula>"Tolerable"</formula>
    </cfRule>
    <cfRule type="cellIs" dxfId="10445" priority="772" operator="equal">
      <formula>"Trivial"</formula>
    </cfRule>
  </conditionalFormatting>
  <conditionalFormatting sqref="AE16">
    <cfRule type="cellIs" dxfId="10444" priority="763" operator="equal">
      <formula>"Intolerable"</formula>
    </cfRule>
    <cfRule type="cellIs" dxfId="10443" priority="764" operator="equal">
      <formula>"Importante"</formula>
    </cfRule>
    <cfRule type="cellIs" dxfId="10442" priority="765" operator="equal">
      <formula>"Moderado"</formula>
    </cfRule>
    <cfRule type="cellIs" dxfId="10441" priority="766" operator="equal">
      <formula>"Tolerable"</formula>
    </cfRule>
    <cfRule type="cellIs" dxfId="10440" priority="767" operator="equal">
      <formula>"Trivial"</formula>
    </cfRule>
  </conditionalFormatting>
  <conditionalFormatting sqref="AF16 AH16">
    <cfRule type="cellIs" dxfId="10439" priority="758" operator="equal">
      <formula>"Intolerable"</formula>
    </cfRule>
    <cfRule type="cellIs" dxfId="10438" priority="759" operator="equal">
      <formula>"Importante"</formula>
    </cfRule>
    <cfRule type="cellIs" dxfId="10437" priority="760" operator="equal">
      <formula>"Moderado"</formula>
    </cfRule>
    <cfRule type="cellIs" dxfId="10436" priority="761" operator="equal">
      <formula>"Tolerable"</formula>
    </cfRule>
    <cfRule type="cellIs" dxfId="10435" priority="762" operator="equal">
      <formula>"Trivial"</formula>
    </cfRule>
  </conditionalFormatting>
  <conditionalFormatting sqref="AH18:AH26 AH29:AH31 AH45:AH52">
    <cfRule type="cellIs" dxfId="10434" priority="755" operator="equal">
      <formula>"Realizado"</formula>
    </cfRule>
    <cfRule type="cellIs" dxfId="10433" priority="756" operator="equal">
      <formula>"En proceso"</formula>
    </cfRule>
    <cfRule type="cellIs" dxfId="10432" priority="757" operator="equal">
      <formula>"Pendiente"</formula>
    </cfRule>
  </conditionalFormatting>
  <conditionalFormatting sqref="S68:S69">
    <cfRule type="cellIs" dxfId="10431" priority="705" operator="equal">
      <formula>"Intolerable"</formula>
    </cfRule>
    <cfRule type="cellIs" dxfId="10430" priority="706" operator="equal">
      <formula>"Importante"</formula>
    </cfRule>
    <cfRule type="cellIs" dxfId="10429" priority="707" operator="equal">
      <formula>"Moderado"</formula>
    </cfRule>
    <cfRule type="cellIs" dxfId="10428" priority="708" operator="equal">
      <formula>"Tolerable"</formula>
    </cfRule>
    <cfRule type="cellIs" dxfId="10427" priority="709" operator="equal">
      <formula>"Trivial"</formula>
    </cfRule>
  </conditionalFormatting>
  <conditionalFormatting sqref="S58">
    <cfRule type="cellIs" dxfId="10426" priority="745" operator="equal">
      <formula>"Intolerable"</formula>
    </cfRule>
    <cfRule type="cellIs" dxfId="10425" priority="746" operator="equal">
      <formula>"Importante"</formula>
    </cfRule>
    <cfRule type="cellIs" dxfId="10424" priority="747" operator="equal">
      <formula>"Moderado"</formula>
    </cfRule>
    <cfRule type="cellIs" dxfId="10423" priority="748" operator="equal">
      <formula>"Tolerable"</formula>
    </cfRule>
    <cfRule type="cellIs" dxfId="10422" priority="749" operator="equal">
      <formula>"Trivial"</formula>
    </cfRule>
  </conditionalFormatting>
  <conditionalFormatting sqref="S60">
    <cfRule type="cellIs" dxfId="10421" priority="730" operator="equal">
      <formula>"Intolerable"</formula>
    </cfRule>
    <cfRule type="cellIs" dxfId="10420" priority="731" operator="equal">
      <formula>"Importante"</formula>
    </cfRule>
    <cfRule type="cellIs" dxfId="10419" priority="732" operator="equal">
      <formula>"Moderado"</formula>
    </cfRule>
    <cfRule type="cellIs" dxfId="10418" priority="733" operator="equal">
      <formula>"Tolerable"</formula>
    </cfRule>
    <cfRule type="cellIs" dxfId="10417" priority="734" operator="equal">
      <formula>"Trivial"</formula>
    </cfRule>
  </conditionalFormatting>
  <conditionalFormatting sqref="S63">
    <cfRule type="cellIs" dxfId="10416" priority="740" operator="equal">
      <formula>"Intolerable"</formula>
    </cfRule>
    <cfRule type="cellIs" dxfId="10415" priority="741" operator="equal">
      <formula>"Importante"</formula>
    </cfRule>
    <cfRule type="cellIs" dxfId="10414" priority="742" operator="equal">
      <formula>"Moderado"</formula>
    </cfRule>
    <cfRule type="cellIs" dxfId="10413" priority="743" operator="equal">
      <formula>"Tolerable"</formula>
    </cfRule>
    <cfRule type="cellIs" dxfId="10412" priority="744" operator="equal">
      <formula>"Trivial"</formula>
    </cfRule>
  </conditionalFormatting>
  <conditionalFormatting sqref="S66">
    <cfRule type="cellIs" dxfId="10411" priority="725" operator="equal">
      <formula>"Intolerable"</formula>
    </cfRule>
    <cfRule type="cellIs" dxfId="10410" priority="726" operator="equal">
      <formula>"Importante"</formula>
    </cfRule>
    <cfRule type="cellIs" dxfId="10409" priority="727" operator="equal">
      <formula>"Moderado"</formula>
    </cfRule>
    <cfRule type="cellIs" dxfId="10408" priority="728" operator="equal">
      <formula>"Tolerable"</formula>
    </cfRule>
    <cfRule type="cellIs" dxfId="10407" priority="729" operator="equal">
      <formula>"Trivial"</formula>
    </cfRule>
  </conditionalFormatting>
  <conditionalFormatting sqref="S59">
    <cfRule type="cellIs" dxfId="10406" priority="735" operator="equal">
      <formula>"Intolerable"</formula>
    </cfRule>
    <cfRule type="cellIs" dxfId="10405" priority="736" operator="equal">
      <formula>"Importante"</formula>
    </cfRule>
    <cfRule type="cellIs" dxfId="10404" priority="737" operator="equal">
      <formula>"Moderado"</formula>
    </cfRule>
    <cfRule type="cellIs" dxfId="10403" priority="738" operator="equal">
      <formula>"Tolerable"</formula>
    </cfRule>
    <cfRule type="cellIs" dxfId="10402" priority="739" operator="equal">
      <formula>"Trivial"</formula>
    </cfRule>
  </conditionalFormatting>
  <conditionalFormatting sqref="S64:S65">
    <cfRule type="cellIs" dxfId="10401" priority="720" operator="equal">
      <formula>"Intolerable"</formula>
    </cfRule>
    <cfRule type="cellIs" dxfId="10400" priority="721" operator="equal">
      <formula>"Importante"</formula>
    </cfRule>
    <cfRule type="cellIs" dxfId="10399" priority="722" operator="equal">
      <formula>"Moderado"</formula>
    </cfRule>
    <cfRule type="cellIs" dxfId="10398" priority="723" operator="equal">
      <formula>"Tolerable"</formula>
    </cfRule>
    <cfRule type="cellIs" dxfId="10397" priority="724" operator="equal">
      <formula>"Trivial"</formula>
    </cfRule>
  </conditionalFormatting>
  <conditionalFormatting sqref="S67">
    <cfRule type="cellIs" dxfId="10396" priority="710" operator="equal">
      <formula>"Intolerable"</formula>
    </cfRule>
    <cfRule type="cellIs" dxfId="10395" priority="711" operator="equal">
      <formula>"Importante"</formula>
    </cfRule>
    <cfRule type="cellIs" dxfId="10394" priority="712" operator="equal">
      <formula>"Moderado"</formula>
    </cfRule>
    <cfRule type="cellIs" dxfId="10393" priority="713" operator="equal">
      <formula>"Tolerable"</formula>
    </cfRule>
    <cfRule type="cellIs" dxfId="10392" priority="714" operator="equal">
      <formula>"Trivial"</formula>
    </cfRule>
  </conditionalFormatting>
  <conditionalFormatting sqref="S70">
    <cfRule type="cellIs" dxfId="10391" priority="715" operator="equal">
      <formula>"Intolerable"</formula>
    </cfRule>
    <cfRule type="cellIs" dxfId="10390" priority="716" operator="equal">
      <formula>"Importante"</formula>
    </cfRule>
    <cfRule type="cellIs" dxfId="10389" priority="717" operator="equal">
      <formula>"Moderado"</formula>
    </cfRule>
    <cfRule type="cellIs" dxfId="10388" priority="718" operator="equal">
      <formula>"Tolerable"</formula>
    </cfRule>
    <cfRule type="cellIs" dxfId="10387" priority="719" operator="equal">
      <formula>"Trivial"</formula>
    </cfRule>
  </conditionalFormatting>
  <conditionalFormatting sqref="S72">
    <cfRule type="cellIs" dxfId="10386" priority="700" operator="equal">
      <formula>"Intolerable"</formula>
    </cfRule>
    <cfRule type="cellIs" dxfId="10385" priority="701" operator="equal">
      <formula>"Importante"</formula>
    </cfRule>
    <cfRule type="cellIs" dxfId="10384" priority="702" operator="equal">
      <formula>"Moderado"</formula>
    </cfRule>
    <cfRule type="cellIs" dxfId="10383" priority="703" operator="equal">
      <formula>"Tolerable"</formula>
    </cfRule>
    <cfRule type="cellIs" dxfId="10382" priority="704" operator="equal">
      <formula>"Trivial"</formula>
    </cfRule>
  </conditionalFormatting>
  <conditionalFormatting sqref="S73:S74">
    <cfRule type="cellIs" dxfId="10381" priority="695" operator="equal">
      <formula>"Intolerable"</formula>
    </cfRule>
    <cfRule type="cellIs" dxfId="10380" priority="696" operator="equal">
      <formula>"Importante"</formula>
    </cfRule>
    <cfRule type="cellIs" dxfId="10379" priority="697" operator="equal">
      <formula>"Moderado"</formula>
    </cfRule>
    <cfRule type="cellIs" dxfId="10378" priority="698" operator="equal">
      <formula>"Tolerable"</formula>
    </cfRule>
    <cfRule type="cellIs" dxfId="10377" priority="699" operator="equal">
      <formula>"Trivial"</formula>
    </cfRule>
  </conditionalFormatting>
  <conditionalFormatting sqref="S78:S80">
    <cfRule type="cellIs" dxfId="10376" priority="690" operator="equal">
      <formula>"Intolerable"</formula>
    </cfRule>
    <cfRule type="cellIs" dxfId="10375" priority="691" operator="equal">
      <formula>"Importante"</formula>
    </cfRule>
    <cfRule type="cellIs" dxfId="10374" priority="692" operator="equal">
      <formula>"Moderado"</formula>
    </cfRule>
    <cfRule type="cellIs" dxfId="10373" priority="693" operator="equal">
      <formula>"Tolerable"</formula>
    </cfRule>
    <cfRule type="cellIs" dxfId="10372" priority="694" operator="equal">
      <formula>"Trivial"</formula>
    </cfRule>
  </conditionalFormatting>
  <conditionalFormatting sqref="S81">
    <cfRule type="cellIs" dxfId="10371" priority="685" operator="equal">
      <formula>"Intolerable"</formula>
    </cfRule>
    <cfRule type="cellIs" dxfId="10370" priority="686" operator="equal">
      <formula>"Importante"</formula>
    </cfRule>
    <cfRule type="cellIs" dxfId="10369" priority="687" operator="equal">
      <formula>"Moderado"</formula>
    </cfRule>
    <cfRule type="cellIs" dxfId="10368" priority="688" operator="equal">
      <formula>"Tolerable"</formula>
    </cfRule>
    <cfRule type="cellIs" dxfId="10367" priority="689" operator="equal">
      <formula>"Trivial"</formula>
    </cfRule>
  </conditionalFormatting>
  <conditionalFormatting sqref="S85">
    <cfRule type="cellIs" dxfId="10366" priority="675" operator="equal">
      <formula>"Intolerable"</formula>
    </cfRule>
    <cfRule type="cellIs" dxfId="10365" priority="676" operator="equal">
      <formula>"Importante"</formula>
    </cfRule>
    <cfRule type="cellIs" dxfId="10364" priority="677" operator="equal">
      <formula>"Moderado"</formula>
    </cfRule>
    <cfRule type="cellIs" dxfId="10363" priority="678" operator="equal">
      <formula>"Tolerable"</formula>
    </cfRule>
    <cfRule type="cellIs" dxfId="10362" priority="679" operator="equal">
      <formula>"Trivial"</formula>
    </cfRule>
  </conditionalFormatting>
  <conditionalFormatting sqref="S82:S84">
    <cfRule type="cellIs" dxfId="10361" priority="680" operator="equal">
      <formula>"Intolerable"</formula>
    </cfRule>
    <cfRule type="cellIs" dxfId="10360" priority="681" operator="equal">
      <formula>"Importante"</formula>
    </cfRule>
    <cfRule type="cellIs" dxfId="10359" priority="682" operator="equal">
      <formula>"Moderado"</formula>
    </cfRule>
    <cfRule type="cellIs" dxfId="10358" priority="683" operator="equal">
      <formula>"Tolerable"</formula>
    </cfRule>
    <cfRule type="cellIs" dxfId="10357" priority="684" operator="equal">
      <formula>"Trivial"</formula>
    </cfRule>
  </conditionalFormatting>
  <conditionalFormatting sqref="S86:S87">
    <cfRule type="cellIs" dxfId="10356" priority="670" operator="equal">
      <formula>"Intolerable"</formula>
    </cfRule>
    <cfRule type="cellIs" dxfId="10355" priority="671" operator="equal">
      <formula>"Importante"</formula>
    </cfRule>
    <cfRule type="cellIs" dxfId="10354" priority="672" operator="equal">
      <formula>"Moderado"</formula>
    </cfRule>
    <cfRule type="cellIs" dxfId="10353" priority="673" operator="equal">
      <formula>"Tolerable"</formula>
    </cfRule>
    <cfRule type="cellIs" dxfId="10352" priority="674" operator="equal">
      <formula>"Trivial"</formula>
    </cfRule>
  </conditionalFormatting>
  <conditionalFormatting sqref="S88">
    <cfRule type="cellIs" dxfId="10351" priority="665" operator="equal">
      <formula>"Intolerable"</formula>
    </cfRule>
    <cfRule type="cellIs" dxfId="10350" priority="666" operator="equal">
      <formula>"Importante"</formula>
    </cfRule>
    <cfRule type="cellIs" dxfId="10349" priority="667" operator="equal">
      <formula>"Moderado"</formula>
    </cfRule>
    <cfRule type="cellIs" dxfId="10348" priority="668" operator="equal">
      <formula>"Tolerable"</formula>
    </cfRule>
    <cfRule type="cellIs" dxfId="10347" priority="669" operator="equal">
      <formula>"Trivial"</formula>
    </cfRule>
  </conditionalFormatting>
  <conditionalFormatting sqref="S90">
    <cfRule type="cellIs" dxfId="10346" priority="660" operator="equal">
      <formula>"Intolerable"</formula>
    </cfRule>
    <cfRule type="cellIs" dxfId="10345" priority="661" operator="equal">
      <formula>"Importante"</formula>
    </cfRule>
    <cfRule type="cellIs" dxfId="10344" priority="662" operator="equal">
      <formula>"Moderado"</formula>
    </cfRule>
    <cfRule type="cellIs" dxfId="10343" priority="663" operator="equal">
      <formula>"Tolerable"</formula>
    </cfRule>
    <cfRule type="cellIs" dxfId="10342" priority="664" operator="equal">
      <formula>"Trivial"</formula>
    </cfRule>
  </conditionalFormatting>
  <conditionalFormatting sqref="S97">
    <cfRule type="cellIs" dxfId="10341" priority="645" operator="equal">
      <formula>"Intolerable"</formula>
    </cfRule>
    <cfRule type="cellIs" dxfId="10340" priority="646" operator="equal">
      <formula>"Importante"</formula>
    </cfRule>
    <cfRule type="cellIs" dxfId="10339" priority="647" operator="equal">
      <formula>"Moderado"</formula>
    </cfRule>
    <cfRule type="cellIs" dxfId="10338" priority="648" operator="equal">
      <formula>"Tolerable"</formula>
    </cfRule>
    <cfRule type="cellIs" dxfId="10337" priority="649" operator="equal">
      <formula>"Trivial"</formula>
    </cfRule>
  </conditionalFormatting>
  <conditionalFormatting sqref="S95">
    <cfRule type="cellIs" dxfId="10336" priority="640" operator="equal">
      <formula>"Intolerable"</formula>
    </cfRule>
    <cfRule type="cellIs" dxfId="10335" priority="641" operator="equal">
      <formula>"Importante"</formula>
    </cfRule>
    <cfRule type="cellIs" dxfId="10334" priority="642" operator="equal">
      <formula>"Moderado"</formula>
    </cfRule>
    <cfRule type="cellIs" dxfId="10333" priority="643" operator="equal">
      <formula>"Tolerable"</formula>
    </cfRule>
    <cfRule type="cellIs" dxfId="10332" priority="644" operator="equal">
      <formula>"Trivial"</formula>
    </cfRule>
  </conditionalFormatting>
  <conditionalFormatting sqref="S91:S94">
    <cfRule type="cellIs" dxfId="10331" priority="655" operator="equal">
      <formula>"Intolerable"</formula>
    </cfRule>
    <cfRule type="cellIs" dxfId="10330" priority="656" operator="equal">
      <formula>"Importante"</formula>
    </cfRule>
    <cfRule type="cellIs" dxfId="10329" priority="657" operator="equal">
      <formula>"Moderado"</formula>
    </cfRule>
    <cfRule type="cellIs" dxfId="10328" priority="658" operator="equal">
      <formula>"Tolerable"</formula>
    </cfRule>
    <cfRule type="cellIs" dxfId="10327" priority="659" operator="equal">
      <formula>"Trivial"</formula>
    </cfRule>
  </conditionalFormatting>
  <conditionalFormatting sqref="S96">
    <cfRule type="cellIs" dxfId="10326" priority="650" operator="equal">
      <formula>"Intolerable"</formula>
    </cfRule>
    <cfRule type="cellIs" dxfId="10325" priority="651" operator="equal">
      <formula>"Importante"</formula>
    </cfRule>
    <cfRule type="cellIs" dxfId="10324" priority="652" operator="equal">
      <formula>"Moderado"</formula>
    </cfRule>
    <cfRule type="cellIs" dxfId="10323" priority="653" operator="equal">
      <formula>"Tolerable"</formula>
    </cfRule>
    <cfRule type="cellIs" dxfId="10322" priority="654" operator="equal">
      <formula>"Trivial"</formula>
    </cfRule>
  </conditionalFormatting>
  <conditionalFormatting sqref="S98">
    <cfRule type="cellIs" dxfId="10321" priority="635" operator="equal">
      <formula>"Intolerable"</formula>
    </cfRule>
    <cfRule type="cellIs" dxfId="10320" priority="636" operator="equal">
      <formula>"Importante"</formula>
    </cfRule>
    <cfRule type="cellIs" dxfId="10319" priority="637" operator="equal">
      <formula>"Moderado"</formula>
    </cfRule>
    <cfRule type="cellIs" dxfId="10318" priority="638" operator="equal">
      <formula>"Tolerable"</formula>
    </cfRule>
    <cfRule type="cellIs" dxfId="10317" priority="639" operator="equal">
      <formula>"Trivial"</formula>
    </cfRule>
  </conditionalFormatting>
  <conditionalFormatting sqref="S101">
    <cfRule type="cellIs" dxfId="10316" priority="630" operator="equal">
      <formula>"Intolerable"</formula>
    </cfRule>
    <cfRule type="cellIs" dxfId="10315" priority="631" operator="equal">
      <formula>"Importante"</formula>
    </cfRule>
    <cfRule type="cellIs" dxfId="10314" priority="632" operator="equal">
      <formula>"Moderado"</formula>
    </cfRule>
    <cfRule type="cellIs" dxfId="10313" priority="633" operator="equal">
      <formula>"Tolerable"</formula>
    </cfRule>
    <cfRule type="cellIs" dxfId="10312" priority="634" operator="equal">
      <formula>"Trivial"</formula>
    </cfRule>
  </conditionalFormatting>
  <conditionalFormatting sqref="S103">
    <cfRule type="cellIs" dxfId="10311" priority="620" operator="equal">
      <formula>"Intolerable"</formula>
    </cfRule>
    <cfRule type="cellIs" dxfId="10310" priority="621" operator="equal">
      <formula>"Importante"</formula>
    </cfRule>
    <cfRule type="cellIs" dxfId="10309" priority="622" operator="equal">
      <formula>"Moderado"</formula>
    </cfRule>
    <cfRule type="cellIs" dxfId="10308" priority="623" operator="equal">
      <formula>"Tolerable"</formula>
    </cfRule>
    <cfRule type="cellIs" dxfId="10307" priority="624" operator="equal">
      <formula>"Trivial"</formula>
    </cfRule>
  </conditionalFormatting>
  <conditionalFormatting sqref="S102">
    <cfRule type="cellIs" dxfId="10306" priority="625" operator="equal">
      <formula>"Intolerable"</formula>
    </cfRule>
    <cfRule type="cellIs" dxfId="10305" priority="626" operator="equal">
      <formula>"Importante"</formula>
    </cfRule>
    <cfRule type="cellIs" dxfId="10304" priority="627" operator="equal">
      <formula>"Moderado"</formula>
    </cfRule>
    <cfRule type="cellIs" dxfId="10303" priority="628" operator="equal">
      <formula>"Tolerable"</formula>
    </cfRule>
    <cfRule type="cellIs" dxfId="10302" priority="629" operator="equal">
      <formula>"Trivial"</formula>
    </cfRule>
  </conditionalFormatting>
  <conditionalFormatting sqref="S104">
    <cfRule type="cellIs" dxfId="10301" priority="615" operator="equal">
      <formula>"Intolerable"</formula>
    </cfRule>
    <cfRule type="cellIs" dxfId="10300" priority="616" operator="equal">
      <formula>"Importante"</formula>
    </cfRule>
    <cfRule type="cellIs" dxfId="10299" priority="617" operator="equal">
      <formula>"Moderado"</formula>
    </cfRule>
    <cfRule type="cellIs" dxfId="10298" priority="618" operator="equal">
      <formula>"Tolerable"</formula>
    </cfRule>
    <cfRule type="cellIs" dxfId="10297" priority="619" operator="equal">
      <formula>"Trivial"</formula>
    </cfRule>
  </conditionalFormatting>
  <conditionalFormatting sqref="S106:S108">
    <cfRule type="cellIs" dxfId="10296" priority="610" operator="equal">
      <formula>"Intolerable"</formula>
    </cfRule>
    <cfRule type="cellIs" dxfId="10295" priority="611" operator="equal">
      <formula>"Importante"</formula>
    </cfRule>
    <cfRule type="cellIs" dxfId="10294" priority="612" operator="equal">
      <formula>"Moderado"</formula>
    </cfRule>
    <cfRule type="cellIs" dxfId="10293" priority="613" operator="equal">
      <formula>"Tolerable"</formula>
    </cfRule>
    <cfRule type="cellIs" dxfId="10292" priority="614" operator="equal">
      <formula>"Trivial"</formula>
    </cfRule>
  </conditionalFormatting>
  <conditionalFormatting sqref="S109">
    <cfRule type="cellIs" dxfId="10291" priority="605" operator="equal">
      <formula>"Intolerable"</formula>
    </cfRule>
    <cfRule type="cellIs" dxfId="10290" priority="606" operator="equal">
      <formula>"Importante"</formula>
    </cfRule>
    <cfRule type="cellIs" dxfId="10289" priority="607" operator="equal">
      <formula>"Moderado"</formula>
    </cfRule>
    <cfRule type="cellIs" dxfId="10288" priority="608" operator="equal">
      <formula>"Tolerable"</formula>
    </cfRule>
    <cfRule type="cellIs" dxfId="10287" priority="609" operator="equal">
      <formula>"Trivial"</formula>
    </cfRule>
  </conditionalFormatting>
  <conditionalFormatting sqref="S125:S126">
    <cfRule type="cellIs" dxfId="10286" priority="595" operator="equal">
      <formula>"Intolerable"</formula>
    </cfRule>
    <cfRule type="cellIs" dxfId="10285" priority="596" operator="equal">
      <formula>"Importante"</formula>
    </cfRule>
    <cfRule type="cellIs" dxfId="10284" priority="597" operator="equal">
      <formula>"Moderado"</formula>
    </cfRule>
    <cfRule type="cellIs" dxfId="10283" priority="598" operator="equal">
      <formula>"Tolerable"</formula>
    </cfRule>
    <cfRule type="cellIs" dxfId="10282" priority="599" operator="equal">
      <formula>"Trivial"</formula>
    </cfRule>
  </conditionalFormatting>
  <conditionalFormatting sqref="S110">
    <cfRule type="cellIs" dxfId="10281" priority="600" operator="equal">
      <formula>"Intolerable"</formula>
    </cfRule>
    <cfRule type="cellIs" dxfId="10280" priority="601" operator="equal">
      <formula>"Importante"</formula>
    </cfRule>
    <cfRule type="cellIs" dxfId="10279" priority="602" operator="equal">
      <formula>"Moderado"</formula>
    </cfRule>
    <cfRule type="cellIs" dxfId="10278" priority="603" operator="equal">
      <formula>"Tolerable"</formula>
    </cfRule>
    <cfRule type="cellIs" dxfId="10277" priority="604" operator="equal">
      <formula>"Trivial"</formula>
    </cfRule>
  </conditionalFormatting>
  <conditionalFormatting sqref="S129">
    <cfRule type="cellIs" dxfId="10276" priority="585" operator="equal">
      <formula>"Intolerable"</formula>
    </cfRule>
    <cfRule type="cellIs" dxfId="10275" priority="586" operator="equal">
      <formula>"Importante"</formula>
    </cfRule>
    <cfRule type="cellIs" dxfId="10274" priority="587" operator="equal">
      <formula>"Moderado"</formula>
    </cfRule>
    <cfRule type="cellIs" dxfId="10273" priority="588" operator="equal">
      <formula>"Tolerable"</formula>
    </cfRule>
    <cfRule type="cellIs" dxfId="10272" priority="589" operator="equal">
      <formula>"Trivial"</formula>
    </cfRule>
  </conditionalFormatting>
  <conditionalFormatting sqref="S127">
    <cfRule type="cellIs" dxfId="10271" priority="580" operator="equal">
      <formula>"Intolerable"</formula>
    </cfRule>
    <cfRule type="cellIs" dxfId="10270" priority="581" operator="equal">
      <formula>"Importante"</formula>
    </cfRule>
    <cfRule type="cellIs" dxfId="10269" priority="582" operator="equal">
      <formula>"Moderado"</formula>
    </cfRule>
    <cfRule type="cellIs" dxfId="10268" priority="583" operator="equal">
      <formula>"Tolerable"</formula>
    </cfRule>
    <cfRule type="cellIs" dxfId="10267" priority="584" operator="equal">
      <formula>"Trivial"</formula>
    </cfRule>
  </conditionalFormatting>
  <conditionalFormatting sqref="S128">
    <cfRule type="cellIs" dxfId="10266" priority="590" operator="equal">
      <formula>"Intolerable"</formula>
    </cfRule>
    <cfRule type="cellIs" dxfId="10265" priority="591" operator="equal">
      <formula>"Importante"</formula>
    </cfRule>
    <cfRule type="cellIs" dxfId="10264" priority="592" operator="equal">
      <formula>"Moderado"</formula>
    </cfRule>
    <cfRule type="cellIs" dxfId="10263" priority="593" operator="equal">
      <formula>"Tolerable"</formula>
    </cfRule>
    <cfRule type="cellIs" dxfId="10262" priority="594" operator="equal">
      <formula>"Trivial"</formula>
    </cfRule>
  </conditionalFormatting>
  <conditionalFormatting sqref="S124">
    <cfRule type="cellIs" dxfId="10261" priority="575" operator="equal">
      <formula>"Intolerable"</formula>
    </cfRule>
    <cfRule type="cellIs" dxfId="10260" priority="576" operator="equal">
      <formula>"Importante"</formula>
    </cfRule>
    <cfRule type="cellIs" dxfId="10259" priority="577" operator="equal">
      <formula>"Moderado"</formula>
    </cfRule>
    <cfRule type="cellIs" dxfId="10258" priority="578" operator="equal">
      <formula>"Tolerable"</formula>
    </cfRule>
    <cfRule type="cellIs" dxfId="10257" priority="579" operator="equal">
      <formula>"Trivial"</formula>
    </cfRule>
  </conditionalFormatting>
  <conditionalFormatting sqref="S120">
    <cfRule type="cellIs" dxfId="10256" priority="565" operator="equal">
      <formula>"Intolerable"</formula>
    </cfRule>
    <cfRule type="cellIs" dxfId="10255" priority="566" operator="equal">
      <formula>"Importante"</formula>
    </cfRule>
    <cfRule type="cellIs" dxfId="10254" priority="567" operator="equal">
      <formula>"Moderado"</formula>
    </cfRule>
    <cfRule type="cellIs" dxfId="10253" priority="568" operator="equal">
      <formula>"Tolerable"</formula>
    </cfRule>
    <cfRule type="cellIs" dxfId="10252" priority="569" operator="equal">
      <formula>"Trivial"</formula>
    </cfRule>
  </conditionalFormatting>
  <conditionalFormatting sqref="S119">
    <cfRule type="cellIs" dxfId="10251" priority="570" operator="equal">
      <formula>"Intolerable"</formula>
    </cfRule>
    <cfRule type="cellIs" dxfId="10250" priority="571" operator="equal">
      <formula>"Importante"</formula>
    </cfRule>
    <cfRule type="cellIs" dxfId="10249" priority="572" operator="equal">
      <formula>"Moderado"</formula>
    </cfRule>
    <cfRule type="cellIs" dxfId="10248" priority="573" operator="equal">
      <formula>"Tolerable"</formula>
    </cfRule>
    <cfRule type="cellIs" dxfId="10247" priority="574" operator="equal">
      <formula>"Trivial"</formula>
    </cfRule>
  </conditionalFormatting>
  <conditionalFormatting sqref="S121">
    <cfRule type="cellIs" dxfId="10246" priority="560" operator="equal">
      <formula>"Intolerable"</formula>
    </cfRule>
    <cfRule type="cellIs" dxfId="10245" priority="561" operator="equal">
      <formula>"Importante"</formula>
    </cfRule>
    <cfRule type="cellIs" dxfId="10244" priority="562" operator="equal">
      <formula>"Moderado"</formula>
    </cfRule>
    <cfRule type="cellIs" dxfId="10243" priority="563" operator="equal">
      <formula>"Tolerable"</formula>
    </cfRule>
    <cfRule type="cellIs" dxfId="10242" priority="564" operator="equal">
      <formula>"Trivial"</formula>
    </cfRule>
  </conditionalFormatting>
  <conditionalFormatting sqref="S122">
    <cfRule type="cellIs" dxfId="10241" priority="555" operator="equal">
      <formula>"Intolerable"</formula>
    </cfRule>
    <cfRule type="cellIs" dxfId="10240" priority="556" operator="equal">
      <formula>"Importante"</formula>
    </cfRule>
    <cfRule type="cellIs" dxfId="10239" priority="557" operator="equal">
      <formula>"Moderado"</formula>
    </cfRule>
    <cfRule type="cellIs" dxfId="10238" priority="558" operator="equal">
      <formula>"Tolerable"</formula>
    </cfRule>
    <cfRule type="cellIs" dxfId="10237" priority="559" operator="equal">
      <formula>"Trivial"</formula>
    </cfRule>
  </conditionalFormatting>
  <conditionalFormatting sqref="S123">
    <cfRule type="cellIs" dxfId="10236" priority="550" operator="equal">
      <formula>"Intolerable"</formula>
    </cfRule>
    <cfRule type="cellIs" dxfId="10235" priority="551" operator="equal">
      <formula>"Importante"</formula>
    </cfRule>
    <cfRule type="cellIs" dxfId="10234" priority="552" operator="equal">
      <formula>"Moderado"</formula>
    </cfRule>
    <cfRule type="cellIs" dxfId="10233" priority="553" operator="equal">
      <formula>"Tolerable"</formula>
    </cfRule>
    <cfRule type="cellIs" dxfId="10232" priority="554" operator="equal">
      <formula>"Trivial"</formula>
    </cfRule>
  </conditionalFormatting>
  <conditionalFormatting sqref="S115">
    <cfRule type="cellIs" dxfId="10231" priority="545" operator="equal">
      <formula>"Intolerable"</formula>
    </cfRule>
    <cfRule type="cellIs" dxfId="10230" priority="546" operator="equal">
      <formula>"Importante"</formula>
    </cfRule>
    <cfRule type="cellIs" dxfId="10229" priority="547" operator="equal">
      <formula>"Moderado"</formula>
    </cfRule>
    <cfRule type="cellIs" dxfId="10228" priority="548" operator="equal">
      <formula>"Tolerable"</formula>
    </cfRule>
    <cfRule type="cellIs" dxfId="10227" priority="549" operator="equal">
      <formula>"Trivial"</formula>
    </cfRule>
  </conditionalFormatting>
  <conditionalFormatting sqref="S116">
    <cfRule type="cellIs" dxfId="10226" priority="540" operator="equal">
      <formula>"Intolerable"</formula>
    </cfRule>
    <cfRule type="cellIs" dxfId="10225" priority="541" operator="equal">
      <formula>"Importante"</formula>
    </cfRule>
    <cfRule type="cellIs" dxfId="10224" priority="542" operator="equal">
      <formula>"Moderado"</formula>
    </cfRule>
    <cfRule type="cellIs" dxfId="10223" priority="543" operator="equal">
      <formula>"Tolerable"</formula>
    </cfRule>
    <cfRule type="cellIs" dxfId="10222" priority="544" operator="equal">
      <formula>"Trivial"</formula>
    </cfRule>
  </conditionalFormatting>
  <conditionalFormatting sqref="S117">
    <cfRule type="cellIs" dxfId="10221" priority="535" operator="equal">
      <formula>"Intolerable"</formula>
    </cfRule>
    <cfRule type="cellIs" dxfId="10220" priority="536" operator="equal">
      <formula>"Importante"</formula>
    </cfRule>
    <cfRule type="cellIs" dxfId="10219" priority="537" operator="equal">
      <formula>"Moderado"</formula>
    </cfRule>
    <cfRule type="cellIs" dxfId="10218" priority="538" operator="equal">
      <formula>"Tolerable"</formula>
    </cfRule>
    <cfRule type="cellIs" dxfId="10217" priority="539" operator="equal">
      <formula>"Trivial"</formula>
    </cfRule>
  </conditionalFormatting>
  <conditionalFormatting sqref="S118">
    <cfRule type="cellIs" dxfId="10216" priority="530" operator="equal">
      <formula>"Intolerable"</formula>
    </cfRule>
    <cfRule type="cellIs" dxfId="10215" priority="531" operator="equal">
      <formula>"Importante"</formula>
    </cfRule>
    <cfRule type="cellIs" dxfId="10214" priority="532" operator="equal">
      <formula>"Moderado"</formula>
    </cfRule>
    <cfRule type="cellIs" dxfId="10213" priority="533" operator="equal">
      <formula>"Tolerable"</formula>
    </cfRule>
    <cfRule type="cellIs" dxfId="10212" priority="534" operator="equal">
      <formula>"Trivial"</formula>
    </cfRule>
  </conditionalFormatting>
  <conditionalFormatting sqref="S112">
    <cfRule type="cellIs" dxfId="10211" priority="525" operator="equal">
      <formula>"Intolerable"</formula>
    </cfRule>
    <cfRule type="cellIs" dxfId="10210" priority="526" operator="equal">
      <formula>"Importante"</formula>
    </cfRule>
    <cfRule type="cellIs" dxfId="10209" priority="527" operator="equal">
      <formula>"Moderado"</formula>
    </cfRule>
    <cfRule type="cellIs" dxfId="10208" priority="528" operator="equal">
      <formula>"Tolerable"</formula>
    </cfRule>
    <cfRule type="cellIs" dxfId="10207" priority="529" operator="equal">
      <formula>"Trivial"</formula>
    </cfRule>
  </conditionalFormatting>
  <conditionalFormatting sqref="S113">
    <cfRule type="cellIs" dxfId="10206" priority="520" operator="equal">
      <formula>"Intolerable"</formula>
    </cfRule>
    <cfRule type="cellIs" dxfId="10205" priority="521" operator="equal">
      <formula>"Importante"</formula>
    </cfRule>
    <cfRule type="cellIs" dxfId="10204" priority="522" operator="equal">
      <formula>"Moderado"</formula>
    </cfRule>
    <cfRule type="cellIs" dxfId="10203" priority="523" operator="equal">
      <formula>"Tolerable"</formula>
    </cfRule>
    <cfRule type="cellIs" dxfId="10202" priority="524" operator="equal">
      <formula>"Trivial"</formula>
    </cfRule>
  </conditionalFormatting>
  <conditionalFormatting sqref="S114">
    <cfRule type="cellIs" dxfId="10201" priority="515" operator="equal">
      <formula>"Intolerable"</formula>
    </cfRule>
    <cfRule type="cellIs" dxfId="10200" priority="516" operator="equal">
      <formula>"Importante"</formula>
    </cfRule>
    <cfRule type="cellIs" dxfId="10199" priority="517" operator="equal">
      <formula>"Moderado"</formula>
    </cfRule>
    <cfRule type="cellIs" dxfId="10198" priority="518" operator="equal">
      <formula>"Tolerable"</formula>
    </cfRule>
    <cfRule type="cellIs" dxfId="10197" priority="519" operator="equal">
      <formula>"Trivial"</formula>
    </cfRule>
  </conditionalFormatting>
  <conditionalFormatting sqref="S89">
    <cfRule type="cellIs" dxfId="10196" priority="500" operator="equal">
      <formula>"Intolerable"</formula>
    </cfRule>
    <cfRule type="cellIs" dxfId="10195" priority="501" operator="equal">
      <formula>"Importante"</formula>
    </cfRule>
    <cfRule type="cellIs" dxfId="10194" priority="502" operator="equal">
      <formula>"Moderado"</formula>
    </cfRule>
    <cfRule type="cellIs" dxfId="10193" priority="503" operator="equal">
      <formula>"Tolerable"</formula>
    </cfRule>
    <cfRule type="cellIs" dxfId="10192" priority="504" operator="equal">
      <formula>"Trivial"</formula>
    </cfRule>
  </conditionalFormatting>
  <conditionalFormatting sqref="S77">
    <cfRule type="cellIs" dxfId="10191" priority="510" operator="equal">
      <formula>"Intolerable"</formula>
    </cfRule>
    <cfRule type="cellIs" dxfId="10190" priority="511" operator="equal">
      <formula>"Importante"</formula>
    </cfRule>
    <cfRule type="cellIs" dxfId="10189" priority="512" operator="equal">
      <formula>"Moderado"</formula>
    </cfRule>
    <cfRule type="cellIs" dxfId="10188" priority="513" operator="equal">
      <formula>"Tolerable"</formula>
    </cfRule>
    <cfRule type="cellIs" dxfId="10187" priority="514" operator="equal">
      <formula>"Trivial"</formula>
    </cfRule>
  </conditionalFormatting>
  <conditionalFormatting sqref="S71">
    <cfRule type="cellIs" dxfId="10186" priority="505" operator="equal">
      <formula>"Intolerable"</formula>
    </cfRule>
    <cfRule type="cellIs" dxfId="10185" priority="506" operator="equal">
      <formula>"Importante"</formula>
    </cfRule>
    <cfRule type="cellIs" dxfId="10184" priority="507" operator="equal">
      <formula>"Moderado"</formula>
    </cfRule>
    <cfRule type="cellIs" dxfId="10183" priority="508" operator="equal">
      <formula>"Tolerable"</formula>
    </cfRule>
    <cfRule type="cellIs" dxfId="10182" priority="509" operator="equal">
      <formula>"Trivial"</formula>
    </cfRule>
  </conditionalFormatting>
  <conditionalFormatting sqref="S49">
    <cfRule type="cellIs" dxfId="10181" priority="495" operator="equal">
      <formula>"Intolerable"</formula>
    </cfRule>
    <cfRule type="cellIs" dxfId="10180" priority="496" operator="equal">
      <formula>"Importante"</formula>
    </cfRule>
    <cfRule type="cellIs" dxfId="10179" priority="497" operator="equal">
      <formula>"Moderado"</formula>
    </cfRule>
    <cfRule type="cellIs" dxfId="10178" priority="498" operator="equal">
      <formula>"Tolerable"</formula>
    </cfRule>
    <cfRule type="cellIs" dxfId="10177" priority="499" operator="equal">
      <formula>"Trivial"</formula>
    </cfRule>
  </conditionalFormatting>
  <conditionalFormatting sqref="AH49">
    <cfRule type="cellIs" dxfId="10176" priority="492" operator="equal">
      <formula>"Realizado"</formula>
    </cfRule>
    <cfRule type="cellIs" dxfId="10175" priority="493" operator="equal">
      <formula>"En proceso"</formula>
    </cfRule>
    <cfRule type="cellIs" dxfId="10174" priority="494" operator="equal">
      <formula>"Pendiente"</formula>
    </cfRule>
  </conditionalFormatting>
  <conditionalFormatting sqref="AC18">
    <cfRule type="cellIs" dxfId="10173" priority="479" operator="equal">
      <formula>"Intolerable"</formula>
    </cfRule>
    <cfRule type="cellIs" dxfId="10172" priority="480" operator="equal">
      <formula>"Importante"</formula>
    </cfRule>
    <cfRule type="cellIs" dxfId="10171" priority="481" operator="equal">
      <formula>"Moderado"</formula>
    </cfRule>
    <cfRule type="cellIs" dxfId="10170" priority="482" operator="equal">
      <formula>"Tolerable"</formula>
    </cfRule>
    <cfRule type="cellIs" dxfId="10169" priority="483" operator="equal">
      <formula>"Trivial"</formula>
    </cfRule>
  </conditionalFormatting>
  <conditionalFormatting sqref="S18:S19">
    <cfRule type="cellIs" dxfId="10168" priority="487" operator="equal">
      <formula>"Intolerable"</formula>
    </cfRule>
    <cfRule type="cellIs" dxfId="10167" priority="488" operator="equal">
      <formula>"Importante"</formula>
    </cfRule>
    <cfRule type="cellIs" dxfId="10166" priority="489" operator="equal">
      <formula>"Moderado"</formula>
    </cfRule>
    <cfRule type="cellIs" dxfId="10165" priority="490" operator="equal">
      <formula>"Tolerable"</formula>
    </cfRule>
    <cfRule type="cellIs" dxfId="10164" priority="491" operator="equal">
      <formula>"Trivial"</formula>
    </cfRule>
  </conditionalFormatting>
  <conditionalFormatting sqref="AH18">
    <cfRule type="cellIs" dxfId="10163" priority="484" operator="equal">
      <formula>"Realizado"</formula>
    </cfRule>
    <cfRule type="cellIs" dxfId="10162" priority="485" operator="equal">
      <formula>"En proceso"</formula>
    </cfRule>
    <cfRule type="cellIs" dxfId="10161" priority="486" operator="equal">
      <formula>"Pendiente"</formula>
    </cfRule>
  </conditionalFormatting>
  <conditionalFormatting sqref="AC19">
    <cfRule type="cellIs" dxfId="10160" priority="474" operator="equal">
      <formula>"Intolerable"</formula>
    </cfRule>
    <cfRule type="cellIs" dxfId="10159" priority="475" operator="equal">
      <formula>"Importante"</formula>
    </cfRule>
    <cfRule type="cellIs" dxfId="10158" priority="476" operator="equal">
      <formula>"Moderado"</formula>
    </cfRule>
    <cfRule type="cellIs" dxfId="10157" priority="477" operator="equal">
      <formula>"Tolerable"</formula>
    </cfRule>
    <cfRule type="cellIs" dxfId="10156" priority="478" operator="equal">
      <formula>"Trivial"</formula>
    </cfRule>
  </conditionalFormatting>
  <conditionalFormatting sqref="AH19">
    <cfRule type="cellIs" dxfId="10155" priority="471" operator="equal">
      <formula>"Realizado"</formula>
    </cfRule>
    <cfRule type="cellIs" dxfId="10154" priority="472" operator="equal">
      <formula>"En proceso"</formula>
    </cfRule>
    <cfRule type="cellIs" dxfId="10153" priority="473" operator="equal">
      <formula>"Pendiente"</formula>
    </cfRule>
  </conditionalFormatting>
  <conditionalFormatting sqref="S20:S21">
    <cfRule type="cellIs" dxfId="10152" priority="466" operator="equal">
      <formula>"Intolerable"</formula>
    </cfRule>
    <cfRule type="cellIs" dxfId="10151" priority="467" operator="equal">
      <formula>"Importante"</formula>
    </cfRule>
    <cfRule type="cellIs" dxfId="10150" priority="468" operator="equal">
      <formula>"Moderado"</formula>
    </cfRule>
    <cfRule type="cellIs" dxfId="10149" priority="469" operator="equal">
      <formula>"Tolerable"</formula>
    </cfRule>
    <cfRule type="cellIs" dxfId="10148" priority="470" operator="equal">
      <formula>"Trivial"</formula>
    </cfRule>
  </conditionalFormatting>
  <conditionalFormatting sqref="AC21">
    <cfRule type="cellIs" dxfId="10147" priority="461" operator="equal">
      <formula>"Intolerable"</formula>
    </cfRule>
    <cfRule type="cellIs" dxfId="10146" priority="462" operator="equal">
      <formula>"Importante"</formula>
    </cfRule>
    <cfRule type="cellIs" dxfId="10145" priority="463" operator="equal">
      <formula>"Moderado"</formula>
    </cfRule>
    <cfRule type="cellIs" dxfId="10144" priority="464" operator="equal">
      <formula>"Tolerable"</formula>
    </cfRule>
    <cfRule type="cellIs" dxfId="10143" priority="465" operator="equal">
      <formula>"Trivial"</formula>
    </cfRule>
  </conditionalFormatting>
  <conditionalFormatting sqref="AH21">
    <cfRule type="cellIs" dxfId="10142" priority="458" operator="equal">
      <formula>"Realizado"</formula>
    </cfRule>
    <cfRule type="cellIs" dxfId="10141" priority="459" operator="equal">
      <formula>"En proceso"</formula>
    </cfRule>
    <cfRule type="cellIs" dxfId="10140" priority="460" operator="equal">
      <formula>"Pendiente"</formula>
    </cfRule>
  </conditionalFormatting>
  <conditionalFormatting sqref="S22:S23">
    <cfRule type="cellIs" dxfId="10139" priority="453" operator="equal">
      <formula>"Intolerable"</formula>
    </cfRule>
    <cfRule type="cellIs" dxfId="10138" priority="454" operator="equal">
      <formula>"Importante"</formula>
    </cfRule>
    <cfRule type="cellIs" dxfId="10137" priority="455" operator="equal">
      <formula>"Moderado"</formula>
    </cfRule>
    <cfRule type="cellIs" dxfId="10136" priority="456" operator="equal">
      <formula>"Tolerable"</formula>
    </cfRule>
    <cfRule type="cellIs" dxfId="10135" priority="457" operator="equal">
      <formula>"Trivial"</formula>
    </cfRule>
  </conditionalFormatting>
  <conditionalFormatting sqref="AH28">
    <cfRule type="cellIs" dxfId="10134" priority="445" operator="equal">
      <formula>"Realizado"</formula>
    </cfRule>
    <cfRule type="cellIs" dxfId="10133" priority="446" operator="equal">
      <formula>"En proceso"</formula>
    </cfRule>
    <cfRule type="cellIs" dxfId="10132" priority="447" operator="equal">
      <formula>"Pendiente"</formula>
    </cfRule>
  </conditionalFormatting>
  <conditionalFormatting sqref="AC20">
    <cfRule type="cellIs" dxfId="10131" priority="440" operator="equal">
      <formula>"Intolerable"</formula>
    </cfRule>
    <cfRule type="cellIs" dxfId="10130" priority="441" operator="equal">
      <formula>"Importante"</formula>
    </cfRule>
    <cfRule type="cellIs" dxfId="10129" priority="442" operator="equal">
      <formula>"Moderado"</formula>
    </cfRule>
    <cfRule type="cellIs" dxfId="10128" priority="443" operator="equal">
      <formula>"Tolerable"</formula>
    </cfRule>
    <cfRule type="cellIs" dxfId="10127" priority="444" operator="equal">
      <formula>"Trivial"</formula>
    </cfRule>
  </conditionalFormatting>
  <conditionalFormatting sqref="AH20">
    <cfRule type="cellIs" dxfId="10126" priority="437" operator="equal">
      <formula>"Realizado"</formula>
    </cfRule>
    <cfRule type="cellIs" dxfId="10125" priority="438" operator="equal">
      <formula>"En proceso"</formula>
    </cfRule>
    <cfRule type="cellIs" dxfId="10124" priority="439" operator="equal">
      <formula>"Pendiente"</formula>
    </cfRule>
  </conditionalFormatting>
  <conditionalFormatting sqref="AC23 AC25 AC27 AC29 AC31 AC33 AC35 AC37 AC39 AC41 AC43 AC45 AC47 AC49 AC51 AC53">
    <cfRule type="cellIs" dxfId="10123" priority="432" operator="equal">
      <formula>"Intolerable"</formula>
    </cfRule>
    <cfRule type="cellIs" dxfId="10122" priority="433" operator="equal">
      <formula>"Importante"</formula>
    </cfRule>
    <cfRule type="cellIs" dxfId="10121" priority="434" operator="equal">
      <formula>"Moderado"</formula>
    </cfRule>
    <cfRule type="cellIs" dxfId="10120" priority="435" operator="equal">
      <formula>"Tolerable"</formula>
    </cfRule>
    <cfRule type="cellIs" dxfId="10119" priority="436" operator="equal">
      <formula>"Trivial"</formula>
    </cfRule>
  </conditionalFormatting>
  <conditionalFormatting sqref="AH23">
    <cfRule type="cellIs" dxfId="10118" priority="429" operator="equal">
      <formula>"Realizado"</formula>
    </cfRule>
    <cfRule type="cellIs" dxfId="10117" priority="430" operator="equal">
      <formula>"En proceso"</formula>
    </cfRule>
    <cfRule type="cellIs" dxfId="10116" priority="431" operator="equal">
      <formula>"Pendiente"</formula>
    </cfRule>
  </conditionalFormatting>
  <conditionalFormatting sqref="S22">
    <cfRule type="cellIs" dxfId="10115" priority="424" operator="equal">
      <formula>"Intolerable"</formula>
    </cfRule>
    <cfRule type="cellIs" dxfId="10114" priority="425" operator="equal">
      <formula>"Importante"</formula>
    </cfRule>
    <cfRule type="cellIs" dxfId="10113" priority="426" operator="equal">
      <formula>"Moderado"</formula>
    </cfRule>
    <cfRule type="cellIs" dxfId="10112" priority="427" operator="equal">
      <formula>"Tolerable"</formula>
    </cfRule>
    <cfRule type="cellIs" dxfId="10111" priority="428" operator="equal">
      <formula>"Trivial"</formula>
    </cfRule>
  </conditionalFormatting>
  <conditionalFormatting sqref="AC22">
    <cfRule type="cellIs" dxfId="10110" priority="419" operator="equal">
      <formula>"Intolerable"</formula>
    </cfRule>
    <cfRule type="cellIs" dxfId="10109" priority="420" operator="equal">
      <formula>"Importante"</formula>
    </cfRule>
    <cfRule type="cellIs" dxfId="10108" priority="421" operator="equal">
      <formula>"Moderado"</formula>
    </cfRule>
    <cfRule type="cellIs" dxfId="10107" priority="422" operator="equal">
      <formula>"Tolerable"</formula>
    </cfRule>
    <cfRule type="cellIs" dxfId="10106" priority="423" operator="equal">
      <formula>"Trivial"</formula>
    </cfRule>
  </conditionalFormatting>
  <conditionalFormatting sqref="AH22">
    <cfRule type="cellIs" dxfId="10105" priority="416" operator="equal">
      <formula>"Realizado"</formula>
    </cfRule>
    <cfRule type="cellIs" dxfId="10104" priority="417" operator="equal">
      <formula>"En proceso"</formula>
    </cfRule>
    <cfRule type="cellIs" dxfId="10103" priority="418" operator="equal">
      <formula>"Pendiente"</formula>
    </cfRule>
  </conditionalFormatting>
  <conditionalFormatting sqref="S28">
    <cfRule type="cellIs" dxfId="10102" priority="411" operator="equal">
      <formula>"Intolerable"</formula>
    </cfRule>
    <cfRule type="cellIs" dxfId="10101" priority="412" operator="equal">
      <formula>"Importante"</formula>
    </cfRule>
    <cfRule type="cellIs" dxfId="10100" priority="413" operator="equal">
      <formula>"Moderado"</formula>
    </cfRule>
    <cfRule type="cellIs" dxfId="10099" priority="414" operator="equal">
      <formula>"Tolerable"</formula>
    </cfRule>
    <cfRule type="cellIs" dxfId="10098" priority="415" operator="equal">
      <formula>"Trivial"</formula>
    </cfRule>
  </conditionalFormatting>
  <conditionalFormatting sqref="AC23 AC25 AC27 AC29 AC31 AC33 AC35 AC37 AC39 AC41 AC43 AC45 AC47 AC49 AC51 AC53">
    <cfRule type="cellIs" dxfId="10097" priority="398" operator="equal">
      <formula>"Intolerable"</formula>
    </cfRule>
    <cfRule type="cellIs" dxfId="10096" priority="399" operator="equal">
      <formula>"Importante"</formula>
    </cfRule>
    <cfRule type="cellIs" dxfId="10095" priority="400" operator="equal">
      <formula>"Moderado"</formula>
    </cfRule>
    <cfRule type="cellIs" dxfId="10094" priority="401" operator="equal">
      <formula>"Tolerable"</formula>
    </cfRule>
    <cfRule type="cellIs" dxfId="10093" priority="402" operator="equal">
      <formula>"Trivial"</formula>
    </cfRule>
  </conditionalFormatting>
  <conditionalFormatting sqref="AH23">
    <cfRule type="cellIs" dxfId="10092" priority="395" operator="equal">
      <formula>"Realizado"</formula>
    </cfRule>
    <cfRule type="cellIs" dxfId="10091" priority="396" operator="equal">
      <formula>"En proceso"</formula>
    </cfRule>
    <cfRule type="cellIs" dxfId="10090" priority="397" operator="equal">
      <formula>"Pendiente"</formula>
    </cfRule>
  </conditionalFormatting>
  <conditionalFormatting sqref="AH28">
    <cfRule type="cellIs" dxfId="10089" priority="403" operator="equal">
      <formula>"Realizado"</formula>
    </cfRule>
    <cfRule type="cellIs" dxfId="10088" priority="404" operator="equal">
      <formula>"En proceso"</formula>
    </cfRule>
    <cfRule type="cellIs" dxfId="10087" priority="405" operator="equal">
      <formula>"Pendiente"</formula>
    </cfRule>
  </conditionalFormatting>
  <conditionalFormatting sqref="AC22">
    <cfRule type="cellIs" dxfId="10086" priority="390" operator="equal">
      <formula>"Intolerable"</formula>
    </cfRule>
    <cfRule type="cellIs" dxfId="10085" priority="391" operator="equal">
      <formula>"Importante"</formula>
    </cfRule>
    <cfRule type="cellIs" dxfId="10084" priority="392" operator="equal">
      <formula>"Moderado"</formula>
    </cfRule>
    <cfRule type="cellIs" dxfId="10083" priority="393" operator="equal">
      <formula>"Tolerable"</formula>
    </cfRule>
    <cfRule type="cellIs" dxfId="10082" priority="394" operator="equal">
      <formula>"Trivial"</formula>
    </cfRule>
  </conditionalFormatting>
  <conditionalFormatting sqref="AH22">
    <cfRule type="cellIs" dxfId="10081" priority="387" operator="equal">
      <formula>"Realizado"</formula>
    </cfRule>
    <cfRule type="cellIs" dxfId="10080" priority="388" operator="equal">
      <formula>"En proceso"</formula>
    </cfRule>
    <cfRule type="cellIs" dxfId="10079" priority="389" operator="equal">
      <formula>"Pendiente"</formula>
    </cfRule>
  </conditionalFormatting>
  <conditionalFormatting sqref="S29">
    <cfRule type="cellIs" dxfId="10078" priority="382" operator="equal">
      <formula>"Intolerable"</formula>
    </cfRule>
    <cfRule type="cellIs" dxfId="10077" priority="383" operator="equal">
      <formula>"Importante"</formula>
    </cfRule>
    <cfRule type="cellIs" dxfId="10076" priority="384" operator="equal">
      <formula>"Moderado"</formula>
    </cfRule>
    <cfRule type="cellIs" dxfId="10075" priority="385" operator="equal">
      <formula>"Tolerable"</formula>
    </cfRule>
    <cfRule type="cellIs" dxfId="10074" priority="386" operator="equal">
      <formula>"Trivial"</formula>
    </cfRule>
  </conditionalFormatting>
  <conditionalFormatting sqref="AH29:AH31">
    <cfRule type="cellIs" dxfId="10073" priority="374" operator="equal">
      <formula>"Realizado"</formula>
    </cfRule>
    <cfRule type="cellIs" dxfId="10072" priority="375" operator="equal">
      <formula>"En proceso"</formula>
    </cfRule>
    <cfRule type="cellIs" dxfId="10071" priority="376" operator="equal">
      <formula>"Pendiente"</formula>
    </cfRule>
  </conditionalFormatting>
  <conditionalFormatting sqref="S45">
    <cfRule type="cellIs" dxfId="10070" priority="364" operator="equal">
      <formula>"Intolerable"</formula>
    </cfRule>
    <cfRule type="cellIs" dxfId="10069" priority="365" operator="equal">
      <formula>"Importante"</formula>
    </cfRule>
    <cfRule type="cellIs" dxfId="10068" priority="366" operator="equal">
      <formula>"Moderado"</formula>
    </cfRule>
    <cfRule type="cellIs" dxfId="10067" priority="367" operator="equal">
      <formula>"Tolerable"</formula>
    </cfRule>
    <cfRule type="cellIs" dxfId="10066" priority="368" operator="equal">
      <formula>"Trivial"</formula>
    </cfRule>
  </conditionalFormatting>
  <conditionalFormatting sqref="S46">
    <cfRule type="cellIs" dxfId="10065" priority="369" operator="equal">
      <formula>"Intolerable"</formula>
    </cfRule>
    <cfRule type="cellIs" dxfId="10064" priority="370" operator="equal">
      <formula>"Importante"</formula>
    </cfRule>
    <cfRule type="cellIs" dxfId="10063" priority="371" operator="equal">
      <formula>"Moderado"</formula>
    </cfRule>
    <cfRule type="cellIs" dxfId="10062" priority="372" operator="equal">
      <formula>"Tolerable"</formula>
    </cfRule>
    <cfRule type="cellIs" dxfId="10061" priority="373" operator="equal">
      <formula>"Trivial"</formula>
    </cfRule>
  </conditionalFormatting>
  <conditionalFormatting sqref="S45">
    <cfRule type="cellIs" dxfId="10060" priority="359" operator="equal">
      <formula>"Intolerable"</formula>
    </cfRule>
    <cfRule type="cellIs" dxfId="10059" priority="360" operator="equal">
      <formula>"Importante"</formula>
    </cfRule>
    <cfRule type="cellIs" dxfId="10058" priority="361" operator="equal">
      <formula>"Moderado"</formula>
    </cfRule>
    <cfRule type="cellIs" dxfId="10057" priority="362" operator="equal">
      <formula>"Tolerable"</formula>
    </cfRule>
    <cfRule type="cellIs" dxfId="10056" priority="363" operator="equal">
      <formula>"Trivial"</formula>
    </cfRule>
  </conditionalFormatting>
  <conditionalFormatting sqref="S48">
    <cfRule type="cellIs" dxfId="10055" priority="354" operator="equal">
      <formula>"Intolerable"</formula>
    </cfRule>
    <cfRule type="cellIs" dxfId="10054" priority="355" operator="equal">
      <formula>"Importante"</formula>
    </cfRule>
    <cfRule type="cellIs" dxfId="10053" priority="356" operator="equal">
      <formula>"Moderado"</formula>
    </cfRule>
    <cfRule type="cellIs" dxfId="10052" priority="357" operator="equal">
      <formula>"Tolerable"</formula>
    </cfRule>
    <cfRule type="cellIs" dxfId="10051" priority="358" operator="equal">
      <formula>"Trivial"</formula>
    </cfRule>
  </conditionalFormatting>
  <conditionalFormatting sqref="S47">
    <cfRule type="cellIs" dxfId="10050" priority="349" operator="equal">
      <formula>"Intolerable"</formula>
    </cfRule>
    <cfRule type="cellIs" dxfId="10049" priority="350" operator="equal">
      <formula>"Importante"</formula>
    </cfRule>
    <cfRule type="cellIs" dxfId="10048" priority="351" operator="equal">
      <formula>"Moderado"</formula>
    </cfRule>
    <cfRule type="cellIs" dxfId="10047" priority="352" operator="equal">
      <formula>"Tolerable"</formula>
    </cfRule>
    <cfRule type="cellIs" dxfId="10046" priority="353" operator="equal">
      <formula>"Trivial"</formula>
    </cfRule>
  </conditionalFormatting>
  <conditionalFormatting sqref="AH47">
    <cfRule type="cellIs" dxfId="10045" priority="346" operator="equal">
      <formula>"Realizado"</formula>
    </cfRule>
    <cfRule type="cellIs" dxfId="10044" priority="347" operator="equal">
      <formula>"En proceso"</formula>
    </cfRule>
    <cfRule type="cellIs" dxfId="10043" priority="348" operator="equal">
      <formula>"Pendiente"</formula>
    </cfRule>
  </conditionalFormatting>
  <conditionalFormatting sqref="AH48">
    <cfRule type="cellIs" dxfId="10042" priority="343" operator="equal">
      <formula>"Realizado"</formula>
    </cfRule>
    <cfRule type="cellIs" dxfId="10041" priority="344" operator="equal">
      <formula>"En proceso"</formula>
    </cfRule>
    <cfRule type="cellIs" dxfId="10040" priority="345" operator="equal">
      <formula>"Pendiente"</formula>
    </cfRule>
  </conditionalFormatting>
  <conditionalFormatting sqref="AH45">
    <cfRule type="cellIs" dxfId="10039" priority="340" operator="equal">
      <formula>"Realizado"</formula>
    </cfRule>
    <cfRule type="cellIs" dxfId="10038" priority="341" operator="equal">
      <formula>"En proceso"</formula>
    </cfRule>
    <cfRule type="cellIs" dxfId="10037" priority="342" operator="equal">
      <formula>"Pendiente"</formula>
    </cfRule>
  </conditionalFormatting>
  <conditionalFormatting sqref="AH52">
    <cfRule type="cellIs" dxfId="10036" priority="337" operator="equal">
      <formula>"Realizado"</formula>
    </cfRule>
    <cfRule type="cellIs" dxfId="10035" priority="338" operator="equal">
      <formula>"En proceso"</formula>
    </cfRule>
    <cfRule type="cellIs" dxfId="10034" priority="339" operator="equal">
      <formula>"Pendiente"</formula>
    </cfRule>
  </conditionalFormatting>
  <conditionalFormatting sqref="S50">
    <cfRule type="cellIs" dxfId="10033" priority="332" operator="equal">
      <formula>"Intolerable"</formula>
    </cfRule>
    <cfRule type="cellIs" dxfId="10032" priority="333" operator="equal">
      <formula>"Importante"</formula>
    </cfRule>
    <cfRule type="cellIs" dxfId="10031" priority="334" operator="equal">
      <formula>"Moderado"</formula>
    </cfRule>
    <cfRule type="cellIs" dxfId="10030" priority="335" operator="equal">
      <formula>"Tolerable"</formula>
    </cfRule>
    <cfRule type="cellIs" dxfId="10029" priority="336" operator="equal">
      <formula>"Trivial"</formula>
    </cfRule>
  </conditionalFormatting>
  <conditionalFormatting sqref="AH50">
    <cfRule type="cellIs" dxfId="10028" priority="329" operator="equal">
      <formula>"Realizado"</formula>
    </cfRule>
    <cfRule type="cellIs" dxfId="10027" priority="330" operator="equal">
      <formula>"En proceso"</formula>
    </cfRule>
    <cfRule type="cellIs" dxfId="10026" priority="331" operator="equal">
      <formula>"Pendiente"</formula>
    </cfRule>
  </conditionalFormatting>
  <conditionalFormatting sqref="S52">
    <cfRule type="cellIs" dxfId="10025" priority="319" operator="equal">
      <formula>"Intolerable"</formula>
    </cfRule>
    <cfRule type="cellIs" dxfId="10024" priority="320" operator="equal">
      <formula>"Importante"</formula>
    </cfRule>
    <cfRule type="cellIs" dxfId="10023" priority="321" operator="equal">
      <formula>"Moderado"</formula>
    </cfRule>
    <cfRule type="cellIs" dxfId="10022" priority="322" operator="equal">
      <formula>"Tolerable"</formula>
    </cfRule>
    <cfRule type="cellIs" dxfId="10021" priority="323" operator="equal">
      <formula>"Trivial"</formula>
    </cfRule>
  </conditionalFormatting>
  <conditionalFormatting sqref="S51">
    <cfRule type="cellIs" dxfId="10020" priority="324" operator="equal">
      <formula>"Intolerable"</formula>
    </cfRule>
    <cfRule type="cellIs" dxfId="10019" priority="325" operator="equal">
      <formula>"Importante"</formula>
    </cfRule>
    <cfRule type="cellIs" dxfId="10018" priority="326" operator="equal">
      <formula>"Moderado"</formula>
    </cfRule>
    <cfRule type="cellIs" dxfId="10017" priority="327" operator="equal">
      <formula>"Tolerable"</formula>
    </cfRule>
    <cfRule type="cellIs" dxfId="10016" priority="328" operator="equal">
      <formula>"Trivial"</formula>
    </cfRule>
  </conditionalFormatting>
  <conditionalFormatting sqref="AH51">
    <cfRule type="cellIs" dxfId="10015" priority="316" operator="equal">
      <formula>"Realizado"</formula>
    </cfRule>
    <cfRule type="cellIs" dxfId="10014" priority="317" operator="equal">
      <formula>"En proceso"</formula>
    </cfRule>
    <cfRule type="cellIs" dxfId="10013" priority="318" operator="equal">
      <formula>"Pendiente"</formula>
    </cfRule>
  </conditionalFormatting>
  <conditionalFormatting sqref="AH28">
    <cfRule type="cellIs" dxfId="10012" priority="313" operator="equal">
      <formula>"Realizado"</formula>
    </cfRule>
    <cfRule type="cellIs" dxfId="10011" priority="314" operator="equal">
      <formula>"En proceso"</formula>
    </cfRule>
    <cfRule type="cellIs" dxfId="10010" priority="315" operator="equal">
      <formula>"Pendiente"</formula>
    </cfRule>
  </conditionalFormatting>
  <conditionalFormatting sqref="AC24 AC26 AC28 AC30 AC32 AC34 AC36 AC38 AC40 AC42 AC44 AC46 AC48 AC50 AC52">
    <cfRule type="cellIs" dxfId="10009" priority="308" operator="equal">
      <formula>"Intolerable"</formula>
    </cfRule>
    <cfRule type="cellIs" dxfId="10008" priority="309" operator="equal">
      <formula>"Importante"</formula>
    </cfRule>
    <cfRule type="cellIs" dxfId="10007" priority="310" operator="equal">
      <formula>"Moderado"</formula>
    </cfRule>
    <cfRule type="cellIs" dxfId="10006" priority="311" operator="equal">
      <formula>"Tolerable"</formula>
    </cfRule>
    <cfRule type="cellIs" dxfId="10005" priority="312" operator="equal">
      <formula>"Trivial"</formula>
    </cfRule>
  </conditionalFormatting>
  <conditionalFormatting sqref="AH24">
    <cfRule type="cellIs" dxfId="10004" priority="305" operator="equal">
      <formula>"Realizado"</formula>
    </cfRule>
    <cfRule type="cellIs" dxfId="10003" priority="306" operator="equal">
      <formula>"En proceso"</formula>
    </cfRule>
    <cfRule type="cellIs" dxfId="10002" priority="307" operator="equal">
      <formula>"Pendiente"</formula>
    </cfRule>
  </conditionalFormatting>
  <conditionalFormatting sqref="S25">
    <cfRule type="cellIs" dxfId="10001" priority="300" operator="equal">
      <formula>"Intolerable"</formula>
    </cfRule>
    <cfRule type="cellIs" dxfId="10000" priority="301" operator="equal">
      <formula>"Importante"</formula>
    </cfRule>
    <cfRule type="cellIs" dxfId="9999" priority="302" operator="equal">
      <formula>"Moderado"</formula>
    </cfRule>
    <cfRule type="cellIs" dxfId="9998" priority="303" operator="equal">
      <formula>"Tolerable"</formula>
    </cfRule>
    <cfRule type="cellIs" dxfId="9997" priority="304" operator="equal">
      <formula>"Trivial"</formula>
    </cfRule>
  </conditionalFormatting>
  <conditionalFormatting sqref="S24">
    <cfRule type="cellIs" dxfId="9996" priority="295" operator="equal">
      <formula>"Intolerable"</formula>
    </cfRule>
    <cfRule type="cellIs" dxfId="9995" priority="296" operator="equal">
      <formula>"Importante"</formula>
    </cfRule>
    <cfRule type="cellIs" dxfId="9994" priority="297" operator="equal">
      <formula>"Moderado"</formula>
    </cfRule>
    <cfRule type="cellIs" dxfId="9993" priority="298" operator="equal">
      <formula>"Tolerable"</formula>
    </cfRule>
    <cfRule type="cellIs" dxfId="9992" priority="299" operator="equal">
      <formula>"Trivial"</formula>
    </cfRule>
  </conditionalFormatting>
  <conditionalFormatting sqref="AH25">
    <cfRule type="cellIs" dxfId="9991" priority="287" operator="equal">
      <formula>"Realizado"</formula>
    </cfRule>
    <cfRule type="cellIs" dxfId="9990" priority="288" operator="equal">
      <formula>"En proceso"</formula>
    </cfRule>
    <cfRule type="cellIs" dxfId="9989" priority="289" operator="equal">
      <formula>"Pendiente"</formula>
    </cfRule>
  </conditionalFormatting>
  <conditionalFormatting sqref="S26">
    <cfRule type="cellIs" dxfId="9988" priority="282" operator="equal">
      <formula>"Intolerable"</formula>
    </cfRule>
    <cfRule type="cellIs" dxfId="9987" priority="283" operator="equal">
      <formula>"Importante"</formula>
    </cfRule>
    <cfRule type="cellIs" dxfId="9986" priority="284" operator="equal">
      <formula>"Moderado"</formula>
    </cfRule>
    <cfRule type="cellIs" dxfId="9985" priority="285" operator="equal">
      <formula>"Tolerable"</formula>
    </cfRule>
    <cfRule type="cellIs" dxfId="9984" priority="286" operator="equal">
      <formula>"Trivial"</formula>
    </cfRule>
  </conditionalFormatting>
  <conditionalFormatting sqref="AH26">
    <cfRule type="cellIs" dxfId="9983" priority="274" operator="equal">
      <formula>"Realizado"</formula>
    </cfRule>
    <cfRule type="cellIs" dxfId="9982" priority="275" operator="equal">
      <formula>"En proceso"</formula>
    </cfRule>
    <cfRule type="cellIs" dxfId="9981" priority="276" operator="equal">
      <formula>"Pendiente"</formula>
    </cfRule>
  </conditionalFormatting>
  <conditionalFormatting sqref="AH28">
    <cfRule type="cellIs" dxfId="9980" priority="271" operator="equal">
      <formula>"Realizado"</formula>
    </cfRule>
    <cfRule type="cellIs" dxfId="9979" priority="272" operator="equal">
      <formula>"En proceso"</formula>
    </cfRule>
    <cfRule type="cellIs" dxfId="9978" priority="273" operator="equal">
      <formula>"Pendiente"</formula>
    </cfRule>
  </conditionalFormatting>
  <conditionalFormatting sqref="AH27">
    <cfRule type="cellIs" dxfId="9977" priority="268" operator="equal">
      <formula>"Realizado"</formula>
    </cfRule>
    <cfRule type="cellIs" dxfId="9976" priority="269" operator="equal">
      <formula>"En proceso"</formula>
    </cfRule>
    <cfRule type="cellIs" dxfId="9975" priority="270" operator="equal">
      <formula>"Pendiente"</formula>
    </cfRule>
  </conditionalFormatting>
  <conditionalFormatting sqref="S27">
    <cfRule type="cellIs" dxfId="9974" priority="263" operator="equal">
      <formula>"Intolerable"</formula>
    </cfRule>
    <cfRule type="cellIs" dxfId="9973" priority="264" operator="equal">
      <formula>"Importante"</formula>
    </cfRule>
    <cfRule type="cellIs" dxfId="9972" priority="265" operator="equal">
      <formula>"Moderado"</formula>
    </cfRule>
    <cfRule type="cellIs" dxfId="9971" priority="266" operator="equal">
      <formula>"Tolerable"</formula>
    </cfRule>
    <cfRule type="cellIs" dxfId="9970" priority="267" operator="equal">
      <formula>"Trivial"</formula>
    </cfRule>
  </conditionalFormatting>
  <conditionalFormatting sqref="S32:S37">
    <cfRule type="cellIs" dxfId="9969" priority="243" operator="equal">
      <formula>"Intolerable"</formula>
    </cfRule>
    <cfRule type="cellIs" dxfId="9968" priority="244" operator="equal">
      <formula>"Importante"</formula>
    </cfRule>
    <cfRule type="cellIs" dxfId="9967" priority="245" operator="equal">
      <formula>"Moderado"</formula>
    </cfRule>
    <cfRule type="cellIs" dxfId="9966" priority="246" operator="equal">
      <formula>"Tolerable"</formula>
    </cfRule>
    <cfRule type="cellIs" dxfId="9965" priority="247" operator="equal">
      <formula>"Trivial"</formula>
    </cfRule>
  </conditionalFormatting>
  <conditionalFormatting sqref="AH32:AH37">
    <cfRule type="cellIs" dxfId="9964" priority="240" operator="equal">
      <formula>"Realizado"</formula>
    </cfRule>
    <cfRule type="cellIs" dxfId="9963" priority="241" operator="equal">
      <formula>"En proceso"</formula>
    </cfRule>
    <cfRule type="cellIs" dxfId="9962" priority="242" operator="equal">
      <formula>"Pendiente"</formula>
    </cfRule>
  </conditionalFormatting>
  <conditionalFormatting sqref="AH33:AH37">
    <cfRule type="cellIs" dxfId="9961" priority="232" operator="equal">
      <formula>"Realizado"</formula>
    </cfRule>
    <cfRule type="cellIs" dxfId="9960" priority="233" operator="equal">
      <formula>"En proceso"</formula>
    </cfRule>
    <cfRule type="cellIs" dxfId="9959" priority="234" operator="equal">
      <formula>"Pendiente"</formula>
    </cfRule>
  </conditionalFormatting>
  <conditionalFormatting sqref="S33:S37">
    <cfRule type="cellIs" dxfId="9958" priority="227" operator="equal">
      <formula>"Intolerable"</formula>
    </cfRule>
    <cfRule type="cellIs" dxfId="9957" priority="228" operator="equal">
      <formula>"Importante"</formula>
    </cfRule>
    <cfRule type="cellIs" dxfId="9956" priority="229" operator="equal">
      <formula>"Moderado"</formula>
    </cfRule>
    <cfRule type="cellIs" dxfId="9955" priority="230" operator="equal">
      <formula>"Tolerable"</formula>
    </cfRule>
    <cfRule type="cellIs" dxfId="9954" priority="231" operator="equal">
      <formula>"Trivial"</formula>
    </cfRule>
  </conditionalFormatting>
  <conditionalFormatting sqref="S33">
    <cfRule type="cellIs" dxfId="9953" priority="214" operator="equal">
      <formula>"Intolerable"</formula>
    </cfRule>
    <cfRule type="cellIs" dxfId="9952" priority="215" operator="equal">
      <formula>"Importante"</formula>
    </cfRule>
    <cfRule type="cellIs" dxfId="9951" priority="216" operator="equal">
      <formula>"Moderado"</formula>
    </cfRule>
    <cfRule type="cellIs" dxfId="9950" priority="217" operator="equal">
      <formula>"Tolerable"</formula>
    </cfRule>
    <cfRule type="cellIs" dxfId="9949" priority="218" operator="equal">
      <formula>"Trivial"</formula>
    </cfRule>
  </conditionalFormatting>
  <conditionalFormatting sqref="AH33">
    <cfRule type="cellIs" dxfId="9948" priority="219" operator="equal">
      <formula>"Realizado"</formula>
    </cfRule>
    <cfRule type="cellIs" dxfId="9947" priority="220" operator="equal">
      <formula>"En proceso"</formula>
    </cfRule>
    <cfRule type="cellIs" dxfId="9946" priority="221" operator="equal">
      <formula>"Pendiente"</formula>
    </cfRule>
  </conditionalFormatting>
  <conditionalFormatting sqref="S32">
    <cfRule type="cellIs" dxfId="9945" priority="204" operator="equal">
      <formula>"Intolerable"</formula>
    </cfRule>
    <cfRule type="cellIs" dxfId="9944" priority="205" operator="equal">
      <formula>"Importante"</formula>
    </cfRule>
    <cfRule type="cellIs" dxfId="9943" priority="206" operator="equal">
      <formula>"Moderado"</formula>
    </cfRule>
    <cfRule type="cellIs" dxfId="9942" priority="207" operator="equal">
      <formula>"Tolerable"</formula>
    </cfRule>
    <cfRule type="cellIs" dxfId="9941" priority="208" operator="equal">
      <formula>"Trivial"</formula>
    </cfRule>
  </conditionalFormatting>
  <conditionalFormatting sqref="S37">
    <cfRule type="cellIs" dxfId="9940" priority="191" operator="equal">
      <formula>"Intolerable"</formula>
    </cfRule>
    <cfRule type="cellIs" dxfId="9939" priority="192" operator="equal">
      <formula>"Importante"</formula>
    </cfRule>
    <cfRule type="cellIs" dxfId="9938" priority="193" operator="equal">
      <formula>"Moderado"</formula>
    </cfRule>
    <cfRule type="cellIs" dxfId="9937" priority="194" operator="equal">
      <formula>"Tolerable"</formula>
    </cfRule>
    <cfRule type="cellIs" dxfId="9936" priority="195" operator="equal">
      <formula>"Trivial"</formula>
    </cfRule>
  </conditionalFormatting>
  <conditionalFormatting sqref="AH37">
    <cfRule type="cellIs" dxfId="9935" priority="201" operator="equal">
      <formula>"Realizado"</formula>
    </cfRule>
    <cfRule type="cellIs" dxfId="9934" priority="202" operator="equal">
      <formula>"En proceso"</formula>
    </cfRule>
    <cfRule type="cellIs" dxfId="9933" priority="203" operator="equal">
      <formula>"Pendiente"</formula>
    </cfRule>
  </conditionalFormatting>
  <conditionalFormatting sqref="S32">
    <cfRule type="cellIs" dxfId="9932" priority="181" operator="equal">
      <formula>"Intolerable"</formula>
    </cfRule>
    <cfRule type="cellIs" dxfId="9931" priority="182" operator="equal">
      <formula>"Importante"</formula>
    </cfRule>
    <cfRule type="cellIs" dxfId="9930" priority="183" operator="equal">
      <formula>"Moderado"</formula>
    </cfRule>
    <cfRule type="cellIs" dxfId="9929" priority="184" operator="equal">
      <formula>"Tolerable"</formula>
    </cfRule>
    <cfRule type="cellIs" dxfId="9928" priority="185" operator="equal">
      <formula>"Trivial"</formula>
    </cfRule>
  </conditionalFormatting>
  <conditionalFormatting sqref="AH38:AH39">
    <cfRule type="cellIs" dxfId="9927" priority="178" operator="equal">
      <formula>"Realizado"</formula>
    </cfRule>
    <cfRule type="cellIs" dxfId="9926" priority="179" operator="equal">
      <formula>"En proceso"</formula>
    </cfRule>
    <cfRule type="cellIs" dxfId="9925" priority="180" operator="equal">
      <formula>"Pendiente"</formula>
    </cfRule>
  </conditionalFormatting>
  <conditionalFormatting sqref="S38">
    <cfRule type="cellIs" dxfId="9924" priority="173" operator="equal">
      <formula>"Intolerable"</formula>
    </cfRule>
    <cfRule type="cellIs" dxfId="9923" priority="174" operator="equal">
      <formula>"Importante"</formula>
    </cfRule>
    <cfRule type="cellIs" dxfId="9922" priority="175" operator="equal">
      <formula>"Moderado"</formula>
    </cfRule>
    <cfRule type="cellIs" dxfId="9921" priority="176" operator="equal">
      <formula>"Tolerable"</formula>
    </cfRule>
    <cfRule type="cellIs" dxfId="9920" priority="177" operator="equal">
      <formula>"Trivial"</formula>
    </cfRule>
  </conditionalFormatting>
  <conditionalFormatting sqref="AH38">
    <cfRule type="cellIs" dxfId="9919" priority="165" operator="equal">
      <formula>"Realizado"</formula>
    </cfRule>
    <cfRule type="cellIs" dxfId="9918" priority="166" operator="equal">
      <formula>"En proceso"</formula>
    </cfRule>
    <cfRule type="cellIs" dxfId="9917" priority="167" operator="equal">
      <formula>"Pendiente"</formula>
    </cfRule>
  </conditionalFormatting>
  <conditionalFormatting sqref="AH39">
    <cfRule type="cellIs" dxfId="9916" priority="152" operator="equal">
      <formula>"Realizado"</formula>
    </cfRule>
    <cfRule type="cellIs" dxfId="9915" priority="153" operator="equal">
      <formula>"En proceso"</formula>
    </cfRule>
    <cfRule type="cellIs" dxfId="9914" priority="154" operator="equal">
      <formula>"Pendiente"</formula>
    </cfRule>
  </conditionalFormatting>
  <conditionalFormatting sqref="S39">
    <cfRule type="cellIs" dxfId="9913" priority="160" operator="equal">
      <formula>"Intolerable"</formula>
    </cfRule>
    <cfRule type="cellIs" dxfId="9912" priority="161" operator="equal">
      <formula>"Importante"</formula>
    </cfRule>
    <cfRule type="cellIs" dxfId="9911" priority="162" operator="equal">
      <formula>"Moderado"</formula>
    </cfRule>
    <cfRule type="cellIs" dxfId="9910" priority="163" operator="equal">
      <formula>"Tolerable"</formula>
    </cfRule>
    <cfRule type="cellIs" dxfId="9909" priority="164" operator="equal">
      <formula>"Trivial"</formula>
    </cfRule>
  </conditionalFormatting>
  <conditionalFormatting sqref="AH40">
    <cfRule type="cellIs" dxfId="9908" priority="149" operator="equal">
      <formula>"Realizado"</formula>
    </cfRule>
    <cfRule type="cellIs" dxfId="9907" priority="150" operator="equal">
      <formula>"En proceso"</formula>
    </cfRule>
    <cfRule type="cellIs" dxfId="9906" priority="151" operator="equal">
      <formula>"Pendiente"</formula>
    </cfRule>
  </conditionalFormatting>
  <conditionalFormatting sqref="AH40">
    <cfRule type="cellIs" dxfId="9905" priority="141" operator="equal">
      <formula>"Realizado"</formula>
    </cfRule>
    <cfRule type="cellIs" dxfId="9904" priority="142" operator="equal">
      <formula>"En proceso"</formula>
    </cfRule>
    <cfRule type="cellIs" dxfId="9903" priority="143" operator="equal">
      <formula>"Pendiente"</formula>
    </cfRule>
  </conditionalFormatting>
  <conditionalFormatting sqref="S40">
    <cfRule type="cellIs" dxfId="9902" priority="136" operator="equal">
      <formula>"Intolerable"</formula>
    </cfRule>
    <cfRule type="cellIs" dxfId="9901" priority="137" operator="equal">
      <formula>"Importante"</formula>
    </cfRule>
    <cfRule type="cellIs" dxfId="9900" priority="138" operator="equal">
      <formula>"Moderado"</formula>
    </cfRule>
    <cfRule type="cellIs" dxfId="9899" priority="139" operator="equal">
      <formula>"Tolerable"</formula>
    </cfRule>
    <cfRule type="cellIs" dxfId="9898" priority="140" operator="equal">
      <formula>"Trivial"</formula>
    </cfRule>
  </conditionalFormatting>
  <conditionalFormatting sqref="AH41:AH42 AH44">
    <cfRule type="cellIs" dxfId="9897" priority="133" operator="equal">
      <formula>"Realizado"</formula>
    </cfRule>
    <cfRule type="cellIs" dxfId="9896" priority="134" operator="equal">
      <formula>"En proceso"</formula>
    </cfRule>
    <cfRule type="cellIs" dxfId="9895" priority="135" operator="equal">
      <formula>"Pendiente"</formula>
    </cfRule>
  </conditionalFormatting>
  <conditionalFormatting sqref="S41">
    <cfRule type="cellIs" dxfId="9894" priority="128" operator="equal">
      <formula>"Intolerable"</formula>
    </cfRule>
    <cfRule type="cellIs" dxfId="9893" priority="129" operator="equal">
      <formula>"Importante"</formula>
    </cfRule>
    <cfRule type="cellIs" dxfId="9892" priority="130" operator="equal">
      <formula>"Moderado"</formula>
    </cfRule>
    <cfRule type="cellIs" dxfId="9891" priority="131" operator="equal">
      <formula>"Tolerable"</formula>
    </cfRule>
    <cfRule type="cellIs" dxfId="9890" priority="132" operator="equal">
      <formula>"Trivial"</formula>
    </cfRule>
  </conditionalFormatting>
  <conditionalFormatting sqref="AH44">
    <cfRule type="cellIs" dxfId="9889" priority="115" operator="equal">
      <formula>"Realizado"</formula>
    </cfRule>
    <cfRule type="cellIs" dxfId="9888" priority="116" operator="equal">
      <formula>"En proceso"</formula>
    </cfRule>
    <cfRule type="cellIs" dxfId="9887" priority="117" operator="equal">
      <formula>"Pendiente"</formula>
    </cfRule>
  </conditionalFormatting>
  <conditionalFormatting sqref="S44">
    <cfRule type="cellIs" dxfId="9886" priority="110" operator="equal">
      <formula>"Intolerable"</formula>
    </cfRule>
    <cfRule type="cellIs" dxfId="9885" priority="111" operator="equal">
      <formula>"Importante"</formula>
    </cfRule>
    <cfRule type="cellIs" dxfId="9884" priority="112" operator="equal">
      <formula>"Moderado"</formula>
    </cfRule>
    <cfRule type="cellIs" dxfId="9883" priority="113" operator="equal">
      <formula>"Tolerable"</formula>
    </cfRule>
    <cfRule type="cellIs" dxfId="9882" priority="114" operator="equal">
      <formula>"Trivial"</formula>
    </cfRule>
  </conditionalFormatting>
  <conditionalFormatting sqref="S42">
    <cfRule type="cellIs" dxfId="9881" priority="105" operator="equal">
      <formula>"Intolerable"</formula>
    </cfRule>
    <cfRule type="cellIs" dxfId="9880" priority="106" operator="equal">
      <formula>"Importante"</formula>
    </cfRule>
    <cfRule type="cellIs" dxfId="9879" priority="107" operator="equal">
      <formula>"Moderado"</formula>
    </cfRule>
    <cfRule type="cellIs" dxfId="9878" priority="108" operator="equal">
      <formula>"Tolerable"</formula>
    </cfRule>
    <cfRule type="cellIs" dxfId="9877" priority="109" operator="equal">
      <formula>"Trivial"</formula>
    </cfRule>
  </conditionalFormatting>
  <conditionalFormatting sqref="AH42">
    <cfRule type="cellIs" dxfId="9876" priority="102" operator="equal">
      <formula>"Realizado"</formula>
    </cfRule>
    <cfRule type="cellIs" dxfId="9875" priority="103" operator="equal">
      <formula>"En proceso"</formula>
    </cfRule>
    <cfRule type="cellIs" dxfId="9874" priority="104" operator="equal">
      <formula>"Pendiente"</formula>
    </cfRule>
  </conditionalFormatting>
  <conditionalFormatting sqref="S31">
    <cfRule type="cellIs" dxfId="9873" priority="72" operator="equal">
      <formula>"Intolerable"</formula>
    </cfRule>
    <cfRule type="cellIs" dxfId="9872" priority="73" operator="equal">
      <formula>"Importante"</formula>
    </cfRule>
    <cfRule type="cellIs" dxfId="9871" priority="74" operator="equal">
      <formula>"Moderado"</formula>
    </cfRule>
    <cfRule type="cellIs" dxfId="9870" priority="75" operator="equal">
      <formula>"Tolerable"</formula>
    </cfRule>
    <cfRule type="cellIs" dxfId="9869" priority="76" operator="equal">
      <formula>"Trivial"</formula>
    </cfRule>
  </conditionalFormatting>
  <conditionalFormatting sqref="S30">
    <cfRule type="cellIs" dxfId="9868" priority="77" operator="equal">
      <formula>"Intolerable"</formula>
    </cfRule>
    <cfRule type="cellIs" dxfId="9867" priority="78" operator="equal">
      <formula>"Importante"</formula>
    </cfRule>
    <cfRule type="cellIs" dxfId="9866" priority="79" operator="equal">
      <formula>"Moderado"</formula>
    </cfRule>
    <cfRule type="cellIs" dxfId="9865" priority="80" operator="equal">
      <formula>"Tolerable"</formula>
    </cfRule>
    <cfRule type="cellIs" dxfId="9864" priority="81" operator="equal">
      <formula>"Trivial"</formula>
    </cfRule>
  </conditionalFormatting>
  <conditionalFormatting sqref="S53">
    <cfRule type="cellIs" dxfId="9863" priority="52" operator="equal">
      <formula>"Intolerable"</formula>
    </cfRule>
    <cfRule type="cellIs" dxfId="9862" priority="53" operator="equal">
      <formula>"Importante"</formula>
    </cfRule>
    <cfRule type="cellIs" dxfId="9861" priority="54" operator="equal">
      <formula>"Moderado"</formula>
    </cfRule>
    <cfRule type="cellIs" dxfId="9860" priority="55" operator="equal">
      <formula>"Tolerable"</formula>
    </cfRule>
    <cfRule type="cellIs" dxfId="9859" priority="56" operator="equal">
      <formula>"Trivial"</formula>
    </cfRule>
  </conditionalFormatting>
  <conditionalFormatting sqref="AH43">
    <cfRule type="cellIs" dxfId="9858" priority="49" operator="equal">
      <formula>"Realizado"</formula>
    </cfRule>
    <cfRule type="cellIs" dxfId="9857" priority="50" operator="equal">
      <formula>"En proceso"</formula>
    </cfRule>
    <cfRule type="cellIs" dxfId="9856" priority="51" operator="equal">
      <formula>"Pendiente"</formula>
    </cfRule>
  </conditionalFormatting>
  <conditionalFormatting sqref="AH43">
    <cfRule type="cellIs" dxfId="9855" priority="46" operator="equal">
      <formula>"Realizado"</formula>
    </cfRule>
    <cfRule type="cellIs" dxfId="9854" priority="47" operator="equal">
      <formula>"En proceso"</formula>
    </cfRule>
    <cfRule type="cellIs" dxfId="9853" priority="48" operator="equal">
      <formula>"Pendiente"</formula>
    </cfRule>
  </conditionalFormatting>
  <conditionalFormatting sqref="S43">
    <cfRule type="cellIs" dxfId="9852" priority="41" operator="equal">
      <formula>"Intolerable"</formula>
    </cfRule>
    <cfRule type="cellIs" dxfId="9851" priority="42" operator="equal">
      <formula>"Importante"</formula>
    </cfRule>
    <cfRule type="cellIs" dxfId="9850" priority="43" operator="equal">
      <formula>"Moderado"</formula>
    </cfRule>
    <cfRule type="cellIs" dxfId="9849" priority="44" operator="equal">
      <formula>"Tolerable"</formula>
    </cfRule>
    <cfRule type="cellIs" dxfId="9848" priority="45" operator="equal">
      <formula>"Trivial"</formula>
    </cfRule>
  </conditionalFormatting>
  <conditionalFormatting sqref="AC54:AC57">
    <cfRule type="cellIs" dxfId="9847" priority="1" operator="equal">
      <formula>"Intolerable"</formula>
    </cfRule>
    <cfRule type="cellIs" dxfId="9846" priority="2" operator="equal">
      <formula>"Importante"</formula>
    </cfRule>
    <cfRule type="cellIs" dxfId="9845" priority="3" operator="equal">
      <formula>"Moderado"</formula>
    </cfRule>
    <cfRule type="cellIs" dxfId="9844" priority="4" operator="equal">
      <formula>"Tolerable"</formula>
    </cfRule>
    <cfRule type="cellIs" dxfId="9843" priority="5" operator="equal">
      <formula>"Trivial"</formula>
    </cfRule>
  </conditionalFormatting>
  <conditionalFormatting sqref="S56:S57">
    <cfRule type="cellIs" dxfId="9842" priority="31" operator="equal">
      <formula>"Intolerable"</formula>
    </cfRule>
    <cfRule type="cellIs" dxfId="9841" priority="32" operator="equal">
      <formula>"Importante"</formula>
    </cfRule>
    <cfRule type="cellIs" dxfId="9840" priority="33" operator="equal">
      <formula>"Moderado"</formula>
    </cfRule>
    <cfRule type="cellIs" dxfId="9839" priority="34" operator="equal">
      <formula>"Tolerable"</formula>
    </cfRule>
    <cfRule type="cellIs" dxfId="9838" priority="35" operator="equal">
      <formula>"Trivial"</formula>
    </cfRule>
  </conditionalFormatting>
  <conditionalFormatting sqref="S55">
    <cfRule type="cellIs" dxfId="9837" priority="26" operator="equal">
      <formula>"Intolerable"</formula>
    </cfRule>
    <cfRule type="cellIs" dxfId="9836" priority="27" operator="equal">
      <formula>"Importante"</formula>
    </cfRule>
    <cfRule type="cellIs" dxfId="9835" priority="28" operator="equal">
      <formula>"Moderado"</formula>
    </cfRule>
    <cfRule type="cellIs" dxfId="9834" priority="29" operator="equal">
      <formula>"Tolerable"</formula>
    </cfRule>
    <cfRule type="cellIs" dxfId="9833" priority="30" operator="equal">
      <formula>"Trivial"</formula>
    </cfRule>
  </conditionalFormatting>
  <conditionalFormatting sqref="S54">
    <cfRule type="cellIs" dxfId="9832" priority="21" operator="equal">
      <formula>"Intolerable"</formula>
    </cfRule>
    <cfRule type="cellIs" dxfId="9831" priority="22" operator="equal">
      <formula>"Importante"</formula>
    </cfRule>
    <cfRule type="cellIs" dxfId="9830" priority="23" operator="equal">
      <formula>"Moderado"</formula>
    </cfRule>
    <cfRule type="cellIs" dxfId="9829" priority="24" operator="equal">
      <formula>"Tolerable"</formula>
    </cfRule>
    <cfRule type="cellIs" dxfId="9828" priority="25" operator="equal">
      <formula>"Trivial"</formula>
    </cfRule>
  </conditionalFormatting>
  <conditionalFormatting sqref="AC54:AC57">
    <cfRule type="cellIs" dxfId="9827" priority="16" operator="equal">
      <formula>"Intolerable"</formula>
    </cfRule>
    <cfRule type="cellIs" dxfId="9826" priority="17" operator="equal">
      <formula>"Importante"</formula>
    </cfRule>
    <cfRule type="cellIs" dxfId="9825" priority="18" operator="equal">
      <formula>"Moderado"</formula>
    </cfRule>
    <cfRule type="cellIs" dxfId="9824" priority="19" operator="equal">
      <formula>"Tolerable"</formula>
    </cfRule>
    <cfRule type="cellIs" dxfId="9823" priority="20" operator="equal">
      <formula>"Trivial"</formula>
    </cfRule>
  </conditionalFormatting>
  <conditionalFormatting sqref="AC54:AC57">
    <cfRule type="cellIs" dxfId="9822" priority="11" operator="equal">
      <formula>"Intolerable"</formula>
    </cfRule>
    <cfRule type="cellIs" dxfId="9821" priority="12" operator="equal">
      <formula>"Importante"</formula>
    </cfRule>
    <cfRule type="cellIs" dxfId="9820" priority="13" operator="equal">
      <formula>"Moderado"</formula>
    </cfRule>
    <cfRule type="cellIs" dxfId="9819" priority="14" operator="equal">
      <formula>"Tolerable"</formula>
    </cfRule>
    <cfRule type="cellIs" dxfId="9818" priority="15" operator="equal">
      <formula>"Trivial"</formula>
    </cfRule>
  </conditionalFormatting>
  <conditionalFormatting sqref="AC54:AC57">
    <cfRule type="cellIs" dxfId="9817" priority="6" operator="equal">
      <formula>"Intolerable"</formula>
    </cfRule>
    <cfRule type="cellIs" dxfId="9816" priority="7" operator="equal">
      <formula>"Importante"</formula>
    </cfRule>
    <cfRule type="cellIs" dxfId="9815" priority="8" operator="equal">
      <formula>"Moderado"</formula>
    </cfRule>
    <cfRule type="cellIs" dxfId="9814" priority="9" operator="equal">
      <formula>"Tolerable"</formula>
    </cfRule>
    <cfRule type="cellIs" dxfId="9813" priority="10" operator="equal">
      <formula>"Trivial"</formula>
    </cfRule>
  </conditionalFormatting>
  <dataValidations disablePrompts="1" count="5">
    <dataValidation type="list" allowBlank="1" showInputMessage="1" showErrorMessage="1" sqref="AD47:AD53 AD18:AD39 AD41:AD45 AD55:AD57" xr:uid="{80278253-9B70-4281-8F9B-988BFA235F6E}">
      <formula1>"Si, No"</formula1>
    </dataValidation>
    <dataValidation type="list" allowBlank="1" showInputMessage="1" showErrorMessage="1" sqref="F64:F104 F45:F51 F106:F110 F112:F129 F18:F43 F53" xr:uid="{0F068492-C42B-4A03-BB06-B4D86F86AC8C}">
      <formula1>"Biológico, Físico, Químico, Psicosocial, Ergonómico, Locativo, Eléctrico, Mecánico"</formula1>
    </dataValidation>
    <dataValidation type="list" allowBlank="1" showInputMessage="1" showErrorMessage="1" sqref="E117:E121 E89:E104 E106:E109 E123:E129 E114:E115 E64:E87 E112 E18:E42 E45:E57" xr:uid="{B4A1BA38-5B4B-46B5-92EC-F937AD094A66}">
      <formula1>"Normal, Anormal, Emergencia"</formula1>
    </dataValidation>
    <dataValidation type="list" allowBlank="1" showInputMessage="1" showErrorMessage="1" sqref="J63:J104 J106:J110 J112:J129 T47:T57 T18:T45 J18:J54 J58:J60" xr:uid="{30BB1405-12CD-4955-87BE-75C82A4F3831}">
      <formula1>"Eliminación, Sustitución, Controles de ingeniería y R.T., Controles administrativos, Equipos de protección personal"</formula1>
    </dataValidation>
    <dataValidation type="list" allowBlank="1" showInputMessage="1" showErrorMessage="1" sqref="AH18:AH52" xr:uid="{2202ACC2-1C84-4A03-BC76-6FF4F74D638C}">
      <formula1>"En proceso, Realizado, Pendiente"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35" fitToHeight="0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3A35-446E-437B-8743-30B493C9FD7A}">
  <sheetPr>
    <pageSetUpPr fitToPage="1"/>
  </sheetPr>
  <dimension ref="A1:AJ124"/>
  <sheetViews>
    <sheetView showGridLines="0" topLeftCell="A43" zoomScale="90" zoomScaleNormal="90" workbookViewId="0">
      <selection activeCell="B45" sqref="B45:B51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0.7109375" style="4" customWidth="1"/>
    <col min="6" max="6" width="12.710937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35" width="14.5703125" style="1" customWidth="1"/>
    <col min="36" max="16384" width="11.42578125" style="1"/>
  </cols>
  <sheetData>
    <row r="1" spans="1:36" ht="5.0999999999999996" customHeight="1" x14ac:dyDescent="0.25">
      <c r="A1" s="11"/>
    </row>
    <row r="2" spans="1:36" ht="43.5" customHeight="1" x14ac:dyDescent="0.2">
      <c r="A2" s="10" t="s">
        <v>163</v>
      </c>
      <c r="B2" s="214" t="s">
        <v>162</v>
      </c>
      <c r="C2" s="214"/>
      <c r="D2" s="214"/>
      <c r="E2" s="215" t="s">
        <v>164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6"/>
      <c r="U2" s="219" t="s">
        <v>161</v>
      </c>
      <c r="V2" s="228" t="s">
        <v>288</v>
      </c>
      <c r="W2" s="228"/>
      <c r="X2" s="228"/>
      <c r="Y2" s="228"/>
      <c r="Z2" s="219" t="s">
        <v>165</v>
      </c>
      <c r="AA2" s="220"/>
      <c r="AB2" s="220"/>
      <c r="AC2" s="220"/>
      <c r="AD2" s="228" t="s">
        <v>286</v>
      </c>
      <c r="AE2" s="230"/>
      <c r="AF2" s="219" t="s">
        <v>160</v>
      </c>
      <c r="AG2" s="220"/>
      <c r="AH2" s="230" t="s">
        <v>174</v>
      </c>
    </row>
    <row r="3" spans="1:36" ht="43.5" customHeight="1" x14ac:dyDescent="0.2">
      <c r="A3" s="10" t="s">
        <v>159</v>
      </c>
      <c r="B3" s="214"/>
      <c r="C3" s="214"/>
      <c r="D3" s="214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6"/>
      <c r="U3" s="221"/>
      <c r="V3" s="229"/>
      <c r="W3" s="229"/>
      <c r="X3" s="229"/>
      <c r="Y3" s="229"/>
      <c r="Z3" s="221"/>
      <c r="AA3" s="222"/>
      <c r="AB3" s="222"/>
      <c r="AC3" s="222"/>
      <c r="AD3" s="229"/>
      <c r="AE3" s="231"/>
      <c r="AF3" s="221"/>
      <c r="AG3" s="222"/>
      <c r="AH3" s="231"/>
    </row>
    <row r="4" spans="1:36" ht="5.0999999999999996" customHeight="1" x14ac:dyDescent="0.2">
      <c r="A4" s="10" t="s">
        <v>158</v>
      </c>
    </row>
    <row r="5" spans="1:36" ht="27" customHeight="1" x14ac:dyDescent="0.2">
      <c r="A5" s="10" t="s">
        <v>150</v>
      </c>
      <c r="B5" s="223" t="s">
        <v>359</v>
      </c>
      <c r="C5" s="224"/>
      <c r="D5" s="224"/>
      <c r="E5" s="224"/>
      <c r="F5" s="225" t="s">
        <v>316</v>
      </c>
      <c r="G5" s="226"/>
      <c r="H5" s="227"/>
      <c r="I5" s="48" t="s">
        <v>157</v>
      </c>
      <c r="J5" s="226" t="s">
        <v>259</v>
      </c>
      <c r="K5" s="226"/>
      <c r="L5" s="227"/>
      <c r="M5" s="45" t="s">
        <v>156</v>
      </c>
      <c r="N5" s="45"/>
      <c r="O5" s="226" t="s">
        <v>155</v>
      </c>
      <c r="P5" s="226"/>
      <c r="Q5" s="226"/>
      <c r="R5" s="226"/>
      <c r="S5" s="48" t="s">
        <v>154</v>
      </c>
      <c r="T5" s="49">
        <v>20601405661</v>
      </c>
      <c r="U5" s="223" t="s">
        <v>171</v>
      </c>
      <c r="V5" s="224"/>
      <c r="W5" s="224"/>
      <c r="X5" s="224"/>
      <c r="Y5" s="224"/>
      <c r="Z5" s="224"/>
      <c r="AA5" s="232" t="s">
        <v>153</v>
      </c>
      <c r="AB5" s="233"/>
      <c r="AC5" s="49">
        <v>1</v>
      </c>
      <c r="AD5" s="44" t="s">
        <v>152</v>
      </c>
      <c r="AE5" s="46" t="s">
        <v>172</v>
      </c>
      <c r="AF5" s="44"/>
      <c r="AG5" s="48" t="s">
        <v>151</v>
      </c>
      <c r="AH5" s="47">
        <v>44245</v>
      </c>
    </row>
    <row r="6" spans="1:36" ht="12.75" customHeight="1" x14ac:dyDescent="0.2">
      <c r="A6" s="10"/>
    </row>
    <row r="7" spans="1:36" ht="30" customHeight="1" x14ac:dyDescent="0.2">
      <c r="A7" s="10" t="s">
        <v>149</v>
      </c>
      <c r="B7" s="218" t="s">
        <v>148</v>
      </c>
      <c r="C7" s="218" t="s">
        <v>147</v>
      </c>
      <c r="D7" s="218" t="s">
        <v>252</v>
      </c>
      <c r="E7" s="218" t="s">
        <v>146</v>
      </c>
      <c r="F7" s="213" t="s">
        <v>145</v>
      </c>
      <c r="G7" s="213"/>
      <c r="H7" s="217" t="s">
        <v>166</v>
      </c>
      <c r="I7" s="218" t="s">
        <v>167</v>
      </c>
      <c r="J7" s="213" t="s">
        <v>144</v>
      </c>
      <c r="K7" s="213"/>
      <c r="L7" s="213" t="s">
        <v>169</v>
      </c>
      <c r="M7" s="213"/>
      <c r="N7" s="213"/>
      <c r="O7" s="213"/>
      <c r="P7" s="213"/>
      <c r="Q7" s="213"/>
      <c r="R7" s="213"/>
      <c r="S7" s="213"/>
      <c r="T7" s="213" t="s">
        <v>144</v>
      </c>
      <c r="U7" s="213"/>
      <c r="V7" s="213" t="s">
        <v>170</v>
      </c>
      <c r="W7" s="213"/>
      <c r="X7" s="213"/>
      <c r="Y7" s="213"/>
      <c r="Z7" s="213"/>
      <c r="AA7" s="213"/>
      <c r="AB7" s="213"/>
      <c r="AC7" s="213"/>
      <c r="AD7" s="213" t="s">
        <v>143</v>
      </c>
      <c r="AE7" s="213"/>
      <c r="AF7" s="213"/>
      <c r="AG7" s="213"/>
      <c r="AH7" s="213"/>
    </row>
    <row r="8" spans="1:36" ht="20.100000000000001" customHeight="1" x14ac:dyDescent="0.2">
      <c r="A8" s="10" t="s">
        <v>142</v>
      </c>
      <c r="B8" s="218"/>
      <c r="C8" s="218"/>
      <c r="D8" s="218"/>
      <c r="E8" s="218"/>
      <c r="F8" s="218" t="s">
        <v>141</v>
      </c>
      <c r="G8" s="217" t="s">
        <v>145</v>
      </c>
      <c r="H8" s="217"/>
      <c r="I8" s="218"/>
      <c r="J8" s="217" t="s">
        <v>139</v>
      </c>
      <c r="K8" s="217" t="s">
        <v>140</v>
      </c>
      <c r="L8" s="234" t="s">
        <v>137</v>
      </c>
      <c r="M8" s="234"/>
      <c r="N8" s="234"/>
      <c r="O8" s="234"/>
      <c r="P8" s="234"/>
      <c r="Q8" s="235" t="s">
        <v>136</v>
      </c>
      <c r="R8" s="235" t="s">
        <v>135</v>
      </c>
      <c r="S8" s="237" t="s">
        <v>168</v>
      </c>
      <c r="T8" s="217" t="s">
        <v>139</v>
      </c>
      <c r="U8" s="217" t="s">
        <v>138</v>
      </c>
      <c r="V8" s="234" t="s">
        <v>137</v>
      </c>
      <c r="W8" s="234"/>
      <c r="X8" s="234"/>
      <c r="Y8" s="234"/>
      <c r="Z8" s="234"/>
      <c r="AA8" s="235" t="s">
        <v>136</v>
      </c>
      <c r="AB8" s="235" t="s">
        <v>135</v>
      </c>
      <c r="AC8" s="237" t="s">
        <v>168</v>
      </c>
      <c r="AD8" s="234" t="s">
        <v>134</v>
      </c>
      <c r="AE8" s="234" t="s">
        <v>133</v>
      </c>
      <c r="AF8" s="234" t="s">
        <v>132</v>
      </c>
      <c r="AG8" s="234" t="s">
        <v>123</v>
      </c>
      <c r="AH8" s="234" t="s">
        <v>131</v>
      </c>
    </row>
    <row r="9" spans="1:36" ht="80.099999999999994" customHeight="1" x14ac:dyDescent="0.2">
      <c r="A9" s="10" t="s">
        <v>130</v>
      </c>
      <c r="B9" s="218"/>
      <c r="C9" s="218"/>
      <c r="D9" s="218"/>
      <c r="E9" s="218"/>
      <c r="F9" s="218"/>
      <c r="G9" s="217"/>
      <c r="H9" s="217"/>
      <c r="I9" s="218"/>
      <c r="J9" s="217"/>
      <c r="K9" s="217"/>
      <c r="L9" s="19" t="s">
        <v>129</v>
      </c>
      <c r="M9" s="19" t="s">
        <v>128</v>
      </c>
      <c r="N9" s="19" t="s">
        <v>127</v>
      </c>
      <c r="O9" s="19" t="s">
        <v>126</v>
      </c>
      <c r="P9" s="20" t="s">
        <v>125</v>
      </c>
      <c r="Q9" s="235"/>
      <c r="R9" s="236"/>
      <c r="S9" s="237"/>
      <c r="T9" s="217"/>
      <c r="U9" s="217"/>
      <c r="V9" s="19" t="s">
        <v>129</v>
      </c>
      <c r="W9" s="19" t="s">
        <v>128</v>
      </c>
      <c r="X9" s="19" t="s">
        <v>127</v>
      </c>
      <c r="Y9" s="19" t="s">
        <v>126</v>
      </c>
      <c r="Z9" s="20" t="s">
        <v>125</v>
      </c>
      <c r="AA9" s="235"/>
      <c r="AB9" s="236"/>
      <c r="AC9" s="237"/>
      <c r="AD9" s="234"/>
      <c r="AE9" s="234" t="s">
        <v>124</v>
      </c>
      <c r="AF9" s="234"/>
      <c r="AG9" s="234"/>
      <c r="AH9" s="234"/>
    </row>
    <row r="10" spans="1:36" s="4" customFormat="1" ht="30" customHeight="1" x14ac:dyDescent="0.25">
      <c r="A10" s="10"/>
      <c r="B10" s="22">
        <v>1</v>
      </c>
      <c r="C10" s="209" t="s">
        <v>273</v>
      </c>
      <c r="D10" s="210" t="s">
        <v>292</v>
      </c>
      <c r="E10" s="18" t="s">
        <v>7</v>
      </c>
      <c r="F10" s="22" t="s">
        <v>53</v>
      </c>
      <c r="G10" s="26" t="s">
        <v>102</v>
      </c>
      <c r="H10" s="26" t="s">
        <v>52</v>
      </c>
      <c r="I10" s="26" t="s">
        <v>51</v>
      </c>
      <c r="J10" s="26" t="s">
        <v>48</v>
      </c>
      <c r="K10" s="26" t="s">
        <v>50</v>
      </c>
      <c r="L10" s="22">
        <v>1</v>
      </c>
      <c r="M10" s="22">
        <v>1</v>
      </c>
      <c r="N10" s="22">
        <v>1</v>
      </c>
      <c r="O10" s="22">
        <v>3</v>
      </c>
      <c r="P10" s="41">
        <f t="shared" ref="P10:P20" si="0">+SUM(L10:O10)</f>
        <v>6</v>
      </c>
      <c r="Q10" s="41">
        <v>1</v>
      </c>
      <c r="R10" s="41">
        <f t="shared" ref="R10:R21" si="1">+Q10*P10</f>
        <v>6</v>
      </c>
      <c r="S10" s="41" t="str">
        <f t="shared" ref="S10:S21" si="2">IF(R10="","",IF(R10&lt;5,"Trivial",IF(R10&lt;9,"Tolerable",IF(R10&lt;17,"Moderado",IF(R10&lt;25,"Importante","Intolerable")))))</f>
        <v>Tolerable</v>
      </c>
      <c r="T10" s="26"/>
      <c r="U10" s="24"/>
      <c r="V10" s="22"/>
      <c r="W10" s="22"/>
      <c r="X10" s="22"/>
      <c r="Y10" s="22"/>
      <c r="Z10" s="22"/>
      <c r="AA10" s="22"/>
      <c r="AB10" s="22"/>
      <c r="AC10" s="25"/>
      <c r="AD10" s="22"/>
      <c r="AE10" s="22"/>
      <c r="AF10" s="22"/>
      <c r="AG10" s="22"/>
      <c r="AH10" s="22"/>
      <c r="AI10" s="170" t="str">
        <f t="shared" ref="AI10:AI21" si="3">CONCATENATE(S10,AC10)</f>
        <v>Tolerable</v>
      </c>
      <c r="AJ10" s="148" t="str">
        <f t="shared" ref="AJ10:AJ21" si="4">IF(AI10="IntolerableModerado","Moderado",IF(AI10="Tolerable","Tolerable",IF(AI10="ModeradoTolerable","Tolerable",IF(AI10="ImportanteIntolerable","Importante",IF(AI10="ModeradoModerado","Moderado",IF(AI10="ImportanteModerado","Moderado",IF(AI10="Trivial","Trivial")))))))</f>
        <v>Tolerable</v>
      </c>
    </row>
    <row r="11" spans="1:36" s="4" customFormat="1" ht="45" x14ac:dyDescent="0.25">
      <c r="A11" s="10"/>
      <c r="B11" s="22">
        <v>2</v>
      </c>
      <c r="C11" s="209"/>
      <c r="D11" s="210"/>
      <c r="E11" s="22" t="s">
        <v>7</v>
      </c>
      <c r="F11" s="22" t="s">
        <v>19</v>
      </c>
      <c r="G11" s="26" t="s">
        <v>101</v>
      </c>
      <c r="H11" s="27" t="s">
        <v>100</v>
      </c>
      <c r="I11" s="26" t="s">
        <v>99</v>
      </c>
      <c r="J11" s="26"/>
      <c r="K11" s="26" t="s">
        <v>2</v>
      </c>
      <c r="L11" s="22">
        <v>1</v>
      </c>
      <c r="M11" s="22">
        <v>3</v>
      </c>
      <c r="N11" s="22">
        <v>2</v>
      </c>
      <c r="O11" s="22">
        <v>3</v>
      </c>
      <c r="P11" s="41">
        <f t="shared" si="0"/>
        <v>9</v>
      </c>
      <c r="Q11" s="41">
        <v>1</v>
      </c>
      <c r="R11" s="41">
        <f t="shared" si="1"/>
        <v>9</v>
      </c>
      <c r="S11" s="41" t="str">
        <f t="shared" si="2"/>
        <v>Moderado</v>
      </c>
      <c r="T11" s="26" t="s">
        <v>1</v>
      </c>
      <c r="U11" s="27" t="s">
        <v>98</v>
      </c>
      <c r="V11" s="22">
        <v>1</v>
      </c>
      <c r="W11" s="22">
        <v>1</v>
      </c>
      <c r="X11" s="22">
        <v>1</v>
      </c>
      <c r="Y11" s="22">
        <v>3</v>
      </c>
      <c r="Z11" s="22">
        <f>+SUM(V11:Y11)</f>
        <v>6</v>
      </c>
      <c r="AA11" s="22">
        <v>1</v>
      </c>
      <c r="AB11" s="22">
        <f>+AA11*Z11</f>
        <v>6</v>
      </c>
      <c r="AC11" s="25" t="str">
        <f>IF(AB11="","",IF(AB11&lt;5,"Trivial",IF(AB11&lt;9,"Tolerable",IF(AB11&lt;17,"Moderado",IF(AB11&lt;25,"Importante","Intolerable")))))</f>
        <v>Tolerable</v>
      </c>
      <c r="AD11" s="22" t="s">
        <v>0</v>
      </c>
      <c r="AE11" s="22" t="s">
        <v>89</v>
      </c>
      <c r="AF11" s="28">
        <v>43951</v>
      </c>
      <c r="AG11" s="22"/>
      <c r="AH11" s="22"/>
      <c r="AI11" s="170" t="str">
        <f t="shared" si="3"/>
        <v>ModeradoTolerable</v>
      </c>
      <c r="AJ11" s="148" t="str">
        <f t="shared" si="4"/>
        <v>Tolerable</v>
      </c>
    </row>
    <row r="12" spans="1:36" s="4" customFormat="1" ht="30" customHeight="1" x14ac:dyDescent="0.25">
      <c r="A12" s="10"/>
      <c r="B12" s="22">
        <v>3</v>
      </c>
      <c r="C12" s="209"/>
      <c r="D12" s="210"/>
      <c r="E12" s="22" t="s">
        <v>7</v>
      </c>
      <c r="F12" s="22" t="s">
        <v>94</v>
      </c>
      <c r="G12" s="26" t="s">
        <v>97</v>
      </c>
      <c r="H12" s="27" t="s">
        <v>92</v>
      </c>
      <c r="I12" s="26" t="s">
        <v>96</v>
      </c>
      <c r="J12" s="26"/>
      <c r="K12" s="26" t="s">
        <v>2</v>
      </c>
      <c r="L12" s="22">
        <v>1</v>
      </c>
      <c r="M12" s="22">
        <v>3</v>
      </c>
      <c r="N12" s="22">
        <v>2</v>
      </c>
      <c r="O12" s="22">
        <v>3</v>
      </c>
      <c r="P12" s="41">
        <f t="shared" si="0"/>
        <v>9</v>
      </c>
      <c r="Q12" s="41">
        <v>1</v>
      </c>
      <c r="R12" s="41">
        <f t="shared" si="1"/>
        <v>9</v>
      </c>
      <c r="S12" s="41" t="str">
        <f t="shared" si="2"/>
        <v>Moderado</v>
      </c>
      <c r="T12" s="26" t="s">
        <v>1</v>
      </c>
      <c r="U12" s="27" t="s">
        <v>95</v>
      </c>
      <c r="V12" s="22">
        <v>1</v>
      </c>
      <c r="W12" s="22">
        <v>1</v>
      </c>
      <c r="X12" s="22">
        <v>1</v>
      </c>
      <c r="Y12" s="22">
        <v>3</v>
      </c>
      <c r="Z12" s="22">
        <f>+SUM(V12:Y12)</f>
        <v>6</v>
      </c>
      <c r="AA12" s="22">
        <v>1</v>
      </c>
      <c r="AB12" s="22">
        <f>+AA12*Z12</f>
        <v>6</v>
      </c>
      <c r="AC12" s="25" t="str">
        <f>IF(AB12="","",IF(AB12&lt;5,"Trivial",IF(AB12&lt;9,"Tolerable",IF(AB12&lt;17,"Moderado",IF(AB12&lt;25,"Importante","Intolerable")))))</f>
        <v>Tolerable</v>
      </c>
      <c r="AD12" s="22" t="s">
        <v>0</v>
      </c>
      <c r="AE12" s="22" t="s">
        <v>89</v>
      </c>
      <c r="AF12" s="28">
        <v>43951</v>
      </c>
      <c r="AG12" s="22"/>
      <c r="AH12" s="22"/>
      <c r="AI12" s="170" t="str">
        <f t="shared" si="3"/>
        <v>ModeradoTolerable</v>
      </c>
      <c r="AJ12" s="148" t="str">
        <f t="shared" si="4"/>
        <v>Tolerable</v>
      </c>
    </row>
    <row r="13" spans="1:36" s="4" customFormat="1" ht="42" customHeight="1" x14ac:dyDescent="0.25">
      <c r="A13" s="10"/>
      <c r="B13" s="22">
        <v>4</v>
      </c>
      <c r="C13" s="209"/>
      <c r="D13" s="210"/>
      <c r="E13" s="22" t="s">
        <v>7</v>
      </c>
      <c r="F13" s="22" t="s">
        <v>94</v>
      </c>
      <c r="G13" s="26" t="s">
        <v>93</v>
      </c>
      <c r="H13" s="27" t="s">
        <v>92</v>
      </c>
      <c r="I13" s="26" t="s">
        <v>91</v>
      </c>
      <c r="J13" s="26"/>
      <c r="K13" s="26"/>
      <c r="L13" s="22">
        <v>1</v>
      </c>
      <c r="M13" s="22">
        <v>3</v>
      </c>
      <c r="N13" s="22">
        <v>2</v>
      </c>
      <c r="O13" s="22">
        <v>2</v>
      </c>
      <c r="P13" s="41">
        <f t="shared" si="0"/>
        <v>8</v>
      </c>
      <c r="Q13" s="41">
        <v>2</v>
      </c>
      <c r="R13" s="41">
        <f t="shared" si="1"/>
        <v>16</v>
      </c>
      <c r="S13" s="41" t="str">
        <f t="shared" si="2"/>
        <v>Moderado</v>
      </c>
      <c r="T13" s="26" t="s">
        <v>1</v>
      </c>
      <c r="U13" s="27" t="s">
        <v>90</v>
      </c>
      <c r="V13" s="22">
        <v>1</v>
      </c>
      <c r="W13" s="22">
        <v>1</v>
      </c>
      <c r="X13" s="22">
        <v>1</v>
      </c>
      <c r="Y13" s="22">
        <v>1</v>
      </c>
      <c r="Z13" s="22">
        <f>+SUM(V13:Y13)</f>
        <v>4</v>
      </c>
      <c r="AA13" s="22">
        <v>2</v>
      </c>
      <c r="AB13" s="22">
        <f>+AA13*Z13</f>
        <v>8</v>
      </c>
      <c r="AC13" s="25" t="str">
        <f>IF(AB13="","",IF(AB13&lt;5,"Trivial",IF(AB13&lt;9,"Tolerable",IF(AB13&lt;17,"Moderado",IF(AB13&lt;25,"Importante","Intolerable")))))</f>
        <v>Tolerable</v>
      </c>
      <c r="AD13" s="22" t="s">
        <v>0</v>
      </c>
      <c r="AE13" s="22" t="s">
        <v>89</v>
      </c>
      <c r="AF13" s="28">
        <v>43951</v>
      </c>
      <c r="AG13" s="22"/>
      <c r="AH13" s="22"/>
      <c r="AI13" s="170" t="str">
        <f t="shared" si="3"/>
        <v>ModeradoTolerable</v>
      </c>
      <c r="AJ13" s="148" t="str">
        <f t="shared" si="4"/>
        <v>Tolerable</v>
      </c>
    </row>
    <row r="14" spans="1:36" s="4" customFormat="1" ht="30" customHeight="1" x14ac:dyDescent="0.25">
      <c r="A14" s="10"/>
      <c r="B14" s="22">
        <v>5</v>
      </c>
      <c r="C14" s="209"/>
      <c r="D14" s="210"/>
      <c r="E14" s="22" t="s">
        <v>7</v>
      </c>
      <c r="F14" s="22" t="s">
        <v>19</v>
      </c>
      <c r="G14" s="26" t="s">
        <v>41</v>
      </c>
      <c r="H14" s="26" t="s">
        <v>40</v>
      </c>
      <c r="I14" s="26" t="s">
        <v>39</v>
      </c>
      <c r="J14" s="26" t="s">
        <v>1</v>
      </c>
      <c r="K14" s="27" t="s">
        <v>38</v>
      </c>
      <c r="L14" s="22">
        <v>1</v>
      </c>
      <c r="M14" s="22">
        <v>1</v>
      </c>
      <c r="N14" s="22">
        <v>1</v>
      </c>
      <c r="O14" s="22">
        <v>3</v>
      </c>
      <c r="P14" s="41">
        <f t="shared" si="0"/>
        <v>6</v>
      </c>
      <c r="Q14" s="41">
        <v>1</v>
      </c>
      <c r="R14" s="41">
        <f t="shared" si="1"/>
        <v>6</v>
      </c>
      <c r="S14" s="41" t="str">
        <f t="shared" si="2"/>
        <v>Tolerable</v>
      </c>
      <c r="T14" s="26" t="s">
        <v>1</v>
      </c>
      <c r="U14" s="27"/>
      <c r="V14" s="22"/>
      <c r="W14" s="22"/>
      <c r="X14" s="22"/>
      <c r="Y14" s="22"/>
      <c r="Z14" s="22"/>
      <c r="AA14" s="22"/>
      <c r="AB14" s="22"/>
      <c r="AC14" s="25"/>
      <c r="AD14" s="22"/>
      <c r="AE14" s="22"/>
      <c r="AF14" s="22"/>
      <c r="AG14" s="22"/>
      <c r="AH14" s="22"/>
      <c r="AI14" s="170" t="str">
        <f t="shared" si="3"/>
        <v>Tolerable</v>
      </c>
      <c r="AJ14" s="148" t="str">
        <f t="shared" si="4"/>
        <v>Tolerable</v>
      </c>
    </row>
    <row r="15" spans="1:36" s="4" customFormat="1" ht="33.75" x14ac:dyDescent="0.25">
      <c r="A15" s="10"/>
      <c r="B15" s="22">
        <v>6</v>
      </c>
      <c r="C15" s="209"/>
      <c r="D15" s="210"/>
      <c r="E15" s="22" t="s">
        <v>7</v>
      </c>
      <c r="F15" s="22" t="s">
        <v>23</v>
      </c>
      <c r="G15" s="26" t="s">
        <v>88</v>
      </c>
      <c r="H15" s="27" t="s">
        <v>87</v>
      </c>
      <c r="I15" s="26" t="s">
        <v>306</v>
      </c>
      <c r="J15" s="26"/>
      <c r="K15" s="26" t="s">
        <v>2</v>
      </c>
      <c r="L15" s="22">
        <v>1</v>
      </c>
      <c r="M15" s="22">
        <v>3</v>
      </c>
      <c r="N15" s="22">
        <v>2</v>
      </c>
      <c r="O15" s="22">
        <v>3</v>
      </c>
      <c r="P15" s="41">
        <f t="shared" si="0"/>
        <v>9</v>
      </c>
      <c r="Q15" s="41">
        <v>1</v>
      </c>
      <c r="R15" s="41">
        <f t="shared" si="1"/>
        <v>9</v>
      </c>
      <c r="S15" s="41" t="str">
        <f t="shared" si="2"/>
        <v>Moderado</v>
      </c>
      <c r="T15" s="26" t="s">
        <v>1</v>
      </c>
      <c r="U15" s="24" t="s">
        <v>77</v>
      </c>
      <c r="V15" s="22">
        <v>1</v>
      </c>
      <c r="W15" s="22">
        <v>1</v>
      </c>
      <c r="X15" s="22">
        <v>1</v>
      </c>
      <c r="Y15" s="22">
        <v>3</v>
      </c>
      <c r="Z15" s="22">
        <f>+SUM(V15:Y15)</f>
        <v>6</v>
      </c>
      <c r="AA15" s="22">
        <v>1</v>
      </c>
      <c r="AB15" s="22">
        <f>+AA15*Z15</f>
        <v>6</v>
      </c>
      <c r="AC15" s="25" t="str">
        <f t="shared" ref="AC15:AC21" si="5">IF(AB15="","",IF(AB15&lt;5,"Trivial",IF(AB15&lt;9,"Tolerable",IF(AB15&lt;17,"Moderado",IF(AB15&lt;25,"Importante","Intolerable")))))</f>
        <v>Tolerable</v>
      </c>
      <c r="AD15" s="22" t="s">
        <v>0</v>
      </c>
      <c r="AE15" s="22" t="s">
        <v>173</v>
      </c>
      <c r="AF15" s="28">
        <v>43951</v>
      </c>
      <c r="AG15" s="22"/>
      <c r="AH15" s="22"/>
      <c r="AI15" s="170" t="str">
        <f t="shared" si="3"/>
        <v>ModeradoTolerable</v>
      </c>
      <c r="AJ15" s="148" t="str">
        <f t="shared" si="4"/>
        <v>Tolerable</v>
      </c>
    </row>
    <row r="16" spans="1:36" ht="45" x14ac:dyDescent="0.2">
      <c r="A16" s="10"/>
      <c r="B16" s="22">
        <v>7</v>
      </c>
      <c r="C16" s="209"/>
      <c r="D16" s="210"/>
      <c r="E16" s="22" t="s">
        <v>7</v>
      </c>
      <c r="F16" s="22" t="s">
        <v>6</v>
      </c>
      <c r="G16" s="26" t="s">
        <v>86</v>
      </c>
      <c r="H16" s="27" t="s">
        <v>85</v>
      </c>
      <c r="I16" s="26" t="s">
        <v>84</v>
      </c>
      <c r="J16" s="26"/>
      <c r="K16" s="26" t="s">
        <v>2</v>
      </c>
      <c r="L16" s="22">
        <v>1</v>
      </c>
      <c r="M16" s="22">
        <v>3</v>
      </c>
      <c r="N16" s="22">
        <v>2</v>
      </c>
      <c r="O16" s="22">
        <v>3</v>
      </c>
      <c r="P16" s="41">
        <f t="shared" si="0"/>
        <v>9</v>
      </c>
      <c r="Q16" s="41">
        <v>1</v>
      </c>
      <c r="R16" s="41">
        <f t="shared" si="1"/>
        <v>9</v>
      </c>
      <c r="S16" s="41" t="str">
        <f t="shared" si="2"/>
        <v>Moderado</v>
      </c>
      <c r="T16" s="26" t="s">
        <v>1</v>
      </c>
      <c r="U16" s="29" t="s">
        <v>83</v>
      </c>
      <c r="V16" s="22">
        <v>1</v>
      </c>
      <c r="W16" s="22">
        <v>1</v>
      </c>
      <c r="X16" s="22">
        <v>1</v>
      </c>
      <c r="Y16" s="22">
        <v>3</v>
      </c>
      <c r="Z16" s="22">
        <f>+SUM(V16:Y16)</f>
        <v>6</v>
      </c>
      <c r="AA16" s="22">
        <v>1</v>
      </c>
      <c r="AB16" s="22">
        <f>+AA16*Z16</f>
        <v>6</v>
      </c>
      <c r="AC16" s="25" t="str">
        <f t="shared" si="5"/>
        <v>Tolerable</v>
      </c>
      <c r="AD16" s="22" t="s">
        <v>0</v>
      </c>
      <c r="AE16" s="22" t="s">
        <v>173</v>
      </c>
      <c r="AF16" s="28">
        <v>43951</v>
      </c>
      <c r="AG16" s="22"/>
      <c r="AH16" s="22"/>
      <c r="AI16" s="170" t="str">
        <f t="shared" si="3"/>
        <v>ModeradoTolerable</v>
      </c>
      <c r="AJ16" s="148" t="str">
        <f t="shared" si="4"/>
        <v>Tolerable</v>
      </c>
    </row>
    <row r="17" spans="1:36" ht="45" x14ac:dyDescent="0.2">
      <c r="A17" s="10"/>
      <c r="B17" s="22">
        <v>8</v>
      </c>
      <c r="C17" s="209"/>
      <c r="D17" s="210"/>
      <c r="E17" s="22" t="s">
        <v>7</v>
      </c>
      <c r="F17" s="22" t="s">
        <v>6</v>
      </c>
      <c r="G17" s="26" t="s">
        <v>82</v>
      </c>
      <c r="H17" s="27" t="s">
        <v>81</v>
      </c>
      <c r="I17" s="26" t="s">
        <v>51</v>
      </c>
      <c r="J17" s="26"/>
      <c r="K17" s="26" t="s">
        <v>2</v>
      </c>
      <c r="L17" s="22">
        <v>1</v>
      </c>
      <c r="M17" s="22">
        <v>3</v>
      </c>
      <c r="N17" s="22">
        <v>2</v>
      </c>
      <c r="O17" s="22">
        <v>1</v>
      </c>
      <c r="P17" s="41">
        <f t="shared" si="0"/>
        <v>7</v>
      </c>
      <c r="Q17" s="41">
        <v>2</v>
      </c>
      <c r="R17" s="41">
        <f t="shared" si="1"/>
        <v>14</v>
      </c>
      <c r="S17" s="41" t="str">
        <f t="shared" si="2"/>
        <v>Moderado</v>
      </c>
      <c r="T17" s="26" t="s">
        <v>1</v>
      </c>
      <c r="U17" s="29" t="s">
        <v>80</v>
      </c>
      <c r="V17" s="22">
        <v>1</v>
      </c>
      <c r="W17" s="22">
        <v>1</v>
      </c>
      <c r="X17" s="22">
        <v>1</v>
      </c>
      <c r="Y17" s="22">
        <v>1</v>
      </c>
      <c r="Z17" s="22">
        <f>+SUM(V17:Y17)</f>
        <v>4</v>
      </c>
      <c r="AA17" s="22">
        <v>2</v>
      </c>
      <c r="AB17" s="22">
        <f>+AA17*Z17</f>
        <v>8</v>
      </c>
      <c r="AC17" s="25" t="str">
        <f t="shared" si="5"/>
        <v>Tolerable</v>
      </c>
      <c r="AD17" s="22" t="s">
        <v>0</v>
      </c>
      <c r="AE17" s="22" t="s">
        <v>173</v>
      </c>
      <c r="AF17" s="28">
        <v>43951</v>
      </c>
      <c r="AG17" s="22"/>
      <c r="AH17" s="22"/>
      <c r="AI17" s="170" t="str">
        <f t="shared" si="3"/>
        <v>ModeradoTolerable</v>
      </c>
      <c r="AJ17" s="148" t="str">
        <f t="shared" si="4"/>
        <v>Tolerable</v>
      </c>
    </row>
    <row r="18" spans="1:36" s="4" customFormat="1" ht="42" customHeight="1" x14ac:dyDescent="0.25">
      <c r="A18" s="10"/>
      <c r="B18" s="22">
        <v>9</v>
      </c>
      <c r="C18" s="209"/>
      <c r="D18" s="210"/>
      <c r="E18" s="209" t="s">
        <v>7</v>
      </c>
      <c r="F18" s="211" t="s">
        <v>6</v>
      </c>
      <c r="G18" s="212" t="s">
        <v>79</v>
      </c>
      <c r="H18" s="26" t="s">
        <v>78</v>
      </c>
      <c r="I18" s="26" t="s">
        <v>62</v>
      </c>
      <c r="J18" s="26"/>
      <c r="K18" s="26" t="s">
        <v>2</v>
      </c>
      <c r="L18" s="22">
        <v>1</v>
      </c>
      <c r="M18" s="22">
        <v>3</v>
      </c>
      <c r="N18" s="22">
        <v>2</v>
      </c>
      <c r="O18" s="22">
        <v>3</v>
      </c>
      <c r="P18" s="41">
        <f t="shared" si="0"/>
        <v>9</v>
      </c>
      <c r="Q18" s="41">
        <v>1</v>
      </c>
      <c r="R18" s="41">
        <f t="shared" si="1"/>
        <v>9</v>
      </c>
      <c r="S18" s="41" t="str">
        <f t="shared" si="2"/>
        <v>Moderado</v>
      </c>
      <c r="T18" s="26" t="s">
        <v>1</v>
      </c>
      <c r="U18" s="29" t="s">
        <v>307</v>
      </c>
      <c r="V18" s="22">
        <v>1</v>
      </c>
      <c r="W18" s="22">
        <v>1</v>
      </c>
      <c r="X18" s="22">
        <v>2</v>
      </c>
      <c r="Y18" s="22">
        <v>1</v>
      </c>
      <c r="Z18" s="22">
        <f>+SUM(V18:Y18)</f>
        <v>5</v>
      </c>
      <c r="AA18" s="22">
        <v>1</v>
      </c>
      <c r="AB18" s="22">
        <f>+AA18*Z18</f>
        <v>5</v>
      </c>
      <c r="AC18" s="25" t="str">
        <f t="shared" si="5"/>
        <v>Tolerable</v>
      </c>
      <c r="AD18" s="22" t="s">
        <v>0</v>
      </c>
      <c r="AE18" s="22" t="s">
        <v>173</v>
      </c>
      <c r="AF18" s="28">
        <v>43951</v>
      </c>
      <c r="AG18" s="22"/>
      <c r="AH18" s="22"/>
      <c r="AI18" s="170" t="str">
        <f t="shared" si="3"/>
        <v>ModeradoTolerable</v>
      </c>
      <c r="AJ18" s="148" t="str">
        <f t="shared" si="4"/>
        <v>Tolerable</v>
      </c>
    </row>
    <row r="19" spans="1:36" ht="30" customHeight="1" x14ac:dyDescent="0.2">
      <c r="B19" s="22">
        <v>10</v>
      </c>
      <c r="C19" s="209"/>
      <c r="D19" s="210"/>
      <c r="E19" s="209"/>
      <c r="F19" s="211"/>
      <c r="G19" s="212"/>
      <c r="H19" s="26" t="s">
        <v>75</v>
      </c>
      <c r="I19" s="26" t="s">
        <v>74</v>
      </c>
      <c r="J19" s="26" t="s">
        <v>48</v>
      </c>
      <c r="K19" s="26" t="s">
        <v>73</v>
      </c>
      <c r="L19" s="22">
        <v>1</v>
      </c>
      <c r="M19" s="22">
        <v>1</v>
      </c>
      <c r="N19" s="22">
        <v>2</v>
      </c>
      <c r="O19" s="22">
        <v>3</v>
      </c>
      <c r="P19" s="41">
        <f t="shared" si="0"/>
        <v>7</v>
      </c>
      <c r="Q19" s="41">
        <v>1</v>
      </c>
      <c r="R19" s="41">
        <f t="shared" si="1"/>
        <v>7</v>
      </c>
      <c r="S19" s="41" t="str">
        <f t="shared" si="2"/>
        <v>Tolerable</v>
      </c>
      <c r="T19" s="26"/>
      <c r="U19" s="24"/>
      <c r="V19" s="22"/>
      <c r="W19" s="22"/>
      <c r="X19" s="22"/>
      <c r="Y19" s="22"/>
      <c r="Z19" s="22"/>
      <c r="AA19" s="22"/>
      <c r="AB19" s="22"/>
      <c r="AC19" s="25" t="str">
        <f t="shared" si="5"/>
        <v/>
      </c>
      <c r="AD19" s="22"/>
      <c r="AE19" s="22"/>
      <c r="AF19" s="22"/>
      <c r="AG19" s="22"/>
      <c r="AH19" s="22"/>
      <c r="AI19" s="170" t="str">
        <f t="shared" si="3"/>
        <v>Tolerable</v>
      </c>
      <c r="AJ19" s="148" t="str">
        <f t="shared" si="4"/>
        <v>Tolerable</v>
      </c>
    </row>
    <row r="20" spans="1:36" s="4" customFormat="1" ht="39" customHeight="1" x14ac:dyDescent="0.25">
      <c r="A20" s="10"/>
      <c r="B20" s="22">
        <v>11</v>
      </c>
      <c r="C20" s="209"/>
      <c r="D20" s="210"/>
      <c r="E20" s="22" t="s">
        <v>7</v>
      </c>
      <c r="F20" s="22" t="s">
        <v>19</v>
      </c>
      <c r="G20" s="26" t="s">
        <v>72</v>
      </c>
      <c r="H20" s="26" t="s">
        <v>71</v>
      </c>
      <c r="I20" s="27" t="s">
        <v>70</v>
      </c>
      <c r="J20" s="26"/>
      <c r="K20" s="26" t="s">
        <v>2</v>
      </c>
      <c r="L20" s="22">
        <v>1</v>
      </c>
      <c r="M20" s="22">
        <v>3</v>
      </c>
      <c r="N20" s="22">
        <v>2</v>
      </c>
      <c r="O20" s="22">
        <v>3</v>
      </c>
      <c r="P20" s="41">
        <f t="shared" si="0"/>
        <v>9</v>
      </c>
      <c r="Q20" s="41">
        <v>1</v>
      </c>
      <c r="R20" s="41">
        <f t="shared" si="1"/>
        <v>9</v>
      </c>
      <c r="S20" s="41" t="str">
        <f t="shared" si="2"/>
        <v>Moderado</v>
      </c>
      <c r="T20" s="26" t="s">
        <v>1</v>
      </c>
      <c r="U20" s="26" t="s">
        <v>69</v>
      </c>
      <c r="V20" s="22">
        <v>1</v>
      </c>
      <c r="W20" s="22">
        <v>1</v>
      </c>
      <c r="X20" s="22">
        <v>1</v>
      </c>
      <c r="Y20" s="22">
        <v>3</v>
      </c>
      <c r="Z20" s="22">
        <f>+SUM(V20:Y20)</f>
        <v>6</v>
      </c>
      <c r="AA20" s="22">
        <v>1</v>
      </c>
      <c r="AB20" s="22">
        <f>+AA20*Z20</f>
        <v>6</v>
      </c>
      <c r="AC20" s="25" t="str">
        <f t="shared" si="5"/>
        <v>Tolerable</v>
      </c>
      <c r="AD20" s="22" t="s">
        <v>0</v>
      </c>
      <c r="AE20" s="22" t="s">
        <v>173</v>
      </c>
      <c r="AF20" s="28">
        <v>43951</v>
      </c>
      <c r="AG20" s="22"/>
      <c r="AH20" s="22"/>
      <c r="AI20" s="170" t="str">
        <f t="shared" si="3"/>
        <v>ModeradoTolerable</v>
      </c>
      <c r="AJ20" s="148" t="str">
        <f t="shared" si="4"/>
        <v>Tolerable</v>
      </c>
    </row>
    <row r="21" spans="1:36" s="4" customFormat="1" ht="30" customHeight="1" x14ac:dyDescent="0.25">
      <c r="A21" s="10"/>
      <c r="B21" s="22">
        <v>12</v>
      </c>
      <c r="C21" s="209"/>
      <c r="D21" s="210"/>
      <c r="E21" s="22" t="s">
        <v>7</v>
      </c>
      <c r="F21" s="22" t="s">
        <v>32</v>
      </c>
      <c r="G21" s="26" t="s">
        <v>68</v>
      </c>
      <c r="H21" s="26" t="s">
        <v>67</v>
      </c>
      <c r="I21" s="26" t="s">
        <v>66</v>
      </c>
      <c r="J21" s="26"/>
      <c r="K21" s="26" t="s">
        <v>2</v>
      </c>
      <c r="L21" s="22">
        <v>1</v>
      </c>
      <c r="M21" s="22">
        <v>3</v>
      </c>
      <c r="N21" s="22">
        <v>2</v>
      </c>
      <c r="O21" s="22">
        <v>3</v>
      </c>
      <c r="P21" s="41">
        <f>+SUM(L21:O21)</f>
        <v>9</v>
      </c>
      <c r="Q21" s="41">
        <v>1</v>
      </c>
      <c r="R21" s="41">
        <f t="shared" si="1"/>
        <v>9</v>
      </c>
      <c r="S21" s="41" t="str">
        <f t="shared" si="2"/>
        <v>Moderado</v>
      </c>
      <c r="T21" s="26" t="s">
        <v>1</v>
      </c>
      <c r="U21" s="26" t="s">
        <v>65</v>
      </c>
      <c r="V21" s="22">
        <v>1</v>
      </c>
      <c r="W21" s="22">
        <v>1</v>
      </c>
      <c r="X21" s="22">
        <v>1</v>
      </c>
      <c r="Y21" s="22">
        <v>3</v>
      </c>
      <c r="Z21" s="22">
        <f>+SUM(V21:Y21)</f>
        <v>6</v>
      </c>
      <c r="AA21" s="22">
        <v>1</v>
      </c>
      <c r="AB21" s="22">
        <f>+AA21*Z21</f>
        <v>6</v>
      </c>
      <c r="AC21" s="25" t="str">
        <f t="shared" si="5"/>
        <v>Tolerable</v>
      </c>
      <c r="AD21" s="22" t="s">
        <v>0</v>
      </c>
      <c r="AE21" s="22" t="s">
        <v>173</v>
      </c>
      <c r="AF21" s="28">
        <v>43951</v>
      </c>
      <c r="AG21" s="22"/>
      <c r="AH21" s="22"/>
      <c r="AI21" s="170" t="str">
        <f t="shared" si="3"/>
        <v>ModeradoTolerable</v>
      </c>
      <c r="AJ21" s="148" t="str">
        <f t="shared" si="4"/>
        <v>Tolerable</v>
      </c>
    </row>
    <row r="22" spans="1:36" s="4" customFormat="1" ht="30" customHeight="1" x14ac:dyDescent="0.25">
      <c r="A22" s="10"/>
      <c r="B22" s="22">
        <v>13</v>
      </c>
      <c r="C22" s="209"/>
      <c r="D22" s="41" t="s">
        <v>296</v>
      </c>
      <c r="E22" s="41" t="s">
        <v>267</v>
      </c>
      <c r="F22" s="41" t="s">
        <v>297</v>
      </c>
      <c r="G22" s="26" t="s">
        <v>298</v>
      </c>
      <c r="H22" s="26" t="s">
        <v>299</v>
      </c>
      <c r="I22" s="26" t="s">
        <v>308</v>
      </c>
      <c r="J22" s="26"/>
      <c r="K22" s="26"/>
      <c r="L22" s="41">
        <v>1</v>
      </c>
      <c r="M22" s="41">
        <v>1</v>
      </c>
      <c r="N22" s="41">
        <v>1</v>
      </c>
      <c r="O22" s="41">
        <v>1</v>
      </c>
      <c r="P22" s="41">
        <f>IF(SUM(L22:O22)&gt;1,SUM(L22:O22),"")</f>
        <v>4</v>
      </c>
      <c r="Q22" s="41">
        <v>1</v>
      </c>
      <c r="R22" s="41">
        <f t="shared" ref="R22:R24" si="6">IF(Q22&gt;0,PRODUCT(P22:Q22),"")</f>
        <v>4</v>
      </c>
      <c r="S22" s="41" t="str">
        <f>IF(R22="","",IF(R22&lt;5,"Trivial",IF(R22&lt;9,"Tolerable",IF(R22&lt;17,"Moderado",IF(R22&lt;25,"Importante","Intolerable")))))</f>
        <v>Trivial</v>
      </c>
      <c r="T22" s="41"/>
      <c r="U22" s="31"/>
      <c r="V22" s="22"/>
      <c r="W22" s="22"/>
      <c r="X22" s="22"/>
      <c r="Y22" s="22"/>
      <c r="Z22" s="22"/>
      <c r="AA22" s="22"/>
      <c r="AB22" s="22"/>
      <c r="AC22" s="25"/>
      <c r="AD22" s="22"/>
      <c r="AE22" s="22"/>
      <c r="AF22" s="22"/>
      <c r="AG22" s="22"/>
      <c r="AH22" s="22"/>
      <c r="AI22" s="170" t="str">
        <f t="shared" ref="AI22:AI47" si="7">CONCATENATE(S22,AC22)</f>
        <v>Trivial</v>
      </c>
      <c r="AJ22" s="148" t="str">
        <f>IF(AI22="IntolerableModerado","Moderado",IF(AI22="Tolerable","Tolerable",IF(AI22="ModeradoTolerable","Tolerable",IF(AI22="ImportanteIntolerable","Importante",IF(AI22="ModeradoModerado","Moderado",IF(AI22="ImportanteModerado","Moderado",IF(AI22="Trivial","Trivial")))))))</f>
        <v>Trivial</v>
      </c>
    </row>
    <row r="23" spans="1:36" s="4" customFormat="1" ht="30" customHeight="1" x14ac:dyDescent="0.25">
      <c r="A23" s="10"/>
      <c r="B23" s="22">
        <v>14</v>
      </c>
      <c r="C23" s="209"/>
      <c r="D23" s="207" t="s">
        <v>300</v>
      </c>
      <c r="E23" s="51" t="s">
        <v>7</v>
      </c>
      <c r="F23" s="51" t="s">
        <v>6</v>
      </c>
      <c r="G23" s="35" t="s">
        <v>14</v>
      </c>
      <c r="H23" s="26" t="s">
        <v>13</v>
      </c>
      <c r="I23" s="26" t="s">
        <v>12</v>
      </c>
      <c r="J23" s="26" t="s">
        <v>1</v>
      </c>
      <c r="K23" s="26" t="s">
        <v>117</v>
      </c>
      <c r="L23" s="22">
        <v>1</v>
      </c>
      <c r="M23" s="22">
        <v>1</v>
      </c>
      <c r="N23" s="22">
        <v>1</v>
      </c>
      <c r="O23" s="22">
        <v>3</v>
      </c>
      <c r="P23" s="41">
        <f>IF(SUM(L23:O23)&gt;1,SUM(L23:O23),"")</f>
        <v>6</v>
      </c>
      <c r="Q23" s="41">
        <v>2</v>
      </c>
      <c r="R23" s="41">
        <f t="shared" si="6"/>
        <v>12</v>
      </c>
      <c r="S23" s="41" t="str">
        <f>IF(R23="","",IF(R23&lt;5,"Trivial",IF(R23&lt;9,"Tolerable",IF(R23&lt;17,"Moderado",IF(R23&lt;25,"Importante","Intolerable")))))</f>
        <v>Moderado</v>
      </c>
      <c r="T23" s="149" t="s">
        <v>1</v>
      </c>
      <c r="U23" s="31" t="s">
        <v>545</v>
      </c>
      <c r="V23" s="150">
        <v>1</v>
      </c>
      <c r="W23" s="150">
        <v>1</v>
      </c>
      <c r="X23" s="150">
        <v>1</v>
      </c>
      <c r="Y23" s="150">
        <v>1</v>
      </c>
      <c r="Z23" s="150">
        <f t="shared" ref="Z23" si="8">+SUM(V23:Y23)</f>
        <v>4</v>
      </c>
      <c r="AA23" s="150">
        <v>2</v>
      </c>
      <c r="AB23" s="150">
        <f t="shared" ref="AB23" si="9">+AA23*Z23</f>
        <v>8</v>
      </c>
      <c r="AC23" s="25" t="str">
        <f t="shared" ref="AC23" si="10">IF(AB23="","",IF(AB23&lt;5,"Trivial",IF(AB23&lt;9,"Tolerable",IF(AB23&lt;17,"Moderado",IF(AB23&lt;25,"Importante","Intolerable")))))</f>
        <v>Tolerable</v>
      </c>
      <c r="AD23" s="150" t="s">
        <v>0</v>
      </c>
      <c r="AE23" s="150" t="s">
        <v>173</v>
      </c>
      <c r="AF23" s="28">
        <v>43951</v>
      </c>
      <c r="AG23" s="22"/>
      <c r="AH23" s="22"/>
      <c r="AI23" s="170" t="str">
        <f t="shared" si="7"/>
        <v>ModeradoTolerable</v>
      </c>
      <c r="AJ23" s="148" t="str">
        <f t="shared" ref="AJ23:AJ24" si="11">IF(AI23="IntolerableModerado","Moderado",IF(AI23="Tolerable","Tolerable",IF(AI23="ModeradoTolerable","Tolerable",IF(AI23="ImportanteIntolerable","Importante",IF(AI23="ModeradoModerado","Moderado",IF(AI23="ImportanteModerado","Moderado",IF(AI23="Trivial","Trivial")))))))</f>
        <v>Tolerable</v>
      </c>
    </row>
    <row r="24" spans="1:36" s="4" customFormat="1" ht="30" customHeight="1" x14ac:dyDescent="0.25">
      <c r="A24" s="10"/>
      <c r="B24" s="22">
        <v>15</v>
      </c>
      <c r="C24" s="209"/>
      <c r="D24" s="207"/>
      <c r="E24" s="40" t="s">
        <v>7</v>
      </c>
      <c r="F24" s="40" t="s">
        <v>6</v>
      </c>
      <c r="G24" s="35" t="s">
        <v>293</v>
      </c>
      <c r="H24" s="26" t="s">
        <v>294</v>
      </c>
      <c r="I24" s="26" t="s">
        <v>12</v>
      </c>
      <c r="J24" s="26" t="s">
        <v>1</v>
      </c>
      <c r="K24" s="26" t="s">
        <v>295</v>
      </c>
      <c r="L24" s="41">
        <v>1</v>
      </c>
      <c r="M24" s="41">
        <v>1</v>
      </c>
      <c r="N24" s="41">
        <v>1</v>
      </c>
      <c r="O24" s="41">
        <v>1</v>
      </c>
      <c r="P24" s="41">
        <f t="shared" ref="P24" si="12">IF(SUM(L24:O24)&gt;1,SUM(L24:O24),"")</f>
        <v>4</v>
      </c>
      <c r="Q24" s="41">
        <v>1</v>
      </c>
      <c r="R24" s="41">
        <f t="shared" si="6"/>
        <v>4</v>
      </c>
      <c r="S24" s="41" t="str">
        <f t="shared" ref="S24" si="13">IF(R24="","",IF(R24&lt;5,"Trivial",IF(R24&lt;9,"Tolerable",IF(R24&lt;17,"Moderado",IF(R24&lt;25,"Importante","Intolerable")))))</f>
        <v>Trivial</v>
      </c>
      <c r="T24" s="41"/>
      <c r="U24" s="31"/>
      <c r="V24" s="22"/>
      <c r="W24" s="22"/>
      <c r="X24" s="22"/>
      <c r="Y24" s="22"/>
      <c r="Z24" s="22"/>
      <c r="AA24" s="22"/>
      <c r="AB24" s="22"/>
      <c r="AC24" s="25"/>
      <c r="AD24" s="22"/>
      <c r="AE24" s="22"/>
      <c r="AF24" s="22"/>
      <c r="AG24" s="22"/>
      <c r="AH24" s="22"/>
      <c r="AI24" s="170" t="str">
        <f t="shared" si="7"/>
        <v>Trivial</v>
      </c>
      <c r="AJ24" s="148" t="str">
        <f t="shared" si="11"/>
        <v>Trivial</v>
      </c>
    </row>
    <row r="25" spans="1:36" ht="30" customHeight="1" x14ac:dyDescent="0.2">
      <c r="A25" s="10"/>
      <c r="B25" s="22">
        <v>16</v>
      </c>
      <c r="C25" s="209"/>
      <c r="D25" s="207"/>
      <c r="E25" s="51" t="s">
        <v>7</v>
      </c>
      <c r="F25" s="51" t="s">
        <v>46</v>
      </c>
      <c r="G25" s="35" t="s">
        <v>45</v>
      </c>
      <c r="H25" s="26" t="s">
        <v>49</v>
      </c>
      <c r="I25" s="26" t="s">
        <v>16</v>
      </c>
      <c r="J25" s="26"/>
      <c r="K25" s="26"/>
      <c r="L25" s="22">
        <v>1</v>
      </c>
      <c r="M25" s="22">
        <v>1</v>
      </c>
      <c r="N25" s="22">
        <v>1</v>
      </c>
      <c r="O25" s="22">
        <v>2</v>
      </c>
      <c r="P25" s="41">
        <f t="shared" ref="P25:P32" si="14">+SUM(L25:O25)</f>
        <v>5</v>
      </c>
      <c r="Q25" s="41">
        <v>3</v>
      </c>
      <c r="R25" s="41">
        <f t="shared" ref="R25:R32" si="15">+Q25*P25</f>
        <v>15</v>
      </c>
      <c r="S25" s="41" t="str">
        <f t="shared" ref="S25:S32" si="16">IF(R25="","",IF(R25&lt;5,"Trivial",IF(R25&lt;9,"Tolerable",IF(R25&lt;17,"Moderado",IF(R25&lt;25,"Importante","Intolerable")))))</f>
        <v>Moderado</v>
      </c>
      <c r="T25" s="26" t="s">
        <v>48</v>
      </c>
      <c r="U25" s="26" t="s">
        <v>47</v>
      </c>
      <c r="V25" s="22">
        <v>1</v>
      </c>
      <c r="W25" s="22">
        <v>1</v>
      </c>
      <c r="X25" s="22">
        <v>1</v>
      </c>
      <c r="Y25" s="22">
        <v>2</v>
      </c>
      <c r="Z25" s="41">
        <f>+SUM(V25:Y25)</f>
        <v>5</v>
      </c>
      <c r="AA25" s="41">
        <v>1</v>
      </c>
      <c r="AB25" s="41">
        <f>+AA25*Z25</f>
        <v>5</v>
      </c>
      <c r="AC25" s="41" t="str">
        <f>IF(AB25="","",IF(AB25&lt;5,"Trivial",IF(AB25&lt;9,"Tolerable",IF(AB25&lt;17,"Moderado",IF(AB25&lt;25,"Importante","Intolerable")))))</f>
        <v>Tolerable</v>
      </c>
      <c r="AD25" s="22" t="s">
        <v>0</v>
      </c>
      <c r="AE25" s="22" t="s">
        <v>284</v>
      </c>
      <c r="AF25" s="28">
        <v>43951</v>
      </c>
      <c r="AG25" s="22"/>
      <c r="AH25" s="22"/>
      <c r="AI25" s="170" t="str">
        <f t="shared" si="7"/>
        <v>ModeradoTolerable</v>
      </c>
      <c r="AJ25" s="148" t="str">
        <f t="shared" ref="AJ25:AJ47" si="17">IF(AI25="IntolerableModerado","Moderado",IF(AI25="Tolerable","Tolerable",IF(AI25="ModeradoTolerable","Tolerable",IF(AI25="ImportanteIntolerable","Importante",IF(AI25="ModeradoModerado","Moderado",IF(AI25="ImportanteModerado","Moderado"))))))</f>
        <v>Tolerable</v>
      </c>
    </row>
    <row r="26" spans="1:36" ht="30" customHeight="1" x14ac:dyDescent="0.2">
      <c r="A26" s="10"/>
      <c r="B26" s="22">
        <v>17</v>
      </c>
      <c r="C26" s="209"/>
      <c r="D26" s="207"/>
      <c r="E26" s="51" t="s">
        <v>7</v>
      </c>
      <c r="F26" s="51" t="s">
        <v>46</v>
      </c>
      <c r="G26" s="35" t="s">
        <v>45</v>
      </c>
      <c r="H26" s="26" t="s">
        <v>44</v>
      </c>
      <c r="I26" s="26" t="s">
        <v>43</v>
      </c>
      <c r="J26" s="26" t="s">
        <v>1</v>
      </c>
      <c r="K26" s="26" t="s">
        <v>42</v>
      </c>
      <c r="L26" s="22">
        <v>1</v>
      </c>
      <c r="M26" s="22">
        <v>1</v>
      </c>
      <c r="N26" s="22">
        <v>1</v>
      </c>
      <c r="O26" s="22">
        <v>3</v>
      </c>
      <c r="P26" s="41">
        <f t="shared" si="14"/>
        <v>6</v>
      </c>
      <c r="Q26" s="41">
        <v>1</v>
      </c>
      <c r="R26" s="41">
        <f t="shared" si="15"/>
        <v>6</v>
      </c>
      <c r="S26" s="41" t="str">
        <f t="shared" si="16"/>
        <v>Tolerable</v>
      </c>
      <c r="T26" s="26"/>
      <c r="U26" s="27"/>
      <c r="V26" s="22"/>
      <c r="W26" s="22"/>
      <c r="X26" s="22"/>
      <c r="Y26" s="22"/>
      <c r="Z26" s="22"/>
      <c r="AA26" s="22"/>
      <c r="AB26" s="22"/>
      <c r="AC26" s="25"/>
      <c r="AD26" s="22"/>
      <c r="AE26" s="22"/>
      <c r="AF26" s="22"/>
      <c r="AG26" s="22"/>
      <c r="AH26" s="22"/>
      <c r="AI26" s="170" t="str">
        <f t="shared" si="7"/>
        <v>Tolerable</v>
      </c>
      <c r="AJ26" s="148" t="str">
        <f t="shared" si="17"/>
        <v>Tolerable</v>
      </c>
    </row>
    <row r="27" spans="1:36" s="4" customFormat="1" ht="30" customHeight="1" x14ac:dyDescent="0.25">
      <c r="A27" s="10"/>
      <c r="B27" s="22">
        <v>18</v>
      </c>
      <c r="C27" s="209"/>
      <c r="D27" s="207"/>
      <c r="E27" s="51" t="s">
        <v>58</v>
      </c>
      <c r="F27" s="51" t="s">
        <v>6</v>
      </c>
      <c r="G27" s="35" t="s">
        <v>57</v>
      </c>
      <c r="H27" s="27" t="s">
        <v>56</v>
      </c>
      <c r="I27" s="26" t="s">
        <v>55</v>
      </c>
      <c r="J27" s="26" t="s">
        <v>1</v>
      </c>
      <c r="K27" s="26" t="s">
        <v>54</v>
      </c>
      <c r="L27" s="22">
        <v>1</v>
      </c>
      <c r="M27" s="22">
        <v>1</v>
      </c>
      <c r="N27" s="22">
        <v>1</v>
      </c>
      <c r="O27" s="22">
        <v>1</v>
      </c>
      <c r="P27" s="41">
        <f t="shared" si="14"/>
        <v>4</v>
      </c>
      <c r="Q27" s="41">
        <v>2</v>
      </c>
      <c r="R27" s="41">
        <f t="shared" si="15"/>
        <v>8</v>
      </c>
      <c r="S27" s="41" t="str">
        <f t="shared" si="16"/>
        <v>Tolerable</v>
      </c>
      <c r="T27" s="41"/>
      <c r="U27" s="31"/>
      <c r="V27" s="22"/>
      <c r="W27" s="22"/>
      <c r="X27" s="22"/>
      <c r="Y27" s="22"/>
      <c r="Z27" s="22"/>
      <c r="AA27" s="22"/>
      <c r="AB27" s="22"/>
      <c r="AC27" s="25"/>
      <c r="AD27" s="22"/>
      <c r="AE27" s="22"/>
      <c r="AF27" s="22"/>
      <c r="AG27" s="22"/>
      <c r="AH27" s="22"/>
      <c r="AI27" s="170" t="str">
        <f t="shared" si="7"/>
        <v>Tolerable</v>
      </c>
      <c r="AJ27" s="148" t="str">
        <f t="shared" si="17"/>
        <v>Tolerable</v>
      </c>
    </row>
    <row r="28" spans="1:36" ht="30" customHeight="1" x14ac:dyDescent="0.2">
      <c r="A28" s="10" t="s">
        <v>34</v>
      </c>
      <c r="B28" s="22">
        <v>19</v>
      </c>
      <c r="C28" s="209"/>
      <c r="D28" s="208" t="s">
        <v>33</v>
      </c>
      <c r="E28" s="51" t="s">
        <v>7</v>
      </c>
      <c r="F28" s="51" t="s">
        <v>32</v>
      </c>
      <c r="G28" s="35" t="s">
        <v>31</v>
      </c>
      <c r="H28" s="26" t="s">
        <v>30</v>
      </c>
      <c r="I28" s="26" t="s">
        <v>29</v>
      </c>
      <c r="J28" s="26"/>
      <c r="K28" s="26" t="s">
        <v>2</v>
      </c>
      <c r="L28" s="22">
        <v>1</v>
      </c>
      <c r="M28" s="22">
        <v>3</v>
      </c>
      <c r="N28" s="22">
        <v>2</v>
      </c>
      <c r="O28" s="22">
        <v>3</v>
      </c>
      <c r="P28" s="41">
        <f t="shared" si="14"/>
        <v>9</v>
      </c>
      <c r="Q28" s="41">
        <v>1</v>
      </c>
      <c r="R28" s="41">
        <f t="shared" si="15"/>
        <v>9</v>
      </c>
      <c r="S28" s="41" t="str">
        <f t="shared" si="16"/>
        <v>Moderado</v>
      </c>
      <c r="T28" s="26" t="s">
        <v>1</v>
      </c>
      <c r="U28" s="29" t="s">
        <v>28</v>
      </c>
      <c r="V28" s="22">
        <v>1</v>
      </c>
      <c r="W28" s="22">
        <v>1</v>
      </c>
      <c r="X28" s="22">
        <v>1</v>
      </c>
      <c r="Y28" s="22">
        <v>3</v>
      </c>
      <c r="Z28" s="22">
        <f>+SUM(V28:Y28)</f>
        <v>6</v>
      </c>
      <c r="AA28" s="22">
        <v>1</v>
      </c>
      <c r="AB28" s="22">
        <f>+AA28*Z28</f>
        <v>6</v>
      </c>
      <c r="AC28" s="25" t="s">
        <v>232</v>
      </c>
      <c r="AD28" s="22" t="s">
        <v>0</v>
      </c>
      <c r="AE28" s="22" t="s">
        <v>173</v>
      </c>
      <c r="AF28" s="28">
        <v>43936</v>
      </c>
      <c r="AG28" s="22" t="s">
        <v>173</v>
      </c>
      <c r="AH28" s="22"/>
      <c r="AI28" s="170" t="str">
        <f t="shared" si="7"/>
        <v>ModeradoTolerable</v>
      </c>
      <c r="AJ28" s="148" t="str">
        <f t="shared" si="17"/>
        <v>Tolerable</v>
      </c>
    </row>
    <row r="29" spans="1:36" ht="30" customHeight="1" x14ac:dyDescent="0.2">
      <c r="A29" s="10"/>
      <c r="B29" s="22">
        <v>20</v>
      </c>
      <c r="C29" s="209"/>
      <c r="D29" s="208"/>
      <c r="E29" s="51" t="s">
        <v>7</v>
      </c>
      <c r="F29" s="51" t="s">
        <v>19</v>
      </c>
      <c r="G29" s="35" t="s">
        <v>27</v>
      </c>
      <c r="H29" s="26" t="s">
        <v>26</v>
      </c>
      <c r="I29" s="26" t="s">
        <v>25</v>
      </c>
      <c r="J29" s="26" t="s">
        <v>1</v>
      </c>
      <c r="K29" s="26" t="s">
        <v>24</v>
      </c>
      <c r="L29" s="22">
        <v>1</v>
      </c>
      <c r="M29" s="22">
        <v>1</v>
      </c>
      <c r="N29" s="22">
        <v>1</v>
      </c>
      <c r="O29" s="22">
        <v>3</v>
      </c>
      <c r="P29" s="41">
        <f t="shared" si="14"/>
        <v>6</v>
      </c>
      <c r="Q29" s="41">
        <v>1</v>
      </c>
      <c r="R29" s="41">
        <f t="shared" si="15"/>
        <v>6</v>
      </c>
      <c r="S29" s="41" t="str">
        <f t="shared" si="16"/>
        <v>Tolerable</v>
      </c>
      <c r="T29" s="41"/>
      <c r="U29" s="32"/>
      <c r="V29" s="43"/>
      <c r="W29" s="43"/>
      <c r="X29" s="43"/>
      <c r="Y29" s="43"/>
      <c r="Z29" s="43"/>
      <c r="AA29" s="43"/>
      <c r="AB29" s="43"/>
      <c r="AC29" s="32"/>
      <c r="AD29" s="32"/>
      <c r="AE29" s="32"/>
      <c r="AF29" s="32"/>
      <c r="AG29" s="32"/>
      <c r="AH29" s="22"/>
      <c r="AI29" s="170" t="str">
        <f t="shared" si="7"/>
        <v>Tolerable</v>
      </c>
      <c r="AJ29" s="148" t="str">
        <f t="shared" si="17"/>
        <v>Tolerable</v>
      </c>
    </row>
    <row r="30" spans="1:36" ht="30" customHeight="1" x14ac:dyDescent="0.2">
      <c r="A30" s="10"/>
      <c r="B30" s="22">
        <v>21</v>
      </c>
      <c r="C30" s="209"/>
      <c r="D30" s="208"/>
      <c r="E30" s="51" t="s">
        <v>7</v>
      </c>
      <c r="F30" s="51" t="s">
        <v>23</v>
      </c>
      <c r="G30" s="35" t="s">
        <v>22</v>
      </c>
      <c r="H30" s="27" t="s">
        <v>21</v>
      </c>
      <c r="I30" s="26" t="s">
        <v>20</v>
      </c>
      <c r="J30" s="26"/>
      <c r="K30" s="26" t="s">
        <v>2</v>
      </c>
      <c r="L30" s="22">
        <v>1</v>
      </c>
      <c r="M30" s="18">
        <v>3</v>
      </c>
      <c r="N30" s="18">
        <v>2</v>
      </c>
      <c r="O30" s="18">
        <v>3</v>
      </c>
      <c r="P30" s="41">
        <f t="shared" si="14"/>
        <v>9</v>
      </c>
      <c r="Q30" s="41">
        <v>1</v>
      </c>
      <c r="R30" s="41">
        <f t="shared" si="15"/>
        <v>9</v>
      </c>
      <c r="S30" s="41" t="str">
        <f t="shared" si="16"/>
        <v>Moderado</v>
      </c>
      <c r="T30" s="26" t="s">
        <v>1</v>
      </c>
      <c r="U30" s="26" t="s">
        <v>15</v>
      </c>
      <c r="V30" s="22">
        <v>1</v>
      </c>
      <c r="W30" s="22">
        <v>1</v>
      </c>
      <c r="X30" s="22">
        <v>1</v>
      </c>
      <c r="Y30" s="22">
        <v>3</v>
      </c>
      <c r="Z30" s="22">
        <f>+SUM(V30:Y30)</f>
        <v>6</v>
      </c>
      <c r="AA30" s="22">
        <v>1</v>
      </c>
      <c r="AB30" s="22">
        <f>+AA30*Z30</f>
        <v>6</v>
      </c>
      <c r="AC30" s="41" t="str">
        <f>IF(AB30="","",IF(AB30&lt;5,"Trivial",IF(AB30&lt;9,"Tolerable",IF(AB30&lt;17,"Moderado",IF(AB30&lt;25,"Importante","Intolerable")))))</f>
        <v>Tolerable</v>
      </c>
      <c r="AD30" s="22" t="s">
        <v>0</v>
      </c>
      <c r="AE30" s="22" t="s">
        <v>173</v>
      </c>
      <c r="AF30" s="28">
        <v>43936</v>
      </c>
      <c r="AG30" s="22" t="s">
        <v>173</v>
      </c>
      <c r="AH30" s="22"/>
      <c r="AI30" s="170" t="str">
        <f t="shared" si="7"/>
        <v>ModeradoTolerable</v>
      </c>
      <c r="AJ30" s="148" t="str">
        <f t="shared" si="17"/>
        <v>Tolerable</v>
      </c>
    </row>
    <row r="31" spans="1:36" ht="30" customHeight="1" x14ac:dyDescent="0.2">
      <c r="A31" s="10"/>
      <c r="B31" s="22">
        <v>22</v>
      </c>
      <c r="C31" s="209"/>
      <c r="D31" s="208"/>
      <c r="E31" s="51" t="s">
        <v>7</v>
      </c>
      <c r="F31" s="51" t="s">
        <v>19</v>
      </c>
      <c r="G31" s="35" t="s">
        <v>18</v>
      </c>
      <c r="H31" s="27" t="s">
        <v>17</v>
      </c>
      <c r="I31" s="26" t="s">
        <v>306</v>
      </c>
      <c r="J31" s="26"/>
      <c r="K31" s="26" t="s">
        <v>2</v>
      </c>
      <c r="L31" s="22">
        <v>1</v>
      </c>
      <c r="M31" s="22">
        <v>3</v>
      </c>
      <c r="N31" s="22">
        <v>2</v>
      </c>
      <c r="O31" s="22">
        <v>3</v>
      </c>
      <c r="P31" s="41">
        <f t="shared" si="14"/>
        <v>9</v>
      </c>
      <c r="Q31" s="41">
        <v>1</v>
      </c>
      <c r="R31" s="41">
        <f t="shared" si="15"/>
        <v>9</v>
      </c>
      <c r="S31" s="41" t="str">
        <f t="shared" si="16"/>
        <v>Moderado</v>
      </c>
      <c r="T31" s="26" t="s">
        <v>1</v>
      </c>
      <c r="U31" s="26" t="s">
        <v>15</v>
      </c>
      <c r="V31" s="22">
        <v>1</v>
      </c>
      <c r="W31" s="22">
        <v>1</v>
      </c>
      <c r="X31" s="22">
        <v>1</v>
      </c>
      <c r="Y31" s="22">
        <v>3</v>
      </c>
      <c r="Z31" s="22">
        <f>+SUM(V31:Y31)</f>
        <v>6</v>
      </c>
      <c r="AA31" s="22">
        <v>1</v>
      </c>
      <c r="AB31" s="22">
        <f>+AA31*Z31</f>
        <v>6</v>
      </c>
      <c r="AC31" s="41" t="str">
        <f>IF(AB31="","",IF(AB31&lt;5,"Trivial",IF(AB31&lt;9,"Tolerable",IF(AB31&lt;17,"Moderado",IF(AB31&lt;25,"Importante","Intolerable")))))</f>
        <v>Tolerable</v>
      </c>
      <c r="AD31" s="22" t="s">
        <v>0</v>
      </c>
      <c r="AE31" s="22" t="s">
        <v>173</v>
      </c>
      <c r="AF31" s="28">
        <v>43936</v>
      </c>
      <c r="AG31" s="22" t="s">
        <v>173</v>
      </c>
      <c r="AH31" s="22"/>
      <c r="AI31" s="170" t="str">
        <f t="shared" si="7"/>
        <v>ModeradoTolerable</v>
      </c>
      <c r="AJ31" s="148" t="str">
        <f t="shared" si="17"/>
        <v>Tolerable</v>
      </c>
    </row>
    <row r="32" spans="1:36" s="4" customFormat="1" ht="30" customHeight="1" x14ac:dyDescent="0.25">
      <c r="A32" s="10"/>
      <c r="B32" s="22">
        <v>23</v>
      </c>
      <c r="C32" s="209"/>
      <c r="D32" s="208"/>
      <c r="E32" s="51" t="s">
        <v>7</v>
      </c>
      <c r="F32" s="51" t="s">
        <v>6</v>
      </c>
      <c r="G32" s="35" t="s">
        <v>14</v>
      </c>
      <c r="H32" s="26" t="s">
        <v>13</v>
      </c>
      <c r="I32" s="26" t="s">
        <v>12</v>
      </c>
      <c r="J32" s="26" t="s">
        <v>1</v>
      </c>
      <c r="K32" s="26" t="s">
        <v>11</v>
      </c>
      <c r="L32" s="22">
        <v>1</v>
      </c>
      <c r="M32" s="22">
        <v>1</v>
      </c>
      <c r="N32" s="22">
        <v>1</v>
      </c>
      <c r="O32" s="22">
        <v>3</v>
      </c>
      <c r="P32" s="41">
        <f t="shared" si="14"/>
        <v>6</v>
      </c>
      <c r="Q32" s="41">
        <v>1</v>
      </c>
      <c r="R32" s="41">
        <f t="shared" si="15"/>
        <v>6</v>
      </c>
      <c r="S32" s="41" t="str">
        <f t="shared" si="16"/>
        <v>Tolerable</v>
      </c>
      <c r="T32" s="26"/>
      <c r="U32" s="31"/>
      <c r="V32" s="22"/>
      <c r="W32" s="22"/>
      <c r="X32" s="22"/>
      <c r="Y32" s="22"/>
      <c r="Z32" s="22"/>
      <c r="AA32" s="22"/>
      <c r="AB32" s="22"/>
      <c r="AC32" s="25"/>
      <c r="AD32" s="22"/>
      <c r="AE32" s="22"/>
      <c r="AF32" s="22"/>
      <c r="AG32" s="22"/>
      <c r="AH32" s="22"/>
      <c r="AI32" s="170" t="str">
        <f t="shared" si="7"/>
        <v>Tolerable</v>
      </c>
      <c r="AJ32" s="148" t="str">
        <f t="shared" si="17"/>
        <v>Tolerable</v>
      </c>
    </row>
    <row r="33" spans="1:36" s="13" customFormat="1" ht="30" customHeight="1" x14ac:dyDescent="0.2">
      <c r="A33" s="12"/>
      <c r="B33" s="22">
        <v>24</v>
      </c>
      <c r="C33" s="246" t="s">
        <v>274</v>
      </c>
      <c r="D33" s="247" t="s">
        <v>441</v>
      </c>
      <c r="E33" s="22" t="s">
        <v>7</v>
      </c>
      <c r="F33" s="22" t="s">
        <v>23</v>
      </c>
      <c r="G33" s="42" t="s">
        <v>315</v>
      </c>
      <c r="H33" s="26" t="s">
        <v>13</v>
      </c>
      <c r="I33" s="26" t="s">
        <v>12</v>
      </c>
      <c r="J33" s="26" t="s">
        <v>35</v>
      </c>
      <c r="K33" s="35" t="s">
        <v>179</v>
      </c>
      <c r="L33" s="36">
        <v>1</v>
      </c>
      <c r="M33" s="36">
        <v>2</v>
      </c>
      <c r="N33" s="36">
        <v>1</v>
      </c>
      <c r="O33" s="36">
        <v>2</v>
      </c>
      <c r="P33" s="36">
        <f t="shared" ref="P33:P37" si="18">SUM(L33:O33)</f>
        <v>6</v>
      </c>
      <c r="Q33" s="36">
        <v>2</v>
      </c>
      <c r="R33" s="37">
        <f t="shared" ref="R33:R37" si="19">P33*Q33</f>
        <v>12</v>
      </c>
      <c r="S33" s="41" t="s">
        <v>231</v>
      </c>
      <c r="T33" s="38"/>
      <c r="U33" s="35" t="s">
        <v>233</v>
      </c>
      <c r="V33" s="36">
        <v>1</v>
      </c>
      <c r="W33" s="36">
        <v>1</v>
      </c>
      <c r="X33" s="36">
        <v>1</v>
      </c>
      <c r="Y33" s="36">
        <v>1</v>
      </c>
      <c r="Z33" s="22">
        <f>SUM(V33:Y33)</f>
        <v>4</v>
      </c>
      <c r="AA33" s="22">
        <f>Q33</f>
        <v>2</v>
      </c>
      <c r="AB33" s="22">
        <f t="shared" ref="AB33:AB37" si="20">Z33*AA33</f>
        <v>8</v>
      </c>
      <c r="AC33" s="25" t="s">
        <v>232</v>
      </c>
      <c r="AD33" s="39"/>
      <c r="AE33" s="36" t="s">
        <v>259</v>
      </c>
      <c r="AF33" s="28">
        <v>43936</v>
      </c>
      <c r="AG33" s="22" t="s">
        <v>173</v>
      </c>
      <c r="AH33" s="39"/>
      <c r="AI33" s="170" t="str">
        <f t="shared" si="7"/>
        <v>ModeradoTolerable</v>
      </c>
      <c r="AJ33" s="148" t="str">
        <f t="shared" si="17"/>
        <v>Tolerable</v>
      </c>
    </row>
    <row r="34" spans="1:36" s="13" customFormat="1" ht="30" customHeight="1" x14ac:dyDescent="0.2">
      <c r="A34" s="12"/>
      <c r="B34" s="22">
        <v>25</v>
      </c>
      <c r="C34" s="246"/>
      <c r="D34" s="248"/>
      <c r="E34" s="22" t="s">
        <v>7</v>
      </c>
      <c r="F34" s="33" t="s">
        <v>19</v>
      </c>
      <c r="G34" s="42" t="s">
        <v>184</v>
      </c>
      <c r="H34" s="42" t="s">
        <v>215</v>
      </c>
      <c r="I34" s="42" t="s">
        <v>216</v>
      </c>
      <c r="J34" s="26" t="s">
        <v>35</v>
      </c>
      <c r="K34" s="35" t="s">
        <v>236</v>
      </c>
      <c r="L34" s="36">
        <v>1</v>
      </c>
      <c r="M34" s="36">
        <v>1</v>
      </c>
      <c r="N34" s="36">
        <v>2</v>
      </c>
      <c r="O34" s="36">
        <v>1</v>
      </c>
      <c r="P34" s="36">
        <f t="shared" si="18"/>
        <v>5</v>
      </c>
      <c r="Q34" s="39">
        <v>2</v>
      </c>
      <c r="R34" s="37">
        <f t="shared" si="19"/>
        <v>10</v>
      </c>
      <c r="S34" s="41" t="s">
        <v>231</v>
      </c>
      <c r="T34" s="38"/>
      <c r="U34" s="35" t="s">
        <v>235</v>
      </c>
      <c r="V34" s="36">
        <v>1</v>
      </c>
      <c r="W34" s="36">
        <v>1</v>
      </c>
      <c r="X34" s="36">
        <v>1</v>
      </c>
      <c r="Y34" s="36">
        <v>1</v>
      </c>
      <c r="Z34" s="22">
        <f t="shared" ref="Z34:Z37" si="21">SUM(V34:Y34)</f>
        <v>4</v>
      </c>
      <c r="AA34" s="22">
        <f t="shared" ref="AA34:AA37" si="22">Q34</f>
        <v>2</v>
      </c>
      <c r="AB34" s="22">
        <f t="shared" si="20"/>
        <v>8</v>
      </c>
      <c r="AC34" s="25" t="s">
        <v>232</v>
      </c>
      <c r="AD34" s="39"/>
      <c r="AE34" s="36" t="s">
        <v>259</v>
      </c>
      <c r="AF34" s="28">
        <v>43936</v>
      </c>
      <c r="AG34" s="22" t="s">
        <v>173</v>
      </c>
      <c r="AH34" s="39"/>
      <c r="AI34" s="170" t="str">
        <f t="shared" si="7"/>
        <v>ModeradoTolerable</v>
      </c>
      <c r="AJ34" s="148" t="str">
        <f t="shared" si="17"/>
        <v>Tolerable</v>
      </c>
    </row>
    <row r="35" spans="1:36" s="13" customFormat="1" ht="30" customHeight="1" x14ac:dyDescent="0.2">
      <c r="A35" s="12"/>
      <c r="B35" s="22">
        <v>26</v>
      </c>
      <c r="C35" s="246"/>
      <c r="D35" s="248"/>
      <c r="E35" s="22" t="s">
        <v>7</v>
      </c>
      <c r="F35" s="33" t="s">
        <v>19</v>
      </c>
      <c r="G35" s="42" t="s">
        <v>276</v>
      </c>
      <c r="H35" s="26" t="s">
        <v>4</v>
      </c>
      <c r="I35" s="26" t="s">
        <v>3</v>
      </c>
      <c r="J35" s="26"/>
      <c r="K35" s="26" t="s">
        <v>2</v>
      </c>
      <c r="L35" s="22">
        <v>1</v>
      </c>
      <c r="M35" s="22">
        <v>3</v>
      </c>
      <c r="N35" s="22">
        <v>3</v>
      </c>
      <c r="O35" s="22">
        <v>2</v>
      </c>
      <c r="P35" s="22">
        <f t="shared" ref="P35" si="23">+SUM(L35:O35)</f>
        <v>9</v>
      </c>
      <c r="Q35" s="22">
        <v>3</v>
      </c>
      <c r="R35" s="22">
        <f t="shared" ref="R35" si="24">+Q35*P35</f>
        <v>27</v>
      </c>
      <c r="S35" s="41" t="str">
        <f t="shared" ref="S35" si="25">IF(R35="","",IF(R35&lt;5,"Trivial",IF(R35&lt;9,"Tolerable",IF(R35&lt;17,"Moderado",IF(R35&lt;25,"Importante","Intolerable")))))</f>
        <v>Intolerable</v>
      </c>
      <c r="T35" s="26" t="s">
        <v>1</v>
      </c>
      <c r="U35" s="29" t="s">
        <v>264</v>
      </c>
      <c r="V35" s="22">
        <v>1</v>
      </c>
      <c r="W35" s="22">
        <v>1</v>
      </c>
      <c r="X35" s="22">
        <v>1</v>
      </c>
      <c r="Y35" s="22">
        <v>1</v>
      </c>
      <c r="Z35" s="22">
        <f>+SUM(V35:Y35)</f>
        <v>4</v>
      </c>
      <c r="AA35" s="22">
        <v>3</v>
      </c>
      <c r="AB35" s="22">
        <f>+AA35*Z35</f>
        <v>12</v>
      </c>
      <c r="AC35" s="25" t="str">
        <f>IF(AB35="","",IF(AB35&lt;5,"Trivial",IF(AB35&lt;9,"Tolerable",IF(AB35&lt;17,"Moderado",IF(AB35&lt;25,"Importante","Intolerable")))))</f>
        <v>Moderado</v>
      </c>
      <c r="AD35" s="22" t="s">
        <v>0</v>
      </c>
      <c r="AE35" s="22" t="s">
        <v>173</v>
      </c>
      <c r="AF35" s="28">
        <v>43936</v>
      </c>
      <c r="AG35" s="22" t="s">
        <v>173</v>
      </c>
      <c r="AH35" s="39"/>
      <c r="AI35" s="170" t="str">
        <f t="shared" si="7"/>
        <v>IntolerableModerado</v>
      </c>
      <c r="AJ35" s="148" t="str">
        <f t="shared" si="17"/>
        <v>Moderado</v>
      </c>
    </row>
    <row r="36" spans="1:36" s="13" customFormat="1" ht="30" customHeight="1" x14ac:dyDescent="0.2">
      <c r="A36" s="12"/>
      <c r="B36" s="22">
        <v>27</v>
      </c>
      <c r="C36" s="246"/>
      <c r="D36" s="248"/>
      <c r="E36" s="22" t="s">
        <v>7</v>
      </c>
      <c r="F36" s="33" t="s">
        <v>19</v>
      </c>
      <c r="G36" s="42" t="s">
        <v>275</v>
      </c>
      <c r="H36" s="26" t="s">
        <v>13</v>
      </c>
      <c r="I36" s="26" t="s">
        <v>12</v>
      </c>
      <c r="J36" s="26" t="s">
        <v>35</v>
      </c>
      <c r="K36" s="35" t="s">
        <v>179</v>
      </c>
      <c r="L36" s="36">
        <v>1</v>
      </c>
      <c r="M36" s="36">
        <v>2</v>
      </c>
      <c r="N36" s="36">
        <v>1</v>
      </c>
      <c r="O36" s="36">
        <v>2</v>
      </c>
      <c r="P36" s="36">
        <f t="shared" ref="P36" si="26">SUM(L36:O36)</f>
        <v>6</v>
      </c>
      <c r="Q36" s="36">
        <v>2</v>
      </c>
      <c r="R36" s="37">
        <f t="shared" ref="R36" si="27">P36*Q36</f>
        <v>12</v>
      </c>
      <c r="S36" s="41" t="s">
        <v>231</v>
      </c>
      <c r="T36" s="38"/>
      <c r="U36" s="35" t="s">
        <v>233</v>
      </c>
      <c r="V36" s="36">
        <v>1</v>
      </c>
      <c r="W36" s="36">
        <v>1</v>
      </c>
      <c r="X36" s="36">
        <v>1</v>
      </c>
      <c r="Y36" s="36">
        <v>1</v>
      </c>
      <c r="Z36" s="22">
        <f>SUM(V36:Y36)</f>
        <v>4</v>
      </c>
      <c r="AA36" s="22">
        <f>Q36</f>
        <v>2</v>
      </c>
      <c r="AB36" s="22">
        <f t="shared" ref="AB36" si="28">Z36*AA36</f>
        <v>8</v>
      </c>
      <c r="AC36" s="25" t="s">
        <v>232</v>
      </c>
      <c r="AD36" s="39"/>
      <c r="AE36" s="36" t="s">
        <v>259</v>
      </c>
      <c r="AF36" s="28">
        <v>43936</v>
      </c>
      <c r="AG36" s="22" t="s">
        <v>173</v>
      </c>
      <c r="AH36" s="39"/>
      <c r="AI36" s="170" t="str">
        <f t="shared" si="7"/>
        <v>ModeradoTolerable</v>
      </c>
      <c r="AJ36" s="148" t="str">
        <f t="shared" si="17"/>
        <v>Tolerable</v>
      </c>
    </row>
    <row r="37" spans="1:36" s="13" customFormat="1" ht="30" customHeight="1" x14ac:dyDescent="0.2">
      <c r="A37" s="12"/>
      <c r="B37" s="22">
        <v>28</v>
      </c>
      <c r="C37" s="246"/>
      <c r="D37" s="249"/>
      <c r="E37" s="22" t="s">
        <v>7</v>
      </c>
      <c r="F37" s="33" t="s">
        <v>19</v>
      </c>
      <c r="G37" s="42" t="s">
        <v>218</v>
      </c>
      <c r="H37" s="42" t="s">
        <v>219</v>
      </c>
      <c r="I37" s="42" t="s">
        <v>220</v>
      </c>
      <c r="J37" s="26" t="s">
        <v>35</v>
      </c>
      <c r="K37" s="35" t="s">
        <v>237</v>
      </c>
      <c r="L37" s="36">
        <v>1</v>
      </c>
      <c r="M37" s="36">
        <v>1</v>
      </c>
      <c r="N37" s="36">
        <v>2</v>
      </c>
      <c r="O37" s="36">
        <v>3</v>
      </c>
      <c r="P37" s="36">
        <f t="shared" si="18"/>
        <v>7</v>
      </c>
      <c r="Q37" s="39">
        <v>2</v>
      </c>
      <c r="R37" s="37">
        <f t="shared" si="19"/>
        <v>14</v>
      </c>
      <c r="S37" s="41" t="s">
        <v>231</v>
      </c>
      <c r="T37" s="38"/>
      <c r="U37" s="35" t="s">
        <v>239</v>
      </c>
      <c r="V37" s="36">
        <v>1</v>
      </c>
      <c r="W37" s="36">
        <v>1</v>
      </c>
      <c r="X37" s="36">
        <v>1</v>
      </c>
      <c r="Y37" s="36">
        <v>1</v>
      </c>
      <c r="Z37" s="22">
        <f t="shared" si="21"/>
        <v>4</v>
      </c>
      <c r="AA37" s="22">
        <f t="shared" si="22"/>
        <v>2</v>
      </c>
      <c r="AB37" s="22">
        <f t="shared" si="20"/>
        <v>8</v>
      </c>
      <c r="AC37" s="25" t="s">
        <v>232</v>
      </c>
      <c r="AD37" s="39"/>
      <c r="AE37" s="36" t="s">
        <v>259</v>
      </c>
      <c r="AF37" s="28">
        <v>43936</v>
      </c>
      <c r="AG37" s="22" t="s">
        <v>173</v>
      </c>
      <c r="AH37" s="39"/>
      <c r="AI37" s="170" t="str">
        <f t="shared" si="7"/>
        <v>ModeradoTolerable</v>
      </c>
      <c r="AJ37" s="148" t="str">
        <f t="shared" si="17"/>
        <v>Tolerable</v>
      </c>
    </row>
    <row r="38" spans="1:36" s="4" customFormat="1" ht="30" customHeight="1" x14ac:dyDescent="0.25">
      <c r="A38" s="10"/>
      <c r="B38" s="22">
        <v>29</v>
      </c>
      <c r="C38" s="210" t="s">
        <v>301</v>
      </c>
      <c r="D38" s="210" t="s">
        <v>302</v>
      </c>
      <c r="E38" s="22" t="s">
        <v>7</v>
      </c>
      <c r="F38" s="22" t="s">
        <v>23</v>
      </c>
      <c r="G38" s="26" t="s">
        <v>116</v>
      </c>
      <c r="H38" s="26" t="s">
        <v>115</v>
      </c>
      <c r="I38" s="26" t="s">
        <v>114</v>
      </c>
      <c r="J38" s="26"/>
      <c r="K38" s="26"/>
      <c r="L38" s="22">
        <v>1</v>
      </c>
      <c r="M38" s="22">
        <v>3</v>
      </c>
      <c r="N38" s="22">
        <v>3</v>
      </c>
      <c r="O38" s="22">
        <v>3</v>
      </c>
      <c r="P38" s="41">
        <f t="shared" ref="P38:P44" si="29">+SUM(L38:O38)</f>
        <v>10</v>
      </c>
      <c r="Q38" s="41">
        <v>1</v>
      </c>
      <c r="R38" s="41">
        <f t="shared" ref="R38:R51" si="30">+Q38*P38</f>
        <v>10</v>
      </c>
      <c r="S38" s="41" t="str">
        <f t="shared" ref="S38:S51" si="31">IF(R38="","",IF(R38&lt;5,"Trivial",IF(R38&lt;9,"Tolerable",IF(R38&lt;17,"Moderado",IF(R38&lt;25,"Importante","Intolerable")))))</f>
        <v>Moderado</v>
      </c>
      <c r="T38" s="23" t="s">
        <v>1</v>
      </c>
      <c r="U38" s="24" t="s">
        <v>310</v>
      </c>
      <c r="V38" s="22">
        <v>1</v>
      </c>
      <c r="W38" s="22">
        <v>1</v>
      </c>
      <c r="X38" s="22">
        <v>1</v>
      </c>
      <c r="Y38" s="22">
        <v>3</v>
      </c>
      <c r="Z38" s="41">
        <f t="shared" ref="Z38:Z44" si="32">+SUM(V38:Y38)</f>
        <v>6</v>
      </c>
      <c r="AA38" s="41">
        <v>1</v>
      </c>
      <c r="AB38" s="41">
        <f t="shared" ref="AB38:AB44" si="33">+AA38*Z38</f>
        <v>6</v>
      </c>
      <c r="AC38" s="41" t="str">
        <f t="shared" ref="AC38:AC44" si="34">IF(AB38="","",IF(AB38&lt;5,"Trivial",IF(AB38&lt;9,"Tolerable",IF(AB38&lt;17,"Moderado",IF(AB38&lt;25,"Importante","Intolerable")))))</f>
        <v>Tolerable</v>
      </c>
      <c r="AD38" s="22" t="s">
        <v>0</v>
      </c>
      <c r="AE38" s="22" t="s">
        <v>173</v>
      </c>
      <c r="AF38" s="28">
        <v>43936</v>
      </c>
      <c r="AG38" s="22" t="s">
        <v>173</v>
      </c>
      <c r="AH38" s="22"/>
      <c r="AI38" s="170" t="str">
        <f t="shared" si="7"/>
        <v>ModeradoTolerable</v>
      </c>
      <c r="AJ38" s="148" t="str">
        <f t="shared" si="17"/>
        <v>Tolerable</v>
      </c>
    </row>
    <row r="39" spans="1:36" s="4" customFormat="1" ht="30" customHeight="1" x14ac:dyDescent="0.25">
      <c r="A39" s="10"/>
      <c r="B39" s="22">
        <v>30</v>
      </c>
      <c r="C39" s="210"/>
      <c r="D39" s="210"/>
      <c r="E39" s="22" t="s">
        <v>7</v>
      </c>
      <c r="F39" s="22" t="s">
        <v>6</v>
      </c>
      <c r="G39" s="26" t="s">
        <v>112</v>
      </c>
      <c r="H39" s="27" t="s">
        <v>111</v>
      </c>
      <c r="I39" s="26" t="s">
        <v>110</v>
      </c>
      <c r="J39" s="26"/>
      <c r="K39" s="26"/>
      <c r="L39" s="22">
        <v>1</v>
      </c>
      <c r="M39" s="22">
        <v>3</v>
      </c>
      <c r="N39" s="22">
        <v>3</v>
      </c>
      <c r="O39" s="22">
        <v>3</v>
      </c>
      <c r="P39" s="41">
        <f t="shared" si="29"/>
        <v>10</v>
      </c>
      <c r="Q39" s="41">
        <v>1</v>
      </c>
      <c r="R39" s="41">
        <f t="shared" si="30"/>
        <v>10</v>
      </c>
      <c r="S39" s="41" t="str">
        <f t="shared" si="31"/>
        <v>Moderado</v>
      </c>
      <c r="T39" s="23" t="s">
        <v>1</v>
      </c>
      <c r="U39" s="24" t="s">
        <v>311</v>
      </c>
      <c r="V39" s="22">
        <v>1</v>
      </c>
      <c r="W39" s="22">
        <v>1</v>
      </c>
      <c r="X39" s="22">
        <v>1</v>
      </c>
      <c r="Y39" s="22">
        <v>3</v>
      </c>
      <c r="Z39" s="41">
        <f t="shared" si="32"/>
        <v>6</v>
      </c>
      <c r="AA39" s="41">
        <v>1</v>
      </c>
      <c r="AB39" s="41">
        <f t="shared" si="33"/>
        <v>6</v>
      </c>
      <c r="AC39" s="41" t="str">
        <f t="shared" si="34"/>
        <v>Tolerable</v>
      </c>
      <c r="AD39" s="22" t="s">
        <v>0</v>
      </c>
      <c r="AE39" s="22" t="s">
        <v>173</v>
      </c>
      <c r="AF39" s="28">
        <v>43936</v>
      </c>
      <c r="AG39" s="22" t="s">
        <v>173</v>
      </c>
      <c r="AH39" s="22"/>
      <c r="AI39" s="170" t="str">
        <f t="shared" si="7"/>
        <v>ModeradoTolerable</v>
      </c>
      <c r="AJ39" s="148" t="str">
        <f t="shared" si="17"/>
        <v>Tolerable</v>
      </c>
    </row>
    <row r="40" spans="1:36" s="4" customFormat="1" ht="30" customHeight="1" x14ac:dyDescent="0.25">
      <c r="A40" s="10"/>
      <c r="B40" s="22">
        <v>31</v>
      </c>
      <c r="C40" s="210"/>
      <c r="D40" s="210"/>
      <c r="E40" s="22" t="s">
        <v>7</v>
      </c>
      <c r="F40" s="22" t="s">
        <v>6</v>
      </c>
      <c r="G40" s="26" t="s">
        <v>108</v>
      </c>
      <c r="H40" s="26" t="s">
        <v>107</v>
      </c>
      <c r="I40" s="26" t="s">
        <v>12</v>
      </c>
      <c r="J40" s="26" t="s">
        <v>1</v>
      </c>
      <c r="K40" s="26" t="s">
        <v>106</v>
      </c>
      <c r="L40" s="22">
        <v>1</v>
      </c>
      <c r="M40" s="22">
        <v>2</v>
      </c>
      <c r="N40" s="22">
        <v>1</v>
      </c>
      <c r="O40" s="22">
        <v>3</v>
      </c>
      <c r="P40" s="41">
        <f t="shared" si="29"/>
        <v>7</v>
      </c>
      <c r="Q40" s="41">
        <v>1</v>
      </c>
      <c r="R40" s="41">
        <f t="shared" si="30"/>
        <v>7</v>
      </c>
      <c r="S40" s="41" t="str">
        <f t="shared" si="31"/>
        <v>Tolerable</v>
      </c>
      <c r="T40" s="23"/>
      <c r="U40" s="24"/>
      <c r="V40" s="22"/>
      <c r="W40" s="22"/>
      <c r="X40" s="22"/>
      <c r="Y40" s="22"/>
      <c r="Z40" s="41"/>
      <c r="AA40" s="41"/>
      <c r="AB40" s="41"/>
      <c r="AC40" s="41"/>
      <c r="AD40" s="22"/>
      <c r="AE40" s="22"/>
      <c r="AF40" s="28"/>
      <c r="AG40" s="22"/>
      <c r="AH40" s="22"/>
      <c r="AI40" s="170" t="str">
        <f t="shared" si="7"/>
        <v>Tolerable</v>
      </c>
      <c r="AJ40" s="148" t="str">
        <f t="shared" si="17"/>
        <v>Tolerable</v>
      </c>
    </row>
    <row r="41" spans="1:36" s="4" customFormat="1" ht="30" customHeight="1" x14ac:dyDescent="0.25">
      <c r="A41" s="10"/>
      <c r="B41" s="22">
        <v>32</v>
      </c>
      <c r="C41" s="210"/>
      <c r="D41" s="210"/>
      <c r="E41" s="18" t="s">
        <v>7</v>
      </c>
      <c r="F41" s="22" t="s">
        <v>6</v>
      </c>
      <c r="G41" s="26" t="s">
        <v>105</v>
      </c>
      <c r="H41" s="26" t="s">
        <v>104</v>
      </c>
      <c r="I41" s="26" t="s">
        <v>55</v>
      </c>
      <c r="J41" s="26" t="s">
        <v>1</v>
      </c>
      <c r="K41" s="26" t="s">
        <v>309</v>
      </c>
      <c r="L41" s="22">
        <v>1</v>
      </c>
      <c r="M41" s="22">
        <v>1</v>
      </c>
      <c r="N41" s="22">
        <v>1</v>
      </c>
      <c r="O41" s="22">
        <v>2</v>
      </c>
      <c r="P41" s="41">
        <f t="shared" si="29"/>
        <v>5</v>
      </c>
      <c r="Q41" s="41">
        <v>1</v>
      </c>
      <c r="R41" s="41">
        <f t="shared" si="30"/>
        <v>5</v>
      </c>
      <c r="S41" s="41" t="str">
        <f t="shared" si="31"/>
        <v>Tolerable</v>
      </c>
      <c r="T41" s="23"/>
      <c r="U41" s="24"/>
      <c r="V41" s="22"/>
      <c r="W41" s="22"/>
      <c r="X41" s="22"/>
      <c r="Y41" s="22"/>
      <c r="Z41" s="41"/>
      <c r="AA41" s="41"/>
      <c r="AB41" s="41"/>
      <c r="AC41" s="41"/>
      <c r="AD41" s="22"/>
      <c r="AE41" s="22"/>
      <c r="AF41" s="28"/>
      <c r="AG41" s="22"/>
      <c r="AH41" s="22"/>
      <c r="AI41" s="170" t="str">
        <f t="shared" si="7"/>
        <v>Tolerable</v>
      </c>
      <c r="AJ41" s="148" t="str">
        <f t="shared" si="17"/>
        <v>Tolerable</v>
      </c>
    </row>
    <row r="42" spans="1:36" s="4" customFormat="1" ht="30" customHeight="1" x14ac:dyDescent="0.25">
      <c r="A42" s="10"/>
      <c r="B42" s="22">
        <v>33</v>
      </c>
      <c r="C42" s="210"/>
      <c r="D42" s="210"/>
      <c r="E42" s="22" t="s">
        <v>7</v>
      </c>
      <c r="F42" s="22" t="s">
        <v>23</v>
      </c>
      <c r="G42" s="26" t="s">
        <v>61</v>
      </c>
      <c r="H42" s="26" t="s">
        <v>60</v>
      </c>
      <c r="I42" s="26" t="s">
        <v>55</v>
      </c>
      <c r="J42" s="26"/>
      <c r="K42" s="26"/>
      <c r="L42" s="22">
        <v>1</v>
      </c>
      <c r="M42" s="22">
        <v>2</v>
      </c>
      <c r="N42" s="22">
        <v>3</v>
      </c>
      <c r="O42" s="22">
        <v>3</v>
      </c>
      <c r="P42" s="41">
        <f t="shared" si="29"/>
        <v>9</v>
      </c>
      <c r="Q42" s="41">
        <v>1</v>
      </c>
      <c r="R42" s="41">
        <f t="shared" si="30"/>
        <v>9</v>
      </c>
      <c r="S42" s="41" t="str">
        <f t="shared" si="31"/>
        <v>Moderado</v>
      </c>
      <c r="T42" s="23" t="s">
        <v>1</v>
      </c>
      <c r="U42" s="24" t="s">
        <v>59</v>
      </c>
      <c r="V42" s="22">
        <v>1</v>
      </c>
      <c r="W42" s="22">
        <v>1</v>
      </c>
      <c r="X42" s="22">
        <v>1</v>
      </c>
      <c r="Y42" s="22">
        <v>3</v>
      </c>
      <c r="Z42" s="41">
        <f t="shared" si="32"/>
        <v>6</v>
      </c>
      <c r="AA42" s="41">
        <v>1</v>
      </c>
      <c r="AB42" s="41">
        <f t="shared" si="33"/>
        <v>6</v>
      </c>
      <c r="AC42" s="41" t="str">
        <f t="shared" si="34"/>
        <v>Tolerable</v>
      </c>
      <c r="AD42" s="22" t="s">
        <v>0</v>
      </c>
      <c r="AE42" s="22" t="s">
        <v>173</v>
      </c>
      <c r="AF42" s="28">
        <v>43936</v>
      </c>
      <c r="AG42" s="22" t="s">
        <v>173</v>
      </c>
      <c r="AH42" s="22"/>
      <c r="AI42" s="170" t="str">
        <f t="shared" si="7"/>
        <v>ModeradoTolerable</v>
      </c>
      <c r="AJ42" s="148" t="str">
        <f t="shared" si="17"/>
        <v>Tolerable</v>
      </c>
    </row>
    <row r="43" spans="1:36" s="4" customFormat="1" ht="30" customHeight="1" x14ac:dyDescent="0.25">
      <c r="A43" s="10"/>
      <c r="B43" s="22">
        <v>34</v>
      </c>
      <c r="C43" s="210"/>
      <c r="D43" s="210"/>
      <c r="E43" s="22" t="s">
        <v>7</v>
      </c>
      <c r="F43" s="22" t="s">
        <v>32</v>
      </c>
      <c r="G43" s="26" t="s">
        <v>64</v>
      </c>
      <c r="H43" s="26" t="s">
        <v>30</v>
      </c>
      <c r="I43" s="26" t="s">
        <v>29</v>
      </c>
      <c r="J43" s="26"/>
      <c r="K43" s="26"/>
      <c r="L43" s="22">
        <v>1</v>
      </c>
      <c r="M43" s="22">
        <v>2</v>
      </c>
      <c r="N43" s="22">
        <v>3</v>
      </c>
      <c r="O43" s="22">
        <v>3</v>
      </c>
      <c r="P43" s="41">
        <f t="shared" si="29"/>
        <v>9</v>
      </c>
      <c r="Q43" s="41">
        <v>1</v>
      </c>
      <c r="R43" s="41">
        <f t="shared" si="30"/>
        <v>9</v>
      </c>
      <c r="S43" s="41" t="str">
        <f t="shared" si="31"/>
        <v>Moderado</v>
      </c>
      <c r="T43" s="23" t="s">
        <v>1</v>
      </c>
      <c r="U43" s="24" t="s">
        <v>309</v>
      </c>
      <c r="V43" s="22">
        <v>1</v>
      </c>
      <c r="W43" s="22">
        <v>1</v>
      </c>
      <c r="X43" s="22">
        <v>2</v>
      </c>
      <c r="Y43" s="22">
        <v>3</v>
      </c>
      <c r="Z43" s="41">
        <f t="shared" si="32"/>
        <v>7</v>
      </c>
      <c r="AA43" s="41">
        <v>1</v>
      </c>
      <c r="AB43" s="41">
        <f t="shared" si="33"/>
        <v>7</v>
      </c>
      <c r="AC43" s="41" t="str">
        <f t="shared" si="34"/>
        <v>Tolerable</v>
      </c>
      <c r="AD43" s="22" t="s">
        <v>0</v>
      </c>
      <c r="AE43" s="22" t="s">
        <v>173</v>
      </c>
      <c r="AF43" s="28">
        <v>43936</v>
      </c>
      <c r="AG43" s="22" t="s">
        <v>173</v>
      </c>
      <c r="AH43" s="22"/>
      <c r="AI43" s="170" t="str">
        <f t="shared" si="7"/>
        <v>ModeradoTolerable</v>
      </c>
      <c r="AJ43" s="148" t="str">
        <f t="shared" si="17"/>
        <v>Tolerable</v>
      </c>
    </row>
    <row r="44" spans="1:36" s="4" customFormat="1" ht="30" customHeight="1" x14ac:dyDescent="0.25">
      <c r="A44" s="10"/>
      <c r="B44" s="22">
        <v>35</v>
      </c>
      <c r="C44" s="210"/>
      <c r="D44" s="210"/>
      <c r="E44" s="22" t="s">
        <v>7</v>
      </c>
      <c r="F44" s="22" t="s">
        <v>6</v>
      </c>
      <c r="G44" s="26" t="s">
        <v>63</v>
      </c>
      <c r="H44" s="26" t="s">
        <v>60</v>
      </c>
      <c r="I44" s="26" t="s">
        <v>312</v>
      </c>
      <c r="J44" s="26"/>
      <c r="K44" s="26"/>
      <c r="L44" s="22">
        <v>1</v>
      </c>
      <c r="M44" s="22">
        <v>2</v>
      </c>
      <c r="N44" s="22">
        <v>3</v>
      </c>
      <c r="O44" s="22">
        <v>3</v>
      </c>
      <c r="P44" s="41">
        <f t="shared" si="29"/>
        <v>9</v>
      </c>
      <c r="Q44" s="41">
        <v>3</v>
      </c>
      <c r="R44" s="41">
        <f t="shared" si="30"/>
        <v>27</v>
      </c>
      <c r="S44" s="41" t="str">
        <f t="shared" si="31"/>
        <v>Intolerable</v>
      </c>
      <c r="T44" s="23" t="s">
        <v>1</v>
      </c>
      <c r="U44" s="24" t="s">
        <v>59</v>
      </c>
      <c r="V44" s="22">
        <v>1</v>
      </c>
      <c r="W44" s="22">
        <v>1</v>
      </c>
      <c r="X44" s="22">
        <v>1</v>
      </c>
      <c r="Y44" s="22">
        <v>1</v>
      </c>
      <c r="Z44" s="41">
        <f t="shared" si="32"/>
        <v>4</v>
      </c>
      <c r="AA44" s="41">
        <v>3</v>
      </c>
      <c r="AB44" s="41">
        <f t="shared" si="33"/>
        <v>12</v>
      </c>
      <c r="AC44" s="41" t="str">
        <f t="shared" si="34"/>
        <v>Moderado</v>
      </c>
      <c r="AD44" s="22" t="s">
        <v>0</v>
      </c>
      <c r="AE44" s="22" t="s">
        <v>173</v>
      </c>
      <c r="AF44" s="28">
        <v>43936</v>
      </c>
      <c r="AG44" s="22" t="s">
        <v>173</v>
      </c>
      <c r="AH44" s="22"/>
      <c r="AI44" s="170" t="str">
        <f t="shared" si="7"/>
        <v>IntolerableModerado</v>
      </c>
      <c r="AJ44" s="148" t="str">
        <f t="shared" si="17"/>
        <v>Moderado</v>
      </c>
    </row>
    <row r="45" spans="1:36" ht="80.099999999999994" customHeight="1" x14ac:dyDescent="0.2">
      <c r="B45" s="22">
        <v>36</v>
      </c>
      <c r="C45" s="210"/>
      <c r="D45" s="210" t="s">
        <v>303</v>
      </c>
      <c r="E45" s="22" t="s">
        <v>7</v>
      </c>
      <c r="F45" s="22" t="s">
        <v>6</v>
      </c>
      <c r="G45" s="26" t="s">
        <v>313</v>
      </c>
      <c r="H45" s="26" t="s">
        <v>263</v>
      </c>
      <c r="I45" s="26" t="s">
        <v>10</v>
      </c>
      <c r="J45" s="26"/>
      <c r="K45" s="26" t="s">
        <v>2</v>
      </c>
      <c r="L45" s="22">
        <v>1</v>
      </c>
      <c r="M45" s="22">
        <v>3</v>
      </c>
      <c r="N45" s="22">
        <v>3</v>
      </c>
      <c r="O45" s="22">
        <v>2</v>
      </c>
      <c r="P45" s="41">
        <f t="shared" ref="P45:P46" si="35">+SUM(L45:O45)</f>
        <v>9</v>
      </c>
      <c r="Q45" s="41">
        <v>3</v>
      </c>
      <c r="R45" s="41">
        <f t="shared" si="30"/>
        <v>27</v>
      </c>
      <c r="S45" s="41" t="str">
        <f t="shared" si="31"/>
        <v>Intolerable</v>
      </c>
      <c r="T45" s="26" t="s">
        <v>1</v>
      </c>
      <c r="U45" s="29" t="s">
        <v>270</v>
      </c>
      <c r="V45" s="22">
        <v>1</v>
      </c>
      <c r="W45" s="22">
        <v>1</v>
      </c>
      <c r="X45" s="22">
        <v>1</v>
      </c>
      <c r="Y45" s="22">
        <v>1</v>
      </c>
      <c r="Z45" s="22">
        <f>+SUM(V45:Y45)</f>
        <v>4</v>
      </c>
      <c r="AA45" s="22">
        <v>3</v>
      </c>
      <c r="AB45" s="22">
        <f>+AA45*Z45</f>
        <v>12</v>
      </c>
      <c r="AC45" s="41" t="str">
        <f>IF(AB45="","",IF(AB45&lt;5,"Trivial",IF(AB45&lt;9,"Tolerable",IF(AB45&lt;17,"Moderado",IF(AB45&lt;25,"Importante","Intolerable")))))</f>
        <v>Moderado</v>
      </c>
      <c r="AD45" s="22" t="s">
        <v>0</v>
      </c>
      <c r="AE45" s="22" t="s">
        <v>173</v>
      </c>
      <c r="AF45" s="28">
        <v>43936</v>
      </c>
      <c r="AG45" s="22" t="s">
        <v>173</v>
      </c>
      <c r="AH45" s="22"/>
      <c r="AI45" s="170" t="str">
        <f t="shared" si="7"/>
        <v>IntolerableModerado</v>
      </c>
      <c r="AJ45" s="148" t="str">
        <f t="shared" si="17"/>
        <v>Moderado</v>
      </c>
    </row>
    <row r="46" spans="1:36" ht="80.099999999999994" customHeight="1" x14ac:dyDescent="0.2">
      <c r="B46" s="22">
        <v>37</v>
      </c>
      <c r="C46" s="210"/>
      <c r="D46" s="210"/>
      <c r="E46" s="22" t="s">
        <v>7</v>
      </c>
      <c r="F46" s="22" t="s">
        <v>6</v>
      </c>
      <c r="G46" s="26" t="s">
        <v>5</v>
      </c>
      <c r="H46" s="26" t="s">
        <v>4</v>
      </c>
      <c r="I46" s="26" t="s">
        <v>3</v>
      </c>
      <c r="J46" s="26"/>
      <c r="K46" s="26" t="s">
        <v>2</v>
      </c>
      <c r="L46" s="22">
        <v>1</v>
      </c>
      <c r="M46" s="22">
        <v>3</v>
      </c>
      <c r="N46" s="22">
        <v>3</v>
      </c>
      <c r="O46" s="22">
        <v>2</v>
      </c>
      <c r="P46" s="41">
        <f t="shared" si="35"/>
        <v>9</v>
      </c>
      <c r="Q46" s="41">
        <v>3</v>
      </c>
      <c r="R46" s="41">
        <f t="shared" si="30"/>
        <v>27</v>
      </c>
      <c r="S46" s="41" t="str">
        <f t="shared" si="31"/>
        <v>Intolerable</v>
      </c>
      <c r="T46" s="26" t="s">
        <v>1</v>
      </c>
      <c r="U46" s="29" t="s">
        <v>264</v>
      </c>
      <c r="V46" s="22">
        <v>1</v>
      </c>
      <c r="W46" s="22">
        <v>1</v>
      </c>
      <c r="X46" s="22">
        <v>1</v>
      </c>
      <c r="Y46" s="22">
        <v>1</v>
      </c>
      <c r="Z46" s="22">
        <f>+SUM(V46:Y46)</f>
        <v>4</v>
      </c>
      <c r="AA46" s="22">
        <v>3</v>
      </c>
      <c r="AB46" s="22">
        <f>+AA46*Z46</f>
        <v>12</v>
      </c>
      <c r="AC46" s="41" t="str">
        <f>IF(AB46="","",IF(AB46&lt;5,"Trivial",IF(AB46&lt;9,"Tolerable",IF(AB46&lt;17,"Moderado",IF(AB46&lt;25,"Importante","Intolerable")))))</f>
        <v>Moderado</v>
      </c>
      <c r="AD46" s="22" t="s">
        <v>0</v>
      </c>
      <c r="AE46" s="22" t="s">
        <v>173</v>
      </c>
      <c r="AF46" s="28">
        <v>43936</v>
      </c>
      <c r="AG46" s="22" t="s">
        <v>173</v>
      </c>
      <c r="AH46" s="22"/>
      <c r="AI46" s="170" t="str">
        <f t="shared" si="7"/>
        <v>IntolerableModerado</v>
      </c>
      <c r="AJ46" s="148" t="str">
        <f t="shared" si="17"/>
        <v>Moderado</v>
      </c>
    </row>
    <row r="47" spans="1:36" ht="33.75" x14ac:dyDescent="0.2">
      <c r="B47" s="22">
        <v>38</v>
      </c>
      <c r="C47" s="210"/>
      <c r="D47" s="210"/>
      <c r="E47" s="22" t="s">
        <v>267</v>
      </c>
      <c r="F47" s="22" t="s">
        <v>6</v>
      </c>
      <c r="G47" s="26" t="s">
        <v>281</v>
      </c>
      <c r="H47" s="26" t="s">
        <v>9</v>
      </c>
      <c r="I47" s="26" t="s">
        <v>3</v>
      </c>
      <c r="J47" s="26"/>
      <c r="K47" s="26" t="s">
        <v>2</v>
      </c>
      <c r="L47" s="22">
        <v>1</v>
      </c>
      <c r="M47" s="22">
        <v>1</v>
      </c>
      <c r="N47" s="22">
        <v>1</v>
      </c>
      <c r="O47" s="22">
        <v>2</v>
      </c>
      <c r="P47" s="41">
        <f t="shared" ref="P47:P51" si="36">+SUM(L47:O47)</f>
        <v>5</v>
      </c>
      <c r="Q47" s="41">
        <v>3</v>
      </c>
      <c r="R47" s="41">
        <f t="shared" si="30"/>
        <v>15</v>
      </c>
      <c r="S47" s="41" t="str">
        <f t="shared" si="31"/>
        <v>Moderado</v>
      </c>
      <c r="T47" s="26" t="s">
        <v>1</v>
      </c>
      <c r="U47" s="24" t="s">
        <v>314</v>
      </c>
      <c r="V47" s="22">
        <v>1</v>
      </c>
      <c r="W47" s="22">
        <v>1</v>
      </c>
      <c r="X47" s="22">
        <v>1</v>
      </c>
      <c r="Y47" s="22">
        <v>1</v>
      </c>
      <c r="Z47" s="22">
        <f t="shared" ref="Z47" si="37">+SUM(V47:Y47)</f>
        <v>4</v>
      </c>
      <c r="AA47" s="22">
        <v>3</v>
      </c>
      <c r="AB47" s="22">
        <f t="shared" ref="AB47:AB48" si="38">+AA47*Z47</f>
        <v>12</v>
      </c>
      <c r="AC47" s="25" t="str">
        <f t="shared" ref="AC47:AC51" si="39">IF(AB47="","",IF(AB47&lt;5,"Trivial",IF(AB47&lt;9,"Tolerable",IF(AB47&lt;17,"Moderado",IF(AB47&lt;25,"Importante","Intolerable")))))</f>
        <v>Moderado</v>
      </c>
      <c r="AD47" s="22" t="s">
        <v>0</v>
      </c>
      <c r="AE47" s="41" t="s">
        <v>284</v>
      </c>
      <c r="AF47" s="28">
        <v>43936</v>
      </c>
      <c r="AG47" s="22" t="s">
        <v>173</v>
      </c>
      <c r="AH47" s="32"/>
      <c r="AI47" s="170" t="str">
        <f t="shared" si="7"/>
        <v>ModeradoModerado</v>
      </c>
      <c r="AJ47" s="148" t="str">
        <f t="shared" si="17"/>
        <v>Moderado</v>
      </c>
    </row>
    <row r="48" spans="1:36" ht="112.5" x14ac:dyDescent="0.2">
      <c r="B48" s="187">
        <v>39</v>
      </c>
      <c r="C48" s="211" t="s">
        <v>608</v>
      </c>
      <c r="D48" s="198" t="s">
        <v>272</v>
      </c>
      <c r="E48" s="187" t="s">
        <v>7</v>
      </c>
      <c r="F48" s="198" t="s">
        <v>46</v>
      </c>
      <c r="G48" s="24" t="s">
        <v>609</v>
      </c>
      <c r="H48" s="23" t="s">
        <v>591</v>
      </c>
      <c r="I48" s="191" t="s">
        <v>592</v>
      </c>
      <c r="J48" s="23" t="s">
        <v>1</v>
      </c>
      <c r="K48" s="24" t="s">
        <v>593</v>
      </c>
      <c r="L48" s="187">
        <v>1</v>
      </c>
      <c r="M48" s="187">
        <v>2</v>
      </c>
      <c r="N48" s="187">
        <v>3</v>
      </c>
      <c r="O48" s="187">
        <v>3</v>
      </c>
      <c r="P48" s="187">
        <f t="shared" si="36"/>
        <v>9</v>
      </c>
      <c r="Q48" s="187">
        <v>2</v>
      </c>
      <c r="R48" s="187">
        <f t="shared" si="30"/>
        <v>18</v>
      </c>
      <c r="S48" s="25" t="str">
        <f t="shared" si="31"/>
        <v>Importante</v>
      </c>
      <c r="T48" s="191" t="s">
        <v>1</v>
      </c>
      <c r="U48" s="191" t="s">
        <v>611</v>
      </c>
      <c r="V48" s="187">
        <v>1</v>
      </c>
      <c r="W48" s="187">
        <v>1</v>
      </c>
      <c r="X48" s="187">
        <v>1</v>
      </c>
      <c r="Y48" s="187">
        <v>1</v>
      </c>
      <c r="Z48" s="187">
        <f t="shared" ref="Z48" si="40">+SUM(V48:Y48)</f>
        <v>4</v>
      </c>
      <c r="AA48" s="187">
        <v>2</v>
      </c>
      <c r="AB48" s="187">
        <f t="shared" si="38"/>
        <v>8</v>
      </c>
      <c r="AC48" s="186" t="str">
        <f t="shared" si="39"/>
        <v>Tolerable</v>
      </c>
      <c r="AD48" s="187" t="s">
        <v>0</v>
      </c>
      <c r="AE48" s="187" t="s">
        <v>278</v>
      </c>
      <c r="AF48" s="187" t="s">
        <v>594</v>
      </c>
      <c r="AG48" s="187" t="s">
        <v>173</v>
      </c>
      <c r="AH48" s="32"/>
      <c r="AI48" s="9"/>
    </row>
    <row r="49" spans="1:35" ht="45" x14ac:dyDescent="0.2">
      <c r="B49" s="187">
        <v>40</v>
      </c>
      <c r="C49" s="211"/>
      <c r="D49" s="198" t="s">
        <v>610</v>
      </c>
      <c r="E49" s="187" t="s">
        <v>7</v>
      </c>
      <c r="F49" s="198" t="s">
        <v>36</v>
      </c>
      <c r="G49" s="198" t="s">
        <v>595</v>
      </c>
      <c r="H49" s="198" t="s">
        <v>596</v>
      </c>
      <c r="I49" s="198" t="s">
        <v>597</v>
      </c>
      <c r="J49" s="198" t="s">
        <v>2</v>
      </c>
      <c r="K49" s="198" t="s">
        <v>2</v>
      </c>
      <c r="L49" s="187">
        <v>1</v>
      </c>
      <c r="M49" s="187">
        <v>3</v>
      </c>
      <c r="N49" s="187">
        <v>3</v>
      </c>
      <c r="O49" s="187">
        <v>3</v>
      </c>
      <c r="P49" s="187">
        <f t="shared" si="36"/>
        <v>10</v>
      </c>
      <c r="Q49" s="187">
        <v>1</v>
      </c>
      <c r="R49" s="187">
        <f t="shared" si="30"/>
        <v>10</v>
      </c>
      <c r="S49" s="25" t="str">
        <f t="shared" si="31"/>
        <v>Moderado</v>
      </c>
      <c r="T49" s="191" t="s">
        <v>1</v>
      </c>
      <c r="U49" s="191" t="s">
        <v>598</v>
      </c>
      <c r="V49" s="187">
        <v>1</v>
      </c>
      <c r="W49" s="187">
        <v>2</v>
      </c>
      <c r="X49" s="187">
        <v>2</v>
      </c>
      <c r="Y49" s="187">
        <v>3</v>
      </c>
      <c r="Z49" s="187">
        <f>+SUM(V49:Y49)</f>
        <v>8</v>
      </c>
      <c r="AA49" s="187">
        <v>1</v>
      </c>
      <c r="AB49" s="187">
        <f>+AA49*Z49</f>
        <v>8</v>
      </c>
      <c r="AC49" s="186" t="str">
        <f t="shared" si="39"/>
        <v>Tolerable</v>
      </c>
      <c r="AD49" s="187" t="s">
        <v>0</v>
      </c>
      <c r="AE49" s="187" t="s">
        <v>173</v>
      </c>
      <c r="AF49" s="187" t="s">
        <v>594</v>
      </c>
      <c r="AG49" s="187" t="s">
        <v>173</v>
      </c>
      <c r="AH49" s="32"/>
      <c r="AI49" s="9"/>
    </row>
    <row r="50" spans="1:35" ht="33.75" x14ac:dyDescent="0.2">
      <c r="B50" s="187">
        <v>41</v>
      </c>
      <c r="C50" s="211"/>
      <c r="D50" s="212" t="s">
        <v>599</v>
      </c>
      <c r="E50" s="187" t="s">
        <v>7</v>
      </c>
      <c r="F50" s="198" t="s">
        <v>32</v>
      </c>
      <c r="G50" s="198" t="s">
        <v>600</v>
      </c>
      <c r="H50" s="198" t="s">
        <v>601</v>
      </c>
      <c r="I50" s="198" t="s">
        <v>602</v>
      </c>
      <c r="J50" s="198" t="s">
        <v>2</v>
      </c>
      <c r="K50" s="198" t="s">
        <v>2</v>
      </c>
      <c r="L50" s="187">
        <v>1</v>
      </c>
      <c r="M50" s="187">
        <v>3</v>
      </c>
      <c r="N50" s="187">
        <v>3</v>
      </c>
      <c r="O50" s="187">
        <v>3</v>
      </c>
      <c r="P50" s="187">
        <f t="shared" si="36"/>
        <v>10</v>
      </c>
      <c r="Q50" s="187">
        <v>1</v>
      </c>
      <c r="R50" s="187">
        <f t="shared" si="30"/>
        <v>10</v>
      </c>
      <c r="S50" s="25" t="str">
        <f t="shared" si="31"/>
        <v>Moderado</v>
      </c>
      <c r="T50" s="191" t="s">
        <v>1</v>
      </c>
      <c r="U50" s="191" t="s">
        <v>603</v>
      </c>
      <c r="V50" s="187">
        <v>1</v>
      </c>
      <c r="W50" s="187">
        <v>2</v>
      </c>
      <c r="X50" s="187">
        <v>2</v>
      </c>
      <c r="Y50" s="187">
        <v>2</v>
      </c>
      <c r="Z50" s="187">
        <f>+SUM(V50:Y50)</f>
        <v>7</v>
      </c>
      <c r="AA50" s="187">
        <v>1</v>
      </c>
      <c r="AB50" s="187">
        <f>+AA50*Z50</f>
        <v>7</v>
      </c>
      <c r="AC50" s="186" t="str">
        <f t="shared" si="39"/>
        <v>Tolerable</v>
      </c>
      <c r="AD50" s="187" t="s">
        <v>0</v>
      </c>
      <c r="AE50" s="187" t="s">
        <v>173</v>
      </c>
      <c r="AF50" s="187" t="s">
        <v>594</v>
      </c>
      <c r="AG50" s="187" t="s">
        <v>173</v>
      </c>
      <c r="AH50" s="32"/>
      <c r="AI50" s="9"/>
    </row>
    <row r="51" spans="1:35" ht="33.75" x14ac:dyDescent="0.2">
      <c r="B51" s="187">
        <v>42</v>
      </c>
      <c r="C51" s="211"/>
      <c r="D51" s="212"/>
      <c r="E51" s="187" t="s">
        <v>7</v>
      </c>
      <c r="F51" s="198" t="s">
        <v>94</v>
      </c>
      <c r="G51" s="198" t="s">
        <v>604</v>
      </c>
      <c r="H51" s="198" t="s">
        <v>605</v>
      </c>
      <c r="I51" s="198" t="s">
        <v>606</v>
      </c>
      <c r="J51" s="198" t="s">
        <v>2</v>
      </c>
      <c r="K51" s="198" t="s">
        <v>2</v>
      </c>
      <c r="L51" s="187">
        <v>1</v>
      </c>
      <c r="M51" s="187">
        <v>3</v>
      </c>
      <c r="N51" s="187">
        <v>3</v>
      </c>
      <c r="O51" s="187">
        <v>3</v>
      </c>
      <c r="P51" s="187">
        <f t="shared" si="36"/>
        <v>10</v>
      </c>
      <c r="Q51" s="187">
        <v>1</v>
      </c>
      <c r="R51" s="187">
        <f t="shared" si="30"/>
        <v>10</v>
      </c>
      <c r="S51" s="25" t="str">
        <f t="shared" si="31"/>
        <v>Moderado</v>
      </c>
      <c r="T51" s="191" t="s">
        <v>1</v>
      </c>
      <c r="U51" s="198" t="s">
        <v>607</v>
      </c>
      <c r="V51" s="187">
        <v>1</v>
      </c>
      <c r="W51" s="187">
        <v>2</v>
      </c>
      <c r="X51" s="187">
        <v>2</v>
      </c>
      <c r="Y51" s="187">
        <v>2</v>
      </c>
      <c r="Z51" s="187">
        <f>+SUM(V51:Y51)</f>
        <v>7</v>
      </c>
      <c r="AA51" s="187">
        <v>1</v>
      </c>
      <c r="AB51" s="187">
        <f>+AA51*Z51</f>
        <v>7</v>
      </c>
      <c r="AC51" s="186" t="str">
        <f t="shared" si="39"/>
        <v>Tolerable</v>
      </c>
      <c r="AD51" s="187" t="s">
        <v>0</v>
      </c>
      <c r="AE51" s="187" t="s">
        <v>173</v>
      </c>
      <c r="AF51" s="187" t="s">
        <v>594</v>
      </c>
      <c r="AG51" s="187" t="s">
        <v>173</v>
      </c>
      <c r="AH51" s="32"/>
    </row>
    <row r="52" spans="1:35" x14ac:dyDescent="0.2">
      <c r="D52" s="150" t="s">
        <v>543</v>
      </c>
      <c r="E52" s="150">
        <f>COUNTIFS($S$10:$S$47,D52)</f>
        <v>2</v>
      </c>
      <c r="F52" s="150">
        <f>COUNTIFS($AJ$10:$AJ$47,D52)</f>
        <v>2</v>
      </c>
      <c r="G52" s="162">
        <f>E52*100/$E$57</f>
        <v>5.2631578947368425</v>
      </c>
      <c r="H52" s="162">
        <f>F52*100/$F$57</f>
        <v>5.2631578947368425</v>
      </c>
      <c r="I52" s="7"/>
      <c r="J52" s="7"/>
      <c r="K52" s="6"/>
      <c r="L52" s="4"/>
      <c r="M52" s="4"/>
      <c r="N52" s="4"/>
      <c r="O52" s="4"/>
      <c r="P52" s="4"/>
      <c r="Q52" s="4"/>
      <c r="R52" s="4"/>
      <c r="S52" s="5"/>
    </row>
    <row r="53" spans="1:35" x14ac:dyDescent="0.2">
      <c r="D53" s="150" t="s">
        <v>232</v>
      </c>
      <c r="E53" s="150">
        <f t="shared" ref="E53:E56" si="41">COUNTIFS($S$10:$S$47,D53)</f>
        <v>9</v>
      </c>
      <c r="F53" s="150">
        <f t="shared" ref="F53:F56" si="42">COUNTIFS($AJ$10:$AJ$47,D53)</f>
        <v>31</v>
      </c>
      <c r="G53" s="162">
        <f t="shared" ref="G53:G56" si="43">E53*100/$E$57</f>
        <v>23.684210526315791</v>
      </c>
      <c r="H53" s="162">
        <f t="shared" ref="H53:H56" si="44">F53*100/$F$57</f>
        <v>81.578947368421055</v>
      </c>
      <c r="I53" s="7"/>
      <c r="J53" s="7"/>
      <c r="K53" s="6"/>
      <c r="L53" s="4"/>
      <c r="M53" s="4"/>
      <c r="N53" s="4"/>
      <c r="O53" s="4"/>
      <c r="P53" s="4"/>
      <c r="Q53" s="4"/>
      <c r="R53" s="4"/>
      <c r="S53" s="5"/>
    </row>
    <row r="54" spans="1:35" x14ac:dyDescent="0.2">
      <c r="D54" s="150" t="s">
        <v>231</v>
      </c>
      <c r="E54" s="150">
        <f t="shared" si="41"/>
        <v>23</v>
      </c>
      <c r="F54" s="150">
        <f t="shared" si="42"/>
        <v>5</v>
      </c>
      <c r="G54" s="162">
        <f t="shared" si="43"/>
        <v>60.526315789473685</v>
      </c>
      <c r="H54" s="162">
        <f t="shared" si="44"/>
        <v>13.157894736842104</v>
      </c>
      <c r="I54" s="6"/>
      <c r="J54" s="7"/>
      <c r="K54" s="7"/>
      <c r="L54" s="4"/>
      <c r="M54" s="4"/>
      <c r="N54" s="4"/>
      <c r="O54" s="4"/>
      <c r="P54" s="4"/>
      <c r="Q54" s="4"/>
      <c r="R54" s="4"/>
      <c r="S54" s="5"/>
    </row>
    <row r="55" spans="1:35" x14ac:dyDescent="0.2">
      <c r="D55" s="150" t="s">
        <v>238</v>
      </c>
      <c r="E55" s="150">
        <f t="shared" si="41"/>
        <v>0</v>
      </c>
      <c r="F55" s="150">
        <f t="shared" si="42"/>
        <v>0</v>
      </c>
      <c r="G55" s="162">
        <f t="shared" si="43"/>
        <v>0</v>
      </c>
      <c r="H55" s="162">
        <f t="shared" si="44"/>
        <v>0</v>
      </c>
      <c r="I55" s="7"/>
      <c r="J55" s="7"/>
      <c r="K55" s="7"/>
      <c r="L55" s="4"/>
      <c r="M55" s="4"/>
      <c r="N55" s="4"/>
      <c r="O55" s="4"/>
      <c r="P55" s="4"/>
      <c r="Q55" s="4"/>
      <c r="R55" s="4"/>
      <c r="S55" s="5"/>
    </row>
    <row r="56" spans="1:35" x14ac:dyDescent="0.2">
      <c r="D56" s="150" t="s">
        <v>511</v>
      </c>
      <c r="E56" s="150">
        <f t="shared" si="41"/>
        <v>4</v>
      </c>
      <c r="F56" s="150">
        <f t="shared" si="42"/>
        <v>0</v>
      </c>
      <c r="G56" s="162">
        <f t="shared" si="43"/>
        <v>10.526315789473685</v>
      </c>
      <c r="H56" s="162">
        <f t="shared" si="44"/>
        <v>0</v>
      </c>
    </row>
    <row r="57" spans="1:35" x14ac:dyDescent="0.2">
      <c r="D57" s="160" t="s">
        <v>544</v>
      </c>
      <c r="E57" s="160">
        <f>SUM(E52:E56)</f>
        <v>38</v>
      </c>
      <c r="F57" s="160">
        <f>SUM(F52:F56)</f>
        <v>38</v>
      </c>
      <c r="G57" s="162">
        <f t="shared" ref="G57" si="45">E57*100/$E$57</f>
        <v>100</v>
      </c>
      <c r="H57" s="162">
        <f t="shared" ref="H57" si="46">F57*100/$F$57</f>
        <v>100</v>
      </c>
      <c r="J57" s="1"/>
    </row>
    <row r="58" spans="1:35" x14ac:dyDescent="0.2">
      <c r="G58" s="7"/>
      <c r="H58" s="7"/>
      <c r="I58" s="7"/>
      <c r="J58" s="7"/>
      <c r="K58" s="6"/>
      <c r="L58" s="4"/>
      <c r="M58" s="4"/>
      <c r="N58" s="4"/>
      <c r="O58" s="4"/>
      <c r="P58" s="4"/>
      <c r="Q58" s="4"/>
      <c r="R58" s="4"/>
      <c r="S58" s="5"/>
    </row>
    <row r="59" spans="1:35" x14ac:dyDescent="0.2">
      <c r="G59" s="7"/>
      <c r="H59" s="7"/>
      <c r="I59" s="7"/>
      <c r="J59" s="7"/>
      <c r="K59" s="6"/>
      <c r="L59" s="4"/>
      <c r="M59" s="4"/>
      <c r="N59" s="4"/>
      <c r="O59" s="4"/>
      <c r="P59" s="4"/>
      <c r="Q59" s="4"/>
      <c r="R59" s="4"/>
      <c r="S59" s="5"/>
    </row>
    <row r="60" spans="1:35" s="2" customFormat="1" x14ac:dyDescent="0.2">
      <c r="A60" s="1"/>
      <c r="B60" s="4"/>
      <c r="C60" s="1"/>
      <c r="D60" s="1"/>
      <c r="E60" s="4"/>
      <c r="F60" s="4"/>
      <c r="G60" s="7"/>
      <c r="H60" s="7"/>
      <c r="I60" s="7"/>
      <c r="J60" s="7"/>
      <c r="K60" s="6"/>
      <c r="L60" s="4"/>
      <c r="M60" s="4"/>
      <c r="N60" s="4"/>
      <c r="O60" s="4"/>
      <c r="P60" s="4"/>
      <c r="Q60" s="4"/>
      <c r="R60" s="4"/>
      <c r="S60" s="5"/>
      <c r="U60" s="1"/>
      <c r="V60" s="16"/>
      <c r="W60" s="16"/>
      <c r="X60" s="16"/>
      <c r="Y60" s="16"/>
      <c r="Z60" s="16"/>
      <c r="AA60" s="16"/>
      <c r="AB60" s="16"/>
      <c r="AC60" s="1"/>
      <c r="AD60" s="1"/>
      <c r="AE60" s="1"/>
      <c r="AF60" s="1"/>
      <c r="AG60" s="1"/>
      <c r="AH60" s="1"/>
      <c r="AI60" s="1"/>
    </row>
    <row r="61" spans="1:35" s="2" customFormat="1" x14ac:dyDescent="0.2">
      <c r="A61" s="1"/>
      <c r="B61" s="4"/>
      <c r="C61" s="1"/>
      <c r="D61" s="1"/>
      <c r="E61" s="4"/>
      <c r="F61" s="4"/>
      <c r="G61" s="7"/>
      <c r="H61" s="7"/>
      <c r="I61" s="7"/>
      <c r="J61" s="7"/>
      <c r="K61" s="6"/>
      <c r="L61" s="4"/>
      <c r="M61" s="4"/>
      <c r="N61" s="4"/>
      <c r="O61" s="4"/>
      <c r="P61" s="4"/>
      <c r="Q61" s="4"/>
      <c r="R61" s="4"/>
      <c r="S61" s="5"/>
      <c r="U61" s="1"/>
      <c r="V61" s="16"/>
      <c r="W61" s="16"/>
      <c r="X61" s="16"/>
      <c r="Y61" s="16"/>
      <c r="Z61" s="16"/>
      <c r="AA61" s="16"/>
      <c r="AB61" s="16"/>
      <c r="AC61" s="1"/>
      <c r="AD61" s="1"/>
      <c r="AE61" s="1"/>
      <c r="AF61" s="1"/>
      <c r="AG61" s="1"/>
      <c r="AH61" s="1"/>
      <c r="AI61" s="1"/>
    </row>
    <row r="62" spans="1:35" s="2" customFormat="1" x14ac:dyDescent="0.2">
      <c r="A62" s="1"/>
      <c r="B62" s="4"/>
      <c r="C62" s="1"/>
      <c r="D62" s="1"/>
      <c r="E62" s="4"/>
      <c r="F62" s="4"/>
      <c r="G62" s="7"/>
      <c r="H62" s="7"/>
      <c r="I62" s="7"/>
      <c r="J62" s="7"/>
      <c r="K62" s="6"/>
      <c r="L62" s="4"/>
      <c r="M62" s="4"/>
      <c r="N62" s="4"/>
      <c r="O62" s="4"/>
      <c r="P62" s="4"/>
      <c r="Q62" s="4"/>
      <c r="R62" s="4"/>
      <c r="S62" s="5"/>
      <c r="U62" s="1"/>
      <c r="V62" s="16"/>
      <c r="W62" s="16"/>
      <c r="X62" s="16"/>
      <c r="Y62" s="16"/>
      <c r="Z62" s="16"/>
      <c r="AA62" s="16"/>
      <c r="AB62" s="16"/>
      <c r="AC62" s="1"/>
      <c r="AD62" s="1"/>
      <c r="AE62" s="1"/>
      <c r="AF62" s="1"/>
      <c r="AG62" s="1"/>
      <c r="AH62" s="1"/>
      <c r="AI62" s="1"/>
    </row>
    <row r="63" spans="1:35" s="2" customFormat="1" x14ac:dyDescent="0.2">
      <c r="A63" s="1"/>
      <c r="B63" s="4"/>
      <c r="C63" s="1"/>
      <c r="D63" s="1"/>
      <c r="E63" s="4"/>
      <c r="F63" s="4"/>
      <c r="G63" s="7"/>
      <c r="H63" s="7"/>
      <c r="I63" s="7"/>
      <c r="J63" s="7"/>
      <c r="K63" s="6"/>
      <c r="L63" s="4"/>
      <c r="M63" s="4"/>
      <c r="N63" s="4"/>
      <c r="O63" s="4"/>
      <c r="P63" s="4"/>
      <c r="Q63" s="4"/>
      <c r="R63" s="4"/>
      <c r="S63" s="5"/>
      <c r="U63" s="1"/>
      <c r="V63" s="16"/>
      <c r="W63" s="16"/>
      <c r="X63" s="16"/>
      <c r="Y63" s="16"/>
      <c r="Z63" s="16"/>
      <c r="AA63" s="16"/>
      <c r="AB63" s="16"/>
      <c r="AC63" s="1"/>
      <c r="AD63" s="1"/>
      <c r="AE63" s="1"/>
      <c r="AF63" s="1"/>
      <c r="AG63" s="1"/>
      <c r="AH63" s="1"/>
      <c r="AI63" s="1"/>
    </row>
    <row r="64" spans="1:35" s="2" customFormat="1" x14ac:dyDescent="0.2">
      <c r="A64" s="1"/>
      <c r="B64" s="4"/>
      <c r="C64" s="1"/>
      <c r="D64" s="1"/>
      <c r="E64" s="4"/>
      <c r="F64" s="4"/>
      <c r="G64" s="7"/>
      <c r="H64" s="7"/>
      <c r="I64" s="7"/>
      <c r="J64" s="7"/>
      <c r="K64" s="6"/>
      <c r="L64" s="4"/>
      <c r="M64" s="4"/>
      <c r="N64" s="4"/>
      <c r="O64" s="4"/>
      <c r="P64" s="4"/>
      <c r="Q64" s="4"/>
      <c r="R64" s="4"/>
      <c r="S64" s="5"/>
      <c r="U64" s="1"/>
      <c r="V64" s="16"/>
      <c r="W64" s="16"/>
      <c r="X64" s="16"/>
      <c r="Y64" s="16"/>
      <c r="Z64" s="16"/>
      <c r="AA64" s="16"/>
      <c r="AB64" s="16"/>
      <c r="AC64" s="1"/>
      <c r="AD64" s="1"/>
      <c r="AE64" s="1"/>
      <c r="AF64" s="1"/>
      <c r="AG64" s="1"/>
      <c r="AH64" s="1"/>
      <c r="AI64" s="1"/>
    </row>
    <row r="65" spans="1:35" s="2" customFormat="1" x14ac:dyDescent="0.2">
      <c r="A65" s="1"/>
      <c r="B65" s="4"/>
      <c r="C65" s="1"/>
      <c r="D65" s="1"/>
      <c r="E65" s="4"/>
      <c r="F65" s="4"/>
      <c r="G65" s="7"/>
      <c r="H65" s="7"/>
      <c r="I65" s="7"/>
      <c r="J65" s="7"/>
      <c r="L65" s="4"/>
      <c r="M65" s="4"/>
      <c r="N65" s="4"/>
      <c r="O65" s="4"/>
      <c r="P65" s="4"/>
      <c r="Q65" s="4"/>
      <c r="R65" s="4"/>
      <c r="S65" s="5"/>
      <c r="U65" s="1"/>
      <c r="V65" s="16"/>
      <c r="W65" s="16"/>
      <c r="X65" s="16"/>
      <c r="Y65" s="16"/>
      <c r="Z65" s="16"/>
      <c r="AA65" s="16"/>
      <c r="AB65" s="16"/>
      <c r="AC65" s="1"/>
      <c r="AD65" s="1"/>
      <c r="AE65" s="1"/>
      <c r="AF65" s="1"/>
      <c r="AG65" s="1"/>
      <c r="AH65" s="1"/>
      <c r="AI65" s="1"/>
    </row>
    <row r="66" spans="1:35" s="2" customFormat="1" x14ac:dyDescent="0.2">
      <c r="A66" s="1"/>
      <c r="B66" s="4"/>
      <c r="C66" s="1"/>
      <c r="D66" s="1"/>
      <c r="E66" s="4"/>
      <c r="F66" s="4"/>
      <c r="G66" s="7"/>
      <c r="H66" s="7"/>
      <c r="I66" s="7"/>
      <c r="J66" s="7"/>
      <c r="K66" s="7"/>
      <c r="L66" s="4"/>
      <c r="M66" s="4"/>
      <c r="N66" s="4"/>
      <c r="O66" s="4"/>
      <c r="P66" s="4"/>
      <c r="Q66" s="4"/>
      <c r="R66" s="4"/>
      <c r="S66" s="5"/>
      <c r="U66" s="1"/>
      <c r="V66" s="16"/>
      <c r="W66" s="16"/>
      <c r="X66" s="16"/>
      <c r="Y66" s="16"/>
      <c r="Z66" s="16"/>
      <c r="AA66" s="16"/>
      <c r="AB66" s="16"/>
      <c r="AC66" s="1"/>
      <c r="AD66" s="1"/>
      <c r="AE66" s="1"/>
      <c r="AF66" s="1"/>
      <c r="AG66" s="1"/>
      <c r="AH66" s="1"/>
      <c r="AI66" s="1"/>
    </row>
    <row r="67" spans="1:35" s="2" customFormat="1" x14ac:dyDescent="0.2">
      <c r="A67" s="1"/>
      <c r="B67" s="4"/>
      <c r="C67" s="1"/>
      <c r="D67" s="1"/>
      <c r="E67" s="4"/>
      <c r="F67" s="4"/>
      <c r="G67" s="7"/>
      <c r="H67" s="6"/>
      <c r="I67" s="6"/>
      <c r="J67" s="7"/>
      <c r="K67" s="6"/>
      <c r="L67" s="4"/>
      <c r="M67" s="4"/>
      <c r="N67" s="4"/>
      <c r="O67" s="4"/>
      <c r="P67" s="4"/>
      <c r="Q67" s="4"/>
      <c r="R67" s="4"/>
      <c r="S67" s="5"/>
      <c r="U67" s="1"/>
      <c r="V67" s="16"/>
      <c r="W67" s="16"/>
      <c r="X67" s="16"/>
      <c r="Y67" s="16"/>
      <c r="Z67" s="16"/>
      <c r="AA67" s="16"/>
      <c r="AB67" s="16"/>
      <c r="AC67" s="1"/>
      <c r="AD67" s="1"/>
      <c r="AE67" s="1"/>
      <c r="AF67" s="1"/>
      <c r="AG67" s="1"/>
      <c r="AH67" s="1"/>
      <c r="AI67" s="1"/>
    </row>
    <row r="68" spans="1:35" s="2" customFormat="1" x14ac:dyDescent="0.2">
      <c r="A68" s="1"/>
      <c r="B68" s="4"/>
      <c r="C68" s="1"/>
      <c r="D68" s="1"/>
      <c r="E68" s="4"/>
      <c r="F68" s="4"/>
      <c r="G68" s="7"/>
      <c r="H68" s="7"/>
      <c r="I68" s="7"/>
      <c r="J68" s="7"/>
      <c r="K68" s="6"/>
      <c r="L68" s="4"/>
      <c r="M68" s="4"/>
      <c r="N68" s="4"/>
      <c r="O68" s="4"/>
      <c r="P68" s="4"/>
      <c r="Q68" s="4"/>
      <c r="R68" s="4"/>
      <c r="S68" s="5"/>
      <c r="U68" s="1"/>
      <c r="V68" s="16"/>
      <c r="W68" s="16"/>
      <c r="X68" s="16"/>
      <c r="Y68" s="16"/>
      <c r="Z68" s="16"/>
      <c r="AA68" s="16"/>
      <c r="AB68" s="16"/>
      <c r="AC68" s="1"/>
      <c r="AD68" s="1"/>
      <c r="AE68" s="1"/>
      <c r="AF68" s="1"/>
      <c r="AG68" s="1"/>
      <c r="AH68" s="1"/>
      <c r="AI68" s="1"/>
    </row>
    <row r="69" spans="1:35" s="2" customFormat="1" x14ac:dyDescent="0.2">
      <c r="A69" s="1"/>
      <c r="B69" s="4"/>
      <c r="C69" s="1"/>
      <c r="D69" s="1"/>
      <c r="E69" s="4"/>
      <c r="F69" s="4"/>
      <c r="G69" s="7"/>
      <c r="H69" s="7"/>
      <c r="I69" s="7"/>
      <c r="J69" s="7"/>
      <c r="K69" s="6"/>
      <c r="L69" s="4"/>
      <c r="M69" s="4"/>
      <c r="N69" s="4"/>
      <c r="O69" s="4"/>
      <c r="P69" s="4"/>
      <c r="Q69" s="4"/>
      <c r="R69" s="4"/>
      <c r="S69" s="5"/>
      <c r="U69" s="1"/>
      <c r="V69" s="16"/>
      <c r="W69" s="16"/>
      <c r="X69" s="16"/>
      <c r="Y69" s="16"/>
      <c r="Z69" s="16"/>
      <c r="AA69" s="16"/>
      <c r="AB69" s="16"/>
      <c r="AC69" s="1"/>
      <c r="AD69" s="1"/>
      <c r="AE69" s="1"/>
      <c r="AF69" s="1"/>
      <c r="AG69" s="1"/>
      <c r="AH69" s="1"/>
      <c r="AI69" s="1"/>
    </row>
    <row r="70" spans="1:35" s="2" customFormat="1" x14ac:dyDescent="0.2">
      <c r="A70" s="1"/>
      <c r="B70" s="4"/>
      <c r="C70" s="1"/>
      <c r="D70" s="1"/>
      <c r="E70" s="4"/>
      <c r="F70" s="4"/>
      <c r="G70" s="7"/>
      <c r="H70" s="6"/>
      <c r="I70" s="6"/>
      <c r="J70" s="7"/>
      <c r="K70" s="7"/>
      <c r="L70" s="4"/>
      <c r="M70" s="4"/>
      <c r="N70" s="4"/>
      <c r="O70" s="4"/>
      <c r="P70" s="4"/>
      <c r="Q70" s="4"/>
      <c r="R70" s="4"/>
      <c r="S70" s="5"/>
      <c r="U70" s="1"/>
      <c r="V70" s="16"/>
      <c r="W70" s="16"/>
      <c r="X70" s="16"/>
      <c r="Y70" s="16"/>
      <c r="Z70" s="16"/>
      <c r="AA70" s="16"/>
      <c r="AB70" s="16"/>
      <c r="AC70" s="1"/>
      <c r="AD70" s="1"/>
      <c r="AE70" s="1"/>
      <c r="AF70" s="1"/>
      <c r="AG70" s="1"/>
      <c r="AH70" s="1"/>
      <c r="AI70" s="1"/>
    </row>
    <row r="71" spans="1:35" s="2" customFormat="1" x14ac:dyDescent="0.2">
      <c r="A71" s="1"/>
      <c r="B71" s="4"/>
      <c r="C71" s="1"/>
      <c r="D71" s="1"/>
      <c r="E71" s="4"/>
      <c r="F71" s="4"/>
      <c r="G71" s="7"/>
      <c r="H71" s="7"/>
      <c r="I71" s="7"/>
      <c r="J71" s="7"/>
      <c r="K71" s="7"/>
      <c r="L71" s="4"/>
      <c r="M71" s="4"/>
      <c r="N71" s="4"/>
      <c r="O71" s="4"/>
      <c r="P71" s="4"/>
      <c r="Q71" s="4"/>
      <c r="R71" s="4"/>
      <c r="S71" s="5"/>
      <c r="U71" s="1"/>
      <c r="V71" s="16"/>
      <c r="W71" s="16"/>
      <c r="X71" s="16"/>
      <c r="Y71" s="16"/>
      <c r="Z71" s="16"/>
      <c r="AA71" s="16"/>
      <c r="AB71" s="16"/>
      <c r="AC71" s="1"/>
      <c r="AD71" s="1"/>
      <c r="AE71" s="1"/>
      <c r="AF71" s="1"/>
      <c r="AG71" s="1"/>
      <c r="AH71" s="1"/>
      <c r="AI71" s="1"/>
    </row>
    <row r="72" spans="1:35" s="2" customFormat="1" x14ac:dyDescent="0.2">
      <c r="A72" s="1"/>
      <c r="B72" s="4"/>
      <c r="C72" s="1"/>
      <c r="D72" s="1"/>
      <c r="E72" s="4"/>
      <c r="F72" s="4"/>
      <c r="G72" s="7"/>
      <c r="H72" s="7"/>
      <c r="I72" s="7"/>
      <c r="J72" s="7"/>
      <c r="K72" s="6"/>
      <c r="L72" s="4"/>
      <c r="M72" s="4"/>
      <c r="N72" s="4"/>
      <c r="O72" s="4"/>
      <c r="P72" s="4"/>
      <c r="Q72" s="4"/>
      <c r="R72" s="4"/>
      <c r="S72" s="5"/>
      <c r="U72" s="1"/>
      <c r="V72" s="16"/>
      <c r="W72" s="16"/>
      <c r="X72" s="16"/>
      <c r="Y72" s="16"/>
      <c r="Z72" s="16"/>
      <c r="AA72" s="16"/>
      <c r="AB72" s="16"/>
      <c r="AC72" s="1"/>
      <c r="AD72" s="1"/>
      <c r="AE72" s="1"/>
      <c r="AF72" s="1"/>
      <c r="AG72" s="1"/>
      <c r="AH72" s="1"/>
      <c r="AI72" s="1"/>
    </row>
    <row r="73" spans="1:35" s="2" customFormat="1" x14ac:dyDescent="0.2">
      <c r="A73" s="1"/>
      <c r="B73" s="4"/>
      <c r="C73" s="1"/>
      <c r="D73" s="1"/>
      <c r="E73" s="4"/>
      <c r="F73" s="4"/>
      <c r="G73" s="7"/>
      <c r="H73" s="7"/>
      <c r="I73" s="7"/>
      <c r="J73" s="7"/>
      <c r="K73" s="6"/>
      <c r="L73" s="4"/>
      <c r="M73" s="4"/>
      <c r="N73" s="4"/>
      <c r="O73" s="4"/>
      <c r="P73" s="4"/>
      <c r="Q73" s="4"/>
      <c r="R73" s="4"/>
      <c r="S73" s="5"/>
      <c r="U73" s="1"/>
      <c r="V73" s="16"/>
      <c r="W73" s="16"/>
      <c r="X73" s="16"/>
      <c r="Y73" s="16"/>
      <c r="Z73" s="16"/>
      <c r="AA73" s="16"/>
      <c r="AB73" s="16"/>
      <c r="AC73" s="1"/>
      <c r="AD73" s="1"/>
      <c r="AE73" s="1"/>
      <c r="AF73" s="1"/>
      <c r="AG73" s="1"/>
      <c r="AH73" s="1"/>
      <c r="AI73" s="1"/>
    </row>
    <row r="74" spans="1:35" s="2" customFormat="1" x14ac:dyDescent="0.2">
      <c r="A74" s="1"/>
      <c r="B74" s="4"/>
      <c r="C74" s="1"/>
      <c r="D74" s="1"/>
      <c r="E74" s="4"/>
      <c r="F74" s="4"/>
      <c r="G74" s="7"/>
      <c r="H74" s="7"/>
      <c r="I74" s="7"/>
      <c r="J74" s="7"/>
      <c r="K74" s="6"/>
      <c r="L74" s="4"/>
      <c r="M74" s="4"/>
      <c r="N74" s="4"/>
      <c r="O74" s="4"/>
      <c r="P74" s="4"/>
      <c r="Q74" s="4"/>
      <c r="R74" s="4"/>
      <c r="S74" s="5"/>
      <c r="U74" s="1"/>
      <c r="V74" s="16"/>
      <c r="W74" s="16"/>
      <c r="X74" s="16"/>
      <c r="Y74" s="16"/>
      <c r="Z74" s="16"/>
      <c r="AA74" s="16"/>
      <c r="AB74" s="16"/>
      <c r="AC74" s="1"/>
      <c r="AD74" s="1"/>
      <c r="AE74" s="1"/>
      <c r="AF74" s="1"/>
      <c r="AG74" s="1"/>
      <c r="AH74" s="1"/>
      <c r="AI74" s="1"/>
    </row>
    <row r="75" spans="1:35" s="2" customFormat="1" x14ac:dyDescent="0.2">
      <c r="A75" s="1"/>
      <c r="B75" s="4"/>
      <c r="C75" s="1"/>
      <c r="D75" s="1"/>
      <c r="E75" s="4"/>
      <c r="F75" s="4"/>
      <c r="G75" s="7"/>
      <c r="H75" s="6"/>
      <c r="I75" s="6"/>
      <c r="J75" s="7"/>
      <c r="K75" s="7"/>
      <c r="L75" s="4"/>
      <c r="M75" s="4"/>
      <c r="N75" s="4"/>
      <c r="O75" s="4"/>
      <c r="P75" s="4"/>
      <c r="Q75" s="4"/>
      <c r="R75" s="4"/>
      <c r="S75" s="5"/>
      <c r="U75" s="1"/>
      <c r="V75" s="16"/>
      <c r="W75" s="16"/>
      <c r="X75" s="16"/>
      <c r="Y75" s="16"/>
      <c r="Z75" s="16"/>
      <c r="AA75" s="16"/>
      <c r="AB75" s="16"/>
      <c r="AC75" s="1"/>
      <c r="AD75" s="1"/>
      <c r="AE75" s="1"/>
      <c r="AF75" s="1"/>
      <c r="AG75" s="1"/>
      <c r="AH75" s="1"/>
      <c r="AI75" s="1"/>
    </row>
    <row r="76" spans="1:35" s="2" customFormat="1" x14ac:dyDescent="0.2">
      <c r="A76" s="1"/>
      <c r="B76" s="4"/>
      <c r="C76" s="1"/>
      <c r="D76" s="1"/>
      <c r="E76" s="4"/>
      <c r="F76" s="4"/>
      <c r="G76" s="7"/>
      <c r="H76" s="7"/>
      <c r="I76" s="7"/>
      <c r="J76" s="7"/>
      <c r="K76" s="7"/>
      <c r="L76" s="4"/>
      <c r="M76" s="4"/>
      <c r="N76" s="4"/>
      <c r="O76" s="4"/>
      <c r="P76" s="4"/>
      <c r="Q76" s="4"/>
      <c r="R76" s="4"/>
      <c r="S76" s="5"/>
      <c r="U76" s="1"/>
      <c r="V76" s="16"/>
      <c r="W76" s="16"/>
      <c r="X76" s="16"/>
      <c r="Y76" s="16"/>
      <c r="Z76" s="16"/>
      <c r="AA76" s="16"/>
      <c r="AB76" s="16"/>
      <c r="AC76" s="1"/>
      <c r="AD76" s="1"/>
      <c r="AE76" s="1"/>
      <c r="AF76" s="1"/>
      <c r="AG76" s="1"/>
      <c r="AH76" s="1"/>
      <c r="AI76" s="1"/>
    </row>
    <row r="77" spans="1:35" s="2" customFormat="1" x14ac:dyDescent="0.2">
      <c r="A77" s="1"/>
      <c r="B77" s="4"/>
      <c r="C77" s="1"/>
      <c r="D77" s="1"/>
      <c r="E77" s="4"/>
      <c r="F77" s="4"/>
      <c r="G77" s="7"/>
      <c r="H77" s="7"/>
      <c r="I77" s="7"/>
      <c r="J77" s="7"/>
      <c r="K77" s="6"/>
      <c r="L77" s="4"/>
      <c r="M77" s="4"/>
      <c r="N77" s="4"/>
      <c r="O77" s="4"/>
      <c r="P77" s="4"/>
      <c r="Q77" s="4"/>
      <c r="R77" s="4"/>
      <c r="S77" s="5"/>
      <c r="U77" s="1"/>
      <c r="V77" s="16"/>
      <c r="W77" s="16"/>
      <c r="X77" s="16"/>
      <c r="Y77" s="16"/>
      <c r="Z77" s="16"/>
      <c r="AA77" s="16"/>
      <c r="AB77" s="16"/>
      <c r="AC77" s="1"/>
      <c r="AD77" s="1"/>
      <c r="AE77" s="1"/>
      <c r="AF77" s="1"/>
      <c r="AG77" s="1"/>
      <c r="AH77" s="1"/>
      <c r="AI77" s="1"/>
    </row>
    <row r="78" spans="1:35" s="2" customFormat="1" x14ac:dyDescent="0.2">
      <c r="A78" s="1"/>
      <c r="B78" s="4"/>
      <c r="C78" s="1"/>
      <c r="D78" s="1"/>
      <c r="E78" s="4"/>
      <c r="F78" s="4"/>
      <c r="G78" s="7"/>
      <c r="H78" s="7"/>
      <c r="I78" s="7"/>
      <c r="J78" s="7"/>
      <c r="K78" s="6"/>
      <c r="L78" s="4"/>
      <c r="M78" s="4"/>
      <c r="N78" s="4"/>
      <c r="O78" s="4"/>
      <c r="P78" s="4"/>
      <c r="Q78" s="4"/>
      <c r="R78" s="4"/>
      <c r="S78" s="5"/>
      <c r="U78" s="1"/>
      <c r="V78" s="16"/>
      <c r="W78" s="16"/>
      <c r="X78" s="16"/>
      <c r="Y78" s="16"/>
      <c r="Z78" s="16"/>
      <c r="AA78" s="16"/>
      <c r="AB78" s="16"/>
      <c r="AC78" s="1"/>
      <c r="AD78" s="1"/>
      <c r="AE78" s="1"/>
      <c r="AF78" s="1"/>
      <c r="AG78" s="1"/>
      <c r="AH78" s="1"/>
      <c r="AI78" s="1"/>
    </row>
    <row r="79" spans="1:35" s="2" customFormat="1" x14ac:dyDescent="0.2">
      <c r="A79" s="1"/>
      <c r="B79" s="4"/>
      <c r="C79" s="1"/>
      <c r="D79" s="1"/>
      <c r="E79" s="4"/>
      <c r="F79" s="4"/>
      <c r="G79" s="7"/>
      <c r="H79" s="6"/>
      <c r="I79" s="6"/>
      <c r="J79" s="7"/>
      <c r="K79" s="7"/>
      <c r="L79" s="4"/>
      <c r="M79" s="4"/>
      <c r="N79" s="4"/>
      <c r="O79" s="4"/>
      <c r="P79" s="4"/>
      <c r="Q79" s="4"/>
      <c r="R79" s="4"/>
      <c r="S79" s="5"/>
      <c r="U79" s="1"/>
      <c r="V79" s="16"/>
      <c r="W79" s="16"/>
      <c r="X79" s="16"/>
      <c r="Y79" s="16"/>
      <c r="Z79" s="16"/>
      <c r="AA79" s="16"/>
      <c r="AB79" s="16"/>
      <c r="AC79" s="1"/>
      <c r="AD79" s="1"/>
      <c r="AE79" s="1"/>
      <c r="AF79" s="1"/>
      <c r="AG79" s="1"/>
      <c r="AH79" s="1"/>
      <c r="AI79" s="1"/>
    </row>
    <row r="80" spans="1:35" s="2" customFormat="1" x14ac:dyDescent="0.2">
      <c r="A80" s="1"/>
      <c r="B80" s="4"/>
      <c r="C80" s="1"/>
      <c r="D80" s="1"/>
      <c r="E80" s="4"/>
      <c r="F80" s="4"/>
      <c r="G80" s="7"/>
      <c r="H80" s="7"/>
      <c r="I80" s="7"/>
      <c r="J80" s="7"/>
      <c r="K80" s="7"/>
      <c r="L80" s="4"/>
      <c r="M80" s="4"/>
      <c r="N80" s="4"/>
      <c r="O80" s="4"/>
      <c r="P80" s="4"/>
      <c r="Q80" s="4"/>
      <c r="R80" s="4"/>
      <c r="S80" s="5"/>
      <c r="U80" s="1"/>
      <c r="V80" s="16"/>
      <c r="W80" s="16"/>
      <c r="X80" s="16"/>
      <c r="Y80" s="16"/>
      <c r="Z80" s="16"/>
      <c r="AA80" s="16"/>
      <c r="AB80" s="16"/>
      <c r="AC80" s="1"/>
      <c r="AD80" s="1"/>
      <c r="AE80" s="1"/>
      <c r="AF80" s="1"/>
      <c r="AG80" s="1"/>
      <c r="AH80" s="1"/>
      <c r="AI80" s="1"/>
    </row>
    <row r="81" spans="1:35" s="2" customFormat="1" x14ac:dyDescent="0.2">
      <c r="A81" s="1"/>
      <c r="B81" s="4"/>
      <c r="C81" s="1"/>
      <c r="D81" s="1"/>
      <c r="E81" s="4"/>
      <c r="F81" s="4"/>
      <c r="G81" s="7"/>
      <c r="H81" s="7"/>
      <c r="I81" s="7"/>
      <c r="J81" s="7"/>
      <c r="K81" s="6"/>
      <c r="L81" s="4"/>
      <c r="M81" s="4"/>
      <c r="N81" s="4"/>
      <c r="O81" s="4"/>
      <c r="P81" s="4"/>
      <c r="Q81" s="4"/>
      <c r="R81" s="4"/>
      <c r="S81" s="5"/>
      <c r="U81" s="1"/>
      <c r="V81" s="16"/>
      <c r="W81" s="16"/>
      <c r="X81" s="16"/>
      <c r="Y81" s="16"/>
      <c r="Z81" s="16"/>
      <c r="AA81" s="16"/>
      <c r="AB81" s="16"/>
      <c r="AC81" s="1"/>
      <c r="AD81" s="1"/>
      <c r="AE81" s="1"/>
      <c r="AF81" s="1"/>
      <c r="AG81" s="1"/>
      <c r="AH81" s="1"/>
      <c r="AI81" s="1"/>
    </row>
    <row r="82" spans="1:35" s="2" customFormat="1" x14ac:dyDescent="0.2">
      <c r="A82" s="1"/>
      <c r="B82" s="4"/>
      <c r="C82" s="1"/>
      <c r="D82" s="1"/>
      <c r="E82" s="4"/>
      <c r="F82" s="4"/>
      <c r="G82" s="7"/>
      <c r="H82" s="7"/>
      <c r="I82" s="7"/>
      <c r="J82" s="7"/>
      <c r="K82" s="6"/>
      <c r="L82" s="4"/>
      <c r="M82" s="4"/>
      <c r="N82" s="4"/>
      <c r="O82" s="4"/>
      <c r="P82" s="4"/>
      <c r="Q82" s="4"/>
      <c r="R82" s="4"/>
      <c r="S82" s="5"/>
      <c r="U82" s="1"/>
      <c r="V82" s="16"/>
      <c r="W82" s="16"/>
      <c r="X82" s="16"/>
      <c r="Y82" s="16"/>
      <c r="Z82" s="16"/>
      <c r="AA82" s="16"/>
      <c r="AB82" s="16"/>
      <c r="AC82" s="1"/>
      <c r="AD82" s="1"/>
      <c r="AE82" s="1"/>
      <c r="AF82" s="1"/>
      <c r="AG82" s="1"/>
      <c r="AH82" s="1"/>
      <c r="AI82" s="1"/>
    </row>
    <row r="83" spans="1:35" s="2" customFormat="1" x14ac:dyDescent="0.2">
      <c r="A83" s="1"/>
      <c r="B83" s="4"/>
      <c r="C83" s="1"/>
      <c r="D83" s="1"/>
      <c r="E83" s="4"/>
      <c r="F83" s="4"/>
      <c r="G83" s="7"/>
      <c r="H83" s="7"/>
      <c r="I83" s="7"/>
      <c r="J83" s="7"/>
      <c r="K83" s="6"/>
      <c r="L83" s="4"/>
      <c r="M83" s="4"/>
      <c r="N83" s="4"/>
      <c r="O83" s="4"/>
      <c r="P83" s="4"/>
      <c r="Q83" s="4"/>
      <c r="R83" s="4"/>
      <c r="S83" s="5"/>
      <c r="U83" s="1"/>
      <c r="V83" s="16"/>
      <c r="W83" s="16"/>
      <c r="X83" s="16"/>
      <c r="Y83" s="16"/>
      <c r="Z83" s="16"/>
      <c r="AA83" s="16"/>
      <c r="AB83" s="16"/>
      <c r="AC83" s="1"/>
      <c r="AD83" s="1"/>
      <c r="AE83" s="1"/>
      <c r="AF83" s="1"/>
      <c r="AG83" s="1"/>
      <c r="AH83" s="1"/>
      <c r="AI83" s="1"/>
    </row>
    <row r="84" spans="1:35" s="2" customFormat="1" x14ac:dyDescent="0.2">
      <c r="A84" s="1"/>
      <c r="B84" s="4"/>
      <c r="C84" s="1"/>
      <c r="D84" s="1"/>
      <c r="E84" s="4"/>
      <c r="F84" s="4"/>
      <c r="G84" s="7"/>
      <c r="H84" s="7"/>
      <c r="I84" s="7"/>
      <c r="J84" s="8"/>
      <c r="K84" s="6"/>
      <c r="L84" s="4"/>
      <c r="M84" s="4"/>
      <c r="N84" s="4"/>
      <c r="O84" s="4"/>
      <c r="P84" s="4"/>
      <c r="Q84" s="4"/>
      <c r="R84" s="4"/>
      <c r="S84" s="5"/>
      <c r="U84" s="1"/>
      <c r="V84" s="16"/>
      <c r="W84" s="16"/>
      <c r="X84" s="16"/>
      <c r="Y84" s="16"/>
      <c r="Z84" s="16"/>
      <c r="AA84" s="16"/>
      <c r="AB84" s="16"/>
      <c r="AC84" s="1"/>
      <c r="AD84" s="1"/>
      <c r="AE84" s="1"/>
      <c r="AF84" s="1"/>
      <c r="AG84" s="1"/>
      <c r="AH84" s="1"/>
      <c r="AI84" s="1"/>
    </row>
    <row r="85" spans="1:35" s="2" customFormat="1" x14ac:dyDescent="0.2">
      <c r="A85" s="1"/>
      <c r="B85" s="4"/>
      <c r="C85" s="1"/>
      <c r="D85" s="1"/>
      <c r="E85" s="4"/>
      <c r="F85" s="4"/>
      <c r="G85" s="7"/>
      <c r="H85" s="7"/>
      <c r="I85" s="7"/>
      <c r="J85" s="7"/>
      <c r="K85" s="6"/>
      <c r="L85" s="4"/>
      <c r="M85" s="4"/>
      <c r="N85" s="4"/>
      <c r="O85" s="4"/>
      <c r="P85" s="4"/>
      <c r="Q85" s="4"/>
      <c r="R85" s="4"/>
      <c r="S85" s="5"/>
      <c r="U85" s="1"/>
      <c r="V85" s="16"/>
      <c r="W85" s="16"/>
      <c r="X85" s="16"/>
      <c r="Y85" s="16"/>
      <c r="Z85" s="16"/>
      <c r="AA85" s="16"/>
      <c r="AB85" s="16"/>
      <c r="AC85" s="1"/>
      <c r="AD85" s="1"/>
      <c r="AE85" s="1"/>
      <c r="AF85" s="1"/>
      <c r="AG85" s="1"/>
      <c r="AH85" s="1"/>
      <c r="AI85" s="1"/>
    </row>
    <row r="86" spans="1:35" s="2" customFormat="1" x14ac:dyDescent="0.2">
      <c r="A86" s="1"/>
      <c r="B86" s="4"/>
      <c r="C86" s="1"/>
      <c r="D86" s="1"/>
      <c r="E86" s="4"/>
      <c r="F86" s="4"/>
      <c r="G86" s="7"/>
      <c r="H86" s="7"/>
      <c r="I86" s="7"/>
      <c r="J86" s="7"/>
      <c r="K86" s="6"/>
      <c r="L86" s="4"/>
      <c r="M86" s="4"/>
      <c r="N86" s="4"/>
      <c r="O86" s="4"/>
      <c r="P86" s="4"/>
      <c r="Q86" s="4"/>
      <c r="R86" s="4"/>
      <c r="S86" s="5"/>
      <c r="U86" s="1"/>
      <c r="V86" s="16"/>
      <c r="W86" s="16"/>
      <c r="X86" s="16"/>
      <c r="Y86" s="16"/>
      <c r="Z86" s="16"/>
      <c r="AA86" s="16"/>
      <c r="AB86" s="16"/>
      <c r="AC86" s="1"/>
      <c r="AD86" s="1"/>
      <c r="AE86" s="1"/>
      <c r="AF86" s="1"/>
      <c r="AG86" s="1"/>
      <c r="AH86" s="1"/>
      <c r="AI86" s="1"/>
    </row>
    <row r="87" spans="1:35" s="2" customFormat="1" x14ac:dyDescent="0.2">
      <c r="A87" s="1"/>
      <c r="B87" s="4"/>
      <c r="C87" s="1"/>
      <c r="D87" s="1"/>
      <c r="E87" s="4"/>
      <c r="F87" s="4"/>
      <c r="G87" s="7"/>
      <c r="H87" s="7"/>
      <c r="I87" s="7"/>
      <c r="J87" s="7"/>
      <c r="K87" s="6"/>
      <c r="L87" s="4"/>
      <c r="M87" s="4"/>
      <c r="N87" s="4"/>
      <c r="O87" s="4"/>
      <c r="P87" s="4"/>
      <c r="Q87" s="4"/>
      <c r="R87" s="4"/>
      <c r="S87" s="5"/>
      <c r="U87" s="1"/>
      <c r="V87" s="16"/>
      <c r="W87" s="16"/>
      <c r="X87" s="16"/>
      <c r="Y87" s="16"/>
      <c r="Z87" s="16"/>
      <c r="AA87" s="16"/>
      <c r="AB87" s="16"/>
      <c r="AC87" s="1"/>
      <c r="AD87" s="1"/>
      <c r="AE87" s="1"/>
      <c r="AF87" s="1"/>
      <c r="AG87" s="1"/>
      <c r="AH87" s="1"/>
      <c r="AI87" s="1"/>
    </row>
    <row r="88" spans="1:35" s="2" customFormat="1" x14ac:dyDescent="0.2">
      <c r="A88" s="1"/>
      <c r="B88" s="4"/>
      <c r="C88" s="1"/>
      <c r="D88" s="1"/>
      <c r="E88" s="4"/>
      <c r="F88" s="4"/>
      <c r="G88" s="7"/>
      <c r="H88" s="6"/>
      <c r="I88" s="6"/>
      <c r="J88" s="7"/>
      <c r="K88" s="7"/>
      <c r="L88" s="4"/>
      <c r="M88" s="4"/>
      <c r="N88" s="4"/>
      <c r="O88" s="4"/>
      <c r="P88" s="4"/>
      <c r="Q88" s="4"/>
      <c r="R88" s="4"/>
      <c r="S88" s="5"/>
      <c r="U88" s="1"/>
      <c r="V88" s="16"/>
      <c r="W88" s="16"/>
      <c r="X88" s="16"/>
      <c r="Y88" s="16"/>
      <c r="Z88" s="16"/>
      <c r="AA88" s="16"/>
      <c r="AB88" s="16"/>
      <c r="AC88" s="1"/>
      <c r="AD88" s="1"/>
      <c r="AE88" s="1"/>
      <c r="AF88" s="1"/>
      <c r="AG88" s="1"/>
      <c r="AH88" s="1"/>
      <c r="AI88" s="1"/>
    </row>
    <row r="89" spans="1:35" s="2" customFormat="1" x14ac:dyDescent="0.2">
      <c r="A89" s="1"/>
      <c r="B89" s="4"/>
      <c r="C89" s="1"/>
      <c r="D89" s="1"/>
      <c r="E89" s="4"/>
      <c r="F89" s="4"/>
      <c r="G89" s="7"/>
      <c r="H89" s="7"/>
      <c r="I89" s="7"/>
      <c r="J89" s="7"/>
      <c r="K89" s="7"/>
      <c r="L89" s="4"/>
      <c r="M89" s="4"/>
      <c r="N89" s="4"/>
      <c r="O89" s="4"/>
      <c r="P89" s="4"/>
      <c r="Q89" s="4"/>
      <c r="R89" s="4"/>
      <c r="S89" s="5"/>
      <c r="U89" s="1"/>
      <c r="V89" s="16"/>
      <c r="W89" s="16"/>
      <c r="X89" s="16"/>
      <c r="Y89" s="16"/>
      <c r="Z89" s="16"/>
      <c r="AA89" s="16"/>
      <c r="AB89" s="16"/>
      <c r="AC89" s="1"/>
      <c r="AD89" s="1"/>
      <c r="AE89" s="1"/>
      <c r="AF89" s="1"/>
      <c r="AG89" s="1"/>
      <c r="AH89" s="1"/>
      <c r="AI89" s="1"/>
    </row>
    <row r="90" spans="1:35" s="2" customFormat="1" x14ac:dyDescent="0.2">
      <c r="A90" s="1"/>
      <c r="B90" s="4"/>
      <c r="C90" s="1"/>
      <c r="D90" s="1"/>
      <c r="E90" s="4"/>
      <c r="F90" s="4"/>
      <c r="G90" s="7"/>
      <c r="H90" s="7"/>
      <c r="I90" s="7"/>
      <c r="J90" s="7"/>
      <c r="L90" s="4"/>
      <c r="M90" s="4"/>
      <c r="N90" s="4"/>
      <c r="O90" s="4"/>
      <c r="P90" s="4"/>
      <c r="Q90" s="4"/>
      <c r="R90" s="4"/>
      <c r="S90" s="5"/>
      <c r="U90" s="1"/>
      <c r="V90" s="16"/>
      <c r="W90" s="16"/>
      <c r="X90" s="16"/>
      <c r="Y90" s="16"/>
      <c r="Z90" s="16"/>
      <c r="AA90" s="16"/>
      <c r="AB90" s="16"/>
      <c r="AC90" s="1"/>
      <c r="AD90" s="1"/>
      <c r="AE90" s="1"/>
      <c r="AF90" s="1"/>
      <c r="AG90" s="1"/>
      <c r="AH90" s="1"/>
      <c r="AI90" s="1"/>
    </row>
    <row r="91" spans="1:35" s="2" customFormat="1" x14ac:dyDescent="0.2">
      <c r="A91" s="1"/>
      <c r="B91" s="4"/>
      <c r="C91" s="1"/>
      <c r="D91" s="1"/>
      <c r="E91" s="4"/>
      <c r="F91" s="4"/>
      <c r="G91" s="7"/>
      <c r="H91" s="7"/>
      <c r="I91" s="7"/>
      <c r="J91" s="7"/>
      <c r="K91" s="6"/>
      <c r="L91" s="4"/>
      <c r="M91" s="4"/>
      <c r="N91" s="4"/>
      <c r="O91" s="4"/>
      <c r="P91" s="4"/>
      <c r="Q91" s="4"/>
      <c r="R91" s="4"/>
      <c r="S91" s="5"/>
      <c r="U91" s="1"/>
      <c r="V91" s="16"/>
      <c r="W91" s="16"/>
      <c r="X91" s="16"/>
      <c r="Y91" s="16"/>
      <c r="Z91" s="16"/>
      <c r="AA91" s="16"/>
      <c r="AB91" s="16"/>
      <c r="AC91" s="1"/>
      <c r="AD91" s="1"/>
      <c r="AE91" s="1"/>
      <c r="AF91" s="1"/>
      <c r="AG91" s="1"/>
      <c r="AH91" s="1"/>
      <c r="AI91" s="1"/>
    </row>
    <row r="92" spans="1:35" s="2" customFormat="1" x14ac:dyDescent="0.2">
      <c r="A92" s="1"/>
      <c r="B92" s="4"/>
      <c r="C92" s="1"/>
      <c r="D92" s="1"/>
      <c r="E92" s="4"/>
      <c r="F92" s="4"/>
      <c r="G92" s="7"/>
      <c r="H92" s="6"/>
      <c r="I92" s="6"/>
      <c r="J92" s="7"/>
      <c r="K92" s="6"/>
      <c r="L92" s="4"/>
      <c r="M92" s="4"/>
      <c r="N92" s="4"/>
      <c r="O92" s="4"/>
      <c r="P92" s="4"/>
      <c r="Q92" s="4"/>
      <c r="R92" s="4"/>
      <c r="S92" s="5"/>
      <c r="U92" s="1"/>
      <c r="V92" s="16"/>
      <c r="W92" s="16"/>
      <c r="X92" s="16"/>
      <c r="Y92" s="16"/>
      <c r="Z92" s="16"/>
      <c r="AA92" s="16"/>
      <c r="AB92" s="16"/>
      <c r="AC92" s="1"/>
      <c r="AD92" s="1"/>
      <c r="AE92" s="1"/>
      <c r="AF92" s="1"/>
      <c r="AG92" s="1"/>
      <c r="AH92" s="1"/>
      <c r="AI92" s="1"/>
    </row>
    <row r="93" spans="1:35" s="2" customFormat="1" x14ac:dyDescent="0.2">
      <c r="A93" s="1"/>
      <c r="B93" s="4"/>
      <c r="C93" s="1"/>
      <c r="D93" s="1"/>
      <c r="E93" s="4"/>
      <c r="F93" s="4"/>
      <c r="G93" s="7"/>
      <c r="H93" s="7"/>
      <c r="I93" s="7"/>
      <c r="J93" s="7"/>
      <c r="K93" s="6"/>
      <c r="L93" s="4"/>
      <c r="M93" s="4"/>
      <c r="N93" s="4"/>
      <c r="O93" s="4"/>
      <c r="P93" s="4"/>
      <c r="Q93" s="4"/>
      <c r="R93" s="4"/>
      <c r="S93" s="5"/>
      <c r="U93" s="1"/>
      <c r="V93" s="16"/>
      <c r="W93" s="16"/>
      <c r="X93" s="16"/>
      <c r="Y93" s="16"/>
      <c r="Z93" s="16"/>
      <c r="AA93" s="16"/>
      <c r="AB93" s="16"/>
      <c r="AC93" s="1"/>
      <c r="AD93" s="1"/>
      <c r="AE93" s="1"/>
      <c r="AF93" s="1"/>
      <c r="AG93" s="1"/>
      <c r="AH93" s="1"/>
      <c r="AI93" s="1"/>
    </row>
    <row r="94" spans="1:35" s="2" customFormat="1" x14ac:dyDescent="0.2">
      <c r="A94" s="1"/>
      <c r="B94" s="4"/>
      <c r="C94" s="1"/>
      <c r="D94" s="1"/>
      <c r="E94" s="4"/>
      <c r="F94" s="4"/>
      <c r="G94" s="7"/>
      <c r="H94" s="7"/>
      <c r="I94" s="7"/>
      <c r="J94" s="7"/>
      <c r="K94" s="6"/>
      <c r="L94" s="4"/>
      <c r="M94" s="4"/>
      <c r="N94" s="4"/>
      <c r="O94" s="4"/>
      <c r="P94" s="4"/>
      <c r="Q94" s="4"/>
      <c r="R94" s="4"/>
      <c r="S94" s="5"/>
      <c r="U94" s="1"/>
      <c r="V94" s="16"/>
      <c r="W94" s="16"/>
      <c r="X94" s="16"/>
      <c r="Y94" s="16"/>
      <c r="Z94" s="16"/>
      <c r="AA94" s="16"/>
      <c r="AB94" s="16"/>
      <c r="AC94" s="1"/>
      <c r="AD94" s="1"/>
      <c r="AE94" s="1"/>
      <c r="AF94" s="1"/>
      <c r="AG94" s="1"/>
      <c r="AH94" s="1"/>
      <c r="AI94" s="1"/>
    </row>
    <row r="95" spans="1:35" s="2" customFormat="1" x14ac:dyDescent="0.2">
      <c r="A95" s="1"/>
      <c r="B95" s="4"/>
      <c r="C95" s="1"/>
      <c r="D95" s="1"/>
      <c r="E95" s="4"/>
      <c r="F95" s="4"/>
      <c r="G95" s="7"/>
      <c r="H95" s="7"/>
      <c r="I95" s="7"/>
      <c r="J95" s="7"/>
      <c r="K95" s="6"/>
      <c r="L95" s="4"/>
      <c r="M95" s="4"/>
      <c r="N95" s="4"/>
      <c r="O95" s="4"/>
      <c r="P95" s="4"/>
      <c r="Q95" s="4"/>
      <c r="R95" s="4"/>
      <c r="S95" s="5"/>
      <c r="U95" s="1"/>
      <c r="V95" s="16"/>
      <c r="W95" s="16"/>
      <c r="X95" s="16"/>
      <c r="Y95" s="16"/>
      <c r="Z95" s="16"/>
      <c r="AA95" s="16"/>
      <c r="AB95" s="16"/>
      <c r="AC95" s="1"/>
      <c r="AD95" s="1"/>
      <c r="AE95" s="1"/>
      <c r="AF95" s="1"/>
      <c r="AG95" s="1"/>
      <c r="AH95" s="1"/>
      <c r="AI95" s="1"/>
    </row>
    <row r="96" spans="1:35" s="2" customFormat="1" x14ac:dyDescent="0.2">
      <c r="A96" s="1"/>
      <c r="B96" s="4"/>
      <c r="C96" s="1"/>
      <c r="D96" s="1"/>
      <c r="E96" s="4"/>
      <c r="F96" s="4"/>
      <c r="G96" s="7"/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5"/>
      <c r="U96" s="1"/>
      <c r="V96" s="16"/>
      <c r="W96" s="16"/>
      <c r="X96" s="16"/>
      <c r="Y96" s="16"/>
      <c r="Z96" s="16"/>
      <c r="AA96" s="16"/>
      <c r="AB96" s="16"/>
      <c r="AC96" s="1"/>
      <c r="AD96" s="1"/>
      <c r="AE96" s="1"/>
      <c r="AF96" s="1"/>
      <c r="AG96" s="1"/>
      <c r="AH96" s="1"/>
      <c r="AI96" s="1"/>
    </row>
    <row r="97" spans="1:35" s="2" customFormat="1" x14ac:dyDescent="0.2">
      <c r="A97" s="1"/>
      <c r="B97" s="4"/>
      <c r="C97" s="1"/>
      <c r="D97" s="1"/>
      <c r="E97" s="4"/>
      <c r="F97" s="4"/>
      <c r="G97" s="7"/>
      <c r="H97" s="7"/>
      <c r="I97" s="7"/>
      <c r="J97" s="7"/>
      <c r="K97" s="6"/>
      <c r="L97" s="4"/>
      <c r="M97" s="4"/>
      <c r="N97" s="4"/>
      <c r="O97" s="4"/>
      <c r="P97" s="4"/>
      <c r="Q97" s="4"/>
      <c r="R97" s="4"/>
      <c r="S97" s="5"/>
      <c r="U97" s="1"/>
      <c r="V97" s="16"/>
      <c r="W97" s="16"/>
      <c r="X97" s="16"/>
      <c r="Y97" s="16"/>
      <c r="Z97" s="16"/>
      <c r="AA97" s="16"/>
      <c r="AB97" s="16"/>
      <c r="AC97" s="1"/>
      <c r="AD97" s="1"/>
      <c r="AE97" s="1"/>
      <c r="AF97" s="1"/>
      <c r="AG97" s="1"/>
      <c r="AH97" s="1"/>
      <c r="AI97" s="1"/>
    </row>
    <row r="98" spans="1:35" s="2" customFormat="1" x14ac:dyDescent="0.2">
      <c r="A98" s="1"/>
      <c r="B98" s="4"/>
      <c r="C98" s="1"/>
      <c r="D98" s="1"/>
      <c r="E98" s="4"/>
      <c r="F98" s="4"/>
      <c r="G98" s="7"/>
      <c r="H98" s="6"/>
      <c r="I98" s="6"/>
      <c r="J98" s="7"/>
      <c r="K98" s="6"/>
      <c r="L98" s="4"/>
      <c r="M98" s="4"/>
      <c r="N98" s="4"/>
      <c r="O98" s="4"/>
      <c r="P98" s="4"/>
      <c r="Q98" s="4"/>
      <c r="R98" s="4"/>
      <c r="S98" s="5"/>
      <c r="U98" s="1"/>
      <c r="V98" s="16"/>
      <c r="W98" s="16"/>
      <c r="X98" s="16"/>
      <c r="Y98" s="16"/>
      <c r="Z98" s="16"/>
      <c r="AA98" s="16"/>
      <c r="AB98" s="16"/>
      <c r="AC98" s="1"/>
      <c r="AD98" s="1"/>
      <c r="AE98" s="1"/>
      <c r="AF98" s="1"/>
      <c r="AG98" s="1"/>
      <c r="AH98" s="1"/>
      <c r="AI98" s="1"/>
    </row>
    <row r="99" spans="1:35" s="2" customFormat="1" x14ac:dyDescent="0.2">
      <c r="A99" s="1"/>
      <c r="B99" s="4"/>
      <c r="C99" s="1"/>
      <c r="D99" s="1"/>
      <c r="E99" s="4"/>
      <c r="F99" s="4"/>
      <c r="G99" s="7"/>
      <c r="H99" s="7"/>
      <c r="I99" s="7"/>
      <c r="J99" s="7"/>
      <c r="L99" s="4"/>
      <c r="M99" s="4"/>
      <c r="N99" s="4"/>
      <c r="O99" s="4"/>
      <c r="P99" s="4"/>
      <c r="Q99" s="4"/>
      <c r="R99" s="4"/>
      <c r="S99" s="5"/>
      <c r="U99" s="1"/>
      <c r="V99" s="16"/>
      <c r="W99" s="16"/>
      <c r="X99" s="16"/>
      <c r="Y99" s="16"/>
      <c r="Z99" s="16"/>
      <c r="AA99" s="16"/>
      <c r="AB99" s="16"/>
      <c r="AC99" s="1"/>
      <c r="AD99" s="1"/>
      <c r="AE99" s="1"/>
      <c r="AF99" s="1"/>
      <c r="AG99" s="1"/>
      <c r="AH99" s="1"/>
      <c r="AI99" s="1"/>
    </row>
    <row r="101" spans="1:35" s="2" customFormat="1" x14ac:dyDescent="0.2">
      <c r="A101" s="1"/>
      <c r="B101" s="4"/>
      <c r="C101" s="1"/>
      <c r="D101" s="1"/>
      <c r="E101" s="4"/>
      <c r="F101" s="4"/>
      <c r="G101" s="7"/>
      <c r="H101" s="7"/>
      <c r="I101" s="7"/>
      <c r="J101" s="7"/>
      <c r="K101" s="6"/>
      <c r="L101" s="4"/>
      <c r="M101" s="4"/>
      <c r="N101" s="4"/>
      <c r="O101" s="4"/>
      <c r="P101" s="4"/>
      <c r="Q101" s="4"/>
      <c r="R101" s="4"/>
      <c r="S101" s="5"/>
      <c r="U101" s="1"/>
      <c r="V101" s="16"/>
      <c r="W101" s="16"/>
      <c r="X101" s="16"/>
      <c r="Y101" s="16"/>
      <c r="Z101" s="16"/>
      <c r="AA101" s="16"/>
      <c r="AB101" s="16"/>
      <c r="AC101" s="1"/>
      <c r="AD101" s="1"/>
      <c r="AE101" s="1"/>
      <c r="AF101" s="1"/>
      <c r="AG101" s="1"/>
      <c r="AH101" s="1"/>
      <c r="AI101" s="1"/>
    </row>
    <row r="102" spans="1:35" s="2" customFormat="1" x14ac:dyDescent="0.2">
      <c r="A102" s="1"/>
      <c r="B102" s="4"/>
      <c r="C102" s="1"/>
      <c r="D102" s="1"/>
      <c r="E102" s="4"/>
      <c r="F102" s="4"/>
      <c r="G102" s="7"/>
      <c r="H102" s="7"/>
      <c r="I102" s="7"/>
      <c r="J102" s="7"/>
      <c r="K102" s="6"/>
      <c r="L102" s="4"/>
      <c r="M102" s="4"/>
      <c r="N102" s="4"/>
      <c r="O102" s="4"/>
      <c r="P102" s="4"/>
      <c r="Q102" s="4"/>
      <c r="R102" s="4"/>
      <c r="S102" s="5"/>
      <c r="U102" s="1"/>
      <c r="V102" s="16"/>
      <c r="W102" s="16"/>
      <c r="X102" s="16"/>
      <c r="Y102" s="16"/>
      <c r="Z102" s="16"/>
      <c r="AA102" s="16"/>
      <c r="AB102" s="16"/>
      <c r="AC102" s="1"/>
      <c r="AD102" s="1"/>
      <c r="AE102" s="1"/>
      <c r="AF102" s="1"/>
      <c r="AG102" s="1"/>
      <c r="AH102" s="1"/>
      <c r="AI102" s="1"/>
    </row>
    <row r="103" spans="1:35" s="2" customFormat="1" x14ac:dyDescent="0.2">
      <c r="A103" s="1"/>
      <c r="B103" s="4"/>
      <c r="C103" s="1"/>
      <c r="D103" s="1"/>
      <c r="E103" s="4"/>
      <c r="F103" s="4"/>
      <c r="G103" s="7"/>
      <c r="H103" s="6"/>
      <c r="I103" s="6"/>
      <c r="J103" s="7"/>
      <c r="K103" s="7"/>
      <c r="L103" s="4"/>
      <c r="M103" s="4"/>
      <c r="N103" s="4"/>
      <c r="O103" s="4"/>
      <c r="P103" s="4"/>
      <c r="Q103" s="4"/>
      <c r="R103" s="4"/>
      <c r="S103" s="5"/>
      <c r="U103" s="1"/>
      <c r="V103" s="16"/>
      <c r="W103" s="16"/>
      <c r="X103" s="16"/>
      <c r="Y103" s="16"/>
      <c r="Z103" s="16"/>
      <c r="AA103" s="16"/>
      <c r="AB103" s="16"/>
      <c r="AC103" s="1"/>
      <c r="AD103" s="1"/>
      <c r="AE103" s="1"/>
      <c r="AF103" s="1"/>
      <c r="AG103" s="1"/>
      <c r="AH103" s="1"/>
      <c r="AI103" s="1"/>
    </row>
    <row r="104" spans="1:35" s="2" customFormat="1" x14ac:dyDescent="0.2">
      <c r="A104" s="1"/>
      <c r="B104" s="4"/>
      <c r="C104" s="1"/>
      <c r="D104" s="1"/>
      <c r="E104" s="4"/>
      <c r="F104" s="4"/>
      <c r="G104" s="7"/>
      <c r="H104" s="7"/>
      <c r="I104" s="7"/>
      <c r="J104" s="7"/>
      <c r="K104" s="7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</row>
    <row r="105" spans="1:35" s="2" customFormat="1" x14ac:dyDescent="0.2">
      <c r="A105" s="1"/>
      <c r="B105" s="4"/>
      <c r="C105" s="1"/>
      <c r="D105" s="1"/>
      <c r="E105" s="4"/>
      <c r="F105" s="4"/>
      <c r="G105" s="7"/>
      <c r="H105" s="7"/>
      <c r="I105" s="7"/>
      <c r="J105" s="7"/>
      <c r="K105" s="6"/>
      <c r="L105" s="4"/>
      <c r="M105" s="4"/>
      <c r="N105" s="4"/>
      <c r="O105" s="4"/>
      <c r="P105" s="4"/>
      <c r="Q105" s="4"/>
      <c r="R105" s="4"/>
      <c r="S105" s="5"/>
      <c r="U105" s="1"/>
      <c r="V105" s="16"/>
      <c r="W105" s="16"/>
      <c r="X105" s="16"/>
      <c r="Y105" s="16"/>
      <c r="Z105" s="16"/>
      <c r="AA105" s="16"/>
      <c r="AB105" s="16"/>
      <c r="AC105" s="1"/>
      <c r="AD105" s="1"/>
      <c r="AE105" s="1"/>
      <c r="AF105" s="1"/>
      <c r="AG105" s="1"/>
      <c r="AH105" s="1"/>
      <c r="AI105" s="1"/>
    </row>
    <row r="106" spans="1:35" s="2" customFormat="1" x14ac:dyDescent="0.2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6"/>
      <c r="M106" s="16"/>
      <c r="N106" s="16"/>
      <c r="O106" s="16"/>
      <c r="P106" s="16"/>
      <c r="Q106" s="16"/>
      <c r="R106" s="16"/>
      <c r="S106" s="1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</row>
    <row r="107" spans="1:35" s="2" customFormat="1" x14ac:dyDescent="0.2">
      <c r="A107" s="1"/>
      <c r="B107" s="4"/>
      <c r="C107" s="1"/>
      <c r="D107" s="1"/>
      <c r="E107" s="4"/>
      <c r="F107" s="4"/>
      <c r="G107" s="7"/>
      <c r="H107" s="7"/>
      <c r="I107" s="7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</row>
    <row r="108" spans="1:35" s="2" customFormat="1" x14ac:dyDescent="0.2">
      <c r="A108" s="1"/>
      <c r="B108" s="4"/>
      <c r="C108" s="1"/>
      <c r="D108" s="1"/>
      <c r="E108" s="4"/>
      <c r="F108" s="4"/>
      <c r="G108" s="7"/>
      <c r="H108" s="7"/>
      <c r="I108" s="7"/>
      <c r="J108" s="7"/>
      <c r="K108" s="6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</row>
    <row r="109" spans="1:35" s="2" customFormat="1" x14ac:dyDescent="0.2">
      <c r="A109" s="1"/>
      <c r="B109" s="4"/>
      <c r="C109" s="1"/>
      <c r="D109" s="1"/>
      <c r="E109" s="4"/>
      <c r="F109" s="4"/>
      <c r="G109" s="7"/>
      <c r="H109" s="7"/>
      <c r="I109" s="7"/>
      <c r="J109" s="7"/>
      <c r="K109" s="7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</row>
    <row r="110" spans="1:35" s="2" customFormat="1" x14ac:dyDescent="0.2">
      <c r="A110" s="1"/>
      <c r="B110" s="4"/>
      <c r="C110" s="1"/>
      <c r="D110" s="1"/>
      <c r="E110" s="4"/>
      <c r="F110" s="4"/>
      <c r="G110" s="7"/>
      <c r="H110" s="7"/>
      <c r="I110" s="7"/>
      <c r="J110" s="7"/>
      <c r="K110" s="6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</row>
    <row r="111" spans="1:35" s="2" customFormat="1" x14ac:dyDescent="0.2">
      <c r="A111" s="1"/>
      <c r="B111" s="4"/>
      <c r="C111" s="1"/>
      <c r="D111" s="1"/>
      <c r="E111" s="4"/>
      <c r="F111" s="4"/>
      <c r="G111" s="7"/>
      <c r="H111" s="7"/>
      <c r="I111" s="7"/>
      <c r="J111" s="7"/>
      <c r="K111" s="6"/>
      <c r="L111" s="4"/>
      <c r="M111" s="4"/>
      <c r="N111" s="4"/>
      <c r="O111" s="4"/>
      <c r="P111" s="4"/>
      <c r="Q111" s="4"/>
      <c r="R111" s="4"/>
      <c r="S111" s="5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</row>
    <row r="112" spans="1:35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7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</row>
    <row r="113" spans="1:35" s="2" customFormat="1" x14ac:dyDescent="0.2">
      <c r="A113" s="1"/>
      <c r="B113" s="4"/>
      <c r="C113" s="1"/>
      <c r="D113" s="1"/>
      <c r="E113" s="4"/>
      <c r="F113" s="4"/>
      <c r="G113" s="7"/>
      <c r="H113" s="6"/>
      <c r="I113" s="6"/>
      <c r="J113" s="7"/>
      <c r="K113" s="6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</row>
    <row r="114" spans="1:35" s="2" customFormat="1" x14ac:dyDescent="0.2">
      <c r="A114" s="1"/>
      <c r="B114" s="4"/>
      <c r="C114" s="1"/>
      <c r="D114" s="1"/>
      <c r="E114" s="4"/>
      <c r="F114" s="4"/>
      <c r="G114" s="7"/>
      <c r="H114" s="7"/>
      <c r="I114" s="7"/>
      <c r="J114" s="7"/>
      <c r="K114" s="6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</row>
    <row r="115" spans="1:35" s="2" customFormat="1" x14ac:dyDescent="0.2">
      <c r="A115" s="1"/>
      <c r="B115" s="4"/>
      <c r="C115" s="1"/>
      <c r="D115" s="1"/>
      <c r="E115" s="4"/>
      <c r="F115" s="4"/>
      <c r="G115" s="7"/>
      <c r="H115" s="6"/>
      <c r="I115" s="6"/>
      <c r="J115" s="7"/>
      <c r="K115" s="6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</row>
    <row r="116" spans="1:35" s="2" customFormat="1" x14ac:dyDescent="0.2">
      <c r="A116" s="1"/>
      <c r="B116" s="4"/>
      <c r="C116" s="1"/>
      <c r="D116" s="1"/>
      <c r="E116" s="4"/>
      <c r="F116" s="4"/>
      <c r="G116" s="7"/>
      <c r="H116" s="7"/>
      <c r="I116" s="7"/>
      <c r="J116" s="7"/>
      <c r="L116" s="4"/>
      <c r="M116" s="4"/>
      <c r="N116" s="4"/>
      <c r="O116" s="4"/>
      <c r="P116" s="4"/>
      <c r="Q116" s="4"/>
      <c r="R116" s="4"/>
      <c r="S116" s="5"/>
      <c r="U116" s="1"/>
      <c r="V116" s="16"/>
      <c r="W116" s="16"/>
      <c r="X116" s="16"/>
      <c r="Y116" s="16"/>
      <c r="Z116" s="16"/>
      <c r="AA116" s="16"/>
      <c r="AB116" s="16"/>
      <c r="AC116" s="1"/>
      <c r="AD116" s="1"/>
      <c r="AE116" s="1"/>
      <c r="AF116" s="1"/>
      <c r="AG116" s="1"/>
      <c r="AH116" s="1"/>
      <c r="AI116" s="1"/>
    </row>
    <row r="117" spans="1:35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7"/>
      <c r="I118" s="7"/>
      <c r="J118" s="7"/>
      <c r="K118" s="7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7"/>
      <c r="I119" s="7"/>
      <c r="J119" s="7"/>
      <c r="K119" s="7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6"/>
      <c r="I120" s="6"/>
      <c r="J120" s="7"/>
      <c r="K120" s="7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K121" s="7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4"/>
      <c r="F122" s="4"/>
      <c r="G122" s="7"/>
      <c r="H122" s="7"/>
      <c r="I122" s="7"/>
      <c r="J122" s="7"/>
      <c r="L122" s="4"/>
      <c r="M122" s="4"/>
      <c r="N122" s="4"/>
      <c r="O122" s="4"/>
      <c r="P122" s="4"/>
      <c r="Q122" s="4"/>
      <c r="R122" s="4"/>
      <c r="S122" s="5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7"/>
      <c r="I123" s="7"/>
      <c r="J123" s="7"/>
      <c r="K123" s="6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6"/>
      <c r="I124" s="6"/>
      <c r="J124" s="7"/>
      <c r="K124" s="6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</sheetData>
  <mergeCells count="59">
    <mergeCell ref="D28:D32"/>
    <mergeCell ref="C38:C47"/>
    <mergeCell ref="D38:D44"/>
    <mergeCell ref="D45:D47"/>
    <mergeCell ref="AA8:AA9"/>
    <mergeCell ref="I7:I9"/>
    <mergeCell ref="D10:D21"/>
    <mergeCell ref="D33:D37"/>
    <mergeCell ref="C10:C32"/>
    <mergeCell ref="T7:U7"/>
    <mergeCell ref="V7:AC7"/>
    <mergeCell ref="L8:P8"/>
    <mergeCell ref="Q8:Q9"/>
    <mergeCell ref="H7:H9"/>
    <mergeCell ref="J7:K7"/>
    <mergeCell ref="L7:S7"/>
    <mergeCell ref="J8:J9"/>
    <mergeCell ref="K8:K9"/>
    <mergeCell ref="F18:F19"/>
    <mergeCell ref="G18:G19"/>
    <mergeCell ref="D23:D27"/>
    <mergeCell ref="E18:E19"/>
    <mergeCell ref="B7:B9"/>
    <mergeCell ref="C7:C9"/>
    <mergeCell ref="D7:D9"/>
    <mergeCell ref="E7:E9"/>
    <mergeCell ref="F7:G7"/>
    <mergeCell ref="F8:F9"/>
    <mergeCell ref="G8:G9"/>
    <mergeCell ref="AH2:AH3"/>
    <mergeCell ref="AD2:AE3"/>
    <mergeCell ref="AF2:AG3"/>
    <mergeCell ref="AA5:AB5"/>
    <mergeCell ref="B2:D3"/>
    <mergeCell ref="E2:T3"/>
    <mergeCell ref="U2:U3"/>
    <mergeCell ref="V2:Y3"/>
    <mergeCell ref="Z2:AC3"/>
    <mergeCell ref="B5:E5"/>
    <mergeCell ref="F5:H5"/>
    <mergeCell ref="J5:L5"/>
    <mergeCell ref="O5:R5"/>
    <mergeCell ref="U5:Z5"/>
    <mergeCell ref="C48:C51"/>
    <mergeCell ref="D50:D51"/>
    <mergeCell ref="AD7:AH7"/>
    <mergeCell ref="AH8:AH9"/>
    <mergeCell ref="AF8:AF9"/>
    <mergeCell ref="AG8:AG9"/>
    <mergeCell ref="C33:C37"/>
    <mergeCell ref="AB8:AB9"/>
    <mergeCell ref="AC8:AC9"/>
    <mergeCell ref="AD8:AD9"/>
    <mergeCell ref="AE8:AE9"/>
    <mergeCell ref="R8:R9"/>
    <mergeCell ref="S8:S9"/>
    <mergeCell ref="T8:T9"/>
    <mergeCell ref="U8:U9"/>
    <mergeCell ref="V8:Z8"/>
  </mergeCells>
  <conditionalFormatting sqref="AD8 S94:S95 S70:S71 AC8:AC9 S8:S9">
    <cfRule type="cellIs" dxfId="9812" priority="1589" operator="equal">
      <formula>"Intolerable"</formula>
    </cfRule>
    <cfRule type="cellIs" dxfId="9811" priority="1590" operator="equal">
      <formula>"Importante"</formula>
    </cfRule>
    <cfRule type="cellIs" dxfId="9810" priority="1591" operator="equal">
      <formula>"Moderado"</formula>
    </cfRule>
    <cfRule type="cellIs" dxfId="9809" priority="1592" operator="equal">
      <formula>"Tolerable"</formula>
    </cfRule>
    <cfRule type="cellIs" dxfId="9808" priority="1593" operator="equal">
      <formula>"Trivial"</formula>
    </cfRule>
  </conditionalFormatting>
  <conditionalFormatting sqref="AE8">
    <cfRule type="cellIs" dxfId="9807" priority="1584" operator="equal">
      <formula>"Intolerable"</formula>
    </cfRule>
    <cfRule type="cellIs" dxfId="9806" priority="1585" operator="equal">
      <formula>"Importante"</formula>
    </cfRule>
    <cfRule type="cellIs" dxfId="9805" priority="1586" operator="equal">
      <formula>"Moderado"</formula>
    </cfRule>
    <cfRule type="cellIs" dxfId="9804" priority="1587" operator="equal">
      <formula>"Tolerable"</formula>
    </cfRule>
    <cfRule type="cellIs" dxfId="9803" priority="1588" operator="equal">
      <formula>"Trivial"</formula>
    </cfRule>
  </conditionalFormatting>
  <conditionalFormatting sqref="AF8 AH8">
    <cfRule type="cellIs" dxfId="9802" priority="1579" operator="equal">
      <formula>"Intolerable"</formula>
    </cfRule>
    <cfRule type="cellIs" dxfId="9801" priority="1580" operator="equal">
      <formula>"Importante"</formula>
    </cfRule>
    <cfRule type="cellIs" dxfId="9800" priority="1581" operator="equal">
      <formula>"Moderado"</formula>
    </cfRule>
    <cfRule type="cellIs" dxfId="9799" priority="1582" operator="equal">
      <formula>"Tolerable"</formula>
    </cfRule>
    <cfRule type="cellIs" dxfId="9798" priority="1583" operator="equal">
      <formula>"Trivial"</formula>
    </cfRule>
  </conditionalFormatting>
  <conditionalFormatting sqref="AH33:AH37">
    <cfRule type="cellIs" dxfId="9797" priority="1576" operator="equal">
      <formula>"Realizado"</formula>
    </cfRule>
    <cfRule type="cellIs" dxfId="9796" priority="1577" operator="equal">
      <formula>"En proceso"</formula>
    </cfRule>
    <cfRule type="cellIs" dxfId="9795" priority="1578" operator="equal">
      <formula>"Pendiente"</formula>
    </cfRule>
  </conditionalFormatting>
  <conditionalFormatting sqref="S63:S64">
    <cfRule type="cellIs" dxfId="9794" priority="1521" operator="equal">
      <formula>"Intolerable"</formula>
    </cfRule>
    <cfRule type="cellIs" dxfId="9793" priority="1522" operator="equal">
      <formula>"Importante"</formula>
    </cfRule>
    <cfRule type="cellIs" dxfId="9792" priority="1523" operator="equal">
      <formula>"Moderado"</formula>
    </cfRule>
    <cfRule type="cellIs" dxfId="9791" priority="1524" operator="equal">
      <formula>"Tolerable"</formula>
    </cfRule>
    <cfRule type="cellIs" dxfId="9790" priority="1525" operator="equal">
      <formula>"Trivial"</formula>
    </cfRule>
  </conditionalFormatting>
  <conditionalFormatting sqref="S52:S53">
    <cfRule type="cellIs" dxfId="9789" priority="1561" operator="equal">
      <formula>"Intolerable"</formula>
    </cfRule>
    <cfRule type="cellIs" dxfId="9788" priority="1562" operator="equal">
      <formula>"Importante"</formula>
    </cfRule>
    <cfRule type="cellIs" dxfId="9787" priority="1563" operator="equal">
      <formula>"Moderado"</formula>
    </cfRule>
    <cfRule type="cellIs" dxfId="9786" priority="1564" operator="equal">
      <formula>"Tolerable"</formula>
    </cfRule>
    <cfRule type="cellIs" dxfId="9785" priority="1565" operator="equal">
      <formula>"Trivial"</formula>
    </cfRule>
  </conditionalFormatting>
  <conditionalFormatting sqref="S55">
    <cfRule type="cellIs" dxfId="9784" priority="1546" operator="equal">
      <formula>"Intolerable"</formula>
    </cfRule>
    <cfRule type="cellIs" dxfId="9783" priority="1547" operator="equal">
      <formula>"Importante"</formula>
    </cfRule>
    <cfRule type="cellIs" dxfId="9782" priority="1548" operator="equal">
      <formula>"Moderado"</formula>
    </cfRule>
    <cfRule type="cellIs" dxfId="9781" priority="1549" operator="equal">
      <formula>"Tolerable"</formula>
    </cfRule>
    <cfRule type="cellIs" dxfId="9780" priority="1550" operator="equal">
      <formula>"Trivial"</formula>
    </cfRule>
  </conditionalFormatting>
  <conditionalFormatting sqref="S58">
    <cfRule type="cellIs" dxfId="9779" priority="1556" operator="equal">
      <formula>"Intolerable"</formula>
    </cfRule>
    <cfRule type="cellIs" dxfId="9778" priority="1557" operator="equal">
      <formula>"Importante"</formula>
    </cfRule>
    <cfRule type="cellIs" dxfId="9777" priority="1558" operator="equal">
      <formula>"Moderado"</formula>
    </cfRule>
    <cfRule type="cellIs" dxfId="9776" priority="1559" operator="equal">
      <formula>"Tolerable"</formula>
    </cfRule>
    <cfRule type="cellIs" dxfId="9775" priority="1560" operator="equal">
      <formula>"Trivial"</formula>
    </cfRule>
  </conditionalFormatting>
  <conditionalFormatting sqref="S61">
    <cfRule type="cellIs" dxfId="9774" priority="1541" operator="equal">
      <formula>"Intolerable"</formula>
    </cfRule>
    <cfRule type="cellIs" dxfId="9773" priority="1542" operator="equal">
      <formula>"Importante"</formula>
    </cfRule>
    <cfRule type="cellIs" dxfId="9772" priority="1543" operator="equal">
      <formula>"Moderado"</formula>
    </cfRule>
    <cfRule type="cellIs" dxfId="9771" priority="1544" operator="equal">
      <formula>"Tolerable"</formula>
    </cfRule>
    <cfRule type="cellIs" dxfId="9770" priority="1545" operator="equal">
      <formula>"Trivial"</formula>
    </cfRule>
  </conditionalFormatting>
  <conditionalFormatting sqref="S54">
    <cfRule type="cellIs" dxfId="9769" priority="1551" operator="equal">
      <formula>"Intolerable"</formula>
    </cfRule>
    <cfRule type="cellIs" dxfId="9768" priority="1552" operator="equal">
      <formula>"Importante"</formula>
    </cfRule>
    <cfRule type="cellIs" dxfId="9767" priority="1553" operator="equal">
      <formula>"Moderado"</formula>
    </cfRule>
    <cfRule type="cellIs" dxfId="9766" priority="1554" operator="equal">
      <formula>"Tolerable"</formula>
    </cfRule>
    <cfRule type="cellIs" dxfId="9765" priority="1555" operator="equal">
      <formula>"Trivial"</formula>
    </cfRule>
  </conditionalFormatting>
  <conditionalFormatting sqref="S59:S60">
    <cfRule type="cellIs" dxfId="9764" priority="1536" operator="equal">
      <formula>"Intolerable"</formula>
    </cfRule>
    <cfRule type="cellIs" dxfId="9763" priority="1537" operator="equal">
      <formula>"Importante"</formula>
    </cfRule>
    <cfRule type="cellIs" dxfId="9762" priority="1538" operator="equal">
      <formula>"Moderado"</formula>
    </cfRule>
    <cfRule type="cellIs" dxfId="9761" priority="1539" operator="equal">
      <formula>"Tolerable"</formula>
    </cfRule>
    <cfRule type="cellIs" dxfId="9760" priority="1540" operator="equal">
      <formula>"Trivial"</formula>
    </cfRule>
  </conditionalFormatting>
  <conditionalFormatting sqref="S62">
    <cfRule type="cellIs" dxfId="9759" priority="1526" operator="equal">
      <formula>"Intolerable"</formula>
    </cfRule>
    <cfRule type="cellIs" dxfId="9758" priority="1527" operator="equal">
      <formula>"Importante"</formula>
    </cfRule>
    <cfRule type="cellIs" dxfId="9757" priority="1528" operator="equal">
      <formula>"Moderado"</formula>
    </cfRule>
    <cfRule type="cellIs" dxfId="9756" priority="1529" operator="equal">
      <formula>"Tolerable"</formula>
    </cfRule>
    <cfRule type="cellIs" dxfId="9755" priority="1530" operator="equal">
      <formula>"Trivial"</formula>
    </cfRule>
  </conditionalFormatting>
  <conditionalFormatting sqref="S65">
    <cfRule type="cellIs" dxfId="9754" priority="1531" operator="equal">
      <formula>"Intolerable"</formula>
    </cfRule>
    <cfRule type="cellIs" dxfId="9753" priority="1532" operator="equal">
      <formula>"Importante"</formula>
    </cfRule>
    <cfRule type="cellIs" dxfId="9752" priority="1533" operator="equal">
      <formula>"Moderado"</formula>
    </cfRule>
    <cfRule type="cellIs" dxfId="9751" priority="1534" operator="equal">
      <formula>"Tolerable"</formula>
    </cfRule>
    <cfRule type="cellIs" dxfId="9750" priority="1535" operator="equal">
      <formula>"Trivial"</formula>
    </cfRule>
  </conditionalFormatting>
  <conditionalFormatting sqref="S67">
    <cfRule type="cellIs" dxfId="9749" priority="1516" operator="equal">
      <formula>"Intolerable"</formula>
    </cfRule>
    <cfRule type="cellIs" dxfId="9748" priority="1517" operator="equal">
      <formula>"Importante"</formula>
    </cfRule>
    <cfRule type="cellIs" dxfId="9747" priority="1518" operator="equal">
      <formula>"Moderado"</formula>
    </cfRule>
    <cfRule type="cellIs" dxfId="9746" priority="1519" operator="equal">
      <formula>"Tolerable"</formula>
    </cfRule>
    <cfRule type="cellIs" dxfId="9745" priority="1520" operator="equal">
      <formula>"Trivial"</formula>
    </cfRule>
  </conditionalFormatting>
  <conditionalFormatting sqref="S68:S69">
    <cfRule type="cellIs" dxfId="9744" priority="1511" operator="equal">
      <formula>"Intolerable"</formula>
    </cfRule>
    <cfRule type="cellIs" dxfId="9743" priority="1512" operator="equal">
      <formula>"Importante"</formula>
    </cfRule>
    <cfRule type="cellIs" dxfId="9742" priority="1513" operator="equal">
      <formula>"Moderado"</formula>
    </cfRule>
    <cfRule type="cellIs" dxfId="9741" priority="1514" operator="equal">
      <formula>"Tolerable"</formula>
    </cfRule>
    <cfRule type="cellIs" dxfId="9740" priority="1515" operator="equal">
      <formula>"Trivial"</formula>
    </cfRule>
  </conditionalFormatting>
  <conditionalFormatting sqref="S73:S75">
    <cfRule type="cellIs" dxfId="9739" priority="1506" operator="equal">
      <formula>"Intolerable"</formula>
    </cfRule>
    <cfRule type="cellIs" dxfId="9738" priority="1507" operator="equal">
      <formula>"Importante"</formula>
    </cfRule>
    <cfRule type="cellIs" dxfId="9737" priority="1508" operator="equal">
      <formula>"Moderado"</formula>
    </cfRule>
    <cfRule type="cellIs" dxfId="9736" priority="1509" operator="equal">
      <formula>"Tolerable"</formula>
    </cfRule>
    <cfRule type="cellIs" dxfId="9735" priority="1510" operator="equal">
      <formula>"Trivial"</formula>
    </cfRule>
  </conditionalFormatting>
  <conditionalFormatting sqref="S76">
    <cfRule type="cellIs" dxfId="9734" priority="1501" operator="equal">
      <formula>"Intolerable"</formula>
    </cfRule>
    <cfRule type="cellIs" dxfId="9733" priority="1502" operator="equal">
      <formula>"Importante"</formula>
    </cfRule>
    <cfRule type="cellIs" dxfId="9732" priority="1503" operator="equal">
      <formula>"Moderado"</formula>
    </cfRule>
    <cfRule type="cellIs" dxfId="9731" priority="1504" operator="equal">
      <formula>"Tolerable"</formula>
    </cfRule>
    <cfRule type="cellIs" dxfId="9730" priority="1505" operator="equal">
      <formula>"Trivial"</formula>
    </cfRule>
  </conditionalFormatting>
  <conditionalFormatting sqref="S80">
    <cfRule type="cellIs" dxfId="9729" priority="1491" operator="equal">
      <formula>"Intolerable"</formula>
    </cfRule>
    <cfRule type="cellIs" dxfId="9728" priority="1492" operator="equal">
      <formula>"Importante"</formula>
    </cfRule>
    <cfRule type="cellIs" dxfId="9727" priority="1493" operator="equal">
      <formula>"Moderado"</formula>
    </cfRule>
    <cfRule type="cellIs" dxfId="9726" priority="1494" operator="equal">
      <formula>"Tolerable"</formula>
    </cfRule>
    <cfRule type="cellIs" dxfId="9725" priority="1495" operator="equal">
      <formula>"Trivial"</formula>
    </cfRule>
  </conditionalFormatting>
  <conditionalFormatting sqref="S77:S79">
    <cfRule type="cellIs" dxfId="9724" priority="1496" operator="equal">
      <formula>"Intolerable"</formula>
    </cfRule>
    <cfRule type="cellIs" dxfId="9723" priority="1497" operator="equal">
      <formula>"Importante"</formula>
    </cfRule>
    <cfRule type="cellIs" dxfId="9722" priority="1498" operator="equal">
      <formula>"Moderado"</formula>
    </cfRule>
    <cfRule type="cellIs" dxfId="9721" priority="1499" operator="equal">
      <formula>"Tolerable"</formula>
    </cfRule>
    <cfRule type="cellIs" dxfId="9720" priority="1500" operator="equal">
      <formula>"Trivial"</formula>
    </cfRule>
  </conditionalFormatting>
  <conditionalFormatting sqref="S81:S82">
    <cfRule type="cellIs" dxfId="9719" priority="1486" operator="equal">
      <formula>"Intolerable"</formula>
    </cfRule>
    <cfRule type="cellIs" dxfId="9718" priority="1487" operator="equal">
      <formula>"Importante"</formula>
    </cfRule>
    <cfRule type="cellIs" dxfId="9717" priority="1488" operator="equal">
      <formula>"Moderado"</formula>
    </cfRule>
    <cfRule type="cellIs" dxfId="9716" priority="1489" operator="equal">
      <formula>"Tolerable"</formula>
    </cfRule>
    <cfRule type="cellIs" dxfId="9715" priority="1490" operator="equal">
      <formula>"Trivial"</formula>
    </cfRule>
  </conditionalFormatting>
  <conditionalFormatting sqref="S83">
    <cfRule type="cellIs" dxfId="9714" priority="1481" operator="equal">
      <formula>"Intolerable"</formula>
    </cfRule>
    <cfRule type="cellIs" dxfId="9713" priority="1482" operator="equal">
      <formula>"Importante"</formula>
    </cfRule>
    <cfRule type="cellIs" dxfId="9712" priority="1483" operator="equal">
      <formula>"Moderado"</formula>
    </cfRule>
    <cfRule type="cellIs" dxfId="9711" priority="1484" operator="equal">
      <formula>"Tolerable"</formula>
    </cfRule>
    <cfRule type="cellIs" dxfId="9710" priority="1485" operator="equal">
      <formula>"Trivial"</formula>
    </cfRule>
  </conditionalFormatting>
  <conditionalFormatting sqref="S85">
    <cfRule type="cellIs" dxfId="9709" priority="1476" operator="equal">
      <formula>"Intolerable"</formula>
    </cfRule>
    <cfRule type="cellIs" dxfId="9708" priority="1477" operator="equal">
      <formula>"Importante"</formula>
    </cfRule>
    <cfRule type="cellIs" dxfId="9707" priority="1478" operator="equal">
      <formula>"Moderado"</formula>
    </cfRule>
    <cfRule type="cellIs" dxfId="9706" priority="1479" operator="equal">
      <formula>"Tolerable"</formula>
    </cfRule>
    <cfRule type="cellIs" dxfId="9705" priority="1480" operator="equal">
      <formula>"Trivial"</formula>
    </cfRule>
  </conditionalFormatting>
  <conditionalFormatting sqref="S92">
    <cfRule type="cellIs" dxfId="9704" priority="1461" operator="equal">
      <formula>"Intolerable"</formula>
    </cfRule>
    <cfRule type="cellIs" dxfId="9703" priority="1462" operator="equal">
      <formula>"Importante"</formula>
    </cfRule>
    <cfRule type="cellIs" dxfId="9702" priority="1463" operator="equal">
      <formula>"Moderado"</formula>
    </cfRule>
    <cfRule type="cellIs" dxfId="9701" priority="1464" operator="equal">
      <formula>"Tolerable"</formula>
    </cfRule>
    <cfRule type="cellIs" dxfId="9700" priority="1465" operator="equal">
      <formula>"Trivial"</formula>
    </cfRule>
  </conditionalFormatting>
  <conditionalFormatting sqref="S90">
    <cfRule type="cellIs" dxfId="9699" priority="1456" operator="equal">
      <formula>"Intolerable"</formula>
    </cfRule>
    <cfRule type="cellIs" dxfId="9698" priority="1457" operator="equal">
      <formula>"Importante"</formula>
    </cfRule>
    <cfRule type="cellIs" dxfId="9697" priority="1458" operator="equal">
      <formula>"Moderado"</formula>
    </cfRule>
    <cfRule type="cellIs" dxfId="9696" priority="1459" operator="equal">
      <formula>"Tolerable"</formula>
    </cfRule>
    <cfRule type="cellIs" dxfId="9695" priority="1460" operator="equal">
      <formula>"Trivial"</formula>
    </cfRule>
  </conditionalFormatting>
  <conditionalFormatting sqref="S86:S89">
    <cfRule type="cellIs" dxfId="9694" priority="1471" operator="equal">
      <formula>"Intolerable"</formula>
    </cfRule>
    <cfRule type="cellIs" dxfId="9693" priority="1472" operator="equal">
      <formula>"Importante"</formula>
    </cfRule>
    <cfRule type="cellIs" dxfId="9692" priority="1473" operator="equal">
      <formula>"Moderado"</formula>
    </cfRule>
    <cfRule type="cellIs" dxfId="9691" priority="1474" operator="equal">
      <formula>"Tolerable"</formula>
    </cfRule>
    <cfRule type="cellIs" dxfId="9690" priority="1475" operator="equal">
      <formula>"Trivial"</formula>
    </cfRule>
  </conditionalFormatting>
  <conditionalFormatting sqref="S91">
    <cfRule type="cellIs" dxfId="9689" priority="1466" operator="equal">
      <formula>"Intolerable"</formula>
    </cfRule>
    <cfRule type="cellIs" dxfId="9688" priority="1467" operator="equal">
      <formula>"Importante"</formula>
    </cfRule>
    <cfRule type="cellIs" dxfId="9687" priority="1468" operator="equal">
      <formula>"Moderado"</formula>
    </cfRule>
    <cfRule type="cellIs" dxfId="9686" priority="1469" operator="equal">
      <formula>"Tolerable"</formula>
    </cfRule>
    <cfRule type="cellIs" dxfId="9685" priority="1470" operator="equal">
      <formula>"Trivial"</formula>
    </cfRule>
  </conditionalFormatting>
  <conditionalFormatting sqref="S93">
    <cfRule type="cellIs" dxfId="9684" priority="1451" operator="equal">
      <formula>"Intolerable"</formula>
    </cfRule>
    <cfRule type="cellIs" dxfId="9683" priority="1452" operator="equal">
      <formula>"Importante"</formula>
    </cfRule>
    <cfRule type="cellIs" dxfId="9682" priority="1453" operator="equal">
      <formula>"Moderado"</formula>
    </cfRule>
    <cfRule type="cellIs" dxfId="9681" priority="1454" operator="equal">
      <formula>"Tolerable"</formula>
    </cfRule>
    <cfRule type="cellIs" dxfId="9680" priority="1455" operator="equal">
      <formula>"Trivial"</formula>
    </cfRule>
  </conditionalFormatting>
  <conditionalFormatting sqref="S96">
    <cfRule type="cellIs" dxfId="9679" priority="1446" operator="equal">
      <formula>"Intolerable"</formula>
    </cfRule>
    <cfRule type="cellIs" dxfId="9678" priority="1447" operator="equal">
      <formula>"Importante"</formula>
    </cfRule>
    <cfRule type="cellIs" dxfId="9677" priority="1448" operator="equal">
      <formula>"Moderado"</formula>
    </cfRule>
    <cfRule type="cellIs" dxfId="9676" priority="1449" operator="equal">
      <formula>"Tolerable"</formula>
    </cfRule>
    <cfRule type="cellIs" dxfId="9675" priority="1450" operator="equal">
      <formula>"Trivial"</formula>
    </cfRule>
  </conditionalFormatting>
  <conditionalFormatting sqref="S98">
    <cfRule type="cellIs" dxfId="9674" priority="1436" operator="equal">
      <formula>"Intolerable"</formula>
    </cfRule>
    <cfRule type="cellIs" dxfId="9673" priority="1437" operator="equal">
      <formula>"Importante"</formula>
    </cfRule>
    <cfRule type="cellIs" dxfId="9672" priority="1438" operator="equal">
      <formula>"Moderado"</formula>
    </cfRule>
    <cfRule type="cellIs" dxfId="9671" priority="1439" operator="equal">
      <formula>"Tolerable"</formula>
    </cfRule>
    <cfRule type="cellIs" dxfId="9670" priority="1440" operator="equal">
      <formula>"Trivial"</formula>
    </cfRule>
  </conditionalFormatting>
  <conditionalFormatting sqref="S97">
    <cfRule type="cellIs" dxfId="9669" priority="1441" operator="equal">
      <formula>"Intolerable"</formula>
    </cfRule>
    <cfRule type="cellIs" dxfId="9668" priority="1442" operator="equal">
      <formula>"Importante"</formula>
    </cfRule>
    <cfRule type="cellIs" dxfId="9667" priority="1443" operator="equal">
      <formula>"Moderado"</formula>
    </cfRule>
    <cfRule type="cellIs" dxfId="9666" priority="1444" operator="equal">
      <formula>"Tolerable"</formula>
    </cfRule>
    <cfRule type="cellIs" dxfId="9665" priority="1445" operator="equal">
      <formula>"Trivial"</formula>
    </cfRule>
  </conditionalFormatting>
  <conditionalFormatting sqref="S99">
    <cfRule type="cellIs" dxfId="9664" priority="1431" operator="equal">
      <formula>"Intolerable"</formula>
    </cfRule>
    <cfRule type="cellIs" dxfId="9663" priority="1432" operator="equal">
      <formula>"Importante"</formula>
    </cfRule>
    <cfRule type="cellIs" dxfId="9662" priority="1433" operator="equal">
      <formula>"Moderado"</formula>
    </cfRule>
    <cfRule type="cellIs" dxfId="9661" priority="1434" operator="equal">
      <formula>"Tolerable"</formula>
    </cfRule>
    <cfRule type="cellIs" dxfId="9660" priority="1435" operator="equal">
      <formula>"Trivial"</formula>
    </cfRule>
  </conditionalFormatting>
  <conditionalFormatting sqref="S101:S103">
    <cfRule type="cellIs" dxfId="9659" priority="1426" operator="equal">
      <formula>"Intolerable"</formula>
    </cfRule>
    <cfRule type="cellIs" dxfId="9658" priority="1427" operator="equal">
      <formula>"Importante"</formula>
    </cfRule>
    <cfRule type="cellIs" dxfId="9657" priority="1428" operator="equal">
      <formula>"Moderado"</formula>
    </cfRule>
    <cfRule type="cellIs" dxfId="9656" priority="1429" operator="equal">
      <formula>"Tolerable"</formula>
    </cfRule>
    <cfRule type="cellIs" dxfId="9655" priority="1430" operator="equal">
      <formula>"Trivial"</formula>
    </cfRule>
  </conditionalFormatting>
  <conditionalFormatting sqref="S104">
    <cfRule type="cellIs" dxfId="9654" priority="1421" operator="equal">
      <formula>"Intolerable"</formula>
    </cfRule>
    <cfRule type="cellIs" dxfId="9653" priority="1422" operator="equal">
      <formula>"Importante"</formula>
    </cfRule>
    <cfRule type="cellIs" dxfId="9652" priority="1423" operator="equal">
      <formula>"Moderado"</formula>
    </cfRule>
    <cfRule type="cellIs" dxfId="9651" priority="1424" operator="equal">
      <formula>"Tolerable"</formula>
    </cfRule>
    <cfRule type="cellIs" dxfId="9650" priority="1425" operator="equal">
      <formula>"Trivial"</formula>
    </cfRule>
  </conditionalFormatting>
  <conditionalFormatting sqref="S120:S121">
    <cfRule type="cellIs" dxfId="9649" priority="1411" operator="equal">
      <formula>"Intolerable"</formula>
    </cfRule>
    <cfRule type="cellIs" dxfId="9648" priority="1412" operator="equal">
      <formula>"Importante"</formula>
    </cfRule>
    <cfRule type="cellIs" dxfId="9647" priority="1413" operator="equal">
      <formula>"Moderado"</formula>
    </cfRule>
    <cfRule type="cellIs" dxfId="9646" priority="1414" operator="equal">
      <formula>"Tolerable"</formula>
    </cfRule>
    <cfRule type="cellIs" dxfId="9645" priority="1415" operator="equal">
      <formula>"Trivial"</formula>
    </cfRule>
  </conditionalFormatting>
  <conditionalFormatting sqref="S105">
    <cfRule type="cellIs" dxfId="9644" priority="1416" operator="equal">
      <formula>"Intolerable"</formula>
    </cfRule>
    <cfRule type="cellIs" dxfId="9643" priority="1417" operator="equal">
      <formula>"Importante"</formula>
    </cfRule>
    <cfRule type="cellIs" dxfId="9642" priority="1418" operator="equal">
      <formula>"Moderado"</formula>
    </cfRule>
    <cfRule type="cellIs" dxfId="9641" priority="1419" operator="equal">
      <formula>"Tolerable"</formula>
    </cfRule>
    <cfRule type="cellIs" dxfId="9640" priority="1420" operator="equal">
      <formula>"Trivial"</formula>
    </cfRule>
  </conditionalFormatting>
  <conditionalFormatting sqref="S124">
    <cfRule type="cellIs" dxfId="9639" priority="1401" operator="equal">
      <formula>"Intolerable"</formula>
    </cfRule>
    <cfRule type="cellIs" dxfId="9638" priority="1402" operator="equal">
      <formula>"Importante"</formula>
    </cfRule>
    <cfRule type="cellIs" dxfId="9637" priority="1403" operator="equal">
      <formula>"Moderado"</formula>
    </cfRule>
    <cfRule type="cellIs" dxfId="9636" priority="1404" operator="equal">
      <formula>"Tolerable"</formula>
    </cfRule>
    <cfRule type="cellIs" dxfId="9635" priority="1405" operator="equal">
      <formula>"Trivial"</formula>
    </cfRule>
  </conditionalFormatting>
  <conditionalFormatting sqref="S122">
    <cfRule type="cellIs" dxfId="9634" priority="1396" operator="equal">
      <formula>"Intolerable"</formula>
    </cfRule>
    <cfRule type="cellIs" dxfId="9633" priority="1397" operator="equal">
      <formula>"Importante"</formula>
    </cfRule>
    <cfRule type="cellIs" dxfId="9632" priority="1398" operator="equal">
      <formula>"Moderado"</formula>
    </cfRule>
    <cfRule type="cellIs" dxfId="9631" priority="1399" operator="equal">
      <formula>"Tolerable"</formula>
    </cfRule>
    <cfRule type="cellIs" dxfId="9630" priority="1400" operator="equal">
      <formula>"Trivial"</formula>
    </cfRule>
  </conditionalFormatting>
  <conditionalFormatting sqref="S123">
    <cfRule type="cellIs" dxfId="9629" priority="1406" operator="equal">
      <formula>"Intolerable"</formula>
    </cfRule>
    <cfRule type="cellIs" dxfId="9628" priority="1407" operator="equal">
      <formula>"Importante"</formula>
    </cfRule>
    <cfRule type="cellIs" dxfId="9627" priority="1408" operator="equal">
      <formula>"Moderado"</formula>
    </cfRule>
    <cfRule type="cellIs" dxfId="9626" priority="1409" operator="equal">
      <formula>"Tolerable"</formula>
    </cfRule>
    <cfRule type="cellIs" dxfId="9625" priority="1410" operator="equal">
      <formula>"Trivial"</formula>
    </cfRule>
  </conditionalFormatting>
  <conditionalFormatting sqref="S119">
    <cfRule type="cellIs" dxfId="9624" priority="1391" operator="equal">
      <formula>"Intolerable"</formula>
    </cfRule>
    <cfRule type="cellIs" dxfId="9623" priority="1392" operator="equal">
      <formula>"Importante"</formula>
    </cfRule>
    <cfRule type="cellIs" dxfId="9622" priority="1393" operator="equal">
      <formula>"Moderado"</formula>
    </cfRule>
    <cfRule type="cellIs" dxfId="9621" priority="1394" operator="equal">
      <formula>"Tolerable"</formula>
    </cfRule>
    <cfRule type="cellIs" dxfId="9620" priority="1395" operator="equal">
      <formula>"Trivial"</formula>
    </cfRule>
  </conditionalFormatting>
  <conditionalFormatting sqref="S115">
    <cfRule type="cellIs" dxfId="9619" priority="1381" operator="equal">
      <formula>"Intolerable"</formula>
    </cfRule>
    <cfRule type="cellIs" dxfId="9618" priority="1382" operator="equal">
      <formula>"Importante"</formula>
    </cfRule>
    <cfRule type="cellIs" dxfId="9617" priority="1383" operator="equal">
      <formula>"Moderado"</formula>
    </cfRule>
    <cfRule type="cellIs" dxfId="9616" priority="1384" operator="equal">
      <formula>"Tolerable"</formula>
    </cfRule>
    <cfRule type="cellIs" dxfId="9615" priority="1385" operator="equal">
      <formula>"Trivial"</formula>
    </cfRule>
  </conditionalFormatting>
  <conditionalFormatting sqref="S114">
    <cfRule type="cellIs" dxfId="9614" priority="1386" operator="equal">
      <formula>"Intolerable"</formula>
    </cfRule>
    <cfRule type="cellIs" dxfId="9613" priority="1387" operator="equal">
      <formula>"Importante"</formula>
    </cfRule>
    <cfRule type="cellIs" dxfId="9612" priority="1388" operator="equal">
      <formula>"Moderado"</formula>
    </cfRule>
    <cfRule type="cellIs" dxfId="9611" priority="1389" operator="equal">
      <formula>"Tolerable"</formula>
    </cfRule>
    <cfRule type="cellIs" dxfId="9610" priority="1390" operator="equal">
      <formula>"Trivial"</formula>
    </cfRule>
  </conditionalFormatting>
  <conditionalFormatting sqref="S116">
    <cfRule type="cellIs" dxfId="9609" priority="1376" operator="equal">
      <formula>"Intolerable"</formula>
    </cfRule>
    <cfRule type="cellIs" dxfId="9608" priority="1377" operator="equal">
      <formula>"Importante"</formula>
    </cfRule>
    <cfRule type="cellIs" dxfId="9607" priority="1378" operator="equal">
      <formula>"Moderado"</formula>
    </cfRule>
    <cfRule type="cellIs" dxfId="9606" priority="1379" operator="equal">
      <formula>"Tolerable"</formula>
    </cfRule>
    <cfRule type="cellIs" dxfId="9605" priority="1380" operator="equal">
      <formula>"Trivial"</formula>
    </cfRule>
  </conditionalFormatting>
  <conditionalFormatting sqref="S117">
    <cfRule type="cellIs" dxfId="9604" priority="1371" operator="equal">
      <formula>"Intolerable"</formula>
    </cfRule>
    <cfRule type="cellIs" dxfId="9603" priority="1372" operator="equal">
      <formula>"Importante"</formula>
    </cfRule>
    <cfRule type="cellIs" dxfId="9602" priority="1373" operator="equal">
      <formula>"Moderado"</formula>
    </cfRule>
    <cfRule type="cellIs" dxfId="9601" priority="1374" operator="equal">
      <formula>"Tolerable"</formula>
    </cfRule>
    <cfRule type="cellIs" dxfId="9600" priority="1375" operator="equal">
      <formula>"Trivial"</formula>
    </cfRule>
  </conditionalFormatting>
  <conditionalFormatting sqref="S118">
    <cfRule type="cellIs" dxfId="9599" priority="1366" operator="equal">
      <formula>"Intolerable"</formula>
    </cfRule>
    <cfRule type="cellIs" dxfId="9598" priority="1367" operator="equal">
      <formula>"Importante"</formula>
    </cfRule>
    <cfRule type="cellIs" dxfId="9597" priority="1368" operator="equal">
      <formula>"Moderado"</formula>
    </cfRule>
    <cfRule type="cellIs" dxfId="9596" priority="1369" operator="equal">
      <formula>"Tolerable"</formula>
    </cfRule>
    <cfRule type="cellIs" dxfId="9595" priority="1370" operator="equal">
      <formula>"Trivial"</formula>
    </cfRule>
  </conditionalFormatting>
  <conditionalFormatting sqref="S110">
    <cfRule type="cellIs" dxfId="9594" priority="1361" operator="equal">
      <formula>"Intolerable"</formula>
    </cfRule>
    <cfRule type="cellIs" dxfId="9593" priority="1362" operator="equal">
      <formula>"Importante"</formula>
    </cfRule>
    <cfRule type="cellIs" dxfId="9592" priority="1363" operator="equal">
      <formula>"Moderado"</formula>
    </cfRule>
    <cfRule type="cellIs" dxfId="9591" priority="1364" operator="equal">
      <formula>"Tolerable"</formula>
    </cfRule>
    <cfRule type="cellIs" dxfId="9590" priority="1365" operator="equal">
      <formula>"Trivial"</formula>
    </cfRule>
  </conditionalFormatting>
  <conditionalFormatting sqref="S111">
    <cfRule type="cellIs" dxfId="9589" priority="1356" operator="equal">
      <formula>"Intolerable"</formula>
    </cfRule>
    <cfRule type="cellIs" dxfId="9588" priority="1357" operator="equal">
      <formula>"Importante"</formula>
    </cfRule>
    <cfRule type="cellIs" dxfId="9587" priority="1358" operator="equal">
      <formula>"Moderado"</formula>
    </cfRule>
    <cfRule type="cellIs" dxfId="9586" priority="1359" operator="equal">
      <formula>"Tolerable"</formula>
    </cfRule>
    <cfRule type="cellIs" dxfId="9585" priority="1360" operator="equal">
      <formula>"Trivial"</formula>
    </cfRule>
  </conditionalFormatting>
  <conditionalFormatting sqref="S112">
    <cfRule type="cellIs" dxfId="9584" priority="1351" operator="equal">
      <formula>"Intolerable"</formula>
    </cfRule>
    <cfRule type="cellIs" dxfId="9583" priority="1352" operator="equal">
      <formula>"Importante"</formula>
    </cfRule>
    <cfRule type="cellIs" dxfId="9582" priority="1353" operator="equal">
      <formula>"Moderado"</formula>
    </cfRule>
    <cfRule type="cellIs" dxfId="9581" priority="1354" operator="equal">
      <formula>"Tolerable"</formula>
    </cfRule>
    <cfRule type="cellIs" dxfId="9580" priority="1355" operator="equal">
      <formula>"Trivial"</formula>
    </cfRule>
  </conditionalFormatting>
  <conditionalFormatting sqref="S113">
    <cfRule type="cellIs" dxfId="9579" priority="1346" operator="equal">
      <formula>"Intolerable"</formula>
    </cfRule>
    <cfRule type="cellIs" dxfId="9578" priority="1347" operator="equal">
      <formula>"Importante"</formula>
    </cfRule>
    <cfRule type="cellIs" dxfId="9577" priority="1348" operator="equal">
      <formula>"Moderado"</formula>
    </cfRule>
    <cfRule type="cellIs" dxfId="9576" priority="1349" operator="equal">
      <formula>"Tolerable"</formula>
    </cfRule>
    <cfRule type="cellIs" dxfId="9575" priority="1350" operator="equal">
      <formula>"Trivial"</formula>
    </cfRule>
  </conditionalFormatting>
  <conditionalFormatting sqref="S107">
    <cfRule type="cellIs" dxfId="9574" priority="1341" operator="equal">
      <formula>"Intolerable"</formula>
    </cfRule>
    <cfRule type="cellIs" dxfId="9573" priority="1342" operator="equal">
      <formula>"Importante"</formula>
    </cfRule>
    <cfRule type="cellIs" dxfId="9572" priority="1343" operator="equal">
      <formula>"Moderado"</formula>
    </cfRule>
    <cfRule type="cellIs" dxfId="9571" priority="1344" operator="equal">
      <formula>"Tolerable"</formula>
    </cfRule>
    <cfRule type="cellIs" dxfId="9570" priority="1345" operator="equal">
      <formula>"Trivial"</formula>
    </cfRule>
  </conditionalFormatting>
  <conditionalFormatting sqref="S108">
    <cfRule type="cellIs" dxfId="9569" priority="1336" operator="equal">
      <formula>"Intolerable"</formula>
    </cfRule>
    <cfRule type="cellIs" dxfId="9568" priority="1337" operator="equal">
      <formula>"Importante"</formula>
    </cfRule>
    <cfRule type="cellIs" dxfId="9567" priority="1338" operator="equal">
      <formula>"Moderado"</formula>
    </cfRule>
    <cfRule type="cellIs" dxfId="9566" priority="1339" operator="equal">
      <formula>"Tolerable"</formula>
    </cfRule>
    <cfRule type="cellIs" dxfId="9565" priority="1340" operator="equal">
      <formula>"Trivial"</formula>
    </cfRule>
  </conditionalFormatting>
  <conditionalFormatting sqref="S109">
    <cfRule type="cellIs" dxfId="9564" priority="1331" operator="equal">
      <formula>"Intolerable"</formula>
    </cfRule>
    <cfRule type="cellIs" dxfId="9563" priority="1332" operator="equal">
      <formula>"Importante"</formula>
    </cfRule>
    <cfRule type="cellIs" dxfId="9562" priority="1333" operator="equal">
      <formula>"Moderado"</formula>
    </cfRule>
    <cfRule type="cellIs" dxfId="9561" priority="1334" operator="equal">
      <formula>"Tolerable"</formula>
    </cfRule>
    <cfRule type="cellIs" dxfId="9560" priority="1335" operator="equal">
      <formula>"Trivial"</formula>
    </cfRule>
  </conditionalFormatting>
  <conditionalFormatting sqref="S84">
    <cfRule type="cellIs" dxfId="9559" priority="1316" operator="equal">
      <formula>"Intolerable"</formula>
    </cfRule>
    <cfRule type="cellIs" dxfId="9558" priority="1317" operator="equal">
      <formula>"Importante"</formula>
    </cfRule>
    <cfRule type="cellIs" dxfId="9557" priority="1318" operator="equal">
      <formula>"Moderado"</formula>
    </cfRule>
    <cfRule type="cellIs" dxfId="9556" priority="1319" operator="equal">
      <formula>"Tolerable"</formula>
    </cfRule>
    <cfRule type="cellIs" dxfId="9555" priority="1320" operator="equal">
      <formula>"Trivial"</formula>
    </cfRule>
  </conditionalFormatting>
  <conditionalFormatting sqref="S72">
    <cfRule type="cellIs" dxfId="9554" priority="1326" operator="equal">
      <formula>"Intolerable"</formula>
    </cfRule>
    <cfRule type="cellIs" dxfId="9553" priority="1327" operator="equal">
      <formula>"Importante"</formula>
    </cfRule>
    <cfRule type="cellIs" dxfId="9552" priority="1328" operator="equal">
      <formula>"Moderado"</formula>
    </cfRule>
    <cfRule type="cellIs" dxfId="9551" priority="1329" operator="equal">
      <formula>"Tolerable"</formula>
    </cfRule>
    <cfRule type="cellIs" dxfId="9550" priority="1330" operator="equal">
      <formula>"Trivial"</formula>
    </cfRule>
  </conditionalFormatting>
  <conditionalFormatting sqref="S66">
    <cfRule type="cellIs" dxfId="9549" priority="1321" operator="equal">
      <formula>"Intolerable"</formula>
    </cfRule>
    <cfRule type="cellIs" dxfId="9548" priority="1322" operator="equal">
      <formula>"Importante"</formula>
    </cfRule>
    <cfRule type="cellIs" dxfId="9547" priority="1323" operator="equal">
      <formula>"Moderado"</formula>
    </cfRule>
    <cfRule type="cellIs" dxfId="9546" priority="1324" operator="equal">
      <formula>"Tolerable"</formula>
    </cfRule>
    <cfRule type="cellIs" dxfId="9545" priority="1325" operator="equal">
      <formula>"Trivial"</formula>
    </cfRule>
  </conditionalFormatting>
  <conditionalFormatting sqref="AC12">
    <cfRule type="cellIs" dxfId="9544" priority="600" operator="equal">
      <formula>"Intolerable"</formula>
    </cfRule>
    <cfRule type="cellIs" dxfId="9543" priority="601" operator="equal">
      <formula>"Importante"</formula>
    </cfRule>
    <cfRule type="cellIs" dxfId="9542" priority="602" operator="equal">
      <formula>"Moderado"</formula>
    </cfRule>
    <cfRule type="cellIs" dxfId="9541" priority="603" operator="equal">
      <formula>"Tolerable"</formula>
    </cfRule>
    <cfRule type="cellIs" dxfId="9540" priority="604" operator="equal">
      <formula>"Trivial"</formula>
    </cfRule>
  </conditionalFormatting>
  <conditionalFormatting sqref="S21 S19 AC32 AC10:AC22 AC26:AC29 AC24">
    <cfRule type="cellIs" dxfId="9539" priority="640" operator="equal">
      <formula>"Intolerable"</formula>
    </cfRule>
    <cfRule type="cellIs" dxfId="9538" priority="641" operator="equal">
      <formula>"Importante"</formula>
    </cfRule>
    <cfRule type="cellIs" dxfId="9537" priority="642" operator="equal">
      <formula>"Moderado"</formula>
    </cfRule>
    <cfRule type="cellIs" dxfId="9536" priority="643" operator="equal">
      <formula>"Tolerable"</formula>
    </cfRule>
    <cfRule type="cellIs" dxfId="9535" priority="644" operator="equal">
      <formula>"Trivial"</formula>
    </cfRule>
  </conditionalFormatting>
  <conditionalFormatting sqref="AH10:AH18 AH21:AH32">
    <cfRule type="cellIs" dxfId="9534" priority="637" operator="equal">
      <formula>"Realizado"</formula>
    </cfRule>
    <cfRule type="cellIs" dxfId="9533" priority="638" operator="equal">
      <formula>"En proceso"</formula>
    </cfRule>
    <cfRule type="cellIs" dxfId="9532" priority="639" operator="equal">
      <formula>"Pendiente"</formula>
    </cfRule>
  </conditionalFormatting>
  <conditionalFormatting sqref="AC32">
    <cfRule type="cellIs" dxfId="9531" priority="632" operator="equal">
      <formula>"Intolerable"</formula>
    </cfRule>
    <cfRule type="cellIs" dxfId="9530" priority="633" operator="equal">
      <formula>"Importante"</formula>
    </cfRule>
    <cfRule type="cellIs" dxfId="9529" priority="634" operator="equal">
      <formula>"Moderado"</formula>
    </cfRule>
    <cfRule type="cellIs" dxfId="9528" priority="635" operator="equal">
      <formula>"Tolerable"</formula>
    </cfRule>
    <cfRule type="cellIs" dxfId="9527" priority="636" operator="equal">
      <formula>"Trivial"</formula>
    </cfRule>
  </conditionalFormatting>
  <conditionalFormatting sqref="AH32">
    <cfRule type="cellIs" dxfId="9526" priority="629" operator="equal">
      <formula>"Realizado"</formula>
    </cfRule>
    <cfRule type="cellIs" dxfId="9525" priority="630" operator="equal">
      <formula>"En proceso"</formula>
    </cfRule>
    <cfRule type="cellIs" dxfId="9524" priority="631" operator="equal">
      <formula>"Pendiente"</formula>
    </cfRule>
  </conditionalFormatting>
  <conditionalFormatting sqref="AC11">
    <cfRule type="cellIs" dxfId="9523" priority="624" operator="equal">
      <formula>"Intolerable"</formula>
    </cfRule>
    <cfRule type="cellIs" dxfId="9522" priority="625" operator="equal">
      <formula>"Importante"</formula>
    </cfRule>
    <cfRule type="cellIs" dxfId="9521" priority="626" operator="equal">
      <formula>"Moderado"</formula>
    </cfRule>
    <cfRule type="cellIs" dxfId="9520" priority="627" operator="equal">
      <formula>"Tolerable"</formula>
    </cfRule>
    <cfRule type="cellIs" dxfId="9519" priority="628" operator="equal">
      <formula>"Trivial"</formula>
    </cfRule>
  </conditionalFormatting>
  <conditionalFormatting sqref="AH11">
    <cfRule type="cellIs" dxfId="9518" priority="621" operator="equal">
      <formula>"Realizado"</formula>
    </cfRule>
    <cfRule type="cellIs" dxfId="9517" priority="622" operator="equal">
      <formula>"En proceso"</formula>
    </cfRule>
    <cfRule type="cellIs" dxfId="9516" priority="623" operator="equal">
      <formula>"Pendiente"</formula>
    </cfRule>
  </conditionalFormatting>
  <conditionalFormatting sqref="AC13">
    <cfRule type="cellIs" dxfId="9515" priority="616" operator="equal">
      <formula>"Intolerable"</formula>
    </cfRule>
    <cfRule type="cellIs" dxfId="9514" priority="617" operator="equal">
      <formula>"Importante"</formula>
    </cfRule>
    <cfRule type="cellIs" dxfId="9513" priority="618" operator="equal">
      <formula>"Moderado"</formula>
    </cfRule>
    <cfRule type="cellIs" dxfId="9512" priority="619" operator="equal">
      <formula>"Tolerable"</formula>
    </cfRule>
    <cfRule type="cellIs" dxfId="9511" priority="620" operator="equal">
      <formula>"Trivial"</formula>
    </cfRule>
  </conditionalFormatting>
  <conditionalFormatting sqref="AH13">
    <cfRule type="cellIs" dxfId="9510" priority="613" operator="equal">
      <formula>"Realizado"</formula>
    </cfRule>
    <cfRule type="cellIs" dxfId="9509" priority="614" operator="equal">
      <formula>"En proceso"</formula>
    </cfRule>
    <cfRule type="cellIs" dxfId="9508" priority="615" operator="equal">
      <formula>"Pendiente"</formula>
    </cfRule>
  </conditionalFormatting>
  <conditionalFormatting sqref="S19">
    <cfRule type="cellIs" dxfId="9507" priority="497" operator="equal">
      <formula>"Intolerable"</formula>
    </cfRule>
    <cfRule type="cellIs" dxfId="9506" priority="498" operator="equal">
      <formula>"Importante"</formula>
    </cfRule>
    <cfRule type="cellIs" dxfId="9505" priority="499" operator="equal">
      <formula>"Moderado"</formula>
    </cfRule>
    <cfRule type="cellIs" dxfId="9504" priority="500" operator="equal">
      <formula>"Tolerable"</formula>
    </cfRule>
    <cfRule type="cellIs" dxfId="9503" priority="501" operator="equal">
      <formula>"Trivial"</formula>
    </cfRule>
  </conditionalFormatting>
  <conditionalFormatting sqref="AC20">
    <cfRule type="cellIs" dxfId="9502" priority="608" operator="equal">
      <formula>"Intolerable"</formula>
    </cfRule>
    <cfRule type="cellIs" dxfId="9501" priority="609" operator="equal">
      <formula>"Importante"</formula>
    </cfRule>
    <cfRule type="cellIs" dxfId="9500" priority="610" operator="equal">
      <formula>"Moderado"</formula>
    </cfRule>
    <cfRule type="cellIs" dxfId="9499" priority="611" operator="equal">
      <formula>"Tolerable"</formula>
    </cfRule>
    <cfRule type="cellIs" dxfId="9498" priority="612" operator="equal">
      <formula>"Trivial"</formula>
    </cfRule>
  </conditionalFormatting>
  <conditionalFormatting sqref="AH20">
    <cfRule type="cellIs" dxfId="9497" priority="605" operator="equal">
      <formula>"Realizado"</formula>
    </cfRule>
    <cfRule type="cellIs" dxfId="9496" priority="606" operator="equal">
      <formula>"En proceso"</formula>
    </cfRule>
    <cfRule type="cellIs" dxfId="9495" priority="607" operator="equal">
      <formula>"Pendiente"</formula>
    </cfRule>
  </conditionalFormatting>
  <conditionalFormatting sqref="AH12">
    <cfRule type="cellIs" dxfId="9494" priority="597" operator="equal">
      <formula>"Realizado"</formula>
    </cfRule>
    <cfRule type="cellIs" dxfId="9493" priority="598" operator="equal">
      <formula>"En proceso"</formula>
    </cfRule>
    <cfRule type="cellIs" dxfId="9492" priority="599" operator="equal">
      <formula>"Pendiente"</formula>
    </cfRule>
  </conditionalFormatting>
  <conditionalFormatting sqref="AC15">
    <cfRule type="cellIs" dxfId="9491" priority="592" operator="equal">
      <formula>"Intolerable"</formula>
    </cfRule>
    <cfRule type="cellIs" dxfId="9490" priority="593" operator="equal">
      <formula>"Importante"</formula>
    </cfRule>
    <cfRule type="cellIs" dxfId="9489" priority="594" operator="equal">
      <formula>"Moderado"</formula>
    </cfRule>
    <cfRule type="cellIs" dxfId="9488" priority="595" operator="equal">
      <formula>"Tolerable"</formula>
    </cfRule>
    <cfRule type="cellIs" dxfId="9487" priority="596" operator="equal">
      <formula>"Trivial"</formula>
    </cfRule>
  </conditionalFormatting>
  <conditionalFormatting sqref="AH15">
    <cfRule type="cellIs" dxfId="9486" priority="589" operator="equal">
      <formula>"Realizado"</formula>
    </cfRule>
    <cfRule type="cellIs" dxfId="9485" priority="590" operator="equal">
      <formula>"En proceso"</formula>
    </cfRule>
    <cfRule type="cellIs" dxfId="9484" priority="591" operator="equal">
      <formula>"Pendiente"</formula>
    </cfRule>
  </conditionalFormatting>
  <conditionalFormatting sqref="AC14">
    <cfRule type="cellIs" dxfId="9483" priority="584" operator="equal">
      <formula>"Intolerable"</formula>
    </cfRule>
    <cfRule type="cellIs" dxfId="9482" priority="585" operator="equal">
      <formula>"Importante"</formula>
    </cfRule>
    <cfRule type="cellIs" dxfId="9481" priority="586" operator="equal">
      <formula>"Moderado"</formula>
    </cfRule>
    <cfRule type="cellIs" dxfId="9480" priority="587" operator="equal">
      <formula>"Tolerable"</formula>
    </cfRule>
    <cfRule type="cellIs" dxfId="9479" priority="588" operator="equal">
      <formula>"Trivial"</formula>
    </cfRule>
  </conditionalFormatting>
  <conditionalFormatting sqref="AH14">
    <cfRule type="cellIs" dxfId="9478" priority="581" operator="equal">
      <formula>"Realizado"</formula>
    </cfRule>
    <cfRule type="cellIs" dxfId="9477" priority="582" operator="equal">
      <formula>"En proceso"</formula>
    </cfRule>
    <cfRule type="cellIs" dxfId="9476" priority="583" operator="equal">
      <formula>"Pendiente"</formula>
    </cfRule>
  </conditionalFormatting>
  <conditionalFormatting sqref="AC15">
    <cfRule type="cellIs" dxfId="9475" priority="568" operator="equal">
      <formula>"Intolerable"</formula>
    </cfRule>
    <cfRule type="cellIs" dxfId="9474" priority="569" operator="equal">
      <formula>"Importante"</formula>
    </cfRule>
    <cfRule type="cellIs" dxfId="9473" priority="570" operator="equal">
      <formula>"Moderado"</formula>
    </cfRule>
    <cfRule type="cellIs" dxfId="9472" priority="571" operator="equal">
      <formula>"Tolerable"</formula>
    </cfRule>
    <cfRule type="cellIs" dxfId="9471" priority="572" operator="equal">
      <formula>"Trivial"</formula>
    </cfRule>
  </conditionalFormatting>
  <conditionalFormatting sqref="AH15">
    <cfRule type="cellIs" dxfId="9470" priority="565" operator="equal">
      <formula>"Realizado"</formula>
    </cfRule>
    <cfRule type="cellIs" dxfId="9469" priority="566" operator="equal">
      <formula>"En proceso"</formula>
    </cfRule>
    <cfRule type="cellIs" dxfId="9468" priority="567" operator="equal">
      <formula>"Pendiente"</formula>
    </cfRule>
  </conditionalFormatting>
  <conditionalFormatting sqref="AC20">
    <cfRule type="cellIs" dxfId="9467" priority="576" operator="equal">
      <formula>"Intolerable"</formula>
    </cfRule>
    <cfRule type="cellIs" dxfId="9466" priority="577" operator="equal">
      <formula>"Importante"</formula>
    </cfRule>
    <cfRule type="cellIs" dxfId="9465" priority="578" operator="equal">
      <formula>"Moderado"</formula>
    </cfRule>
    <cfRule type="cellIs" dxfId="9464" priority="579" operator="equal">
      <formula>"Tolerable"</formula>
    </cfRule>
    <cfRule type="cellIs" dxfId="9463" priority="580" operator="equal">
      <formula>"Trivial"</formula>
    </cfRule>
  </conditionalFormatting>
  <conditionalFormatting sqref="AH20">
    <cfRule type="cellIs" dxfId="9462" priority="573" operator="equal">
      <formula>"Realizado"</formula>
    </cfRule>
    <cfRule type="cellIs" dxfId="9461" priority="574" operator="equal">
      <formula>"En proceso"</formula>
    </cfRule>
    <cfRule type="cellIs" dxfId="9460" priority="575" operator="equal">
      <formula>"Pendiente"</formula>
    </cfRule>
  </conditionalFormatting>
  <conditionalFormatting sqref="AC14">
    <cfRule type="cellIs" dxfId="9459" priority="560" operator="equal">
      <formula>"Intolerable"</formula>
    </cfRule>
    <cfRule type="cellIs" dxfId="9458" priority="561" operator="equal">
      <formula>"Importante"</formula>
    </cfRule>
    <cfRule type="cellIs" dxfId="9457" priority="562" operator="equal">
      <formula>"Moderado"</formula>
    </cfRule>
    <cfRule type="cellIs" dxfId="9456" priority="563" operator="equal">
      <formula>"Tolerable"</formula>
    </cfRule>
    <cfRule type="cellIs" dxfId="9455" priority="564" operator="equal">
      <formula>"Trivial"</formula>
    </cfRule>
  </conditionalFormatting>
  <conditionalFormatting sqref="AH14">
    <cfRule type="cellIs" dxfId="9454" priority="557" operator="equal">
      <formula>"Realizado"</formula>
    </cfRule>
    <cfRule type="cellIs" dxfId="9453" priority="558" operator="equal">
      <formula>"En proceso"</formula>
    </cfRule>
    <cfRule type="cellIs" dxfId="9452" priority="559" operator="equal">
      <formula>"Pendiente"</formula>
    </cfRule>
  </conditionalFormatting>
  <conditionalFormatting sqref="S21">
    <cfRule type="cellIs" dxfId="9451" priority="552" operator="equal">
      <formula>"Intolerable"</formula>
    </cfRule>
    <cfRule type="cellIs" dxfId="9450" priority="553" operator="equal">
      <formula>"Importante"</formula>
    </cfRule>
    <cfRule type="cellIs" dxfId="9449" priority="554" operator="equal">
      <formula>"Moderado"</formula>
    </cfRule>
    <cfRule type="cellIs" dxfId="9448" priority="555" operator="equal">
      <formula>"Tolerable"</formula>
    </cfRule>
    <cfRule type="cellIs" dxfId="9447" priority="556" operator="equal">
      <formula>"Trivial"</formula>
    </cfRule>
  </conditionalFormatting>
  <conditionalFormatting sqref="AC21">
    <cfRule type="cellIs" dxfId="9446" priority="547" operator="equal">
      <formula>"Intolerable"</formula>
    </cfRule>
    <cfRule type="cellIs" dxfId="9445" priority="548" operator="equal">
      <formula>"Importante"</formula>
    </cfRule>
    <cfRule type="cellIs" dxfId="9444" priority="549" operator="equal">
      <formula>"Moderado"</formula>
    </cfRule>
    <cfRule type="cellIs" dxfId="9443" priority="550" operator="equal">
      <formula>"Tolerable"</formula>
    </cfRule>
    <cfRule type="cellIs" dxfId="9442" priority="551" operator="equal">
      <formula>"Trivial"</formula>
    </cfRule>
  </conditionalFormatting>
  <conditionalFormatting sqref="AH21">
    <cfRule type="cellIs" dxfId="9441" priority="544" operator="equal">
      <formula>"Realizado"</formula>
    </cfRule>
    <cfRule type="cellIs" dxfId="9440" priority="545" operator="equal">
      <formula>"En proceso"</formula>
    </cfRule>
    <cfRule type="cellIs" dxfId="9439" priority="546" operator="equal">
      <formula>"Pendiente"</formula>
    </cfRule>
  </conditionalFormatting>
  <conditionalFormatting sqref="AH30">
    <cfRule type="cellIs" dxfId="9438" priority="541" operator="equal">
      <formula>"Realizado"</formula>
    </cfRule>
    <cfRule type="cellIs" dxfId="9437" priority="542" operator="equal">
      <formula>"En proceso"</formula>
    </cfRule>
    <cfRule type="cellIs" dxfId="9436" priority="543" operator="equal">
      <formula>"Pendiente"</formula>
    </cfRule>
  </conditionalFormatting>
  <conditionalFormatting sqref="AH31">
    <cfRule type="cellIs" dxfId="9435" priority="538" operator="equal">
      <formula>"Realizado"</formula>
    </cfRule>
    <cfRule type="cellIs" dxfId="9434" priority="539" operator="equal">
      <formula>"En proceso"</formula>
    </cfRule>
    <cfRule type="cellIs" dxfId="9433" priority="540" operator="equal">
      <formula>"Pendiente"</formula>
    </cfRule>
  </conditionalFormatting>
  <conditionalFormatting sqref="AH28">
    <cfRule type="cellIs" dxfId="9432" priority="535" operator="equal">
      <formula>"Realizado"</formula>
    </cfRule>
    <cfRule type="cellIs" dxfId="9431" priority="536" operator="equal">
      <formula>"En proceso"</formula>
    </cfRule>
    <cfRule type="cellIs" dxfId="9430" priority="537" operator="equal">
      <formula>"Pendiente"</formula>
    </cfRule>
  </conditionalFormatting>
  <conditionalFormatting sqref="AH20">
    <cfRule type="cellIs" dxfId="9429" priority="532" operator="equal">
      <formula>"Realizado"</formula>
    </cfRule>
    <cfRule type="cellIs" dxfId="9428" priority="533" operator="equal">
      <formula>"En proceso"</formula>
    </cfRule>
    <cfRule type="cellIs" dxfId="9427" priority="534" operator="equal">
      <formula>"Pendiente"</formula>
    </cfRule>
  </conditionalFormatting>
  <conditionalFormatting sqref="AC16">
    <cfRule type="cellIs" dxfId="9426" priority="527" operator="equal">
      <formula>"Intolerable"</formula>
    </cfRule>
    <cfRule type="cellIs" dxfId="9425" priority="528" operator="equal">
      <formula>"Importante"</formula>
    </cfRule>
    <cfRule type="cellIs" dxfId="9424" priority="529" operator="equal">
      <formula>"Moderado"</formula>
    </cfRule>
    <cfRule type="cellIs" dxfId="9423" priority="530" operator="equal">
      <formula>"Tolerable"</formula>
    </cfRule>
    <cfRule type="cellIs" dxfId="9422" priority="531" operator="equal">
      <formula>"Trivial"</formula>
    </cfRule>
  </conditionalFormatting>
  <conditionalFormatting sqref="AH16">
    <cfRule type="cellIs" dxfId="9421" priority="524" operator="equal">
      <formula>"Realizado"</formula>
    </cfRule>
    <cfRule type="cellIs" dxfId="9420" priority="525" operator="equal">
      <formula>"En proceso"</formula>
    </cfRule>
    <cfRule type="cellIs" dxfId="9419" priority="526" operator="equal">
      <formula>"Pendiente"</formula>
    </cfRule>
  </conditionalFormatting>
  <conditionalFormatting sqref="AC17">
    <cfRule type="cellIs" dxfId="9418" priority="519" operator="equal">
      <formula>"Intolerable"</formula>
    </cfRule>
    <cfRule type="cellIs" dxfId="9417" priority="520" operator="equal">
      <formula>"Importante"</formula>
    </cfRule>
    <cfRule type="cellIs" dxfId="9416" priority="521" operator="equal">
      <formula>"Moderado"</formula>
    </cfRule>
    <cfRule type="cellIs" dxfId="9415" priority="522" operator="equal">
      <formula>"Tolerable"</formula>
    </cfRule>
    <cfRule type="cellIs" dxfId="9414" priority="523" operator="equal">
      <formula>"Trivial"</formula>
    </cfRule>
  </conditionalFormatting>
  <conditionalFormatting sqref="AH17">
    <cfRule type="cellIs" dxfId="9413" priority="516" operator="equal">
      <formula>"Realizado"</formula>
    </cfRule>
    <cfRule type="cellIs" dxfId="9412" priority="517" operator="equal">
      <formula>"En proceso"</formula>
    </cfRule>
    <cfRule type="cellIs" dxfId="9411" priority="518" operator="equal">
      <formula>"Pendiente"</formula>
    </cfRule>
  </conditionalFormatting>
  <conditionalFormatting sqref="S19:S21">
    <cfRule type="cellIs" dxfId="9410" priority="427" operator="equal">
      <formula>"Intolerable"</formula>
    </cfRule>
    <cfRule type="cellIs" dxfId="9409" priority="428" operator="equal">
      <formula>"Importante"</formula>
    </cfRule>
    <cfRule type="cellIs" dxfId="9408" priority="429" operator="equal">
      <formula>"Moderado"</formula>
    </cfRule>
    <cfRule type="cellIs" dxfId="9407" priority="430" operator="equal">
      <formula>"Tolerable"</formula>
    </cfRule>
    <cfRule type="cellIs" dxfId="9406" priority="431" operator="equal">
      <formula>"Trivial"</formula>
    </cfRule>
  </conditionalFormatting>
  <conditionalFormatting sqref="AC18">
    <cfRule type="cellIs" dxfId="9405" priority="511" operator="equal">
      <formula>"Intolerable"</formula>
    </cfRule>
    <cfRule type="cellIs" dxfId="9404" priority="512" operator="equal">
      <formula>"Importante"</formula>
    </cfRule>
    <cfRule type="cellIs" dxfId="9403" priority="513" operator="equal">
      <formula>"Moderado"</formula>
    </cfRule>
    <cfRule type="cellIs" dxfId="9402" priority="514" operator="equal">
      <formula>"Tolerable"</formula>
    </cfRule>
    <cfRule type="cellIs" dxfId="9401" priority="515" operator="equal">
      <formula>"Trivial"</formula>
    </cfRule>
  </conditionalFormatting>
  <conditionalFormatting sqref="AH18">
    <cfRule type="cellIs" dxfId="9400" priority="508" operator="equal">
      <formula>"Realizado"</formula>
    </cfRule>
    <cfRule type="cellIs" dxfId="9399" priority="509" operator="equal">
      <formula>"En proceso"</formula>
    </cfRule>
    <cfRule type="cellIs" dxfId="9398" priority="510" operator="equal">
      <formula>"Pendiente"</formula>
    </cfRule>
  </conditionalFormatting>
  <conditionalFormatting sqref="AH20">
    <cfRule type="cellIs" dxfId="9397" priority="505" operator="equal">
      <formula>"Realizado"</formula>
    </cfRule>
    <cfRule type="cellIs" dxfId="9396" priority="506" operator="equal">
      <formula>"En proceso"</formula>
    </cfRule>
    <cfRule type="cellIs" dxfId="9395" priority="507" operator="equal">
      <formula>"Pendiente"</formula>
    </cfRule>
  </conditionalFormatting>
  <conditionalFormatting sqref="AH19">
    <cfRule type="cellIs" dxfId="9394" priority="502" operator="equal">
      <formula>"Realizado"</formula>
    </cfRule>
    <cfRule type="cellIs" dxfId="9393" priority="503" operator="equal">
      <formula>"En proceso"</formula>
    </cfRule>
    <cfRule type="cellIs" dxfId="9392" priority="504" operator="equal">
      <formula>"Pendiente"</formula>
    </cfRule>
  </conditionalFormatting>
  <conditionalFormatting sqref="AC19">
    <cfRule type="cellIs" dxfId="9391" priority="492" operator="equal">
      <formula>"Intolerable"</formula>
    </cfRule>
    <cfRule type="cellIs" dxfId="9390" priority="493" operator="equal">
      <formula>"Importante"</formula>
    </cfRule>
    <cfRule type="cellIs" dxfId="9389" priority="494" operator="equal">
      <formula>"Moderado"</formula>
    </cfRule>
    <cfRule type="cellIs" dxfId="9388" priority="495" operator="equal">
      <formula>"Tolerable"</formula>
    </cfRule>
    <cfRule type="cellIs" dxfId="9387" priority="496" operator="equal">
      <formula>"Trivial"</formula>
    </cfRule>
  </conditionalFormatting>
  <conditionalFormatting sqref="S19 S21">
    <cfRule type="cellIs" dxfId="9386" priority="442" operator="equal">
      <formula>"Intolerable"</formula>
    </cfRule>
    <cfRule type="cellIs" dxfId="9385" priority="443" operator="equal">
      <formula>"Importante"</formula>
    </cfRule>
    <cfRule type="cellIs" dxfId="9384" priority="444" operator="equal">
      <formula>"Moderado"</formula>
    </cfRule>
    <cfRule type="cellIs" dxfId="9383" priority="445" operator="equal">
      <formula>"Tolerable"</formula>
    </cfRule>
    <cfRule type="cellIs" dxfId="9382" priority="446" operator="equal">
      <formula>"Trivial"</formula>
    </cfRule>
  </conditionalFormatting>
  <conditionalFormatting sqref="AC22 AC32 AC26:AC29 AC24">
    <cfRule type="cellIs" dxfId="9381" priority="487" operator="equal">
      <formula>"Intolerable"</formula>
    </cfRule>
    <cfRule type="cellIs" dxfId="9380" priority="488" operator="equal">
      <formula>"Importante"</formula>
    </cfRule>
    <cfRule type="cellIs" dxfId="9379" priority="489" operator="equal">
      <formula>"Moderado"</formula>
    </cfRule>
    <cfRule type="cellIs" dxfId="9378" priority="490" operator="equal">
      <formula>"Tolerable"</formula>
    </cfRule>
    <cfRule type="cellIs" dxfId="9377" priority="491" operator="equal">
      <formula>"Trivial"</formula>
    </cfRule>
  </conditionalFormatting>
  <conditionalFormatting sqref="S19 S21">
    <cfRule type="cellIs" dxfId="9376" priority="482" operator="equal">
      <formula>"Intolerable"</formula>
    </cfRule>
    <cfRule type="cellIs" dxfId="9375" priority="483" operator="equal">
      <formula>"Importante"</formula>
    </cfRule>
    <cfRule type="cellIs" dxfId="9374" priority="484" operator="equal">
      <formula>"Moderado"</formula>
    </cfRule>
    <cfRule type="cellIs" dxfId="9373" priority="485" operator="equal">
      <formula>"Tolerable"</formula>
    </cfRule>
    <cfRule type="cellIs" dxfId="9372" priority="486" operator="equal">
      <formula>"Trivial"</formula>
    </cfRule>
  </conditionalFormatting>
  <conditionalFormatting sqref="S19 S21">
    <cfRule type="cellIs" dxfId="9371" priority="472" operator="equal">
      <formula>"Intolerable"</formula>
    </cfRule>
    <cfRule type="cellIs" dxfId="9370" priority="473" operator="equal">
      <formula>"Importante"</formula>
    </cfRule>
    <cfRule type="cellIs" dxfId="9369" priority="474" operator="equal">
      <formula>"Moderado"</formula>
    </cfRule>
    <cfRule type="cellIs" dxfId="9368" priority="475" operator="equal">
      <formula>"Tolerable"</formula>
    </cfRule>
    <cfRule type="cellIs" dxfId="9367" priority="476" operator="equal">
      <formula>"Trivial"</formula>
    </cfRule>
  </conditionalFormatting>
  <conditionalFormatting sqref="AC22 AC32 AC26:AC29 AC24">
    <cfRule type="cellIs" dxfId="9366" priority="477" operator="equal">
      <formula>"Intolerable"</formula>
    </cfRule>
    <cfRule type="cellIs" dxfId="9365" priority="478" operator="equal">
      <formula>"Importante"</formula>
    </cfRule>
    <cfRule type="cellIs" dxfId="9364" priority="479" operator="equal">
      <formula>"Moderado"</formula>
    </cfRule>
    <cfRule type="cellIs" dxfId="9363" priority="480" operator="equal">
      <formula>"Tolerable"</formula>
    </cfRule>
    <cfRule type="cellIs" dxfId="9362" priority="481" operator="equal">
      <formula>"Trivial"</formula>
    </cfRule>
  </conditionalFormatting>
  <conditionalFormatting sqref="AH25:AH26">
    <cfRule type="cellIs" dxfId="9361" priority="469" operator="equal">
      <formula>"Realizado"</formula>
    </cfRule>
    <cfRule type="cellIs" dxfId="9360" priority="470" operator="equal">
      <formula>"En proceso"</formula>
    </cfRule>
    <cfRule type="cellIs" dxfId="9359" priority="471" operator="equal">
      <formula>"Pendiente"</formula>
    </cfRule>
  </conditionalFormatting>
  <conditionalFormatting sqref="AH25">
    <cfRule type="cellIs" dxfId="9358" priority="466" operator="equal">
      <formula>"Realizado"</formula>
    </cfRule>
    <cfRule type="cellIs" dxfId="9357" priority="467" operator="equal">
      <formula>"En proceso"</formula>
    </cfRule>
    <cfRule type="cellIs" dxfId="9356" priority="468" operator="equal">
      <formula>"Pendiente"</formula>
    </cfRule>
  </conditionalFormatting>
  <conditionalFormatting sqref="AH26">
    <cfRule type="cellIs" dxfId="9355" priority="458" operator="equal">
      <formula>"Realizado"</formula>
    </cfRule>
    <cfRule type="cellIs" dxfId="9354" priority="459" operator="equal">
      <formula>"En proceso"</formula>
    </cfRule>
    <cfRule type="cellIs" dxfId="9353" priority="460" operator="equal">
      <formula>"Pendiente"</formula>
    </cfRule>
  </conditionalFormatting>
  <conditionalFormatting sqref="AC26">
    <cfRule type="cellIs" dxfId="9352" priority="461" operator="equal">
      <formula>"Intolerable"</formula>
    </cfRule>
    <cfRule type="cellIs" dxfId="9351" priority="462" operator="equal">
      <formula>"Importante"</formula>
    </cfRule>
    <cfRule type="cellIs" dxfId="9350" priority="463" operator="equal">
      <formula>"Moderado"</formula>
    </cfRule>
    <cfRule type="cellIs" dxfId="9349" priority="464" operator="equal">
      <formula>"Tolerable"</formula>
    </cfRule>
    <cfRule type="cellIs" dxfId="9348" priority="465" operator="equal">
      <formula>"Trivial"</formula>
    </cfRule>
  </conditionalFormatting>
  <conditionalFormatting sqref="AH27:AH32">
    <cfRule type="cellIs" dxfId="9347" priority="455" operator="equal">
      <formula>"Realizado"</formula>
    </cfRule>
    <cfRule type="cellIs" dxfId="9346" priority="456" operator="equal">
      <formula>"En proceso"</formula>
    </cfRule>
    <cfRule type="cellIs" dxfId="9345" priority="457" operator="equal">
      <formula>"Pendiente"</formula>
    </cfRule>
  </conditionalFormatting>
  <conditionalFormatting sqref="AC27:AC29 AC32">
    <cfRule type="cellIs" dxfId="9344" priority="450" operator="equal">
      <formula>"Intolerable"</formula>
    </cfRule>
    <cfRule type="cellIs" dxfId="9343" priority="451" operator="equal">
      <formula>"Importante"</formula>
    </cfRule>
    <cfRule type="cellIs" dxfId="9342" priority="452" operator="equal">
      <formula>"Moderado"</formula>
    </cfRule>
    <cfRule type="cellIs" dxfId="9341" priority="453" operator="equal">
      <formula>"Tolerable"</formula>
    </cfRule>
    <cfRule type="cellIs" dxfId="9340" priority="454" operator="equal">
      <formula>"Trivial"</formula>
    </cfRule>
  </conditionalFormatting>
  <conditionalFormatting sqref="AH27:AH32">
    <cfRule type="cellIs" dxfId="9339" priority="447" operator="equal">
      <formula>"Realizado"</formula>
    </cfRule>
    <cfRule type="cellIs" dxfId="9338" priority="448" operator="equal">
      <formula>"En proceso"</formula>
    </cfRule>
    <cfRule type="cellIs" dxfId="9337" priority="449" operator="equal">
      <formula>"Pendiente"</formula>
    </cfRule>
  </conditionalFormatting>
  <conditionalFormatting sqref="S10 S12:S14">
    <cfRule type="cellIs" dxfId="9336" priority="352" operator="equal">
      <formula>"Intolerable"</formula>
    </cfRule>
    <cfRule type="cellIs" dxfId="9335" priority="353" operator="equal">
      <formula>"Importante"</formula>
    </cfRule>
    <cfRule type="cellIs" dxfId="9334" priority="354" operator="equal">
      <formula>"Moderado"</formula>
    </cfRule>
    <cfRule type="cellIs" dxfId="9333" priority="355" operator="equal">
      <formula>"Tolerable"</formula>
    </cfRule>
    <cfRule type="cellIs" dxfId="9332" priority="356" operator="equal">
      <formula>"Trivial"</formula>
    </cfRule>
  </conditionalFormatting>
  <conditionalFormatting sqref="S10:S14">
    <cfRule type="cellIs" dxfId="9331" priority="327" operator="equal">
      <formula>"Intolerable"</formula>
    </cfRule>
    <cfRule type="cellIs" dxfId="9330" priority="328" operator="equal">
      <formula>"Importante"</formula>
    </cfRule>
    <cfRule type="cellIs" dxfId="9329" priority="329" operator="equal">
      <formula>"Moderado"</formula>
    </cfRule>
    <cfRule type="cellIs" dxfId="9328" priority="330" operator="equal">
      <formula>"Tolerable"</formula>
    </cfRule>
    <cfRule type="cellIs" dxfId="9327" priority="331" operator="equal">
      <formula>"Trivial"</formula>
    </cfRule>
  </conditionalFormatting>
  <conditionalFormatting sqref="S19:S21">
    <cfRule type="cellIs" dxfId="9326" priority="437" operator="equal">
      <formula>"Intolerable"</formula>
    </cfRule>
    <cfRule type="cellIs" dxfId="9325" priority="438" operator="equal">
      <formula>"Importante"</formula>
    </cfRule>
    <cfRule type="cellIs" dxfId="9324" priority="439" operator="equal">
      <formula>"Moderado"</formula>
    </cfRule>
    <cfRule type="cellIs" dxfId="9323" priority="440" operator="equal">
      <formula>"Tolerable"</formula>
    </cfRule>
    <cfRule type="cellIs" dxfId="9322" priority="441" operator="equal">
      <formula>"Trivial"</formula>
    </cfRule>
  </conditionalFormatting>
  <conditionalFormatting sqref="S19:S21">
    <cfRule type="cellIs" dxfId="9321" priority="432" operator="equal">
      <formula>"Intolerable"</formula>
    </cfRule>
    <cfRule type="cellIs" dxfId="9320" priority="433" operator="equal">
      <formula>"Importante"</formula>
    </cfRule>
    <cfRule type="cellIs" dxfId="9319" priority="434" operator="equal">
      <formula>"Moderado"</formula>
    </cfRule>
    <cfRule type="cellIs" dxfId="9318" priority="435" operator="equal">
      <formula>"Tolerable"</formula>
    </cfRule>
    <cfRule type="cellIs" dxfId="9317" priority="436" operator="equal">
      <formula>"Trivial"</formula>
    </cfRule>
  </conditionalFormatting>
  <conditionalFormatting sqref="S10 S12:S14">
    <cfRule type="cellIs" dxfId="9316" priority="367" operator="equal">
      <formula>"Intolerable"</formula>
    </cfRule>
    <cfRule type="cellIs" dxfId="9315" priority="368" operator="equal">
      <formula>"Importante"</formula>
    </cfRule>
    <cfRule type="cellIs" dxfId="9314" priority="369" operator="equal">
      <formula>"Moderado"</formula>
    </cfRule>
    <cfRule type="cellIs" dxfId="9313" priority="370" operator="equal">
      <formula>"Tolerable"</formula>
    </cfRule>
    <cfRule type="cellIs" dxfId="9312" priority="371" operator="equal">
      <formula>"Trivial"</formula>
    </cfRule>
  </conditionalFormatting>
  <conditionalFormatting sqref="S19:S21">
    <cfRule type="cellIs" dxfId="9311" priority="422" operator="equal">
      <formula>"Intolerable"</formula>
    </cfRule>
    <cfRule type="cellIs" dxfId="9310" priority="423" operator="equal">
      <formula>"Importante"</formula>
    </cfRule>
    <cfRule type="cellIs" dxfId="9309" priority="424" operator="equal">
      <formula>"Moderado"</formula>
    </cfRule>
    <cfRule type="cellIs" dxfId="9308" priority="425" operator="equal">
      <formula>"Tolerable"</formula>
    </cfRule>
    <cfRule type="cellIs" dxfId="9307" priority="426" operator="equal">
      <formula>"Trivial"</formula>
    </cfRule>
  </conditionalFormatting>
  <conditionalFormatting sqref="S15 S17:S18">
    <cfRule type="cellIs" dxfId="9306" priority="417" operator="equal">
      <formula>"Intolerable"</formula>
    </cfRule>
    <cfRule type="cellIs" dxfId="9305" priority="418" operator="equal">
      <formula>"Importante"</formula>
    </cfRule>
    <cfRule type="cellIs" dxfId="9304" priority="419" operator="equal">
      <formula>"Moderado"</formula>
    </cfRule>
    <cfRule type="cellIs" dxfId="9303" priority="420" operator="equal">
      <formula>"Tolerable"</formula>
    </cfRule>
    <cfRule type="cellIs" dxfId="9302" priority="421" operator="equal">
      <formula>"Trivial"</formula>
    </cfRule>
  </conditionalFormatting>
  <conditionalFormatting sqref="S17">
    <cfRule type="cellIs" dxfId="9301" priority="412" operator="equal">
      <formula>"Intolerable"</formula>
    </cfRule>
    <cfRule type="cellIs" dxfId="9300" priority="413" operator="equal">
      <formula>"Importante"</formula>
    </cfRule>
    <cfRule type="cellIs" dxfId="9299" priority="414" operator="equal">
      <formula>"Moderado"</formula>
    </cfRule>
    <cfRule type="cellIs" dxfId="9298" priority="415" operator="equal">
      <formula>"Tolerable"</formula>
    </cfRule>
    <cfRule type="cellIs" dxfId="9297" priority="416" operator="equal">
      <formula>"Trivial"</formula>
    </cfRule>
  </conditionalFormatting>
  <conditionalFormatting sqref="S15 S18">
    <cfRule type="cellIs" dxfId="9296" priority="407" operator="equal">
      <formula>"Intolerable"</formula>
    </cfRule>
    <cfRule type="cellIs" dxfId="9295" priority="408" operator="equal">
      <formula>"Importante"</formula>
    </cfRule>
    <cfRule type="cellIs" dxfId="9294" priority="409" operator="equal">
      <formula>"Moderado"</formula>
    </cfRule>
    <cfRule type="cellIs" dxfId="9293" priority="410" operator="equal">
      <formula>"Tolerable"</formula>
    </cfRule>
    <cfRule type="cellIs" dxfId="9292" priority="411" operator="equal">
      <formula>"Trivial"</formula>
    </cfRule>
  </conditionalFormatting>
  <conditionalFormatting sqref="S15 S17:S18">
    <cfRule type="cellIs" dxfId="9291" priority="402" operator="equal">
      <formula>"Intolerable"</formula>
    </cfRule>
    <cfRule type="cellIs" dxfId="9290" priority="403" operator="equal">
      <formula>"Importante"</formula>
    </cfRule>
    <cfRule type="cellIs" dxfId="9289" priority="404" operator="equal">
      <formula>"Moderado"</formula>
    </cfRule>
    <cfRule type="cellIs" dxfId="9288" priority="405" operator="equal">
      <formula>"Tolerable"</formula>
    </cfRule>
    <cfRule type="cellIs" dxfId="9287" priority="406" operator="equal">
      <formula>"Trivial"</formula>
    </cfRule>
  </conditionalFormatting>
  <conditionalFormatting sqref="S15 S17:S18">
    <cfRule type="cellIs" dxfId="9286" priority="397" operator="equal">
      <formula>"Intolerable"</formula>
    </cfRule>
    <cfRule type="cellIs" dxfId="9285" priority="398" operator="equal">
      <formula>"Importante"</formula>
    </cfRule>
    <cfRule type="cellIs" dxfId="9284" priority="399" operator="equal">
      <formula>"Moderado"</formula>
    </cfRule>
    <cfRule type="cellIs" dxfId="9283" priority="400" operator="equal">
      <formula>"Tolerable"</formula>
    </cfRule>
    <cfRule type="cellIs" dxfId="9282" priority="401" operator="equal">
      <formula>"Trivial"</formula>
    </cfRule>
  </conditionalFormatting>
  <conditionalFormatting sqref="S15 S17:S18">
    <cfRule type="cellIs" dxfId="9281" priority="392" operator="equal">
      <formula>"Intolerable"</formula>
    </cfRule>
    <cfRule type="cellIs" dxfId="9280" priority="393" operator="equal">
      <formula>"Importante"</formula>
    </cfRule>
    <cfRule type="cellIs" dxfId="9279" priority="394" operator="equal">
      <formula>"Moderado"</formula>
    </cfRule>
    <cfRule type="cellIs" dxfId="9278" priority="395" operator="equal">
      <formula>"Tolerable"</formula>
    </cfRule>
    <cfRule type="cellIs" dxfId="9277" priority="396" operator="equal">
      <formula>"Trivial"</formula>
    </cfRule>
  </conditionalFormatting>
  <conditionalFormatting sqref="S15:S18">
    <cfRule type="cellIs" dxfId="9276" priority="387" operator="equal">
      <formula>"Intolerable"</formula>
    </cfRule>
    <cfRule type="cellIs" dxfId="9275" priority="388" operator="equal">
      <formula>"Importante"</formula>
    </cfRule>
    <cfRule type="cellIs" dxfId="9274" priority="389" operator="equal">
      <formula>"Moderado"</formula>
    </cfRule>
    <cfRule type="cellIs" dxfId="9273" priority="390" operator="equal">
      <formula>"Tolerable"</formula>
    </cfRule>
    <cfRule type="cellIs" dxfId="9272" priority="391" operator="equal">
      <formula>"Trivial"</formula>
    </cfRule>
  </conditionalFormatting>
  <conditionalFormatting sqref="S15:S18">
    <cfRule type="cellIs" dxfId="9271" priority="382" operator="equal">
      <formula>"Intolerable"</formula>
    </cfRule>
    <cfRule type="cellIs" dxfId="9270" priority="383" operator="equal">
      <formula>"Importante"</formula>
    </cfRule>
    <cfRule type="cellIs" dxfId="9269" priority="384" operator="equal">
      <formula>"Moderado"</formula>
    </cfRule>
    <cfRule type="cellIs" dxfId="9268" priority="385" operator="equal">
      <formula>"Tolerable"</formula>
    </cfRule>
    <cfRule type="cellIs" dxfId="9267" priority="386" operator="equal">
      <formula>"Trivial"</formula>
    </cfRule>
  </conditionalFormatting>
  <conditionalFormatting sqref="S15:S18">
    <cfRule type="cellIs" dxfId="9266" priority="377" operator="equal">
      <formula>"Intolerable"</formula>
    </cfRule>
    <cfRule type="cellIs" dxfId="9265" priority="378" operator="equal">
      <formula>"Importante"</formula>
    </cfRule>
    <cfRule type="cellIs" dxfId="9264" priority="379" operator="equal">
      <formula>"Moderado"</formula>
    </cfRule>
    <cfRule type="cellIs" dxfId="9263" priority="380" operator="equal">
      <formula>"Tolerable"</formula>
    </cfRule>
    <cfRule type="cellIs" dxfId="9262" priority="381" operator="equal">
      <formula>"Trivial"</formula>
    </cfRule>
  </conditionalFormatting>
  <conditionalFormatting sqref="S15:S18">
    <cfRule type="cellIs" dxfId="9261" priority="372" operator="equal">
      <formula>"Intolerable"</formula>
    </cfRule>
    <cfRule type="cellIs" dxfId="9260" priority="373" operator="equal">
      <formula>"Importante"</formula>
    </cfRule>
    <cfRule type="cellIs" dxfId="9259" priority="374" operator="equal">
      <formula>"Moderado"</formula>
    </cfRule>
    <cfRule type="cellIs" dxfId="9258" priority="375" operator="equal">
      <formula>"Tolerable"</formula>
    </cfRule>
    <cfRule type="cellIs" dxfId="9257" priority="376" operator="equal">
      <formula>"Trivial"</formula>
    </cfRule>
  </conditionalFormatting>
  <conditionalFormatting sqref="S12">
    <cfRule type="cellIs" dxfId="9256" priority="362" operator="equal">
      <formula>"Intolerable"</formula>
    </cfRule>
    <cfRule type="cellIs" dxfId="9255" priority="363" operator="equal">
      <formula>"Importante"</formula>
    </cfRule>
    <cfRule type="cellIs" dxfId="9254" priority="364" operator="equal">
      <formula>"Moderado"</formula>
    </cfRule>
    <cfRule type="cellIs" dxfId="9253" priority="365" operator="equal">
      <formula>"Tolerable"</formula>
    </cfRule>
    <cfRule type="cellIs" dxfId="9252" priority="366" operator="equal">
      <formula>"Trivial"</formula>
    </cfRule>
  </conditionalFormatting>
  <conditionalFormatting sqref="S10 S13:S14">
    <cfRule type="cellIs" dxfId="9251" priority="357" operator="equal">
      <formula>"Intolerable"</formula>
    </cfRule>
    <cfRule type="cellIs" dxfId="9250" priority="358" operator="equal">
      <formula>"Importante"</formula>
    </cfRule>
    <cfRule type="cellIs" dxfId="9249" priority="359" operator="equal">
      <formula>"Moderado"</formula>
    </cfRule>
    <cfRule type="cellIs" dxfId="9248" priority="360" operator="equal">
      <formula>"Tolerable"</formula>
    </cfRule>
    <cfRule type="cellIs" dxfId="9247" priority="361" operator="equal">
      <formula>"Trivial"</formula>
    </cfRule>
  </conditionalFormatting>
  <conditionalFormatting sqref="S29:S32">
    <cfRule type="cellIs" dxfId="9246" priority="292" operator="equal">
      <formula>"Intolerable"</formula>
    </cfRule>
    <cfRule type="cellIs" dxfId="9245" priority="293" operator="equal">
      <formula>"Importante"</formula>
    </cfRule>
    <cfRule type="cellIs" dxfId="9244" priority="294" operator="equal">
      <formula>"Moderado"</formula>
    </cfRule>
    <cfRule type="cellIs" dxfId="9243" priority="295" operator="equal">
      <formula>"Tolerable"</formula>
    </cfRule>
    <cfRule type="cellIs" dxfId="9242" priority="296" operator="equal">
      <formula>"Trivial"</formula>
    </cfRule>
  </conditionalFormatting>
  <conditionalFormatting sqref="S10 S12:S14">
    <cfRule type="cellIs" dxfId="9241" priority="347" operator="equal">
      <formula>"Intolerable"</formula>
    </cfRule>
    <cfRule type="cellIs" dxfId="9240" priority="348" operator="equal">
      <formula>"Importante"</formula>
    </cfRule>
    <cfRule type="cellIs" dxfId="9239" priority="349" operator="equal">
      <formula>"Moderado"</formula>
    </cfRule>
    <cfRule type="cellIs" dxfId="9238" priority="350" operator="equal">
      <formula>"Tolerable"</formula>
    </cfRule>
    <cfRule type="cellIs" dxfId="9237" priority="351" operator="equal">
      <formula>"Trivial"</formula>
    </cfRule>
  </conditionalFormatting>
  <conditionalFormatting sqref="S10 S12:S14">
    <cfRule type="cellIs" dxfId="9236" priority="342" operator="equal">
      <formula>"Intolerable"</formula>
    </cfRule>
    <cfRule type="cellIs" dxfId="9235" priority="343" operator="equal">
      <formula>"Importante"</formula>
    </cfRule>
    <cfRule type="cellIs" dxfId="9234" priority="344" operator="equal">
      <formula>"Moderado"</formula>
    </cfRule>
    <cfRule type="cellIs" dxfId="9233" priority="345" operator="equal">
      <formula>"Tolerable"</formula>
    </cfRule>
    <cfRule type="cellIs" dxfId="9232" priority="346" operator="equal">
      <formula>"Trivial"</formula>
    </cfRule>
  </conditionalFormatting>
  <conditionalFormatting sqref="S10:S14">
    <cfRule type="cellIs" dxfId="9231" priority="337" operator="equal">
      <formula>"Intolerable"</formula>
    </cfRule>
    <cfRule type="cellIs" dxfId="9230" priority="338" operator="equal">
      <formula>"Importante"</formula>
    </cfRule>
    <cfRule type="cellIs" dxfId="9229" priority="339" operator="equal">
      <formula>"Moderado"</formula>
    </cfRule>
    <cfRule type="cellIs" dxfId="9228" priority="340" operator="equal">
      <formula>"Tolerable"</formula>
    </cfRule>
    <cfRule type="cellIs" dxfId="9227" priority="341" operator="equal">
      <formula>"Trivial"</formula>
    </cfRule>
  </conditionalFormatting>
  <conditionalFormatting sqref="S10:S14">
    <cfRule type="cellIs" dxfId="9226" priority="332" operator="equal">
      <formula>"Intolerable"</formula>
    </cfRule>
    <cfRule type="cellIs" dxfId="9225" priority="333" operator="equal">
      <formula>"Importante"</formula>
    </cfRule>
    <cfRule type="cellIs" dxfId="9224" priority="334" operator="equal">
      <formula>"Moderado"</formula>
    </cfRule>
    <cfRule type="cellIs" dxfId="9223" priority="335" operator="equal">
      <formula>"Tolerable"</formula>
    </cfRule>
    <cfRule type="cellIs" dxfId="9222" priority="336" operator="equal">
      <formula>"Trivial"</formula>
    </cfRule>
  </conditionalFormatting>
  <conditionalFormatting sqref="S10:S14">
    <cfRule type="cellIs" dxfId="9221" priority="322" operator="equal">
      <formula>"Intolerable"</formula>
    </cfRule>
    <cfRule type="cellIs" dxfId="9220" priority="323" operator="equal">
      <formula>"Importante"</formula>
    </cfRule>
    <cfRule type="cellIs" dxfId="9219" priority="324" operator="equal">
      <formula>"Moderado"</formula>
    </cfRule>
    <cfRule type="cellIs" dxfId="9218" priority="325" operator="equal">
      <formula>"Tolerable"</formula>
    </cfRule>
    <cfRule type="cellIs" dxfId="9217" priority="326" operator="equal">
      <formula>"Trivial"</formula>
    </cfRule>
  </conditionalFormatting>
  <conditionalFormatting sqref="S22:S28">
    <cfRule type="cellIs" dxfId="9216" priority="317" operator="equal">
      <formula>"Intolerable"</formula>
    </cfRule>
    <cfRule type="cellIs" dxfId="9215" priority="318" operator="equal">
      <formula>"Importante"</formula>
    </cfRule>
    <cfRule type="cellIs" dxfId="9214" priority="319" operator="equal">
      <formula>"Moderado"</formula>
    </cfRule>
    <cfRule type="cellIs" dxfId="9213" priority="320" operator="equal">
      <formula>"Tolerable"</formula>
    </cfRule>
    <cfRule type="cellIs" dxfId="9212" priority="321" operator="equal">
      <formula>"Trivial"</formula>
    </cfRule>
  </conditionalFormatting>
  <conditionalFormatting sqref="S22:S28">
    <cfRule type="cellIs" dxfId="9211" priority="312" operator="equal">
      <formula>"Intolerable"</formula>
    </cfRule>
    <cfRule type="cellIs" dxfId="9210" priority="313" operator="equal">
      <formula>"Importante"</formula>
    </cfRule>
    <cfRule type="cellIs" dxfId="9209" priority="314" operator="equal">
      <formula>"Moderado"</formula>
    </cfRule>
    <cfRule type="cellIs" dxfId="9208" priority="315" operator="equal">
      <formula>"Tolerable"</formula>
    </cfRule>
    <cfRule type="cellIs" dxfId="9207" priority="316" operator="equal">
      <formula>"Trivial"</formula>
    </cfRule>
  </conditionalFormatting>
  <conditionalFormatting sqref="S22:S28">
    <cfRule type="cellIs" dxfId="9206" priority="307" operator="equal">
      <formula>"Intolerable"</formula>
    </cfRule>
    <cfRule type="cellIs" dxfId="9205" priority="308" operator="equal">
      <formula>"Importante"</formula>
    </cfRule>
    <cfRule type="cellIs" dxfId="9204" priority="309" operator="equal">
      <formula>"Moderado"</formula>
    </cfRule>
    <cfRule type="cellIs" dxfId="9203" priority="310" operator="equal">
      <formula>"Tolerable"</formula>
    </cfRule>
    <cfRule type="cellIs" dxfId="9202" priority="311" operator="equal">
      <formula>"Trivial"</formula>
    </cfRule>
  </conditionalFormatting>
  <conditionalFormatting sqref="S22:S28">
    <cfRule type="cellIs" dxfId="9201" priority="302" operator="equal">
      <formula>"Intolerable"</formula>
    </cfRule>
    <cfRule type="cellIs" dxfId="9200" priority="303" operator="equal">
      <formula>"Importante"</formula>
    </cfRule>
    <cfRule type="cellIs" dxfId="9199" priority="304" operator="equal">
      <formula>"Moderado"</formula>
    </cfRule>
    <cfRule type="cellIs" dxfId="9198" priority="305" operator="equal">
      <formula>"Tolerable"</formula>
    </cfRule>
    <cfRule type="cellIs" dxfId="9197" priority="306" operator="equal">
      <formula>"Trivial"</formula>
    </cfRule>
  </conditionalFormatting>
  <conditionalFormatting sqref="S29:S32">
    <cfRule type="cellIs" dxfId="9196" priority="297" operator="equal">
      <formula>"Intolerable"</formula>
    </cfRule>
    <cfRule type="cellIs" dxfId="9195" priority="298" operator="equal">
      <formula>"Importante"</formula>
    </cfRule>
    <cfRule type="cellIs" dxfId="9194" priority="299" operator="equal">
      <formula>"Moderado"</formula>
    </cfRule>
    <cfRule type="cellIs" dxfId="9193" priority="300" operator="equal">
      <formula>"Tolerable"</formula>
    </cfRule>
    <cfRule type="cellIs" dxfId="9192" priority="301" operator="equal">
      <formula>"Trivial"</formula>
    </cfRule>
  </conditionalFormatting>
  <conditionalFormatting sqref="S29:S32">
    <cfRule type="cellIs" dxfId="9191" priority="287" operator="equal">
      <formula>"Intolerable"</formula>
    </cfRule>
    <cfRule type="cellIs" dxfId="9190" priority="288" operator="equal">
      <formula>"Importante"</formula>
    </cfRule>
    <cfRule type="cellIs" dxfId="9189" priority="289" operator="equal">
      <formula>"Moderado"</formula>
    </cfRule>
    <cfRule type="cellIs" dxfId="9188" priority="290" operator="equal">
      <formula>"Tolerable"</formula>
    </cfRule>
    <cfRule type="cellIs" dxfId="9187" priority="291" operator="equal">
      <formula>"Trivial"</formula>
    </cfRule>
  </conditionalFormatting>
  <conditionalFormatting sqref="S29:S32">
    <cfRule type="cellIs" dxfId="9186" priority="282" operator="equal">
      <formula>"Intolerable"</formula>
    </cfRule>
    <cfRule type="cellIs" dxfId="9185" priority="283" operator="equal">
      <formula>"Importante"</formula>
    </cfRule>
    <cfRule type="cellIs" dxfId="9184" priority="284" operator="equal">
      <formula>"Moderado"</formula>
    </cfRule>
    <cfRule type="cellIs" dxfId="9183" priority="285" operator="equal">
      <formula>"Tolerable"</formula>
    </cfRule>
    <cfRule type="cellIs" dxfId="9182" priority="286" operator="equal">
      <formula>"Trivial"</formula>
    </cfRule>
  </conditionalFormatting>
  <conditionalFormatting sqref="AC30:AC31">
    <cfRule type="cellIs" dxfId="9181" priority="277" operator="equal">
      <formula>"Intolerable"</formula>
    </cfRule>
    <cfRule type="cellIs" dxfId="9180" priority="278" operator="equal">
      <formula>"Importante"</formula>
    </cfRule>
    <cfRule type="cellIs" dxfId="9179" priority="279" operator="equal">
      <formula>"Moderado"</formula>
    </cfRule>
    <cfRule type="cellIs" dxfId="9178" priority="280" operator="equal">
      <formula>"Tolerable"</formula>
    </cfRule>
    <cfRule type="cellIs" dxfId="9177" priority="281" operator="equal">
      <formula>"Trivial"</formula>
    </cfRule>
  </conditionalFormatting>
  <conditionalFormatting sqref="AC30:AC31">
    <cfRule type="cellIs" dxfId="9176" priority="272" operator="equal">
      <formula>"Intolerable"</formula>
    </cfRule>
    <cfRule type="cellIs" dxfId="9175" priority="273" operator="equal">
      <formula>"Importante"</formula>
    </cfRule>
    <cfRule type="cellIs" dxfId="9174" priority="274" operator="equal">
      <formula>"Moderado"</formula>
    </cfRule>
    <cfRule type="cellIs" dxfId="9173" priority="275" operator="equal">
      <formula>"Tolerable"</formula>
    </cfRule>
    <cfRule type="cellIs" dxfId="9172" priority="276" operator="equal">
      <formula>"Trivial"</formula>
    </cfRule>
  </conditionalFormatting>
  <conditionalFormatting sqref="AC30:AC31">
    <cfRule type="cellIs" dxfId="9171" priority="267" operator="equal">
      <formula>"Intolerable"</formula>
    </cfRule>
    <cfRule type="cellIs" dxfId="9170" priority="268" operator="equal">
      <formula>"Importante"</formula>
    </cfRule>
    <cfRule type="cellIs" dxfId="9169" priority="269" operator="equal">
      <formula>"Moderado"</formula>
    </cfRule>
    <cfRule type="cellIs" dxfId="9168" priority="270" operator="equal">
      <formula>"Tolerable"</formula>
    </cfRule>
    <cfRule type="cellIs" dxfId="9167" priority="271" operator="equal">
      <formula>"Trivial"</formula>
    </cfRule>
  </conditionalFormatting>
  <conditionalFormatting sqref="AC30:AC31">
    <cfRule type="cellIs" dxfId="9166" priority="262" operator="equal">
      <formula>"Intolerable"</formula>
    </cfRule>
    <cfRule type="cellIs" dxfId="9165" priority="263" operator="equal">
      <formula>"Importante"</formula>
    </cfRule>
    <cfRule type="cellIs" dxfId="9164" priority="264" operator="equal">
      <formula>"Moderado"</formula>
    </cfRule>
    <cfRule type="cellIs" dxfId="9163" priority="265" operator="equal">
      <formula>"Tolerable"</formula>
    </cfRule>
    <cfRule type="cellIs" dxfId="9162" priority="266" operator="equal">
      <formula>"Trivial"</formula>
    </cfRule>
  </conditionalFormatting>
  <conditionalFormatting sqref="AC25">
    <cfRule type="cellIs" dxfId="9161" priority="257" operator="equal">
      <formula>"Intolerable"</formula>
    </cfRule>
    <cfRule type="cellIs" dxfId="9160" priority="258" operator="equal">
      <formula>"Importante"</formula>
    </cfRule>
    <cfRule type="cellIs" dxfId="9159" priority="259" operator="equal">
      <formula>"Moderado"</formula>
    </cfRule>
    <cfRule type="cellIs" dxfId="9158" priority="260" operator="equal">
      <formula>"Tolerable"</formula>
    </cfRule>
    <cfRule type="cellIs" dxfId="9157" priority="261" operator="equal">
      <formula>"Trivial"</formula>
    </cfRule>
  </conditionalFormatting>
  <conditionalFormatting sqref="AC25">
    <cfRule type="cellIs" dxfId="9156" priority="252" operator="equal">
      <formula>"Intolerable"</formula>
    </cfRule>
    <cfRule type="cellIs" dxfId="9155" priority="253" operator="equal">
      <formula>"Importante"</formula>
    </cfRule>
    <cfRule type="cellIs" dxfId="9154" priority="254" operator="equal">
      <formula>"Moderado"</formula>
    </cfRule>
    <cfRule type="cellIs" dxfId="9153" priority="255" operator="equal">
      <formula>"Tolerable"</formula>
    </cfRule>
    <cfRule type="cellIs" dxfId="9152" priority="256" operator="equal">
      <formula>"Trivial"</formula>
    </cfRule>
  </conditionalFormatting>
  <conditionalFormatting sqref="AC25">
    <cfRule type="cellIs" dxfId="9151" priority="247" operator="equal">
      <formula>"Intolerable"</formula>
    </cfRule>
    <cfRule type="cellIs" dxfId="9150" priority="248" operator="equal">
      <formula>"Importante"</formula>
    </cfRule>
    <cfRule type="cellIs" dxfId="9149" priority="249" operator="equal">
      <formula>"Moderado"</formula>
    </cfRule>
    <cfRule type="cellIs" dxfId="9148" priority="250" operator="equal">
      <formula>"Tolerable"</formula>
    </cfRule>
    <cfRule type="cellIs" dxfId="9147" priority="251" operator="equal">
      <formula>"Trivial"</formula>
    </cfRule>
  </conditionalFormatting>
  <conditionalFormatting sqref="AC25">
    <cfRule type="cellIs" dxfId="9146" priority="242" operator="equal">
      <formula>"Intolerable"</formula>
    </cfRule>
    <cfRule type="cellIs" dxfId="9145" priority="243" operator="equal">
      <formula>"Importante"</formula>
    </cfRule>
    <cfRule type="cellIs" dxfId="9144" priority="244" operator="equal">
      <formula>"Moderado"</formula>
    </cfRule>
    <cfRule type="cellIs" dxfId="9143" priority="245" operator="equal">
      <formula>"Tolerable"</formula>
    </cfRule>
    <cfRule type="cellIs" dxfId="9142" priority="246" operator="equal">
      <formula>"Trivial"</formula>
    </cfRule>
  </conditionalFormatting>
  <conditionalFormatting sqref="S41:S47 AC46">
    <cfRule type="cellIs" dxfId="9141" priority="237" operator="equal">
      <formula>"Intolerable"</formula>
    </cfRule>
    <cfRule type="cellIs" dxfId="9140" priority="238" operator="equal">
      <formula>"Importante"</formula>
    </cfRule>
    <cfRule type="cellIs" dxfId="9139" priority="239" operator="equal">
      <formula>"Moderado"</formula>
    </cfRule>
    <cfRule type="cellIs" dxfId="9138" priority="240" operator="equal">
      <formula>"Tolerable"</formula>
    </cfRule>
    <cfRule type="cellIs" dxfId="9137" priority="241" operator="equal">
      <formula>"Trivial"</formula>
    </cfRule>
  </conditionalFormatting>
  <conditionalFormatting sqref="AH38:AH41 AH45:AH46">
    <cfRule type="cellIs" dxfId="9136" priority="234" operator="equal">
      <formula>"Realizado"</formula>
    </cfRule>
    <cfRule type="cellIs" dxfId="9135" priority="235" operator="equal">
      <formula>"En proceso"</formula>
    </cfRule>
    <cfRule type="cellIs" dxfId="9134" priority="236" operator="equal">
      <formula>"Pendiente"</formula>
    </cfRule>
  </conditionalFormatting>
  <conditionalFormatting sqref="AH46">
    <cfRule type="cellIs" dxfId="9133" priority="231" operator="equal">
      <formula>"Realizado"</formula>
    </cfRule>
    <cfRule type="cellIs" dxfId="9132" priority="232" operator="equal">
      <formula>"En proceso"</formula>
    </cfRule>
    <cfRule type="cellIs" dxfId="9131" priority="233" operator="equal">
      <formula>"Pendiente"</formula>
    </cfRule>
  </conditionalFormatting>
  <conditionalFormatting sqref="AH45">
    <cfRule type="cellIs" dxfId="9130" priority="228" operator="equal">
      <formula>"Realizado"</formula>
    </cfRule>
    <cfRule type="cellIs" dxfId="9129" priority="229" operator="equal">
      <formula>"En proceso"</formula>
    </cfRule>
    <cfRule type="cellIs" dxfId="9128" priority="230" operator="equal">
      <formula>"Pendiente"</formula>
    </cfRule>
  </conditionalFormatting>
  <conditionalFormatting sqref="AH41">
    <cfRule type="cellIs" dxfId="9127" priority="225" operator="equal">
      <formula>"Realizado"</formula>
    </cfRule>
    <cfRule type="cellIs" dxfId="9126" priority="226" operator="equal">
      <formula>"En proceso"</formula>
    </cfRule>
    <cfRule type="cellIs" dxfId="9125" priority="227" operator="equal">
      <formula>"Pendiente"</formula>
    </cfRule>
  </conditionalFormatting>
  <conditionalFormatting sqref="AH42:AH44">
    <cfRule type="cellIs" dxfId="9124" priority="222" operator="equal">
      <formula>"Realizado"</formula>
    </cfRule>
    <cfRule type="cellIs" dxfId="9123" priority="223" operator="equal">
      <formula>"En proceso"</formula>
    </cfRule>
    <cfRule type="cellIs" dxfId="9122" priority="224" operator="equal">
      <formula>"Pendiente"</formula>
    </cfRule>
  </conditionalFormatting>
  <conditionalFormatting sqref="AH44">
    <cfRule type="cellIs" dxfId="9121" priority="219" operator="equal">
      <formula>"Realizado"</formula>
    </cfRule>
    <cfRule type="cellIs" dxfId="9120" priority="220" operator="equal">
      <formula>"En proceso"</formula>
    </cfRule>
    <cfRule type="cellIs" dxfId="9119" priority="221" operator="equal">
      <formula>"Pendiente"</formula>
    </cfRule>
  </conditionalFormatting>
  <conditionalFormatting sqref="AH43">
    <cfRule type="cellIs" dxfId="9118" priority="216" operator="equal">
      <formula>"Realizado"</formula>
    </cfRule>
    <cfRule type="cellIs" dxfId="9117" priority="217" operator="equal">
      <formula>"En proceso"</formula>
    </cfRule>
    <cfRule type="cellIs" dxfId="9116" priority="218" operator="equal">
      <formula>"Pendiente"</formula>
    </cfRule>
  </conditionalFormatting>
  <conditionalFormatting sqref="AC47">
    <cfRule type="cellIs" dxfId="9115" priority="211" operator="equal">
      <formula>"Intolerable"</formula>
    </cfRule>
    <cfRule type="cellIs" dxfId="9114" priority="212" operator="equal">
      <formula>"Importante"</formula>
    </cfRule>
    <cfRule type="cellIs" dxfId="9113" priority="213" operator="equal">
      <formula>"Moderado"</formula>
    </cfRule>
    <cfRule type="cellIs" dxfId="9112" priority="214" operator="equal">
      <formula>"Tolerable"</formula>
    </cfRule>
    <cfRule type="cellIs" dxfId="9111" priority="215" operator="equal">
      <formula>"Trivial"</formula>
    </cfRule>
  </conditionalFormatting>
  <conditionalFormatting sqref="S38:S40">
    <cfRule type="cellIs" dxfId="9110" priority="201" operator="equal">
      <formula>"Intolerable"</formula>
    </cfRule>
    <cfRule type="cellIs" dxfId="9109" priority="202" operator="equal">
      <formula>"Importante"</formula>
    </cfRule>
    <cfRule type="cellIs" dxfId="9108" priority="203" operator="equal">
      <formula>"Moderado"</formula>
    </cfRule>
    <cfRule type="cellIs" dxfId="9107" priority="204" operator="equal">
      <formula>"Tolerable"</formula>
    </cfRule>
    <cfRule type="cellIs" dxfId="9106" priority="205" operator="equal">
      <formula>"Trivial"</formula>
    </cfRule>
  </conditionalFormatting>
  <conditionalFormatting sqref="S38:S40">
    <cfRule type="cellIs" dxfId="9105" priority="206" operator="equal">
      <formula>"Intolerable"</formula>
    </cfRule>
    <cfRule type="cellIs" dxfId="9104" priority="207" operator="equal">
      <formula>"Importante"</formula>
    </cfRule>
    <cfRule type="cellIs" dxfId="9103" priority="208" operator="equal">
      <formula>"Moderado"</formula>
    </cfRule>
    <cfRule type="cellIs" dxfId="9102" priority="209" operator="equal">
      <formula>"Tolerable"</formula>
    </cfRule>
    <cfRule type="cellIs" dxfId="9101" priority="210" operator="equal">
      <formula>"Trivial"</formula>
    </cfRule>
  </conditionalFormatting>
  <conditionalFormatting sqref="S38:S40">
    <cfRule type="cellIs" dxfId="9100" priority="196" operator="equal">
      <formula>"Intolerable"</formula>
    </cfRule>
    <cfRule type="cellIs" dxfId="9099" priority="197" operator="equal">
      <formula>"Importante"</formula>
    </cfRule>
    <cfRule type="cellIs" dxfId="9098" priority="198" operator="equal">
      <formula>"Moderado"</formula>
    </cfRule>
    <cfRule type="cellIs" dxfId="9097" priority="199" operator="equal">
      <formula>"Tolerable"</formula>
    </cfRule>
    <cfRule type="cellIs" dxfId="9096" priority="200" operator="equal">
      <formula>"Trivial"</formula>
    </cfRule>
  </conditionalFormatting>
  <conditionalFormatting sqref="S38:S40">
    <cfRule type="cellIs" dxfId="9095" priority="191" operator="equal">
      <formula>"Intolerable"</formula>
    </cfRule>
    <cfRule type="cellIs" dxfId="9094" priority="192" operator="equal">
      <formula>"Importante"</formula>
    </cfRule>
    <cfRule type="cellIs" dxfId="9093" priority="193" operator="equal">
      <formula>"Moderado"</formula>
    </cfRule>
    <cfRule type="cellIs" dxfId="9092" priority="194" operator="equal">
      <formula>"Tolerable"</formula>
    </cfRule>
    <cfRule type="cellIs" dxfId="9091" priority="195" operator="equal">
      <formula>"Trivial"</formula>
    </cfRule>
  </conditionalFormatting>
  <conditionalFormatting sqref="AC45">
    <cfRule type="cellIs" dxfId="9090" priority="186" operator="equal">
      <formula>"Intolerable"</formula>
    </cfRule>
    <cfRule type="cellIs" dxfId="9089" priority="187" operator="equal">
      <formula>"Importante"</formula>
    </cfRule>
    <cfRule type="cellIs" dxfId="9088" priority="188" operator="equal">
      <formula>"Moderado"</formula>
    </cfRule>
    <cfRule type="cellIs" dxfId="9087" priority="189" operator="equal">
      <formula>"Tolerable"</formula>
    </cfRule>
    <cfRule type="cellIs" dxfId="9086" priority="190" operator="equal">
      <formula>"Trivial"</formula>
    </cfRule>
  </conditionalFormatting>
  <conditionalFormatting sqref="AC45">
    <cfRule type="cellIs" dxfId="9085" priority="181" operator="equal">
      <formula>"Intolerable"</formula>
    </cfRule>
    <cfRule type="cellIs" dxfId="9084" priority="182" operator="equal">
      <formula>"Importante"</formula>
    </cfRule>
    <cfRule type="cellIs" dxfId="9083" priority="183" operator="equal">
      <formula>"Moderado"</formula>
    </cfRule>
    <cfRule type="cellIs" dxfId="9082" priority="184" operator="equal">
      <formula>"Tolerable"</formula>
    </cfRule>
    <cfRule type="cellIs" dxfId="9081" priority="185" operator="equal">
      <formula>"Trivial"</formula>
    </cfRule>
  </conditionalFormatting>
  <conditionalFormatting sqref="AC45">
    <cfRule type="cellIs" dxfId="9080" priority="176" operator="equal">
      <formula>"Intolerable"</formula>
    </cfRule>
    <cfRule type="cellIs" dxfId="9079" priority="177" operator="equal">
      <formula>"Importante"</formula>
    </cfRule>
    <cfRule type="cellIs" dxfId="9078" priority="178" operator="equal">
      <formula>"Moderado"</formula>
    </cfRule>
    <cfRule type="cellIs" dxfId="9077" priority="179" operator="equal">
      <formula>"Tolerable"</formula>
    </cfRule>
    <cfRule type="cellIs" dxfId="9076" priority="180" operator="equal">
      <formula>"Trivial"</formula>
    </cfRule>
  </conditionalFormatting>
  <conditionalFormatting sqref="AC45">
    <cfRule type="cellIs" dxfId="9075" priority="171" operator="equal">
      <formula>"Intolerable"</formula>
    </cfRule>
    <cfRule type="cellIs" dxfId="9074" priority="172" operator="equal">
      <formula>"Importante"</formula>
    </cfRule>
    <cfRule type="cellIs" dxfId="9073" priority="173" operator="equal">
      <formula>"Moderado"</formula>
    </cfRule>
    <cfRule type="cellIs" dxfId="9072" priority="174" operator="equal">
      <formula>"Tolerable"</formula>
    </cfRule>
    <cfRule type="cellIs" dxfId="9071" priority="175" operator="equal">
      <formula>"Trivial"</formula>
    </cfRule>
  </conditionalFormatting>
  <conditionalFormatting sqref="AC38">
    <cfRule type="cellIs" dxfId="9070" priority="166" operator="equal">
      <formula>"Intolerable"</formula>
    </cfRule>
    <cfRule type="cellIs" dxfId="9069" priority="167" operator="equal">
      <formula>"Importante"</formula>
    </cfRule>
    <cfRule type="cellIs" dxfId="9068" priority="168" operator="equal">
      <formula>"Moderado"</formula>
    </cfRule>
    <cfRule type="cellIs" dxfId="9067" priority="169" operator="equal">
      <formula>"Tolerable"</formula>
    </cfRule>
    <cfRule type="cellIs" dxfId="9066" priority="170" operator="equal">
      <formula>"Trivial"</formula>
    </cfRule>
  </conditionalFormatting>
  <conditionalFormatting sqref="AC38">
    <cfRule type="cellIs" dxfId="9065" priority="161" operator="equal">
      <formula>"Intolerable"</formula>
    </cfRule>
    <cfRule type="cellIs" dxfId="9064" priority="162" operator="equal">
      <formula>"Importante"</formula>
    </cfRule>
    <cfRule type="cellIs" dxfId="9063" priority="163" operator="equal">
      <formula>"Moderado"</formula>
    </cfRule>
    <cfRule type="cellIs" dxfId="9062" priority="164" operator="equal">
      <formula>"Tolerable"</formula>
    </cfRule>
    <cfRule type="cellIs" dxfId="9061" priority="165" operator="equal">
      <formula>"Trivial"</formula>
    </cfRule>
  </conditionalFormatting>
  <conditionalFormatting sqref="AC38">
    <cfRule type="cellIs" dxfId="9060" priority="156" operator="equal">
      <formula>"Intolerable"</formula>
    </cfRule>
    <cfRule type="cellIs" dxfId="9059" priority="157" operator="equal">
      <formula>"Importante"</formula>
    </cfRule>
    <cfRule type="cellIs" dxfId="9058" priority="158" operator="equal">
      <formula>"Moderado"</formula>
    </cfRule>
    <cfRule type="cellIs" dxfId="9057" priority="159" operator="equal">
      <formula>"Tolerable"</formula>
    </cfRule>
    <cfRule type="cellIs" dxfId="9056" priority="160" operator="equal">
      <formula>"Trivial"</formula>
    </cfRule>
  </conditionalFormatting>
  <conditionalFormatting sqref="AC38">
    <cfRule type="cellIs" dxfId="9055" priority="151" operator="equal">
      <formula>"Intolerable"</formula>
    </cfRule>
    <cfRule type="cellIs" dxfId="9054" priority="152" operator="equal">
      <formula>"Importante"</formula>
    </cfRule>
    <cfRule type="cellIs" dxfId="9053" priority="153" operator="equal">
      <formula>"Moderado"</formula>
    </cfRule>
    <cfRule type="cellIs" dxfId="9052" priority="154" operator="equal">
      <formula>"Tolerable"</formula>
    </cfRule>
    <cfRule type="cellIs" dxfId="9051" priority="155" operator="equal">
      <formula>"Trivial"</formula>
    </cfRule>
  </conditionalFormatting>
  <conditionalFormatting sqref="AC39:AC40">
    <cfRule type="cellIs" dxfId="9050" priority="146" operator="equal">
      <formula>"Intolerable"</formula>
    </cfRule>
    <cfRule type="cellIs" dxfId="9049" priority="147" operator="equal">
      <formula>"Importante"</formula>
    </cfRule>
    <cfRule type="cellIs" dxfId="9048" priority="148" operator="equal">
      <formula>"Moderado"</formula>
    </cfRule>
    <cfRule type="cellIs" dxfId="9047" priority="149" operator="equal">
      <formula>"Tolerable"</formula>
    </cfRule>
    <cfRule type="cellIs" dxfId="9046" priority="150" operator="equal">
      <formula>"Trivial"</formula>
    </cfRule>
  </conditionalFormatting>
  <conditionalFormatting sqref="AC39:AC40">
    <cfRule type="cellIs" dxfId="9045" priority="141" operator="equal">
      <formula>"Intolerable"</formula>
    </cfRule>
    <cfRule type="cellIs" dxfId="9044" priority="142" operator="equal">
      <formula>"Importante"</formula>
    </cfRule>
    <cfRule type="cellIs" dxfId="9043" priority="143" operator="equal">
      <formula>"Moderado"</formula>
    </cfRule>
    <cfRule type="cellIs" dxfId="9042" priority="144" operator="equal">
      <formula>"Tolerable"</formula>
    </cfRule>
    <cfRule type="cellIs" dxfId="9041" priority="145" operator="equal">
      <formula>"Trivial"</formula>
    </cfRule>
  </conditionalFormatting>
  <conditionalFormatting sqref="AC39:AC40">
    <cfRule type="cellIs" dxfId="9040" priority="136" operator="equal">
      <formula>"Intolerable"</formula>
    </cfRule>
    <cfRule type="cellIs" dxfId="9039" priority="137" operator="equal">
      <formula>"Importante"</formula>
    </cfRule>
    <cfRule type="cellIs" dxfId="9038" priority="138" operator="equal">
      <formula>"Moderado"</formula>
    </cfRule>
    <cfRule type="cellIs" dxfId="9037" priority="139" operator="equal">
      <formula>"Tolerable"</formula>
    </cfRule>
    <cfRule type="cellIs" dxfId="9036" priority="140" operator="equal">
      <formula>"Trivial"</formula>
    </cfRule>
  </conditionalFormatting>
  <conditionalFormatting sqref="AC39:AC40">
    <cfRule type="cellIs" dxfId="9035" priority="131" operator="equal">
      <formula>"Intolerable"</formula>
    </cfRule>
    <cfRule type="cellIs" dxfId="9034" priority="132" operator="equal">
      <formula>"Importante"</formula>
    </cfRule>
    <cfRule type="cellIs" dxfId="9033" priority="133" operator="equal">
      <formula>"Moderado"</formula>
    </cfRule>
    <cfRule type="cellIs" dxfId="9032" priority="134" operator="equal">
      <formula>"Tolerable"</formula>
    </cfRule>
    <cfRule type="cellIs" dxfId="9031" priority="135" operator="equal">
      <formula>"Trivial"</formula>
    </cfRule>
  </conditionalFormatting>
  <conditionalFormatting sqref="AC41:AC44">
    <cfRule type="cellIs" dxfId="9030" priority="126" operator="equal">
      <formula>"Intolerable"</formula>
    </cfRule>
    <cfRule type="cellIs" dxfId="9029" priority="127" operator="equal">
      <formula>"Importante"</formula>
    </cfRule>
    <cfRule type="cellIs" dxfId="9028" priority="128" operator="equal">
      <formula>"Moderado"</formula>
    </cfRule>
    <cfRule type="cellIs" dxfId="9027" priority="129" operator="equal">
      <formula>"Tolerable"</formula>
    </cfRule>
    <cfRule type="cellIs" dxfId="9026" priority="130" operator="equal">
      <formula>"Trivial"</formula>
    </cfRule>
  </conditionalFormatting>
  <conditionalFormatting sqref="AC41:AC44">
    <cfRule type="cellIs" dxfId="9025" priority="121" operator="equal">
      <formula>"Intolerable"</formula>
    </cfRule>
    <cfRule type="cellIs" dxfId="9024" priority="122" operator="equal">
      <formula>"Importante"</formula>
    </cfRule>
    <cfRule type="cellIs" dxfId="9023" priority="123" operator="equal">
      <formula>"Moderado"</formula>
    </cfRule>
    <cfRule type="cellIs" dxfId="9022" priority="124" operator="equal">
      <formula>"Tolerable"</formula>
    </cfRule>
    <cfRule type="cellIs" dxfId="9021" priority="125" operator="equal">
      <formula>"Trivial"</formula>
    </cfRule>
  </conditionalFormatting>
  <conditionalFormatting sqref="AC41:AC44">
    <cfRule type="cellIs" dxfId="9020" priority="116" operator="equal">
      <formula>"Intolerable"</formula>
    </cfRule>
    <cfRule type="cellIs" dxfId="9019" priority="117" operator="equal">
      <formula>"Importante"</formula>
    </cfRule>
    <cfRule type="cellIs" dxfId="9018" priority="118" operator="equal">
      <formula>"Moderado"</formula>
    </cfRule>
    <cfRule type="cellIs" dxfId="9017" priority="119" operator="equal">
      <formula>"Tolerable"</formula>
    </cfRule>
    <cfRule type="cellIs" dxfId="9016" priority="120" operator="equal">
      <formula>"Trivial"</formula>
    </cfRule>
  </conditionalFormatting>
  <conditionalFormatting sqref="AC41:AC44">
    <cfRule type="cellIs" dxfId="9015" priority="111" operator="equal">
      <formula>"Intolerable"</formula>
    </cfRule>
    <cfRule type="cellIs" dxfId="9014" priority="112" operator="equal">
      <formula>"Importante"</formula>
    </cfRule>
    <cfRule type="cellIs" dxfId="9013" priority="113" operator="equal">
      <formula>"Moderado"</formula>
    </cfRule>
    <cfRule type="cellIs" dxfId="9012" priority="114" operator="equal">
      <formula>"Tolerable"</formula>
    </cfRule>
    <cfRule type="cellIs" dxfId="9011" priority="115" operator="equal">
      <formula>"Trivial"</formula>
    </cfRule>
  </conditionalFormatting>
  <conditionalFormatting sqref="AC33:AC36">
    <cfRule type="cellIs" dxfId="9010" priority="106" operator="equal">
      <formula>"Intolerable"</formula>
    </cfRule>
    <cfRule type="cellIs" dxfId="9009" priority="107" operator="equal">
      <formula>"Importante"</formula>
    </cfRule>
    <cfRule type="cellIs" dxfId="9008" priority="108" operator="equal">
      <formula>"Moderado"</formula>
    </cfRule>
    <cfRule type="cellIs" dxfId="9007" priority="109" operator="equal">
      <formula>"Tolerable"</formula>
    </cfRule>
    <cfRule type="cellIs" dxfId="9006" priority="110" operator="equal">
      <formula>"Trivial"</formula>
    </cfRule>
  </conditionalFormatting>
  <conditionalFormatting sqref="AC33:AC36">
    <cfRule type="cellIs" dxfId="9005" priority="101" operator="equal">
      <formula>"Intolerable"</formula>
    </cfRule>
    <cfRule type="cellIs" dxfId="9004" priority="102" operator="equal">
      <formula>"Importante"</formula>
    </cfRule>
    <cfRule type="cellIs" dxfId="9003" priority="103" operator="equal">
      <formula>"Moderado"</formula>
    </cfRule>
    <cfRule type="cellIs" dxfId="9002" priority="104" operator="equal">
      <formula>"Tolerable"</formula>
    </cfRule>
    <cfRule type="cellIs" dxfId="9001" priority="105" operator="equal">
      <formula>"Trivial"</formula>
    </cfRule>
  </conditionalFormatting>
  <conditionalFormatting sqref="AC37">
    <cfRule type="cellIs" dxfId="9000" priority="96" operator="equal">
      <formula>"Intolerable"</formula>
    </cfRule>
    <cfRule type="cellIs" dxfId="8999" priority="97" operator="equal">
      <formula>"Importante"</formula>
    </cfRule>
    <cfRule type="cellIs" dxfId="8998" priority="98" operator="equal">
      <formula>"Moderado"</formula>
    </cfRule>
    <cfRule type="cellIs" dxfId="8997" priority="99" operator="equal">
      <formula>"Tolerable"</formula>
    </cfRule>
    <cfRule type="cellIs" dxfId="8996" priority="100" operator="equal">
      <formula>"Trivial"</formula>
    </cfRule>
  </conditionalFormatting>
  <conditionalFormatting sqref="AC37">
    <cfRule type="cellIs" dxfId="8995" priority="91" operator="equal">
      <formula>"Intolerable"</formula>
    </cfRule>
    <cfRule type="cellIs" dxfId="8994" priority="92" operator="equal">
      <formula>"Importante"</formula>
    </cfRule>
    <cfRule type="cellIs" dxfId="8993" priority="93" operator="equal">
      <formula>"Moderado"</formula>
    </cfRule>
    <cfRule type="cellIs" dxfId="8992" priority="94" operator="equal">
      <formula>"Tolerable"</formula>
    </cfRule>
    <cfRule type="cellIs" dxfId="8991" priority="95" operator="equal">
      <formula>"Trivial"</formula>
    </cfRule>
  </conditionalFormatting>
  <conditionalFormatting sqref="S33:S37">
    <cfRule type="cellIs" dxfId="8990" priority="76" operator="equal">
      <formula>"Intolerable"</formula>
    </cfRule>
    <cfRule type="cellIs" dxfId="8989" priority="77" operator="equal">
      <formula>"Importante"</formula>
    </cfRule>
    <cfRule type="cellIs" dxfId="8988" priority="78" operator="equal">
      <formula>"Moderado"</formula>
    </cfRule>
    <cfRule type="cellIs" dxfId="8987" priority="79" operator="equal">
      <formula>"Tolerable"</formula>
    </cfRule>
    <cfRule type="cellIs" dxfId="8986" priority="80" operator="equal">
      <formula>"Trivial"</formula>
    </cfRule>
  </conditionalFormatting>
  <conditionalFormatting sqref="S33:S37">
    <cfRule type="cellIs" dxfId="8985" priority="51" operator="equal">
      <formula>"Intolerable"</formula>
    </cfRule>
    <cfRule type="cellIs" dxfId="8984" priority="52" operator="equal">
      <formula>"Importante"</formula>
    </cfRule>
    <cfRule type="cellIs" dxfId="8983" priority="53" operator="equal">
      <formula>"Moderado"</formula>
    </cfRule>
    <cfRule type="cellIs" dxfId="8982" priority="54" operator="equal">
      <formula>"Tolerable"</formula>
    </cfRule>
    <cfRule type="cellIs" dxfId="8981" priority="55" operator="equal">
      <formula>"Trivial"</formula>
    </cfRule>
  </conditionalFormatting>
  <conditionalFormatting sqref="S33:S37">
    <cfRule type="cellIs" dxfId="8980" priority="86" operator="equal">
      <formula>"Intolerable"</formula>
    </cfRule>
    <cfRule type="cellIs" dxfId="8979" priority="87" operator="equal">
      <formula>"Importante"</formula>
    </cfRule>
    <cfRule type="cellIs" dxfId="8978" priority="88" operator="equal">
      <formula>"Moderado"</formula>
    </cfRule>
    <cfRule type="cellIs" dxfId="8977" priority="89" operator="equal">
      <formula>"Tolerable"</formula>
    </cfRule>
    <cfRule type="cellIs" dxfId="8976" priority="90" operator="equal">
      <formula>"Trivial"</formula>
    </cfRule>
  </conditionalFormatting>
  <conditionalFormatting sqref="S33:S37">
    <cfRule type="cellIs" dxfId="8975" priority="81" operator="equal">
      <formula>"Intolerable"</formula>
    </cfRule>
    <cfRule type="cellIs" dxfId="8974" priority="82" operator="equal">
      <formula>"Importante"</formula>
    </cfRule>
    <cfRule type="cellIs" dxfId="8973" priority="83" operator="equal">
      <formula>"Moderado"</formula>
    </cfRule>
    <cfRule type="cellIs" dxfId="8972" priority="84" operator="equal">
      <formula>"Tolerable"</formula>
    </cfRule>
    <cfRule type="cellIs" dxfId="8971" priority="85" operator="equal">
      <formula>"Trivial"</formula>
    </cfRule>
  </conditionalFormatting>
  <conditionalFormatting sqref="S33:S37">
    <cfRule type="cellIs" dxfId="8970" priority="71" operator="equal">
      <formula>"Intolerable"</formula>
    </cfRule>
    <cfRule type="cellIs" dxfId="8969" priority="72" operator="equal">
      <formula>"Importante"</formula>
    </cfRule>
    <cfRule type="cellIs" dxfId="8968" priority="73" operator="equal">
      <formula>"Moderado"</formula>
    </cfRule>
    <cfRule type="cellIs" dxfId="8967" priority="74" operator="equal">
      <formula>"Tolerable"</formula>
    </cfRule>
    <cfRule type="cellIs" dxfId="8966" priority="75" operator="equal">
      <formula>"Trivial"</formula>
    </cfRule>
  </conditionalFormatting>
  <conditionalFormatting sqref="S33:S37">
    <cfRule type="cellIs" dxfId="8965" priority="66" operator="equal">
      <formula>"Intolerable"</formula>
    </cfRule>
    <cfRule type="cellIs" dxfId="8964" priority="67" operator="equal">
      <formula>"Importante"</formula>
    </cfRule>
    <cfRule type="cellIs" dxfId="8963" priority="68" operator="equal">
      <formula>"Moderado"</formula>
    </cfRule>
    <cfRule type="cellIs" dxfId="8962" priority="69" operator="equal">
      <formula>"Tolerable"</formula>
    </cfRule>
    <cfRule type="cellIs" dxfId="8961" priority="70" operator="equal">
      <formula>"Trivial"</formula>
    </cfRule>
  </conditionalFormatting>
  <conditionalFormatting sqref="S33:S37">
    <cfRule type="cellIs" dxfId="8960" priority="61" operator="equal">
      <formula>"Intolerable"</formula>
    </cfRule>
    <cfRule type="cellIs" dxfId="8959" priority="62" operator="equal">
      <formula>"Importante"</formula>
    </cfRule>
    <cfRule type="cellIs" dxfId="8958" priority="63" operator="equal">
      <formula>"Moderado"</formula>
    </cfRule>
    <cfRule type="cellIs" dxfId="8957" priority="64" operator="equal">
      <formula>"Tolerable"</formula>
    </cfRule>
    <cfRule type="cellIs" dxfId="8956" priority="65" operator="equal">
      <formula>"Trivial"</formula>
    </cfRule>
  </conditionalFormatting>
  <conditionalFormatting sqref="S33:S37">
    <cfRule type="cellIs" dxfId="8955" priority="56" operator="equal">
      <formula>"Intolerable"</formula>
    </cfRule>
    <cfRule type="cellIs" dxfId="8954" priority="57" operator="equal">
      <formula>"Importante"</formula>
    </cfRule>
    <cfRule type="cellIs" dxfId="8953" priority="58" operator="equal">
      <formula>"Moderado"</formula>
    </cfRule>
    <cfRule type="cellIs" dxfId="8952" priority="59" operator="equal">
      <formula>"Tolerable"</formula>
    </cfRule>
    <cfRule type="cellIs" dxfId="8951" priority="60" operator="equal">
      <formula>"Trivial"</formula>
    </cfRule>
  </conditionalFormatting>
  <conditionalFormatting sqref="S33:S37">
    <cfRule type="cellIs" dxfId="8950" priority="46" operator="equal">
      <formula>"Intolerable"</formula>
    </cfRule>
    <cfRule type="cellIs" dxfId="8949" priority="47" operator="equal">
      <formula>"Importante"</formula>
    </cfRule>
    <cfRule type="cellIs" dxfId="8948" priority="48" operator="equal">
      <formula>"Moderado"</formula>
    </cfRule>
    <cfRule type="cellIs" dxfId="8947" priority="49" operator="equal">
      <formula>"Tolerable"</formula>
    </cfRule>
    <cfRule type="cellIs" dxfId="8946" priority="50" operator="equal">
      <formula>"Trivial"</formula>
    </cfRule>
  </conditionalFormatting>
  <conditionalFormatting sqref="AC23">
    <cfRule type="cellIs" dxfId="8945" priority="41" operator="equal">
      <formula>"Intolerable"</formula>
    </cfRule>
    <cfRule type="cellIs" dxfId="8944" priority="42" operator="equal">
      <formula>"Importante"</formula>
    </cfRule>
    <cfRule type="cellIs" dxfId="8943" priority="43" operator="equal">
      <formula>"Moderado"</formula>
    </cfRule>
    <cfRule type="cellIs" dxfId="8942" priority="44" operator="equal">
      <formula>"Tolerable"</formula>
    </cfRule>
    <cfRule type="cellIs" dxfId="8941" priority="45" operator="equal">
      <formula>"Trivial"</formula>
    </cfRule>
  </conditionalFormatting>
  <conditionalFormatting sqref="AC23">
    <cfRule type="cellIs" dxfId="8940" priority="36" operator="equal">
      <formula>"Intolerable"</formula>
    </cfRule>
    <cfRule type="cellIs" dxfId="8939" priority="37" operator="equal">
      <formula>"Importante"</formula>
    </cfRule>
    <cfRule type="cellIs" dxfId="8938" priority="38" operator="equal">
      <formula>"Moderado"</formula>
    </cfRule>
    <cfRule type="cellIs" dxfId="8937" priority="39" operator="equal">
      <formula>"Tolerable"</formula>
    </cfRule>
    <cfRule type="cellIs" dxfId="8936" priority="40" operator="equal">
      <formula>"Trivial"</formula>
    </cfRule>
  </conditionalFormatting>
  <conditionalFormatting sqref="AC48:AC51">
    <cfRule type="cellIs" dxfId="8935" priority="1" operator="equal">
      <formula>"Intolerable"</formula>
    </cfRule>
    <cfRule type="cellIs" dxfId="8934" priority="2" operator="equal">
      <formula>"Importante"</formula>
    </cfRule>
    <cfRule type="cellIs" dxfId="8933" priority="3" operator="equal">
      <formula>"Moderado"</formula>
    </cfRule>
    <cfRule type="cellIs" dxfId="8932" priority="4" operator="equal">
      <formula>"Tolerable"</formula>
    </cfRule>
    <cfRule type="cellIs" dxfId="8931" priority="5" operator="equal">
      <formula>"Trivial"</formula>
    </cfRule>
  </conditionalFormatting>
  <conditionalFormatting sqref="S50:S51">
    <cfRule type="cellIs" dxfId="8930" priority="31" operator="equal">
      <formula>"Intolerable"</formula>
    </cfRule>
    <cfRule type="cellIs" dxfId="8929" priority="32" operator="equal">
      <formula>"Importante"</formula>
    </cfRule>
    <cfRule type="cellIs" dxfId="8928" priority="33" operator="equal">
      <formula>"Moderado"</formula>
    </cfRule>
    <cfRule type="cellIs" dxfId="8927" priority="34" operator="equal">
      <formula>"Tolerable"</formula>
    </cfRule>
    <cfRule type="cellIs" dxfId="8926" priority="35" operator="equal">
      <formula>"Trivial"</formula>
    </cfRule>
  </conditionalFormatting>
  <conditionalFormatting sqref="S49">
    <cfRule type="cellIs" dxfId="8925" priority="26" operator="equal">
      <formula>"Intolerable"</formula>
    </cfRule>
    <cfRule type="cellIs" dxfId="8924" priority="27" operator="equal">
      <formula>"Importante"</formula>
    </cfRule>
    <cfRule type="cellIs" dxfId="8923" priority="28" operator="equal">
      <formula>"Moderado"</formula>
    </cfRule>
    <cfRule type="cellIs" dxfId="8922" priority="29" operator="equal">
      <formula>"Tolerable"</formula>
    </cfRule>
    <cfRule type="cellIs" dxfId="8921" priority="30" operator="equal">
      <formula>"Trivial"</formula>
    </cfRule>
  </conditionalFormatting>
  <conditionalFormatting sqref="S48">
    <cfRule type="cellIs" dxfId="8920" priority="21" operator="equal">
      <formula>"Intolerable"</formula>
    </cfRule>
    <cfRule type="cellIs" dxfId="8919" priority="22" operator="equal">
      <formula>"Importante"</formula>
    </cfRule>
    <cfRule type="cellIs" dxfId="8918" priority="23" operator="equal">
      <formula>"Moderado"</formula>
    </cfRule>
    <cfRule type="cellIs" dxfId="8917" priority="24" operator="equal">
      <formula>"Tolerable"</formula>
    </cfRule>
    <cfRule type="cellIs" dxfId="8916" priority="25" operator="equal">
      <formula>"Trivial"</formula>
    </cfRule>
  </conditionalFormatting>
  <conditionalFormatting sqref="AC48:AC51">
    <cfRule type="cellIs" dxfId="8915" priority="16" operator="equal">
      <formula>"Intolerable"</formula>
    </cfRule>
    <cfRule type="cellIs" dxfId="8914" priority="17" operator="equal">
      <formula>"Importante"</formula>
    </cfRule>
    <cfRule type="cellIs" dxfId="8913" priority="18" operator="equal">
      <formula>"Moderado"</formula>
    </cfRule>
    <cfRule type="cellIs" dxfId="8912" priority="19" operator="equal">
      <formula>"Tolerable"</formula>
    </cfRule>
    <cfRule type="cellIs" dxfId="8911" priority="20" operator="equal">
      <formula>"Trivial"</formula>
    </cfRule>
  </conditionalFormatting>
  <conditionalFormatting sqref="AC48:AC51">
    <cfRule type="cellIs" dxfId="8910" priority="11" operator="equal">
      <formula>"Intolerable"</formula>
    </cfRule>
    <cfRule type="cellIs" dxfId="8909" priority="12" operator="equal">
      <formula>"Importante"</formula>
    </cfRule>
    <cfRule type="cellIs" dxfId="8908" priority="13" operator="equal">
      <formula>"Moderado"</formula>
    </cfRule>
    <cfRule type="cellIs" dxfId="8907" priority="14" operator="equal">
      <formula>"Tolerable"</formula>
    </cfRule>
    <cfRule type="cellIs" dxfId="8906" priority="15" operator="equal">
      <formula>"Trivial"</formula>
    </cfRule>
  </conditionalFormatting>
  <conditionalFormatting sqref="AC48:AC51">
    <cfRule type="cellIs" dxfId="8905" priority="6" operator="equal">
      <formula>"Intolerable"</formula>
    </cfRule>
    <cfRule type="cellIs" dxfId="8904" priority="7" operator="equal">
      <formula>"Importante"</formula>
    </cfRule>
    <cfRule type="cellIs" dxfId="8903" priority="8" operator="equal">
      <formula>"Moderado"</formula>
    </cfRule>
    <cfRule type="cellIs" dxfId="8902" priority="9" operator="equal">
      <formula>"Tolerable"</formula>
    </cfRule>
    <cfRule type="cellIs" dxfId="8901" priority="10" operator="equal">
      <formula>"Trivial"</formula>
    </cfRule>
  </conditionalFormatting>
  <dataValidations count="6">
    <dataValidation type="list" allowBlank="1" showInputMessage="1" showErrorMessage="1" sqref="J58:J99 J101:J105 J107:J124 T35 J23:J37 L22:L32 J10:J21 V25 T10:T32 T38:T51 J39:J48 J52:J55" xr:uid="{B0A2D03D-7BBB-4B99-B81C-0AB782E68197}">
      <formula1>"Eliminación, Sustitución, Controles de ingeniería y R.T., Controles administrativos, Equipos de protección personal"</formula1>
    </dataValidation>
    <dataValidation type="list" allowBlank="1" showInputMessage="1" showErrorMessage="1" sqref="E112:E116 E84:E99 E101:E104 E118:E124 E109:E110 E59:E82 E107 E10:E18 E20:E43 E45:E51" xr:uid="{E42B9463-C9EC-4774-B63F-DB419E303955}">
      <formula1>"Normal, Anormal, Emergencia"</formula1>
    </dataValidation>
    <dataValidation type="list" allowBlank="1" showInputMessage="1" showErrorMessage="1" sqref="F20:F33 F58:F99 F101:F105 F107:F124 F10:F18 F38:F47" xr:uid="{FCE39CBA-6EA5-4B52-867E-7B2DA39F212D}">
      <formula1>"Biológico, Físico, Químico, Psicosocial, Ergonómico, Locativo, Eléctrico, Mecánico"</formula1>
    </dataValidation>
    <dataValidation type="list" allowBlank="1" showInputMessage="1" showErrorMessage="1" sqref="AD35 AD38:AD47 AD10:AD32 AD49:AD51" xr:uid="{12196EE0-65FF-4EB0-BEBE-28AE77AD5C56}">
      <formula1>"Si, No"</formula1>
    </dataValidation>
    <dataValidation type="list" allowBlank="1" showInputMessage="1" showErrorMessage="1" sqref="AH10:AH32 AH38:AH46" xr:uid="{310C9477-10D8-41CD-91EE-C52BED459E93}">
      <formula1>"En proceso, Realizado, Pendiente"</formula1>
    </dataValidation>
    <dataValidation allowBlank="1" showErrorMessage="1" sqref="G33" xr:uid="{6F77FC64-AD6F-48E6-90A0-096AE7177A77}"/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35" fitToHeight="0" orientation="landscape" horizontalDpi="360" verticalDpi="36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E2B7-A183-40CF-A8B9-2D4F235D4BAA}">
  <sheetPr>
    <pageSetUpPr fitToPage="1"/>
  </sheetPr>
  <dimension ref="A1:AJ140"/>
  <sheetViews>
    <sheetView showGridLines="0" topLeftCell="A55" zoomScaleNormal="100" workbookViewId="0">
      <selection activeCell="A60" sqref="A60:XFD63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2.140625" style="4" customWidth="1"/>
    <col min="6" max="6" width="15.14062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16384" width="11.42578125" style="1"/>
  </cols>
  <sheetData>
    <row r="1" spans="1:34" ht="5.0999999999999996" customHeight="1" x14ac:dyDescent="0.25">
      <c r="A1" s="11"/>
    </row>
    <row r="2" spans="1:34" ht="5.0999999999999996" customHeight="1" x14ac:dyDescent="0.25">
      <c r="A2" s="11"/>
    </row>
    <row r="3" spans="1:34" ht="5.0999999999999996" customHeight="1" x14ac:dyDescent="0.25">
      <c r="A3" s="11"/>
    </row>
    <row r="4" spans="1:34" ht="5.0999999999999996" customHeight="1" x14ac:dyDescent="0.25">
      <c r="A4" s="11"/>
    </row>
    <row r="5" spans="1:34" ht="5.0999999999999996" customHeight="1" x14ac:dyDescent="0.25">
      <c r="A5" s="11"/>
    </row>
    <row r="6" spans="1:34" ht="5.0999999999999996" customHeight="1" x14ac:dyDescent="0.25">
      <c r="A6" s="11"/>
    </row>
    <row r="7" spans="1:34" ht="5.0999999999999996" customHeight="1" x14ac:dyDescent="0.25">
      <c r="A7" s="11"/>
    </row>
    <row r="8" spans="1:34" ht="5.0999999999999996" customHeight="1" x14ac:dyDescent="0.25">
      <c r="A8" s="11"/>
    </row>
    <row r="9" spans="1:34" ht="5.0999999999999996" customHeight="1" x14ac:dyDescent="0.25">
      <c r="A9" s="11"/>
    </row>
    <row r="10" spans="1:34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56" t="s">
        <v>432</v>
      </c>
      <c r="W10" s="256"/>
      <c r="X10" s="256"/>
      <c r="Y10" s="256"/>
      <c r="Z10" s="219" t="s">
        <v>165</v>
      </c>
      <c r="AA10" s="220"/>
      <c r="AB10" s="220"/>
      <c r="AC10" s="220"/>
      <c r="AD10" s="228" t="s">
        <v>286</v>
      </c>
      <c r="AE10" s="230"/>
      <c r="AF10" s="219" t="s">
        <v>160</v>
      </c>
      <c r="AG10" s="220"/>
      <c r="AH10" s="230" t="s">
        <v>174</v>
      </c>
    </row>
    <row r="11" spans="1:34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57"/>
      <c r="W11" s="257"/>
      <c r="X11" s="257"/>
      <c r="Y11" s="257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ht="5.0999999999999996" customHeight="1" x14ac:dyDescent="0.2">
      <c r="A12" s="10" t="s">
        <v>158</v>
      </c>
    </row>
    <row r="13" spans="1:34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442</v>
      </c>
      <c r="G13" s="226"/>
      <c r="H13" s="227"/>
      <c r="I13" s="48" t="s">
        <v>157</v>
      </c>
      <c r="J13" s="226" t="s">
        <v>443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113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113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4" spans="1:34" ht="12.75" customHeight="1" x14ac:dyDescent="0.2">
      <c r="A14" s="10"/>
    </row>
    <row r="15" spans="1:34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114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114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s="4" customFormat="1" ht="30" customHeight="1" x14ac:dyDescent="0.25">
      <c r="A18" s="10"/>
      <c r="B18" s="117">
        <v>1</v>
      </c>
      <c r="C18" s="250" t="s">
        <v>376</v>
      </c>
      <c r="D18" s="243" t="s">
        <v>190</v>
      </c>
      <c r="E18" s="111" t="s">
        <v>7</v>
      </c>
      <c r="F18" s="116" t="s">
        <v>53</v>
      </c>
      <c r="G18" s="115" t="s">
        <v>102</v>
      </c>
      <c r="H18" s="115" t="s">
        <v>52</v>
      </c>
      <c r="I18" s="115" t="s">
        <v>51</v>
      </c>
      <c r="J18" s="115" t="s">
        <v>48</v>
      </c>
      <c r="K18" s="115" t="s">
        <v>50</v>
      </c>
      <c r="L18" s="115">
        <v>1</v>
      </c>
      <c r="M18" s="115">
        <v>1</v>
      </c>
      <c r="N18" s="115">
        <v>1</v>
      </c>
      <c r="O18" s="115">
        <v>3</v>
      </c>
      <c r="P18" s="115">
        <f t="shared" ref="P18:P29" si="0">+SUM(L18:O18)</f>
        <v>6</v>
      </c>
      <c r="Q18" s="115">
        <v>1</v>
      </c>
      <c r="R18" s="115">
        <f t="shared" ref="R18:R29" si="1">+Q18*P18</f>
        <v>6</v>
      </c>
      <c r="S18" s="53" t="str">
        <f t="shared" ref="S18:S53" si="2">IF(R18="","",IF(R18&lt;5,"Trivial",IF(R18&lt;9,"Tolerable",IF(R18&lt;17,"Moderado",IF(R18&lt;25,"Importante","Intolerable")))))</f>
        <v>Tolerable</v>
      </c>
      <c r="T18" s="115"/>
      <c r="U18" s="115"/>
      <c r="V18" s="115"/>
      <c r="W18" s="115"/>
      <c r="X18" s="115"/>
      <c r="Y18" s="115"/>
      <c r="Z18" s="115"/>
      <c r="AA18" s="115"/>
      <c r="AB18" s="115"/>
      <c r="AC18" s="53"/>
      <c r="AD18" s="115"/>
      <c r="AE18" s="115"/>
      <c r="AF18" s="115"/>
      <c r="AG18" s="115"/>
      <c r="AH18" s="115"/>
      <c r="AI18" s="170" t="str">
        <f>CONCATENATE(S18,AC18)</f>
        <v>Tolerable</v>
      </c>
      <c r="AJ18" s="14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s="4" customFormat="1" ht="45" x14ac:dyDescent="0.25">
      <c r="A19" s="10"/>
      <c r="B19" s="116">
        <v>2</v>
      </c>
      <c r="C19" s="251"/>
      <c r="D19" s="244"/>
      <c r="E19" s="116" t="s">
        <v>7</v>
      </c>
      <c r="F19" s="116" t="s">
        <v>19</v>
      </c>
      <c r="G19" s="115" t="s">
        <v>101</v>
      </c>
      <c r="H19" s="112" t="s">
        <v>100</v>
      </c>
      <c r="I19" s="115" t="s">
        <v>99</v>
      </c>
      <c r="J19" s="115"/>
      <c r="K19" s="115" t="s">
        <v>2</v>
      </c>
      <c r="L19" s="115">
        <v>1</v>
      </c>
      <c r="M19" s="115">
        <v>3</v>
      </c>
      <c r="N19" s="115">
        <v>2</v>
      </c>
      <c r="O19" s="115">
        <v>3</v>
      </c>
      <c r="P19" s="115">
        <f t="shared" si="0"/>
        <v>9</v>
      </c>
      <c r="Q19" s="115">
        <v>1</v>
      </c>
      <c r="R19" s="115">
        <f t="shared" si="1"/>
        <v>9</v>
      </c>
      <c r="S19" s="53" t="str">
        <f t="shared" si="2"/>
        <v>Moderado</v>
      </c>
      <c r="T19" s="115" t="s">
        <v>1</v>
      </c>
      <c r="U19" s="112" t="s">
        <v>98</v>
      </c>
      <c r="V19" s="115">
        <v>1</v>
      </c>
      <c r="W19" s="115">
        <v>1</v>
      </c>
      <c r="X19" s="115">
        <v>1</v>
      </c>
      <c r="Y19" s="115">
        <v>3</v>
      </c>
      <c r="Z19" s="115">
        <f>+SUM(V19:Y19)</f>
        <v>6</v>
      </c>
      <c r="AA19" s="115">
        <v>1</v>
      </c>
      <c r="AB19" s="115">
        <f>+AA19*Z19</f>
        <v>6</v>
      </c>
      <c r="AC19" s="53" t="str">
        <f>IF(AB19="","",IF(AB19&lt;5,"Trivial",IF(AB19&lt;9,"Tolerable",IF(AB19&lt;17,"Moderado",IF(AB19&lt;25,"Importante","Intolerable")))))</f>
        <v>Tolerable</v>
      </c>
      <c r="AD19" s="115" t="s">
        <v>0</v>
      </c>
      <c r="AE19" s="115" t="s">
        <v>89</v>
      </c>
      <c r="AF19" s="65">
        <v>43829</v>
      </c>
      <c r="AG19" s="115"/>
      <c r="AH19" s="115"/>
      <c r="AI19" s="170" t="str">
        <f t="shared" ref="AI19:AI59" si="3">CONCATENATE(S19,AC19)</f>
        <v>ModeradoTolerable</v>
      </c>
      <c r="AJ19" s="148" t="str">
        <f t="shared" ref="AJ19:AJ59" si="4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s="4" customFormat="1" ht="30" customHeight="1" x14ac:dyDescent="0.25">
      <c r="A20" s="10"/>
      <c r="B20" s="117">
        <v>3</v>
      </c>
      <c r="C20" s="251"/>
      <c r="D20" s="244"/>
      <c r="E20" s="116" t="s">
        <v>7</v>
      </c>
      <c r="F20" s="116" t="s">
        <v>94</v>
      </c>
      <c r="G20" s="115" t="s">
        <v>97</v>
      </c>
      <c r="H20" s="112" t="s">
        <v>92</v>
      </c>
      <c r="I20" s="115" t="s">
        <v>96</v>
      </c>
      <c r="J20" s="115"/>
      <c r="K20" s="115" t="s">
        <v>2</v>
      </c>
      <c r="L20" s="115">
        <v>1</v>
      </c>
      <c r="M20" s="115">
        <v>3</v>
      </c>
      <c r="N20" s="115">
        <v>2</v>
      </c>
      <c r="O20" s="115">
        <v>3</v>
      </c>
      <c r="P20" s="115">
        <f t="shared" si="0"/>
        <v>9</v>
      </c>
      <c r="Q20" s="115">
        <v>1</v>
      </c>
      <c r="R20" s="115">
        <f t="shared" si="1"/>
        <v>9</v>
      </c>
      <c r="S20" s="53" t="str">
        <f t="shared" si="2"/>
        <v>Moderado</v>
      </c>
      <c r="T20" s="115" t="s">
        <v>1</v>
      </c>
      <c r="U20" s="112" t="s">
        <v>95</v>
      </c>
      <c r="V20" s="115">
        <v>1</v>
      </c>
      <c r="W20" s="115">
        <v>1</v>
      </c>
      <c r="X20" s="115">
        <v>1</v>
      </c>
      <c r="Y20" s="115">
        <v>3</v>
      </c>
      <c r="Z20" s="115">
        <f>+SUM(V20:Y20)</f>
        <v>6</v>
      </c>
      <c r="AA20" s="115">
        <v>1</v>
      </c>
      <c r="AB20" s="115">
        <f>+AA20*Z20</f>
        <v>6</v>
      </c>
      <c r="AC20" s="53" t="str">
        <f>IF(AB20="","",IF(AB20&lt;5,"Trivial",IF(AB20&lt;9,"Tolerable",IF(AB20&lt;17,"Moderado",IF(AB20&lt;25,"Importante","Intolerable")))))</f>
        <v>Tolerable</v>
      </c>
      <c r="AD20" s="115" t="s">
        <v>0</v>
      </c>
      <c r="AE20" s="115" t="s">
        <v>89</v>
      </c>
      <c r="AF20" s="65">
        <v>43829</v>
      </c>
      <c r="AG20" s="115"/>
      <c r="AH20" s="115"/>
      <c r="AI20" s="170" t="str">
        <f t="shared" si="3"/>
        <v>ModeradoTolerable</v>
      </c>
      <c r="AJ20" s="148" t="str">
        <f t="shared" si="4"/>
        <v>Tolerable</v>
      </c>
    </row>
    <row r="21" spans="1:36" s="4" customFormat="1" ht="42" customHeight="1" x14ac:dyDescent="0.25">
      <c r="A21" s="10"/>
      <c r="B21" s="129">
        <v>4</v>
      </c>
      <c r="C21" s="251"/>
      <c r="D21" s="244"/>
      <c r="E21" s="116" t="s">
        <v>7</v>
      </c>
      <c r="F21" s="116" t="s">
        <v>94</v>
      </c>
      <c r="G21" s="115" t="s">
        <v>93</v>
      </c>
      <c r="H21" s="112" t="s">
        <v>92</v>
      </c>
      <c r="I21" s="115" t="s">
        <v>91</v>
      </c>
      <c r="J21" s="115"/>
      <c r="K21" s="115"/>
      <c r="L21" s="115">
        <v>1</v>
      </c>
      <c r="M21" s="115">
        <v>3</v>
      </c>
      <c r="N21" s="115">
        <v>2</v>
      </c>
      <c r="O21" s="115">
        <v>3</v>
      </c>
      <c r="P21" s="115">
        <f t="shared" si="0"/>
        <v>9</v>
      </c>
      <c r="Q21" s="115">
        <v>1</v>
      </c>
      <c r="R21" s="115">
        <f t="shared" si="1"/>
        <v>9</v>
      </c>
      <c r="S21" s="53" t="str">
        <f t="shared" si="2"/>
        <v>Moderado</v>
      </c>
      <c r="T21" s="115" t="s">
        <v>1</v>
      </c>
      <c r="U21" s="112" t="s">
        <v>90</v>
      </c>
      <c r="V21" s="115">
        <v>1</v>
      </c>
      <c r="W21" s="115">
        <v>1</v>
      </c>
      <c r="X21" s="115">
        <v>1</v>
      </c>
      <c r="Y21" s="115">
        <v>3</v>
      </c>
      <c r="Z21" s="115">
        <f>+SUM(V21:Y21)</f>
        <v>6</v>
      </c>
      <c r="AA21" s="115">
        <v>1</v>
      </c>
      <c r="AB21" s="115">
        <f>+AA21*Z21</f>
        <v>6</v>
      </c>
      <c r="AC21" s="53" t="str">
        <f>IF(AB21="","",IF(AB21&lt;5,"Trivial",IF(AB21&lt;9,"Tolerable",IF(AB21&lt;17,"Moderado",IF(AB21&lt;25,"Importante","Intolerable")))))</f>
        <v>Tolerable</v>
      </c>
      <c r="AD21" s="115" t="s">
        <v>0</v>
      </c>
      <c r="AE21" s="115" t="s">
        <v>89</v>
      </c>
      <c r="AF21" s="65">
        <v>43829</v>
      </c>
      <c r="AG21" s="115"/>
      <c r="AH21" s="115"/>
      <c r="AI21" s="170" t="str">
        <f t="shared" si="3"/>
        <v>ModeradoTolerable</v>
      </c>
      <c r="AJ21" s="148" t="str">
        <f t="shared" si="4"/>
        <v>Tolerable</v>
      </c>
    </row>
    <row r="22" spans="1:36" s="4" customFormat="1" ht="30" customHeight="1" x14ac:dyDescent="0.25">
      <c r="A22" s="10"/>
      <c r="B22" s="123">
        <v>5</v>
      </c>
      <c r="C22" s="251"/>
      <c r="D22" s="244"/>
      <c r="E22" s="116" t="s">
        <v>7</v>
      </c>
      <c r="F22" s="116" t="s">
        <v>19</v>
      </c>
      <c r="G22" s="115" t="s">
        <v>41</v>
      </c>
      <c r="H22" s="115" t="s">
        <v>40</v>
      </c>
      <c r="I22" s="115" t="s">
        <v>39</v>
      </c>
      <c r="J22" s="115" t="s">
        <v>1</v>
      </c>
      <c r="K22" s="112" t="s">
        <v>38</v>
      </c>
      <c r="L22" s="115">
        <v>1</v>
      </c>
      <c r="M22" s="115">
        <v>1</v>
      </c>
      <c r="N22" s="115">
        <v>1</v>
      </c>
      <c r="O22" s="115">
        <v>3</v>
      </c>
      <c r="P22" s="115">
        <f t="shared" si="0"/>
        <v>6</v>
      </c>
      <c r="Q22" s="115">
        <v>1</v>
      </c>
      <c r="R22" s="115">
        <f t="shared" si="1"/>
        <v>6</v>
      </c>
      <c r="S22" s="53" t="str">
        <f t="shared" si="2"/>
        <v>Tolerable</v>
      </c>
      <c r="T22" s="115" t="s">
        <v>1</v>
      </c>
      <c r="U22" s="112"/>
      <c r="V22" s="115"/>
      <c r="W22" s="115"/>
      <c r="X22" s="115"/>
      <c r="Y22" s="115"/>
      <c r="Z22" s="115"/>
      <c r="AA22" s="115"/>
      <c r="AB22" s="115"/>
      <c r="AC22" s="53" t="str">
        <f t="shared" ref="AC22:AC57" si="5">IF(AB22="","",IF(AB22&lt;5,"Trivial",IF(AB22&lt;9,"Tolerable",IF(AB22&lt;17,"Moderado",IF(AB22&lt;25,"Importante","Intolerable")))))</f>
        <v/>
      </c>
      <c r="AD22" s="115"/>
      <c r="AE22" s="115"/>
      <c r="AF22" s="115"/>
      <c r="AG22" s="115"/>
      <c r="AH22" s="115"/>
      <c r="AI22" s="170" t="str">
        <f t="shared" si="3"/>
        <v>Tolerable</v>
      </c>
      <c r="AJ22" s="148" t="str">
        <f t="shared" si="4"/>
        <v>Tolerable</v>
      </c>
    </row>
    <row r="23" spans="1:36" s="4" customFormat="1" ht="33.75" x14ac:dyDescent="0.25">
      <c r="A23" s="10"/>
      <c r="B23" s="129">
        <v>6</v>
      </c>
      <c r="C23" s="251"/>
      <c r="D23" s="244"/>
      <c r="E23" s="116" t="s">
        <v>7</v>
      </c>
      <c r="F23" s="116" t="s">
        <v>23</v>
      </c>
      <c r="G23" s="115" t="s">
        <v>88</v>
      </c>
      <c r="H23" s="112" t="s">
        <v>87</v>
      </c>
      <c r="I23" s="115" t="s">
        <v>16</v>
      </c>
      <c r="J23" s="115"/>
      <c r="K23" s="115" t="s">
        <v>2</v>
      </c>
      <c r="L23" s="115">
        <v>1</v>
      </c>
      <c r="M23" s="115">
        <v>3</v>
      </c>
      <c r="N23" s="115">
        <v>2</v>
      </c>
      <c r="O23" s="115">
        <v>3</v>
      </c>
      <c r="P23" s="115">
        <f t="shared" si="0"/>
        <v>9</v>
      </c>
      <c r="Q23" s="115">
        <v>1</v>
      </c>
      <c r="R23" s="115">
        <f t="shared" si="1"/>
        <v>9</v>
      </c>
      <c r="S23" s="53" t="str">
        <f t="shared" si="2"/>
        <v>Moderado</v>
      </c>
      <c r="T23" s="115" t="s">
        <v>1</v>
      </c>
      <c r="U23" s="115" t="s">
        <v>77</v>
      </c>
      <c r="V23" s="115">
        <v>1</v>
      </c>
      <c r="W23" s="115">
        <v>1</v>
      </c>
      <c r="X23" s="115">
        <v>1</v>
      </c>
      <c r="Y23" s="115">
        <v>3</v>
      </c>
      <c r="Z23" s="115">
        <f>+SUM(V23:Y23)</f>
        <v>6</v>
      </c>
      <c r="AA23" s="115">
        <v>1</v>
      </c>
      <c r="AB23" s="115">
        <f>+AA23*Z23</f>
        <v>6</v>
      </c>
      <c r="AC23" s="53" t="str">
        <f t="shared" si="5"/>
        <v>Tolerable</v>
      </c>
      <c r="AD23" s="115" t="s">
        <v>0</v>
      </c>
      <c r="AE23" s="115" t="s">
        <v>173</v>
      </c>
      <c r="AF23" s="65">
        <v>43951</v>
      </c>
      <c r="AG23" s="115"/>
      <c r="AH23" s="115"/>
      <c r="AI23" s="170" t="str">
        <f t="shared" si="3"/>
        <v>ModeradoTolerable</v>
      </c>
      <c r="AJ23" s="148" t="str">
        <f t="shared" si="4"/>
        <v>Tolerable</v>
      </c>
    </row>
    <row r="24" spans="1:36" ht="45" x14ac:dyDescent="0.2">
      <c r="A24" s="10"/>
      <c r="B24" s="129">
        <v>7</v>
      </c>
      <c r="C24" s="251"/>
      <c r="D24" s="244"/>
      <c r="E24" s="116" t="s">
        <v>7</v>
      </c>
      <c r="F24" s="116" t="s">
        <v>6</v>
      </c>
      <c r="G24" s="115" t="s">
        <v>86</v>
      </c>
      <c r="H24" s="112" t="s">
        <v>85</v>
      </c>
      <c r="I24" s="115" t="s">
        <v>84</v>
      </c>
      <c r="J24" s="115"/>
      <c r="K24" s="115" t="s">
        <v>2</v>
      </c>
      <c r="L24" s="115">
        <v>1</v>
      </c>
      <c r="M24" s="115">
        <v>3</v>
      </c>
      <c r="N24" s="115">
        <v>2</v>
      </c>
      <c r="O24" s="115">
        <v>3</v>
      </c>
      <c r="P24" s="115">
        <f t="shared" si="0"/>
        <v>9</v>
      </c>
      <c r="Q24" s="115">
        <v>1</v>
      </c>
      <c r="R24" s="115">
        <f t="shared" si="1"/>
        <v>9</v>
      </c>
      <c r="S24" s="53" t="str">
        <f t="shared" si="2"/>
        <v>Moderado</v>
      </c>
      <c r="T24" s="115" t="s">
        <v>1</v>
      </c>
      <c r="U24" s="112" t="s">
        <v>83</v>
      </c>
      <c r="V24" s="115">
        <v>1</v>
      </c>
      <c r="W24" s="115">
        <v>1</v>
      </c>
      <c r="X24" s="115">
        <v>1</v>
      </c>
      <c r="Y24" s="115">
        <v>3</v>
      </c>
      <c r="Z24" s="115">
        <f>+SUM(V24:Y24)</f>
        <v>6</v>
      </c>
      <c r="AA24" s="115">
        <v>1</v>
      </c>
      <c r="AB24" s="115">
        <f>+AA24*Z24</f>
        <v>6</v>
      </c>
      <c r="AC24" s="53" t="str">
        <f t="shared" si="5"/>
        <v>Tolerable</v>
      </c>
      <c r="AD24" s="115" t="s">
        <v>0</v>
      </c>
      <c r="AE24" s="115" t="s">
        <v>173</v>
      </c>
      <c r="AF24" s="65">
        <v>43951</v>
      </c>
      <c r="AG24" s="115"/>
      <c r="AH24" s="115"/>
      <c r="AI24" s="170" t="str">
        <f t="shared" si="3"/>
        <v>ModeradoTolerable</v>
      </c>
      <c r="AJ24" s="148" t="str">
        <f t="shared" si="4"/>
        <v>Tolerable</v>
      </c>
    </row>
    <row r="25" spans="1:36" ht="45" x14ac:dyDescent="0.2">
      <c r="A25" s="10"/>
      <c r="B25" s="123">
        <v>8</v>
      </c>
      <c r="C25" s="251"/>
      <c r="D25" s="244"/>
      <c r="E25" s="116" t="s">
        <v>7</v>
      </c>
      <c r="F25" s="116" t="s">
        <v>6</v>
      </c>
      <c r="G25" s="115" t="s">
        <v>82</v>
      </c>
      <c r="H25" s="112" t="s">
        <v>81</v>
      </c>
      <c r="I25" s="115" t="s">
        <v>51</v>
      </c>
      <c r="J25" s="115"/>
      <c r="K25" s="115" t="s">
        <v>2</v>
      </c>
      <c r="L25" s="115">
        <v>1</v>
      </c>
      <c r="M25" s="115">
        <v>3</v>
      </c>
      <c r="N25" s="115">
        <v>2</v>
      </c>
      <c r="O25" s="115">
        <v>1</v>
      </c>
      <c r="P25" s="115">
        <f t="shared" si="0"/>
        <v>7</v>
      </c>
      <c r="Q25" s="115">
        <v>2</v>
      </c>
      <c r="R25" s="115">
        <f t="shared" si="1"/>
        <v>14</v>
      </c>
      <c r="S25" s="53" t="str">
        <f t="shared" si="2"/>
        <v>Moderado</v>
      </c>
      <c r="T25" s="115" t="s">
        <v>1</v>
      </c>
      <c r="U25" s="112" t="s">
        <v>80</v>
      </c>
      <c r="V25" s="115">
        <v>1</v>
      </c>
      <c r="W25" s="115">
        <v>1</v>
      </c>
      <c r="X25" s="115">
        <v>1</v>
      </c>
      <c r="Y25" s="115">
        <v>1</v>
      </c>
      <c r="Z25" s="115">
        <f>+SUM(V25:Y25)</f>
        <v>4</v>
      </c>
      <c r="AA25" s="115">
        <v>2</v>
      </c>
      <c r="AB25" s="115">
        <f>+AA25*Z25</f>
        <v>8</v>
      </c>
      <c r="AC25" s="53" t="str">
        <f t="shared" si="5"/>
        <v>Tolerable</v>
      </c>
      <c r="AD25" s="115" t="s">
        <v>0</v>
      </c>
      <c r="AE25" s="115" t="s">
        <v>173</v>
      </c>
      <c r="AF25" s="65">
        <v>43951</v>
      </c>
      <c r="AG25" s="115"/>
      <c r="AH25" s="115"/>
      <c r="AI25" s="170" t="str">
        <f t="shared" si="3"/>
        <v>ModeradoTolerable</v>
      </c>
      <c r="AJ25" s="148" t="str">
        <f t="shared" si="4"/>
        <v>Tolerable</v>
      </c>
    </row>
    <row r="26" spans="1:36" s="4" customFormat="1" ht="42" customHeight="1" x14ac:dyDescent="0.25">
      <c r="A26" s="10"/>
      <c r="B26" s="129">
        <v>9</v>
      </c>
      <c r="C26" s="251"/>
      <c r="D26" s="244"/>
      <c r="E26" s="111" t="s">
        <v>7</v>
      </c>
      <c r="F26" s="116" t="s">
        <v>6</v>
      </c>
      <c r="G26" s="115" t="s">
        <v>79</v>
      </c>
      <c r="H26" s="115" t="s">
        <v>78</v>
      </c>
      <c r="I26" s="115" t="s">
        <v>62</v>
      </c>
      <c r="J26" s="115"/>
      <c r="K26" s="115" t="s">
        <v>2</v>
      </c>
      <c r="L26" s="115">
        <v>1</v>
      </c>
      <c r="M26" s="115">
        <v>3</v>
      </c>
      <c r="N26" s="115">
        <v>2</v>
      </c>
      <c r="O26" s="115">
        <v>3</v>
      </c>
      <c r="P26" s="115">
        <f t="shared" si="0"/>
        <v>9</v>
      </c>
      <c r="Q26" s="115">
        <v>1</v>
      </c>
      <c r="R26" s="115">
        <f t="shared" si="1"/>
        <v>9</v>
      </c>
      <c r="S26" s="53" t="str">
        <f t="shared" si="2"/>
        <v>Moderado</v>
      </c>
      <c r="T26" s="115" t="s">
        <v>1</v>
      </c>
      <c r="U26" s="112" t="s">
        <v>77</v>
      </c>
      <c r="V26" s="115">
        <v>1</v>
      </c>
      <c r="W26" s="115">
        <v>1</v>
      </c>
      <c r="X26" s="115">
        <v>2</v>
      </c>
      <c r="Y26" s="115">
        <v>1</v>
      </c>
      <c r="Z26" s="115">
        <f>+SUM(V26:Y26)</f>
        <v>5</v>
      </c>
      <c r="AA26" s="115">
        <v>1</v>
      </c>
      <c r="AB26" s="115">
        <f>+AA26*Z26</f>
        <v>5</v>
      </c>
      <c r="AC26" s="53" t="str">
        <f t="shared" si="5"/>
        <v>Tolerable</v>
      </c>
      <c r="AD26" s="115" t="s">
        <v>0</v>
      </c>
      <c r="AE26" s="115" t="s">
        <v>173</v>
      </c>
      <c r="AF26" s="65">
        <v>43951</v>
      </c>
      <c r="AG26" s="115"/>
      <c r="AH26" s="115"/>
      <c r="AI26" s="170" t="str">
        <f t="shared" si="3"/>
        <v>ModeradoTolerable</v>
      </c>
      <c r="AJ26" s="148" t="str">
        <f t="shared" si="4"/>
        <v>Tolerable</v>
      </c>
    </row>
    <row r="27" spans="1:36" ht="30" customHeight="1" x14ac:dyDescent="0.2">
      <c r="B27" s="129">
        <v>10</v>
      </c>
      <c r="C27" s="251"/>
      <c r="D27" s="244"/>
      <c r="E27" s="111" t="s">
        <v>7</v>
      </c>
      <c r="F27" s="116" t="s">
        <v>6</v>
      </c>
      <c r="G27" s="115" t="s">
        <v>76</v>
      </c>
      <c r="H27" s="115" t="s">
        <v>75</v>
      </c>
      <c r="I27" s="115" t="s">
        <v>74</v>
      </c>
      <c r="J27" s="115" t="s">
        <v>48</v>
      </c>
      <c r="K27" s="115" t="s">
        <v>73</v>
      </c>
      <c r="L27" s="115">
        <v>1</v>
      </c>
      <c r="M27" s="115">
        <v>1</v>
      </c>
      <c r="N27" s="115">
        <v>2</v>
      </c>
      <c r="O27" s="115">
        <v>3</v>
      </c>
      <c r="P27" s="115">
        <f t="shared" si="0"/>
        <v>7</v>
      </c>
      <c r="Q27" s="115">
        <v>1</v>
      </c>
      <c r="R27" s="115">
        <f t="shared" si="1"/>
        <v>7</v>
      </c>
      <c r="S27" s="53" t="str">
        <f t="shared" si="2"/>
        <v>Tolerable</v>
      </c>
      <c r="T27" s="115"/>
      <c r="U27" s="115"/>
      <c r="V27" s="115"/>
      <c r="W27" s="115"/>
      <c r="X27" s="115"/>
      <c r="Y27" s="115"/>
      <c r="Z27" s="115"/>
      <c r="AA27" s="115"/>
      <c r="AB27" s="115"/>
      <c r="AC27" s="53" t="str">
        <f t="shared" si="5"/>
        <v/>
      </c>
      <c r="AD27" s="115"/>
      <c r="AE27" s="115"/>
      <c r="AF27" s="115"/>
      <c r="AG27" s="115"/>
      <c r="AH27" s="115"/>
      <c r="AI27" s="170" t="str">
        <f t="shared" si="3"/>
        <v>Tolerable</v>
      </c>
      <c r="AJ27" s="148" t="str">
        <f t="shared" si="4"/>
        <v>Tolerable</v>
      </c>
    </row>
    <row r="28" spans="1:36" s="4" customFormat="1" ht="39" customHeight="1" x14ac:dyDescent="0.25">
      <c r="A28" s="10"/>
      <c r="B28" s="123">
        <v>11</v>
      </c>
      <c r="C28" s="251"/>
      <c r="D28" s="244"/>
      <c r="E28" s="116" t="s">
        <v>7</v>
      </c>
      <c r="F28" s="116" t="s">
        <v>19</v>
      </c>
      <c r="G28" s="115" t="s">
        <v>387</v>
      </c>
      <c r="H28" s="115" t="s">
        <v>71</v>
      </c>
      <c r="I28" s="112" t="s">
        <v>70</v>
      </c>
      <c r="J28" s="115"/>
      <c r="K28" s="115" t="s">
        <v>2</v>
      </c>
      <c r="L28" s="115">
        <v>1</v>
      </c>
      <c r="M28" s="115">
        <v>3</v>
      </c>
      <c r="N28" s="115">
        <v>2</v>
      </c>
      <c r="O28" s="115">
        <v>3</v>
      </c>
      <c r="P28" s="115">
        <f t="shared" si="0"/>
        <v>9</v>
      </c>
      <c r="Q28" s="115">
        <v>1</v>
      </c>
      <c r="R28" s="115">
        <f t="shared" si="1"/>
        <v>9</v>
      </c>
      <c r="S28" s="53" t="str">
        <f t="shared" si="2"/>
        <v>Moderado</v>
      </c>
      <c r="T28" s="115" t="s">
        <v>1</v>
      </c>
      <c r="U28" s="115" t="s">
        <v>69</v>
      </c>
      <c r="V28" s="115">
        <v>1</v>
      </c>
      <c r="W28" s="115">
        <v>1</v>
      </c>
      <c r="X28" s="115">
        <v>1</v>
      </c>
      <c r="Y28" s="115">
        <v>3</v>
      </c>
      <c r="Z28" s="115">
        <f>+SUM(V28:Y28)</f>
        <v>6</v>
      </c>
      <c r="AA28" s="115">
        <v>1</v>
      </c>
      <c r="AB28" s="115">
        <f>+AA28*Z28</f>
        <v>6</v>
      </c>
      <c r="AC28" s="53" t="str">
        <f t="shared" si="5"/>
        <v>Tolerable</v>
      </c>
      <c r="AD28" s="115" t="s">
        <v>0</v>
      </c>
      <c r="AE28" s="115" t="s">
        <v>173</v>
      </c>
      <c r="AF28" s="65">
        <v>43951</v>
      </c>
      <c r="AG28" s="115"/>
      <c r="AH28" s="115"/>
      <c r="AI28" s="170" t="str">
        <f t="shared" si="3"/>
        <v>ModeradoTolerable</v>
      </c>
      <c r="AJ28" s="148" t="str">
        <f t="shared" si="4"/>
        <v>Tolerable</v>
      </c>
    </row>
    <row r="29" spans="1:36" s="4" customFormat="1" ht="30" customHeight="1" x14ac:dyDescent="0.25">
      <c r="A29" s="10"/>
      <c r="B29" s="129">
        <v>12</v>
      </c>
      <c r="C29" s="252"/>
      <c r="D29" s="245"/>
      <c r="E29" s="116" t="s">
        <v>7</v>
      </c>
      <c r="F29" s="116" t="s">
        <v>32</v>
      </c>
      <c r="G29" s="115" t="s">
        <v>68</v>
      </c>
      <c r="H29" s="115" t="s">
        <v>67</v>
      </c>
      <c r="I29" s="115" t="s">
        <v>66</v>
      </c>
      <c r="J29" s="115"/>
      <c r="K29" s="115" t="s">
        <v>2</v>
      </c>
      <c r="L29" s="115">
        <v>1</v>
      </c>
      <c r="M29" s="115">
        <v>3</v>
      </c>
      <c r="N29" s="115">
        <v>2</v>
      </c>
      <c r="O29" s="115">
        <v>3</v>
      </c>
      <c r="P29" s="115">
        <f t="shared" si="0"/>
        <v>9</v>
      </c>
      <c r="Q29" s="115">
        <v>1</v>
      </c>
      <c r="R29" s="115">
        <f t="shared" si="1"/>
        <v>9</v>
      </c>
      <c r="S29" s="53" t="str">
        <f t="shared" si="2"/>
        <v>Moderado</v>
      </c>
      <c r="T29" s="115" t="s">
        <v>1</v>
      </c>
      <c r="U29" s="115" t="s">
        <v>65</v>
      </c>
      <c r="V29" s="115">
        <v>1</v>
      </c>
      <c r="W29" s="115">
        <v>1</v>
      </c>
      <c r="X29" s="115">
        <v>1</v>
      </c>
      <c r="Y29" s="115">
        <v>3</v>
      </c>
      <c r="Z29" s="115">
        <f>+SUM(V29:Y29)</f>
        <v>6</v>
      </c>
      <c r="AA29" s="115">
        <v>1</v>
      </c>
      <c r="AB29" s="115">
        <f>+AA29*Z29</f>
        <v>6</v>
      </c>
      <c r="AC29" s="53" t="str">
        <f t="shared" si="5"/>
        <v>Tolerable</v>
      </c>
      <c r="AD29" s="115" t="s">
        <v>0</v>
      </c>
      <c r="AE29" s="115" t="s">
        <v>173</v>
      </c>
      <c r="AF29" s="65">
        <v>43951</v>
      </c>
      <c r="AG29" s="115"/>
      <c r="AH29" s="115"/>
      <c r="AI29" s="170" t="str">
        <f t="shared" si="3"/>
        <v>ModeradoTolerable</v>
      </c>
      <c r="AJ29" s="148" t="str">
        <f t="shared" si="4"/>
        <v>Tolerable</v>
      </c>
    </row>
    <row r="30" spans="1:36" s="4" customFormat="1" ht="59.25" customHeight="1" x14ac:dyDescent="0.25">
      <c r="A30" s="10"/>
      <c r="B30" s="129">
        <v>13</v>
      </c>
      <c r="C30" s="247" t="s">
        <v>446</v>
      </c>
      <c r="D30" s="247" t="s">
        <v>444</v>
      </c>
      <c r="E30" s="123" t="s">
        <v>7</v>
      </c>
      <c r="F30" s="123" t="s">
        <v>23</v>
      </c>
      <c r="G30" s="132" t="s">
        <v>176</v>
      </c>
      <c r="H30" s="130" t="s">
        <v>177</v>
      </c>
      <c r="I30" s="130" t="s">
        <v>180</v>
      </c>
      <c r="J30" s="131" t="s">
        <v>35</v>
      </c>
      <c r="K30" s="35" t="s">
        <v>179</v>
      </c>
      <c r="L30" s="36">
        <v>1</v>
      </c>
      <c r="M30" s="36">
        <v>2</v>
      </c>
      <c r="N30" s="36">
        <v>1</v>
      </c>
      <c r="O30" s="36">
        <v>3</v>
      </c>
      <c r="P30" s="122">
        <f>SUM(L30:O30)</f>
        <v>7</v>
      </c>
      <c r="Q30" s="122">
        <v>2</v>
      </c>
      <c r="R30" s="122">
        <f>P30*Q30</f>
        <v>14</v>
      </c>
      <c r="S30" s="122" t="s">
        <v>231</v>
      </c>
      <c r="T30" s="131"/>
      <c r="U30" s="24" t="s">
        <v>178</v>
      </c>
      <c r="V30" s="123">
        <v>1</v>
      </c>
      <c r="W30" s="123">
        <v>1</v>
      </c>
      <c r="X30" s="123">
        <v>1</v>
      </c>
      <c r="Y30" s="123">
        <v>1</v>
      </c>
      <c r="Z30" s="123">
        <f>SUM(V30:Y30)</f>
        <v>4</v>
      </c>
      <c r="AA30" s="123">
        <f t="shared" ref="AA30:AA32" si="6">Q30</f>
        <v>2</v>
      </c>
      <c r="AB30" s="123">
        <f>Z30*AA30</f>
        <v>8</v>
      </c>
      <c r="AC30" s="25" t="s">
        <v>232</v>
      </c>
      <c r="AD30" s="36"/>
      <c r="AE30" s="36" t="s">
        <v>259</v>
      </c>
      <c r="AF30" s="28">
        <v>43936</v>
      </c>
      <c r="AG30" s="123" t="s">
        <v>173</v>
      </c>
      <c r="AH30" s="36"/>
      <c r="AI30" s="170" t="str">
        <f t="shared" si="3"/>
        <v>ModeradoTolerable</v>
      </c>
      <c r="AJ30" s="148" t="str">
        <f t="shared" si="4"/>
        <v>Tolerable</v>
      </c>
    </row>
    <row r="31" spans="1:36" s="4" customFormat="1" ht="30" customHeight="1" x14ac:dyDescent="0.25">
      <c r="A31" s="10"/>
      <c r="B31" s="123">
        <v>14</v>
      </c>
      <c r="C31" s="248"/>
      <c r="D31" s="248"/>
      <c r="E31" s="123" t="s">
        <v>7</v>
      </c>
      <c r="F31" s="130" t="s">
        <v>19</v>
      </c>
      <c r="G31" s="132" t="s">
        <v>256</v>
      </c>
      <c r="H31" s="130" t="s">
        <v>186</v>
      </c>
      <c r="I31" s="130" t="s">
        <v>187</v>
      </c>
      <c r="J31" s="131" t="s">
        <v>35</v>
      </c>
      <c r="K31" s="35" t="s">
        <v>179</v>
      </c>
      <c r="L31" s="36">
        <v>1</v>
      </c>
      <c r="M31" s="36">
        <v>2</v>
      </c>
      <c r="N31" s="36">
        <v>1</v>
      </c>
      <c r="O31" s="36">
        <v>3</v>
      </c>
      <c r="P31" s="122">
        <f t="shared" ref="P31" si="7">SUM(L31:O31)</f>
        <v>7</v>
      </c>
      <c r="Q31" s="122">
        <v>2</v>
      </c>
      <c r="R31" s="122">
        <f t="shared" ref="R31" si="8">P31*Q31</f>
        <v>14</v>
      </c>
      <c r="S31" s="122" t="s">
        <v>231</v>
      </c>
      <c r="T31" s="131"/>
      <c r="U31" s="24" t="s">
        <v>258</v>
      </c>
      <c r="V31" s="123">
        <v>1</v>
      </c>
      <c r="W31" s="123">
        <v>1</v>
      </c>
      <c r="X31" s="123">
        <v>1</v>
      </c>
      <c r="Y31" s="123">
        <v>1</v>
      </c>
      <c r="Z31" s="123">
        <f t="shared" ref="Z31" si="9">SUM(V31:Y31)</f>
        <v>4</v>
      </c>
      <c r="AA31" s="123">
        <f t="shared" si="6"/>
        <v>2</v>
      </c>
      <c r="AB31" s="123">
        <f t="shared" ref="AB31" si="10">Z31*AA31</f>
        <v>8</v>
      </c>
      <c r="AC31" s="25" t="s">
        <v>232</v>
      </c>
      <c r="AD31" s="39"/>
      <c r="AE31" s="36" t="s">
        <v>259</v>
      </c>
      <c r="AF31" s="28">
        <v>43936</v>
      </c>
      <c r="AG31" s="123" t="s">
        <v>173</v>
      </c>
      <c r="AH31" s="39"/>
      <c r="AI31" s="170" t="str">
        <f t="shared" si="3"/>
        <v>ModeradoTolerable</v>
      </c>
      <c r="AJ31" s="148" t="str">
        <f t="shared" si="4"/>
        <v>Tolerable</v>
      </c>
    </row>
    <row r="32" spans="1:36" s="4" customFormat="1" ht="62.25" customHeight="1" x14ac:dyDescent="0.25">
      <c r="A32" s="10"/>
      <c r="B32" s="129">
        <v>15</v>
      </c>
      <c r="C32" s="248"/>
      <c r="D32" s="247" t="s">
        <v>445</v>
      </c>
      <c r="E32" s="123" t="s">
        <v>7</v>
      </c>
      <c r="F32" s="123" t="s">
        <v>23</v>
      </c>
      <c r="G32" s="132" t="s">
        <v>176</v>
      </c>
      <c r="H32" s="130" t="s">
        <v>177</v>
      </c>
      <c r="I32" s="130" t="s">
        <v>180</v>
      </c>
      <c r="J32" s="131" t="s">
        <v>35</v>
      </c>
      <c r="K32" s="35" t="s">
        <v>179</v>
      </c>
      <c r="L32" s="36">
        <v>1</v>
      </c>
      <c r="M32" s="36">
        <v>2</v>
      </c>
      <c r="N32" s="36">
        <v>1</v>
      </c>
      <c r="O32" s="36">
        <v>3</v>
      </c>
      <c r="P32" s="122">
        <f>SUM(L32:O32)</f>
        <v>7</v>
      </c>
      <c r="Q32" s="122">
        <v>2</v>
      </c>
      <c r="R32" s="122">
        <f>P32*Q32</f>
        <v>14</v>
      </c>
      <c r="S32" s="122" t="s">
        <v>231</v>
      </c>
      <c r="T32" s="131"/>
      <c r="U32" s="24" t="s">
        <v>437</v>
      </c>
      <c r="V32" s="123">
        <v>1</v>
      </c>
      <c r="W32" s="123">
        <v>1</v>
      </c>
      <c r="X32" s="123">
        <v>1</v>
      </c>
      <c r="Y32" s="123">
        <v>1</v>
      </c>
      <c r="Z32" s="123">
        <f>SUM(V32:Y32)</f>
        <v>4</v>
      </c>
      <c r="AA32" s="123">
        <f t="shared" si="6"/>
        <v>2</v>
      </c>
      <c r="AB32" s="123">
        <f>Z32*AA32</f>
        <v>8</v>
      </c>
      <c r="AC32" s="25" t="s">
        <v>232</v>
      </c>
      <c r="AD32" s="36"/>
      <c r="AE32" s="36" t="s">
        <v>259</v>
      </c>
      <c r="AF32" s="28">
        <v>43936</v>
      </c>
      <c r="AG32" s="123" t="s">
        <v>173</v>
      </c>
      <c r="AH32" s="36"/>
      <c r="AI32" s="170" t="str">
        <f t="shared" si="3"/>
        <v>ModeradoTolerable</v>
      </c>
      <c r="AJ32" s="148" t="str">
        <f t="shared" si="4"/>
        <v>Tolerable</v>
      </c>
    </row>
    <row r="33" spans="1:36" s="4" customFormat="1" ht="30" customHeight="1" x14ac:dyDescent="0.25">
      <c r="A33" s="10"/>
      <c r="B33" s="129">
        <v>16</v>
      </c>
      <c r="C33" s="249"/>
      <c r="D33" s="249"/>
      <c r="E33" s="123" t="s">
        <v>7</v>
      </c>
      <c r="F33" s="123" t="s">
        <v>23</v>
      </c>
      <c r="G33" s="132" t="s">
        <v>447</v>
      </c>
      <c r="H33" s="130" t="s">
        <v>186</v>
      </c>
      <c r="I33" s="130" t="s">
        <v>448</v>
      </c>
      <c r="J33" s="131" t="s">
        <v>35</v>
      </c>
      <c r="K33" s="35" t="s">
        <v>179</v>
      </c>
      <c r="L33" s="36">
        <v>1</v>
      </c>
      <c r="M33" s="36">
        <v>2</v>
      </c>
      <c r="N33" s="36">
        <v>1</v>
      </c>
      <c r="O33" s="36">
        <v>3</v>
      </c>
      <c r="P33" s="122">
        <f t="shared" ref="P33" si="11">SUM(L33:O33)</f>
        <v>7</v>
      </c>
      <c r="Q33" s="122">
        <v>2</v>
      </c>
      <c r="R33" s="122">
        <f t="shared" ref="R33" si="12">P33*Q33</f>
        <v>14</v>
      </c>
      <c r="S33" s="122" t="s">
        <v>231</v>
      </c>
      <c r="T33" s="131"/>
      <c r="U33" s="24" t="s">
        <v>258</v>
      </c>
      <c r="V33" s="123">
        <v>1</v>
      </c>
      <c r="W33" s="123">
        <v>1</v>
      </c>
      <c r="X33" s="123">
        <v>1</v>
      </c>
      <c r="Y33" s="123">
        <v>1</v>
      </c>
      <c r="Z33" s="123">
        <f t="shared" ref="Z33" si="13">SUM(V33:Y33)</f>
        <v>4</v>
      </c>
      <c r="AA33" s="123">
        <f>Q33</f>
        <v>2</v>
      </c>
      <c r="AB33" s="123">
        <f t="shared" ref="AB33" si="14">Z33*AA33</f>
        <v>8</v>
      </c>
      <c r="AC33" s="25" t="s">
        <v>232</v>
      </c>
      <c r="AD33" s="39"/>
      <c r="AE33" s="36" t="s">
        <v>259</v>
      </c>
      <c r="AF33" s="28">
        <v>43936</v>
      </c>
      <c r="AG33" s="123" t="s">
        <v>173</v>
      </c>
      <c r="AH33" s="39"/>
      <c r="AI33" s="170" t="str">
        <f t="shared" si="3"/>
        <v>ModeradoTolerable</v>
      </c>
      <c r="AJ33" s="148" t="str">
        <f t="shared" si="4"/>
        <v>Tolerable</v>
      </c>
    </row>
    <row r="34" spans="1:36" s="13" customFormat="1" ht="30" customHeight="1" x14ac:dyDescent="0.2">
      <c r="A34" s="12"/>
      <c r="B34" s="123">
        <v>17</v>
      </c>
      <c r="C34" s="246" t="s">
        <v>274</v>
      </c>
      <c r="D34" s="247" t="s">
        <v>441</v>
      </c>
      <c r="E34" s="116" t="s">
        <v>7</v>
      </c>
      <c r="F34" s="116" t="s">
        <v>23</v>
      </c>
      <c r="G34" s="120" t="s">
        <v>315</v>
      </c>
      <c r="H34" s="119" t="s">
        <v>13</v>
      </c>
      <c r="I34" s="119" t="s">
        <v>12</v>
      </c>
      <c r="J34" s="119" t="s">
        <v>35</v>
      </c>
      <c r="K34" s="35" t="s">
        <v>179</v>
      </c>
      <c r="L34" s="36">
        <v>1</v>
      </c>
      <c r="M34" s="36">
        <v>2</v>
      </c>
      <c r="N34" s="36">
        <v>1</v>
      </c>
      <c r="O34" s="36">
        <v>2</v>
      </c>
      <c r="P34" s="36">
        <f t="shared" ref="P34:P39" si="15">SUM(L34:O34)</f>
        <v>6</v>
      </c>
      <c r="Q34" s="36">
        <v>2</v>
      </c>
      <c r="R34" s="37">
        <f t="shared" ref="R34:R39" si="16">P34*Q34</f>
        <v>12</v>
      </c>
      <c r="S34" s="115" t="s">
        <v>231</v>
      </c>
      <c r="T34" s="38"/>
      <c r="U34" s="35" t="s">
        <v>233</v>
      </c>
      <c r="V34" s="36">
        <v>1</v>
      </c>
      <c r="W34" s="36">
        <v>1</v>
      </c>
      <c r="X34" s="36">
        <v>1</v>
      </c>
      <c r="Y34" s="36">
        <v>1</v>
      </c>
      <c r="Z34" s="116">
        <f>SUM(V34:Y34)</f>
        <v>4</v>
      </c>
      <c r="AA34" s="116">
        <f>Q34</f>
        <v>2</v>
      </c>
      <c r="AB34" s="116">
        <f t="shared" ref="AB34:AB39" si="17">Z34*AA34</f>
        <v>8</v>
      </c>
      <c r="AC34" s="25" t="s">
        <v>232</v>
      </c>
      <c r="AD34" s="39"/>
      <c r="AE34" s="36" t="s">
        <v>259</v>
      </c>
      <c r="AF34" s="28">
        <v>43936</v>
      </c>
      <c r="AG34" s="116" t="s">
        <v>173</v>
      </c>
      <c r="AH34" s="39"/>
      <c r="AI34" s="170" t="str">
        <f t="shared" si="3"/>
        <v>ModeradoTolerable</v>
      </c>
      <c r="AJ34" s="148" t="str">
        <f t="shared" si="4"/>
        <v>Tolerable</v>
      </c>
    </row>
    <row r="35" spans="1:36" s="13" customFormat="1" ht="30" customHeight="1" x14ac:dyDescent="0.2">
      <c r="A35" s="12"/>
      <c r="B35" s="129">
        <v>18</v>
      </c>
      <c r="C35" s="246"/>
      <c r="D35" s="248"/>
      <c r="E35" s="116" t="s">
        <v>7</v>
      </c>
      <c r="F35" s="118" t="s">
        <v>19</v>
      </c>
      <c r="G35" s="120" t="s">
        <v>184</v>
      </c>
      <c r="H35" s="120" t="s">
        <v>215</v>
      </c>
      <c r="I35" s="120" t="s">
        <v>216</v>
      </c>
      <c r="J35" s="119" t="s">
        <v>35</v>
      </c>
      <c r="K35" s="35" t="s">
        <v>236</v>
      </c>
      <c r="L35" s="36">
        <v>1</v>
      </c>
      <c r="M35" s="36">
        <v>1</v>
      </c>
      <c r="N35" s="36">
        <v>2</v>
      </c>
      <c r="O35" s="36">
        <v>1</v>
      </c>
      <c r="P35" s="36">
        <f t="shared" si="15"/>
        <v>5</v>
      </c>
      <c r="Q35" s="39">
        <v>2</v>
      </c>
      <c r="R35" s="37">
        <f t="shared" si="16"/>
        <v>10</v>
      </c>
      <c r="S35" s="115" t="s">
        <v>231</v>
      </c>
      <c r="T35" s="38"/>
      <c r="U35" s="35" t="s">
        <v>235</v>
      </c>
      <c r="V35" s="36">
        <v>1</v>
      </c>
      <c r="W35" s="36">
        <v>1</v>
      </c>
      <c r="X35" s="36">
        <v>1</v>
      </c>
      <c r="Y35" s="36">
        <v>1</v>
      </c>
      <c r="Z35" s="116">
        <f t="shared" ref="Z35:Z39" si="18">SUM(V35:Y35)</f>
        <v>4</v>
      </c>
      <c r="AA35" s="116">
        <f t="shared" ref="AA35:AA39" si="19">Q35</f>
        <v>2</v>
      </c>
      <c r="AB35" s="116">
        <f t="shared" si="17"/>
        <v>8</v>
      </c>
      <c r="AC35" s="25" t="s">
        <v>232</v>
      </c>
      <c r="AD35" s="39"/>
      <c r="AE35" s="36" t="s">
        <v>259</v>
      </c>
      <c r="AF35" s="28">
        <v>43936</v>
      </c>
      <c r="AG35" s="116" t="s">
        <v>173</v>
      </c>
      <c r="AH35" s="39"/>
      <c r="AI35" s="170" t="str">
        <f t="shared" si="3"/>
        <v>ModeradoTolerable</v>
      </c>
      <c r="AJ35" s="148" t="str">
        <f t="shared" si="4"/>
        <v>Tolerable</v>
      </c>
    </row>
    <row r="36" spans="1:36" s="13" customFormat="1" ht="60" customHeight="1" x14ac:dyDescent="0.2">
      <c r="A36" s="12"/>
      <c r="B36" s="129">
        <v>19</v>
      </c>
      <c r="C36" s="246"/>
      <c r="D36" s="248"/>
      <c r="E36" s="116" t="s">
        <v>7</v>
      </c>
      <c r="F36" s="118" t="s">
        <v>19</v>
      </c>
      <c r="G36" s="120" t="s">
        <v>276</v>
      </c>
      <c r="H36" s="119" t="s">
        <v>4</v>
      </c>
      <c r="I36" s="119" t="s">
        <v>3</v>
      </c>
      <c r="J36" s="119" t="s">
        <v>1</v>
      </c>
      <c r="K36" s="119" t="s">
        <v>539</v>
      </c>
      <c r="L36" s="116">
        <v>1</v>
      </c>
      <c r="M36" s="116">
        <v>2</v>
      </c>
      <c r="N36" s="116">
        <v>2</v>
      </c>
      <c r="O36" s="116">
        <v>2</v>
      </c>
      <c r="P36" s="116">
        <f t="shared" ref="P36" si="20">+SUM(L36:O36)</f>
        <v>7</v>
      </c>
      <c r="Q36" s="116">
        <v>3</v>
      </c>
      <c r="R36" s="116">
        <f t="shared" ref="R36" si="21">+Q36*P36</f>
        <v>21</v>
      </c>
      <c r="S36" s="115" t="str">
        <f t="shared" ref="S36" si="22">IF(R36="","",IF(R36&lt;5,"Trivial",IF(R36&lt;9,"Tolerable",IF(R36&lt;17,"Moderado",IF(R36&lt;25,"Importante","Intolerable")))))</f>
        <v>Importante</v>
      </c>
      <c r="T36" s="119" t="s">
        <v>1</v>
      </c>
      <c r="U36" s="29" t="s">
        <v>264</v>
      </c>
      <c r="V36" s="116">
        <v>1</v>
      </c>
      <c r="W36" s="116">
        <v>1</v>
      </c>
      <c r="X36" s="116">
        <v>1</v>
      </c>
      <c r="Y36" s="116">
        <v>1</v>
      </c>
      <c r="Z36" s="116">
        <f>+SUM(V36:Y36)</f>
        <v>4</v>
      </c>
      <c r="AA36" s="116">
        <v>3</v>
      </c>
      <c r="AB36" s="116">
        <f>+AA36*Z36</f>
        <v>12</v>
      </c>
      <c r="AC36" s="25" t="str">
        <f>IF(AB36="","",IF(AB36&lt;5,"Trivial",IF(AB36&lt;9,"Tolerable",IF(AB36&lt;17,"Moderado",IF(AB36&lt;25,"Importante","Intolerable")))))</f>
        <v>Moderado</v>
      </c>
      <c r="AD36" s="116" t="s">
        <v>0</v>
      </c>
      <c r="AE36" s="116" t="s">
        <v>173</v>
      </c>
      <c r="AF36" s="28">
        <v>43936</v>
      </c>
      <c r="AG36" s="116" t="s">
        <v>173</v>
      </c>
      <c r="AH36" s="39"/>
      <c r="AI36" s="170" t="str">
        <f t="shared" si="3"/>
        <v>ImportanteModerado</v>
      </c>
      <c r="AJ36" s="148" t="str">
        <f t="shared" si="4"/>
        <v>Moderado</v>
      </c>
    </row>
    <row r="37" spans="1:36" s="13" customFormat="1" ht="30" customHeight="1" x14ac:dyDescent="0.2">
      <c r="A37" s="12"/>
      <c r="B37" s="123">
        <v>20</v>
      </c>
      <c r="C37" s="246"/>
      <c r="D37" s="248"/>
      <c r="E37" s="116" t="s">
        <v>7</v>
      </c>
      <c r="F37" s="118" t="s">
        <v>19</v>
      </c>
      <c r="G37" s="120" t="s">
        <v>275</v>
      </c>
      <c r="H37" s="119" t="s">
        <v>13</v>
      </c>
      <c r="I37" s="119" t="s">
        <v>12</v>
      </c>
      <c r="J37" s="119" t="s">
        <v>35</v>
      </c>
      <c r="K37" s="35" t="s">
        <v>179</v>
      </c>
      <c r="L37" s="36">
        <v>1</v>
      </c>
      <c r="M37" s="36">
        <v>2</v>
      </c>
      <c r="N37" s="36">
        <v>1</v>
      </c>
      <c r="O37" s="36">
        <v>2</v>
      </c>
      <c r="P37" s="36">
        <f t="shared" ref="P37:P38" si="23">SUM(L37:O37)</f>
        <v>6</v>
      </c>
      <c r="Q37" s="36">
        <v>2</v>
      </c>
      <c r="R37" s="37">
        <f t="shared" ref="R37:R38" si="24">P37*Q37</f>
        <v>12</v>
      </c>
      <c r="S37" s="115" t="s">
        <v>231</v>
      </c>
      <c r="T37" s="38"/>
      <c r="U37" s="35" t="s">
        <v>233</v>
      </c>
      <c r="V37" s="36">
        <v>1</v>
      </c>
      <c r="W37" s="36">
        <v>1</v>
      </c>
      <c r="X37" s="36">
        <v>1</v>
      </c>
      <c r="Y37" s="36">
        <v>1</v>
      </c>
      <c r="Z37" s="116">
        <f>SUM(V37:Y37)</f>
        <v>4</v>
      </c>
      <c r="AA37" s="116">
        <f>Q37</f>
        <v>2</v>
      </c>
      <c r="AB37" s="116">
        <f t="shared" ref="AB37:AB38" si="25">Z37*AA37</f>
        <v>8</v>
      </c>
      <c r="AC37" s="25" t="s">
        <v>232</v>
      </c>
      <c r="AD37" s="39"/>
      <c r="AE37" s="36" t="s">
        <v>259</v>
      </c>
      <c r="AF37" s="28">
        <v>43936</v>
      </c>
      <c r="AG37" s="116" t="s">
        <v>173</v>
      </c>
      <c r="AH37" s="39"/>
      <c r="AI37" s="170" t="str">
        <f t="shared" si="3"/>
        <v>ModeradoTolerable</v>
      </c>
      <c r="AJ37" s="148" t="str">
        <f t="shared" si="4"/>
        <v>Tolerable</v>
      </c>
    </row>
    <row r="38" spans="1:36" s="13" customFormat="1" ht="42.75" customHeight="1" x14ac:dyDescent="0.2">
      <c r="A38" s="12"/>
      <c r="B38" s="129">
        <v>21</v>
      </c>
      <c r="C38" s="246"/>
      <c r="D38" s="248"/>
      <c r="E38" s="123" t="s">
        <v>7</v>
      </c>
      <c r="F38" s="130" t="s">
        <v>19</v>
      </c>
      <c r="G38" s="132" t="s">
        <v>467</v>
      </c>
      <c r="H38" s="134" t="s">
        <v>213</v>
      </c>
      <c r="I38" s="134" t="s">
        <v>229</v>
      </c>
      <c r="J38" s="122" t="s">
        <v>35</v>
      </c>
      <c r="K38" s="127" t="s">
        <v>179</v>
      </c>
      <c r="L38" s="36">
        <v>1</v>
      </c>
      <c r="M38" s="36">
        <v>2</v>
      </c>
      <c r="N38" s="36">
        <v>2</v>
      </c>
      <c r="O38" s="36">
        <v>3</v>
      </c>
      <c r="P38" s="36">
        <f t="shared" si="23"/>
        <v>8</v>
      </c>
      <c r="Q38" s="39">
        <v>2</v>
      </c>
      <c r="R38" s="36">
        <f t="shared" si="24"/>
        <v>16</v>
      </c>
      <c r="S38" s="53" t="str">
        <f t="shared" ref="S38" si="26">IF(R38="","",IF(R38&lt;5,"Trivial",IF(R38&lt;9,"Tolerable",IF(R38&lt;17,"Moderado",IF(R38&lt;25,"Importante","Intolerable")))))</f>
        <v>Moderado</v>
      </c>
      <c r="T38" s="38"/>
      <c r="U38" s="127" t="s">
        <v>538</v>
      </c>
      <c r="V38" s="36">
        <v>1</v>
      </c>
      <c r="W38" s="36">
        <v>1</v>
      </c>
      <c r="X38" s="36">
        <v>1</v>
      </c>
      <c r="Y38" s="36">
        <v>1</v>
      </c>
      <c r="Z38" s="36">
        <f t="shared" ref="Z38" si="27">SUM(V38:Y38)</f>
        <v>4</v>
      </c>
      <c r="AA38" s="36">
        <f t="shared" ref="AA38" si="28">Q38</f>
        <v>2</v>
      </c>
      <c r="AB38" s="36">
        <f t="shared" si="25"/>
        <v>8</v>
      </c>
      <c r="AC38" s="53" t="str">
        <f t="shared" ref="AC38" si="29">IF(AB38="","",IF(AB38&lt;5,"Trivial",IF(AB38&lt;9,"Tolerable",IF(AB38&lt;17,"Moderado",IF(AB38&lt;25,"Importante","Intolerable")))))</f>
        <v>Tolerable</v>
      </c>
      <c r="AD38" s="36"/>
      <c r="AE38" s="36" t="s">
        <v>259</v>
      </c>
      <c r="AF38" s="65">
        <v>43936</v>
      </c>
      <c r="AG38" s="122" t="s">
        <v>173</v>
      </c>
      <c r="AH38" s="36"/>
      <c r="AI38" s="170" t="str">
        <f t="shared" si="3"/>
        <v>ModeradoTolerable</v>
      </c>
      <c r="AJ38" s="148" t="str">
        <f t="shared" si="4"/>
        <v>Tolerable</v>
      </c>
    </row>
    <row r="39" spans="1:36" s="13" customFormat="1" ht="30" customHeight="1" x14ac:dyDescent="0.2">
      <c r="A39" s="12"/>
      <c r="B39" s="129">
        <v>22</v>
      </c>
      <c r="C39" s="246"/>
      <c r="D39" s="249"/>
      <c r="E39" s="116" t="s">
        <v>7</v>
      </c>
      <c r="F39" s="118" t="s">
        <v>19</v>
      </c>
      <c r="G39" s="120" t="s">
        <v>218</v>
      </c>
      <c r="H39" s="120" t="s">
        <v>219</v>
      </c>
      <c r="I39" s="120" t="s">
        <v>220</v>
      </c>
      <c r="J39" s="119" t="s">
        <v>35</v>
      </c>
      <c r="K39" s="35" t="s">
        <v>237</v>
      </c>
      <c r="L39" s="36">
        <v>1</v>
      </c>
      <c r="M39" s="36">
        <v>1</v>
      </c>
      <c r="N39" s="36">
        <v>2</v>
      </c>
      <c r="O39" s="36">
        <v>3</v>
      </c>
      <c r="P39" s="36">
        <f t="shared" si="15"/>
        <v>7</v>
      </c>
      <c r="Q39" s="39">
        <v>2</v>
      </c>
      <c r="R39" s="37">
        <f t="shared" si="16"/>
        <v>14</v>
      </c>
      <c r="S39" s="115" t="s">
        <v>231</v>
      </c>
      <c r="T39" s="38"/>
      <c r="U39" s="35" t="s">
        <v>239</v>
      </c>
      <c r="V39" s="36">
        <v>1</v>
      </c>
      <c r="W39" s="36">
        <v>1</v>
      </c>
      <c r="X39" s="36">
        <v>1</v>
      </c>
      <c r="Y39" s="36">
        <v>1</v>
      </c>
      <c r="Z39" s="116">
        <f t="shared" si="18"/>
        <v>4</v>
      </c>
      <c r="AA39" s="116">
        <f t="shared" si="19"/>
        <v>2</v>
      </c>
      <c r="AB39" s="116">
        <f t="shared" si="17"/>
        <v>8</v>
      </c>
      <c r="AC39" s="25" t="s">
        <v>232</v>
      </c>
      <c r="AD39" s="39"/>
      <c r="AE39" s="36" t="s">
        <v>259</v>
      </c>
      <c r="AF39" s="28">
        <v>43936</v>
      </c>
      <c r="AG39" s="116" t="s">
        <v>173</v>
      </c>
      <c r="AH39" s="39"/>
      <c r="AI39" s="170" t="str">
        <f t="shared" si="3"/>
        <v>ModeradoTolerable</v>
      </c>
      <c r="AJ39" s="148" t="str">
        <f t="shared" si="4"/>
        <v>Tolerable</v>
      </c>
    </row>
    <row r="40" spans="1:36" s="4" customFormat="1" ht="30" customHeight="1" x14ac:dyDescent="0.25">
      <c r="A40" s="10" t="s">
        <v>122</v>
      </c>
      <c r="B40" s="123">
        <v>23</v>
      </c>
      <c r="C40" s="250" t="s">
        <v>271</v>
      </c>
      <c r="D40" s="210" t="s">
        <v>272</v>
      </c>
      <c r="E40" s="116" t="s">
        <v>7</v>
      </c>
      <c r="F40" s="116" t="s">
        <v>6</v>
      </c>
      <c r="G40" s="115" t="s">
        <v>121</v>
      </c>
      <c r="H40" s="115" t="s">
        <v>120</v>
      </c>
      <c r="I40" s="115" t="s">
        <v>119</v>
      </c>
      <c r="J40" s="115" t="s">
        <v>1</v>
      </c>
      <c r="K40" s="112" t="s">
        <v>118</v>
      </c>
      <c r="L40" s="115">
        <v>1</v>
      </c>
      <c r="M40" s="115">
        <v>1</v>
      </c>
      <c r="N40" s="115">
        <v>1</v>
      </c>
      <c r="O40" s="115">
        <v>3</v>
      </c>
      <c r="P40" s="115">
        <f t="shared" ref="P40:P50" si="30">+SUM(L40:O40)</f>
        <v>6</v>
      </c>
      <c r="Q40" s="115">
        <v>1</v>
      </c>
      <c r="R40" s="115">
        <f t="shared" ref="R40:R63" si="31">+Q40*P40</f>
        <v>6</v>
      </c>
      <c r="S40" s="53" t="str">
        <f t="shared" si="2"/>
        <v>Tolerable</v>
      </c>
      <c r="T40" s="115"/>
      <c r="U40" s="115"/>
      <c r="V40" s="115"/>
      <c r="W40" s="115"/>
      <c r="X40" s="115"/>
      <c r="Y40" s="115"/>
      <c r="Z40" s="115"/>
      <c r="AA40" s="115"/>
      <c r="AB40" s="115"/>
      <c r="AC40" s="53" t="str">
        <f t="shared" si="5"/>
        <v/>
      </c>
      <c r="AD40" s="115"/>
      <c r="AE40" s="115"/>
      <c r="AF40" s="115"/>
      <c r="AG40" s="115"/>
      <c r="AH40" s="115"/>
      <c r="AI40" s="170" t="str">
        <f t="shared" si="3"/>
        <v>Tolerable</v>
      </c>
      <c r="AJ40" s="148" t="str">
        <f t="shared" si="4"/>
        <v>Tolerable</v>
      </c>
    </row>
    <row r="41" spans="1:36" s="4" customFormat="1" ht="30" customHeight="1" x14ac:dyDescent="0.25">
      <c r="A41" s="10"/>
      <c r="B41" s="129">
        <v>24</v>
      </c>
      <c r="C41" s="251"/>
      <c r="D41" s="210"/>
      <c r="E41" s="116" t="s">
        <v>7</v>
      </c>
      <c r="F41" s="116" t="s">
        <v>6</v>
      </c>
      <c r="G41" s="115" t="s">
        <v>14</v>
      </c>
      <c r="H41" s="115" t="s">
        <v>13</v>
      </c>
      <c r="I41" s="115" t="s">
        <v>12</v>
      </c>
      <c r="J41" s="115" t="s">
        <v>1</v>
      </c>
      <c r="K41" s="115" t="s">
        <v>117</v>
      </c>
      <c r="L41" s="115">
        <v>1</v>
      </c>
      <c r="M41" s="115">
        <v>1</v>
      </c>
      <c r="N41" s="115">
        <v>1</v>
      </c>
      <c r="O41" s="115">
        <v>3</v>
      </c>
      <c r="P41" s="115">
        <f t="shared" si="30"/>
        <v>6</v>
      </c>
      <c r="Q41" s="115">
        <v>1</v>
      </c>
      <c r="R41" s="115">
        <f t="shared" si="31"/>
        <v>6</v>
      </c>
      <c r="S41" s="53" t="str">
        <f t="shared" si="2"/>
        <v>Tolerable</v>
      </c>
      <c r="T41" s="115"/>
      <c r="U41" s="115"/>
      <c r="V41" s="115"/>
      <c r="W41" s="115"/>
      <c r="X41" s="115"/>
      <c r="Y41" s="115"/>
      <c r="Z41" s="115"/>
      <c r="AA41" s="115"/>
      <c r="AB41" s="115"/>
      <c r="AC41" s="53" t="str">
        <f t="shared" si="5"/>
        <v/>
      </c>
      <c r="AD41" s="115"/>
      <c r="AE41" s="115"/>
      <c r="AF41" s="115"/>
      <c r="AG41" s="115"/>
      <c r="AH41" s="115"/>
      <c r="AI41" s="170" t="str">
        <f t="shared" si="3"/>
        <v>Tolerable</v>
      </c>
      <c r="AJ41" s="148" t="str">
        <f t="shared" si="4"/>
        <v>Tolerable</v>
      </c>
    </row>
    <row r="42" spans="1:36" s="4" customFormat="1" ht="30" customHeight="1" x14ac:dyDescent="0.25">
      <c r="A42" s="10"/>
      <c r="B42" s="129">
        <v>25</v>
      </c>
      <c r="C42" s="251"/>
      <c r="D42" s="210"/>
      <c r="E42" s="116" t="s">
        <v>7</v>
      </c>
      <c r="F42" s="116" t="s">
        <v>23</v>
      </c>
      <c r="G42" s="115" t="s">
        <v>116</v>
      </c>
      <c r="H42" s="115" t="s">
        <v>115</v>
      </c>
      <c r="I42" s="115" t="s">
        <v>114</v>
      </c>
      <c r="J42" s="115" t="s">
        <v>48</v>
      </c>
      <c r="K42" s="115" t="s">
        <v>113</v>
      </c>
      <c r="L42" s="115">
        <v>1</v>
      </c>
      <c r="M42" s="115">
        <v>1</v>
      </c>
      <c r="N42" s="115">
        <v>1</v>
      </c>
      <c r="O42" s="115">
        <v>3</v>
      </c>
      <c r="P42" s="115">
        <f t="shared" si="30"/>
        <v>6</v>
      </c>
      <c r="Q42" s="115">
        <v>1</v>
      </c>
      <c r="R42" s="115">
        <f t="shared" si="31"/>
        <v>6</v>
      </c>
      <c r="S42" s="53" t="str">
        <f t="shared" si="2"/>
        <v>Tolerable</v>
      </c>
      <c r="T42" s="115"/>
      <c r="U42" s="115"/>
      <c r="V42" s="115"/>
      <c r="W42" s="115"/>
      <c r="X42" s="115"/>
      <c r="Y42" s="115"/>
      <c r="Z42" s="115"/>
      <c r="AA42" s="115"/>
      <c r="AB42" s="115"/>
      <c r="AC42" s="53" t="str">
        <f t="shared" si="5"/>
        <v/>
      </c>
      <c r="AD42" s="115"/>
      <c r="AE42" s="115"/>
      <c r="AF42" s="115"/>
      <c r="AG42" s="115"/>
      <c r="AH42" s="115"/>
      <c r="AI42" s="170" t="str">
        <f t="shared" si="3"/>
        <v>Tolerable</v>
      </c>
      <c r="AJ42" s="148" t="str">
        <f t="shared" si="4"/>
        <v>Tolerable</v>
      </c>
    </row>
    <row r="43" spans="1:36" s="4" customFormat="1" ht="30" customHeight="1" x14ac:dyDescent="0.25">
      <c r="A43" s="10"/>
      <c r="B43" s="123">
        <v>26</v>
      </c>
      <c r="C43" s="251"/>
      <c r="D43" s="210"/>
      <c r="E43" s="116" t="s">
        <v>7</v>
      </c>
      <c r="F43" s="116" t="s">
        <v>6</v>
      </c>
      <c r="G43" s="115" t="s">
        <v>112</v>
      </c>
      <c r="H43" s="112" t="s">
        <v>111</v>
      </c>
      <c r="I43" s="115" t="s">
        <v>110</v>
      </c>
      <c r="J43" s="115" t="s">
        <v>48</v>
      </c>
      <c r="K43" s="115" t="s">
        <v>109</v>
      </c>
      <c r="L43" s="115">
        <v>1</v>
      </c>
      <c r="M43" s="115">
        <v>1</v>
      </c>
      <c r="N43" s="115">
        <v>1</v>
      </c>
      <c r="O43" s="115">
        <v>3</v>
      </c>
      <c r="P43" s="115">
        <f t="shared" si="30"/>
        <v>6</v>
      </c>
      <c r="Q43" s="115">
        <v>1</v>
      </c>
      <c r="R43" s="115">
        <f t="shared" si="31"/>
        <v>6</v>
      </c>
      <c r="S43" s="53" t="str">
        <f t="shared" si="2"/>
        <v>Tolerable</v>
      </c>
      <c r="T43" s="115"/>
      <c r="U43" s="115"/>
      <c r="V43" s="115"/>
      <c r="W43" s="115"/>
      <c r="X43" s="115"/>
      <c r="Y43" s="115"/>
      <c r="Z43" s="115"/>
      <c r="AA43" s="115"/>
      <c r="AB43" s="115"/>
      <c r="AC43" s="53" t="str">
        <f t="shared" si="5"/>
        <v/>
      </c>
      <c r="AD43" s="115"/>
      <c r="AE43" s="115"/>
      <c r="AF43" s="115"/>
      <c r="AG43" s="115"/>
      <c r="AH43" s="115"/>
      <c r="AI43" s="170" t="str">
        <f t="shared" si="3"/>
        <v>Tolerable</v>
      </c>
      <c r="AJ43" s="148" t="str">
        <f t="shared" si="4"/>
        <v>Tolerable</v>
      </c>
    </row>
    <row r="44" spans="1:36" s="4" customFormat="1" ht="30" customHeight="1" x14ac:dyDescent="0.25">
      <c r="A44" s="10"/>
      <c r="B44" s="129">
        <v>27</v>
      </c>
      <c r="C44" s="251"/>
      <c r="D44" s="210"/>
      <c r="E44" s="116" t="s">
        <v>7</v>
      </c>
      <c r="F44" s="116" t="s">
        <v>6</v>
      </c>
      <c r="G44" s="115" t="s">
        <v>108</v>
      </c>
      <c r="H44" s="115" t="s">
        <v>107</v>
      </c>
      <c r="I44" s="115" t="s">
        <v>12</v>
      </c>
      <c r="J44" s="115" t="s">
        <v>1</v>
      </c>
      <c r="K44" s="115" t="s">
        <v>106</v>
      </c>
      <c r="L44" s="115">
        <v>1</v>
      </c>
      <c r="M44" s="115">
        <v>2</v>
      </c>
      <c r="N44" s="115">
        <v>1</v>
      </c>
      <c r="O44" s="115">
        <v>3</v>
      </c>
      <c r="P44" s="115">
        <f t="shared" si="30"/>
        <v>7</v>
      </c>
      <c r="Q44" s="115">
        <v>1</v>
      </c>
      <c r="R44" s="115">
        <f t="shared" si="31"/>
        <v>7</v>
      </c>
      <c r="S44" s="53" t="str">
        <f t="shared" si="2"/>
        <v>Tolerable</v>
      </c>
      <c r="T44" s="115"/>
      <c r="U44" s="115"/>
      <c r="V44" s="115"/>
      <c r="W44" s="115"/>
      <c r="X44" s="115"/>
      <c r="Y44" s="115"/>
      <c r="Z44" s="115"/>
      <c r="AA44" s="115"/>
      <c r="AB44" s="115"/>
      <c r="AC44" s="53" t="str">
        <f t="shared" si="5"/>
        <v/>
      </c>
      <c r="AD44" s="115"/>
      <c r="AE44" s="115"/>
      <c r="AF44" s="115"/>
      <c r="AG44" s="115"/>
      <c r="AH44" s="115"/>
      <c r="AI44" s="170" t="str">
        <f t="shared" si="3"/>
        <v>Tolerable</v>
      </c>
      <c r="AJ44" s="148" t="str">
        <f t="shared" si="4"/>
        <v>Tolerable</v>
      </c>
    </row>
    <row r="45" spans="1:36" s="4" customFormat="1" ht="30" customHeight="1" x14ac:dyDescent="0.25">
      <c r="A45" s="10"/>
      <c r="B45" s="129">
        <v>28</v>
      </c>
      <c r="C45" s="251"/>
      <c r="D45" s="210"/>
      <c r="E45" s="111" t="s">
        <v>7</v>
      </c>
      <c r="F45" s="116" t="s">
        <v>6</v>
      </c>
      <c r="G45" s="115" t="s">
        <v>105</v>
      </c>
      <c r="H45" s="115" t="s">
        <v>104</v>
      </c>
      <c r="I45" s="115" t="s">
        <v>55</v>
      </c>
      <c r="J45" s="115" t="s">
        <v>48</v>
      </c>
      <c r="K45" s="115" t="s">
        <v>103</v>
      </c>
      <c r="L45" s="115">
        <v>1</v>
      </c>
      <c r="M45" s="115">
        <v>1</v>
      </c>
      <c r="N45" s="115">
        <v>1</v>
      </c>
      <c r="O45" s="115">
        <v>2</v>
      </c>
      <c r="P45" s="115">
        <f t="shared" si="30"/>
        <v>5</v>
      </c>
      <c r="Q45" s="115">
        <v>1</v>
      </c>
      <c r="R45" s="115">
        <f t="shared" si="31"/>
        <v>5</v>
      </c>
      <c r="S45" s="53" t="str">
        <f t="shared" si="2"/>
        <v>Tolerable</v>
      </c>
      <c r="T45" s="115"/>
      <c r="U45" s="115"/>
      <c r="V45" s="115"/>
      <c r="W45" s="115"/>
      <c r="X45" s="115"/>
      <c r="Y45" s="115"/>
      <c r="Z45" s="115"/>
      <c r="AA45" s="115"/>
      <c r="AB45" s="115"/>
      <c r="AC45" s="53" t="str">
        <f t="shared" si="5"/>
        <v/>
      </c>
      <c r="AD45" s="115"/>
      <c r="AE45" s="115"/>
      <c r="AF45" s="115"/>
      <c r="AG45" s="115"/>
      <c r="AH45" s="115"/>
      <c r="AI45" s="170" t="str">
        <f t="shared" si="3"/>
        <v>Tolerable</v>
      </c>
      <c r="AJ45" s="148" t="str">
        <f t="shared" si="4"/>
        <v>Tolerable</v>
      </c>
    </row>
    <row r="46" spans="1:36" ht="30" customHeight="1" x14ac:dyDescent="0.2">
      <c r="A46" s="10"/>
      <c r="B46" s="123">
        <v>29</v>
      </c>
      <c r="C46" s="251"/>
      <c r="D46" s="210"/>
      <c r="E46" s="116" t="s">
        <v>7</v>
      </c>
      <c r="F46" s="116" t="s">
        <v>46</v>
      </c>
      <c r="G46" s="115" t="s">
        <v>45</v>
      </c>
      <c r="H46" s="115" t="s">
        <v>49</v>
      </c>
      <c r="I46" s="115" t="s">
        <v>16</v>
      </c>
      <c r="J46" s="115" t="s">
        <v>48</v>
      </c>
      <c r="K46" s="115" t="s">
        <v>47</v>
      </c>
      <c r="L46" s="115">
        <v>1</v>
      </c>
      <c r="M46" s="115">
        <v>1</v>
      </c>
      <c r="N46" s="115">
        <v>1</v>
      </c>
      <c r="O46" s="115">
        <v>2</v>
      </c>
      <c r="P46" s="115">
        <f t="shared" si="30"/>
        <v>5</v>
      </c>
      <c r="Q46" s="115">
        <v>1</v>
      </c>
      <c r="R46" s="115">
        <f t="shared" si="31"/>
        <v>5</v>
      </c>
      <c r="S46" s="53" t="str">
        <f t="shared" si="2"/>
        <v>Tolerable</v>
      </c>
      <c r="T46" s="115"/>
      <c r="U46" s="115"/>
      <c r="V46" s="115"/>
      <c r="W46" s="115"/>
      <c r="X46" s="115"/>
      <c r="Y46" s="115"/>
      <c r="Z46" s="115"/>
      <c r="AA46" s="115"/>
      <c r="AB46" s="115"/>
      <c r="AC46" s="53" t="str">
        <f t="shared" si="5"/>
        <v/>
      </c>
      <c r="AD46" s="115"/>
      <c r="AE46" s="115"/>
      <c r="AF46" s="115"/>
      <c r="AG46" s="115"/>
      <c r="AH46" s="115"/>
      <c r="AI46" s="170" t="str">
        <f t="shared" si="3"/>
        <v>Tolerable</v>
      </c>
      <c r="AJ46" s="148" t="str">
        <f t="shared" si="4"/>
        <v>Tolerable</v>
      </c>
    </row>
    <row r="47" spans="1:36" ht="30" customHeight="1" x14ac:dyDescent="0.2">
      <c r="A47" s="10"/>
      <c r="B47" s="129">
        <v>30</v>
      </c>
      <c r="C47" s="251"/>
      <c r="D47" s="210"/>
      <c r="E47" s="116" t="s">
        <v>7</v>
      </c>
      <c r="F47" s="116" t="s">
        <v>46</v>
      </c>
      <c r="G47" s="115" t="s">
        <v>45</v>
      </c>
      <c r="H47" s="115" t="s">
        <v>44</v>
      </c>
      <c r="I47" s="115" t="s">
        <v>43</v>
      </c>
      <c r="J47" s="115" t="s">
        <v>1</v>
      </c>
      <c r="K47" s="115" t="s">
        <v>42</v>
      </c>
      <c r="L47" s="115">
        <v>1</v>
      </c>
      <c r="M47" s="115">
        <v>1</v>
      </c>
      <c r="N47" s="115">
        <v>1</v>
      </c>
      <c r="O47" s="115">
        <v>3</v>
      </c>
      <c r="P47" s="115">
        <f t="shared" si="30"/>
        <v>6</v>
      </c>
      <c r="Q47" s="115">
        <v>1</v>
      </c>
      <c r="R47" s="115">
        <f t="shared" si="31"/>
        <v>6</v>
      </c>
      <c r="S47" s="53" t="str">
        <f t="shared" si="2"/>
        <v>Tolerable</v>
      </c>
      <c r="T47" s="115"/>
      <c r="U47" s="112"/>
      <c r="V47" s="115"/>
      <c r="W47" s="115"/>
      <c r="X47" s="115"/>
      <c r="Y47" s="115"/>
      <c r="Z47" s="115"/>
      <c r="AA47" s="115"/>
      <c r="AB47" s="115"/>
      <c r="AC47" s="53" t="str">
        <f t="shared" si="5"/>
        <v/>
      </c>
      <c r="AD47" s="115"/>
      <c r="AE47" s="115"/>
      <c r="AF47" s="115"/>
      <c r="AG47" s="115"/>
      <c r="AH47" s="115"/>
      <c r="AI47" s="170" t="str">
        <f t="shared" si="3"/>
        <v>Tolerable</v>
      </c>
      <c r="AJ47" s="148" t="str">
        <f t="shared" si="4"/>
        <v>Tolerable</v>
      </c>
    </row>
    <row r="48" spans="1:36" s="4" customFormat="1" ht="30" customHeight="1" x14ac:dyDescent="0.25">
      <c r="A48" s="10"/>
      <c r="B48" s="129">
        <v>31</v>
      </c>
      <c r="C48" s="251"/>
      <c r="D48" s="210"/>
      <c r="E48" s="116" t="s">
        <v>58</v>
      </c>
      <c r="F48" s="116" t="s">
        <v>6</v>
      </c>
      <c r="G48" s="115" t="s">
        <v>57</v>
      </c>
      <c r="H48" s="112" t="s">
        <v>56</v>
      </c>
      <c r="I48" s="115" t="s">
        <v>55</v>
      </c>
      <c r="J48" s="115" t="s">
        <v>1</v>
      </c>
      <c r="K48" s="115" t="s">
        <v>54</v>
      </c>
      <c r="L48" s="115">
        <v>1</v>
      </c>
      <c r="M48" s="115">
        <v>1</v>
      </c>
      <c r="N48" s="115">
        <v>1</v>
      </c>
      <c r="O48" s="115">
        <v>1</v>
      </c>
      <c r="P48" s="115">
        <f t="shared" si="30"/>
        <v>4</v>
      </c>
      <c r="Q48" s="115">
        <v>2</v>
      </c>
      <c r="R48" s="115">
        <f t="shared" si="31"/>
        <v>8</v>
      </c>
      <c r="S48" s="53" t="str">
        <f t="shared" si="2"/>
        <v>Tolerable</v>
      </c>
      <c r="T48" s="115"/>
      <c r="U48" s="115"/>
      <c r="V48" s="115"/>
      <c r="W48" s="115"/>
      <c r="X48" s="115"/>
      <c r="Y48" s="115"/>
      <c r="Z48" s="115"/>
      <c r="AA48" s="115"/>
      <c r="AB48" s="115"/>
      <c r="AC48" s="53" t="str">
        <f t="shared" si="5"/>
        <v/>
      </c>
      <c r="AD48" s="115"/>
      <c r="AE48" s="115"/>
      <c r="AF48" s="115"/>
      <c r="AG48" s="115"/>
      <c r="AH48" s="115"/>
      <c r="AI48" s="170" t="str">
        <f t="shared" si="3"/>
        <v>Tolerable</v>
      </c>
      <c r="AJ48" s="148" t="str">
        <f t="shared" si="4"/>
        <v>Tolerable</v>
      </c>
    </row>
    <row r="49" spans="1:36" s="4" customFormat="1" ht="30" customHeight="1" x14ac:dyDescent="0.25">
      <c r="A49" s="10"/>
      <c r="B49" s="123">
        <v>32</v>
      </c>
      <c r="C49" s="251"/>
      <c r="D49" s="210"/>
      <c r="E49" s="116" t="s">
        <v>7</v>
      </c>
      <c r="F49" s="116" t="s">
        <v>23</v>
      </c>
      <c r="G49" s="115" t="s">
        <v>61</v>
      </c>
      <c r="H49" s="115" t="s">
        <v>60</v>
      </c>
      <c r="I49" s="115" t="s">
        <v>55</v>
      </c>
      <c r="J49" s="115" t="s">
        <v>1</v>
      </c>
      <c r="K49" s="115" t="s">
        <v>59</v>
      </c>
      <c r="L49" s="115">
        <v>1</v>
      </c>
      <c r="M49" s="115">
        <v>1</v>
      </c>
      <c r="N49" s="115">
        <v>1</v>
      </c>
      <c r="O49" s="115">
        <v>3</v>
      </c>
      <c r="P49" s="115">
        <f t="shared" si="30"/>
        <v>6</v>
      </c>
      <c r="Q49" s="115">
        <v>1</v>
      </c>
      <c r="R49" s="115">
        <f t="shared" si="31"/>
        <v>6</v>
      </c>
      <c r="S49" s="53" t="str">
        <f t="shared" si="2"/>
        <v>Tolerable</v>
      </c>
      <c r="T49" s="115"/>
      <c r="U49" s="115"/>
      <c r="V49" s="115"/>
      <c r="W49" s="115"/>
      <c r="X49" s="115"/>
      <c r="Y49" s="115"/>
      <c r="Z49" s="115"/>
      <c r="AA49" s="115"/>
      <c r="AB49" s="115"/>
      <c r="AC49" s="53" t="str">
        <f t="shared" si="5"/>
        <v/>
      </c>
      <c r="AD49" s="115"/>
      <c r="AE49" s="115"/>
      <c r="AF49" s="115"/>
      <c r="AG49" s="115"/>
      <c r="AH49" s="115"/>
      <c r="AI49" s="170" t="str">
        <f t="shared" si="3"/>
        <v>Tolerable</v>
      </c>
      <c r="AJ49" s="148" t="str">
        <f t="shared" si="4"/>
        <v>Tolerable</v>
      </c>
    </row>
    <row r="50" spans="1:36" s="4" customFormat="1" ht="30" customHeight="1" x14ac:dyDescent="0.2">
      <c r="A50" s="10"/>
      <c r="B50" s="129">
        <v>33</v>
      </c>
      <c r="C50" s="251"/>
      <c r="D50" s="210"/>
      <c r="E50" s="116" t="s">
        <v>7</v>
      </c>
      <c r="F50" s="116" t="s">
        <v>32</v>
      </c>
      <c r="G50" s="115" t="s">
        <v>64</v>
      </c>
      <c r="H50" s="115" t="s">
        <v>30</v>
      </c>
      <c r="I50" s="115" t="s">
        <v>29</v>
      </c>
      <c r="J50" s="115"/>
      <c r="K50" s="115" t="s">
        <v>37</v>
      </c>
      <c r="L50" s="115">
        <v>1</v>
      </c>
      <c r="M50" s="115">
        <v>1</v>
      </c>
      <c r="N50" s="115">
        <v>2</v>
      </c>
      <c r="O50" s="115">
        <v>3</v>
      </c>
      <c r="P50" s="115">
        <f t="shared" si="30"/>
        <v>7</v>
      </c>
      <c r="Q50" s="115">
        <v>1</v>
      </c>
      <c r="R50" s="115">
        <f t="shared" si="31"/>
        <v>7</v>
      </c>
      <c r="S50" s="53" t="str">
        <f t="shared" si="2"/>
        <v>Tolerable</v>
      </c>
      <c r="T50" s="115"/>
      <c r="U50" s="112"/>
      <c r="V50" s="115"/>
      <c r="W50" s="115"/>
      <c r="X50" s="115"/>
      <c r="Y50" s="115"/>
      <c r="Z50" s="115"/>
      <c r="AA50" s="115"/>
      <c r="AB50" s="115"/>
      <c r="AC50" s="53" t="str">
        <f t="shared" si="5"/>
        <v/>
      </c>
      <c r="AD50" s="115"/>
      <c r="AE50" s="68"/>
      <c r="AF50" s="68"/>
      <c r="AG50" s="68"/>
      <c r="AH50" s="115"/>
      <c r="AI50" s="170" t="str">
        <f t="shared" si="3"/>
        <v>Tolerable</v>
      </c>
      <c r="AJ50" s="148" t="str">
        <f t="shared" si="4"/>
        <v>Tolerable</v>
      </c>
    </row>
    <row r="51" spans="1:36" s="4" customFormat="1" ht="30" customHeight="1" x14ac:dyDescent="0.25">
      <c r="A51" s="10"/>
      <c r="B51" s="129">
        <v>34</v>
      </c>
      <c r="C51" s="251"/>
      <c r="D51" s="210"/>
      <c r="E51" s="116" t="s">
        <v>7</v>
      </c>
      <c r="F51" s="116" t="s">
        <v>6</v>
      </c>
      <c r="G51" s="115" t="s">
        <v>63</v>
      </c>
      <c r="H51" s="115" t="s">
        <v>60</v>
      </c>
      <c r="I51" s="115" t="s">
        <v>62</v>
      </c>
      <c r="J51" s="115" t="s">
        <v>1</v>
      </c>
      <c r="K51" s="115" t="s">
        <v>59</v>
      </c>
      <c r="L51" s="115">
        <v>1</v>
      </c>
      <c r="M51" s="115">
        <v>1</v>
      </c>
      <c r="N51" s="115">
        <v>1</v>
      </c>
      <c r="O51" s="115">
        <v>3</v>
      </c>
      <c r="P51" s="115">
        <f t="shared" ref="P51" si="32">+SUM(L51:O51)</f>
        <v>6</v>
      </c>
      <c r="Q51" s="115">
        <v>1</v>
      </c>
      <c r="R51" s="115">
        <f t="shared" si="31"/>
        <v>6</v>
      </c>
      <c r="S51" s="53" t="str">
        <f t="shared" si="2"/>
        <v>Tolerable</v>
      </c>
      <c r="T51" s="115"/>
      <c r="U51" s="115"/>
      <c r="V51" s="115"/>
      <c r="W51" s="115"/>
      <c r="X51" s="115"/>
      <c r="Y51" s="115"/>
      <c r="Z51" s="115"/>
      <c r="AA51" s="115"/>
      <c r="AB51" s="115"/>
      <c r="AC51" s="53" t="str">
        <f t="shared" si="5"/>
        <v/>
      </c>
      <c r="AD51" s="115"/>
      <c r="AE51" s="115"/>
      <c r="AF51" s="115"/>
      <c r="AG51" s="115"/>
      <c r="AH51" s="115"/>
      <c r="AI51" s="170" t="str">
        <f t="shared" si="3"/>
        <v>Tolerable</v>
      </c>
      <c r="AJ51" s="148" t="str">
        <f t="shared" si="4"/>
        <v>Tolerable</v>
      </c>
    </row>
    <row r="52" spans="1:36" ht="50.25" customHeight="1" x14ac:dyDescent="0.2">
      <c r="A52" s="10" t="s">
        <v>34</v>
      </c>
      <c r="B52" s="123">
        <v>35</v>
      </c>
      <c r="C52" s="251"/>
      <c r="D52" s="253" t="s">
        <v>33</v>
      </c>
      <c r="E52" s="116" t="s">
        <v>7</v>
      </c>
      <c r="F52" s="116" t="s">
        <v>32</v>
      </c>
      <c r="G52" s="115" t="s">
        <v>31</v>
      </c>
      <c r="H52" s="115" t="s">
        <v>30</v>
      </c>
      <c r="I52" s="115" t="s">
        <v>29</v>
      </c>
      <c r="J52" s="115"/>
      <c r="K52" s="115" t="s">
        <v>2</v>
      </c>
      <c r="L52" s="115">
        <v>1</v>
      </c>
      <c r="M52" s="115">
        <v>3</v>
      </c>
      <c r="N52" s="115">
        <v>2</v>
      </c>
      <c r="O52" s="115">
        <v>3</v>
      </c>
      <c r="P52" s="115">
        <f t="shared" ref="P52:P59" si="33">+SUM(L52:O52)</f>
        <v>9</v>
      </c>
      <c r="Q52" s="115">
        <v>1</v>
      </c>
      <c r="R52" s="115">
        <f t="shared" si="31"/>
        <v>9</v>
      </c>
      <c r="S52" s="53" t="str">
        <f t="shared" si="2"/>
        <v>Moderado</v>
      </c>
      <c r="T52" s="115" t="s">
        <v>1</v>
      </c>
      <c r="U52" s="112" t="s">
        <v>28</v>
      </c>
      <c r="V52" s="115">
        <v>1</v>
      </c>
      <c r="W52" s="115">
        <v>1</v>
      </c>
      <c r="X52" s="115">
        <v>1</v>
      </c>
      <c r="Y52" s="115">
        <v>3</v>
      </c>
      <c r="Z52" s="115">
        <f>+SUM(V52:Y52)</f>
        <v>6</v>
      </c>
      <c r="AA52" s="115">
        <v>1</v>
      </c>
      <c r="AB52" s="115">
        <f>+AA52*Z52</f>
        <v>6</v>
      </c>
      <c r="AC52" s="53" t="str">
        <f t="shared" si="5"/>
        <v>Tolerable</v>
      </c>
      <c r="AD52" s="115" t="s">
        <v>0</v>
      </c>
      <c r="AE52" s="115" t="s">
        <v>173</v>
      </c>
      <c r="AF52" s="65">
        <v>43936</v>
      </c>
      <c r="AG52" s="115" t="s">
        <v>173</v>
      </c>
      <c r="AH52" s="115"/>
      <c r="AI52" s="170" t="str">
        <f t="shared" si="3"/>
        <v>ModeradoTolerable</v>
      </c>
      <c r="AJ52" s="148" t="str">
        <f t="shared" si="4"/>
        <v>Tolerable</v>
      </c>
    </row>
    <row r="53" spans="1:36" ht="50.25" customHeight="1" x14ac:dyDescent="0.2">
      <c r="A53" s="10"/>
      <c r="B53" s="129">
        <v>36</v>
      </c>
      <c r="C53" s="251"/>
      <c r="D53" s="254"/>
      <c r="E53" s="116" t="s">
        <v>7</v>
      </c>
      <c r="F53" s="116" t="s">
        <v>19</v>
      </c>
      <c r="G53" s="115" t="s">
        <v>27</v>
      </c>
      <c r="H53" s="115" t="s">
        <v>26</v>
      </c>
      <c r="I53" s="115" t="s">
        <v>25</v>
      </c>
      <c r="J53" s="115" t="s">
        <v>1</v>
      </c>
      <c r="K53" s="115" t="s">
        <v>24</v>
      </c>
      <c r="L53" s="115">
        <v>1</v>
      </c>
      <c r="M53" s="115">
        <v>1</v>
      </c>
      <c r="N53" s="115">
        <v>1</v>
      </c>
      <c r="O53" s="115">
        <v>3</v>
      </c>
      <c r="P53" s="115">
        <f t="shared" si="33"/>
        <v>6</v>
      </c>
      <c r="Q53" s="115">
        <v>1</v>
      </c>
      <c r="R53" s="115">
        <f t="shared" si="31"/>
        <v>6</v>
      </c>
      <c r="S53" s="53" t="str">
        <f t="shared" si="2"/>
        <v>Tolerable</v>
      </c>
      <c r="T53" s="115"/>
      <c r="U53" s="68"/>
      <c r="V53" s="68"/>
      <c r="W53" s="68"/>
      <c r="X53" s="68"/>
      <c r="Y53" s="68"/>
      <c r="Z53" s="68"/>
      <c r="AA53" s="68"/>
      <c r="AB53" s="68"/>
      <c r="AC53" s="53" t="str">
        <f t="shared" si="5"/>
        <v/>
      </c>
      <c r="AD53" s="68"/>
      <c r="AE53" s="68"/>
      <c r="AF53" s="68"/>
      <c r="AG53" s="68"/>
      <c r="AH53" s="115"/>
      <c r="AI53" s="170" t="str">
        <f t="shared" si="3"/>
        <v>Tolerable</v>
      </c>
      <c r="AJ53" s="148" t="str">
        <f t="shared" si="4"/>
        <v>Tolerable</v>
      </c>
    </row>
    <row r="54" spans="1:36" ht="50.25" customHeight="1" x14ac:dyDescent="0.2">
      <c r="A54" s="10"/>
      <c r="B54" s="129">
        <v>37</v>
      </c>
      <c r="C54" s="251"/>
      <c r="D54" s="254"/>
      <c r="E54" s="116" t="s">
        <v>7</v>
      </c>
      <c r="F54" s="116" t="s">
        <v>23</v>
      </c>
      <c r="G54" s="115" t="s">
        <v>22</v>
      </c>
      <c r="H54" s="112" t="s">
        <v>21</v>
      </c>
      <c r="I54" s="115" t="s">
        <v>20</v>
      </c>
      <c r="J54" s="115"/>
      <c r="K54" s="115" t="s">
        <v>2</v>
      </c>
      <c r="L54" s="115">
        <v>1</v>
      </c>
      <c r="M54" s="112">
        <v>3</v>
      </c>
      <c r="N54" s="112">
        <v>2</v>
      </c>
      <c r="O54" s="112">
        <v>3</v>
      </c>
      <c r="P54" s="112">
        <f t="shared" si="33"/>
        <v>9</v>
      </c>
      <c r="Q54" s="112">
        <v>1</v>
      </c>
      <c r="R54" s="115">
        <f t="shared" si="31"/>
        <v>9</v>
      </c>
      <c r="S54" s="53" t="str">
        <f t="shared" ref="S54:S63" si="34">IF(R54="","",IF(R54&lt;5,"Trivial",IF(R54&lt;9,"Tolerable",IF(R54&lt;17,"Moderado",IF(R54&lt;25,"Importante","Intolerable")))))</f>
        <v>Moderado</v>
      </c>
      <c r="T54" s="115" t="s">
        <v>1</v>
      </c>
      <c r="U54" s="115" t="s">
        <v>15</v>
      </c>
      <c r="V54" s="115">
        <v>1</v>
      </c>
      <c r="W54" s="115">
        <v>1</v>
      </c>
      <c r="X54" s="115">
        <v>1</v>
      </c>
      <c r="Y54" s="115">
        <v>3</v>
      </c>
      <c r="Z54" s="115">
        <f>+SUM(V54:Y54)</f>
        <v>6</v>
      </c>
      <c r="AA54" s="115">
        <v>1</v>
      </c>
      <c r="AB54" s="115">
        <f>+AA54*Z54</f>
        <v>6</v>
      </c>
      <c r="AC54" s="53" t="str">
        <f t="shared" si="5"/>
        <v>Tolerable</v>
      </c>
      <c r="AD54" s="115" t="s">
        <v>0</v>
      </c>
      <c r="AE54" s="115" t="s">
        <v>173</v>
      </c>
      <c r="AF54" s="65">
        <v>43936</v>
      </c>
      <c r="AG54" s="115" t="s">
        <v>173</v>
      </c>
      <c r="AH54" s="115"/>
      <c r="AI54" s="170" t="str">
        <f t="shared" si="3"/>
        <v>ModeradoTolerable</v>
      </c>
      <c r="AJ54" s="148" t="str">
        <f t="shared" si="4"/>
        <v>Tolerable</v>
      </c>
    </row>
    <row r="55" spans="1:36" ht="50.25" customHeight="1" x14ac:dyDescent="0.2">
      <c r="A55" s="10"/>
      <c r="B55" s="123">
        <v>38</v>
      </c>
      <c r="C55" s="251"/>
      <c r="D55" s="254"/>
      <c r="E55" s="116" t="s">
        <v>7</v>
      </c>
      <c r="F55" s="116" t="s">
        <v>19</v>
      </c>
      <c r="G55" s="115" t="s">
        <v>18</v>
      </c>
      <c r="H55" s="112" t="s">
        <v>17</v>
      </c>
      <c r="I55" s="115" t="s">
        <v>16</v>
      </c>
      <c r="J55" s="115"/>
      <c r="K55" s="115" t="s">
        <v>2</v>
      </c>
      <c r="L55" s="115">
        <v>1</v>
      </c>
      <c r="M55" s="115">
        <v>3</v>
      </c>
      <c r="N55" s="115">
        <v>2</v>
      </c>
      <c r="O55" s="115">
        <v>3</v>
      </c>
      <c r="P55" s="115">
        <f t="shared" si="33"/>
        <v>9</v>
      </c>
      <c r="Q55" s="115">
        <v>1</v>
      </c>
      <c r="R55" s="115">
        <f t="shared" si="31"/>
        <v>9</v>
      </c>
      <c r="S55" s="53" t="str">
        <f t="shared" si="34"/>
        <v>Moderado</v>
      </c>
      <c r="T55" s="115" t="s">
        <v>1</v>
      </c>
      <c r="U55" s="115" t="s">
        <v>15</v>
      </c>
      <c r="V55" s="115">
        <v>1</v>
      </c>
      <c r="W55" s="115">
        <v>1</v>
      </c>
      <c r="X55" s="115">
        <v>1</v>
      </c>
      <c r="Y55" s="115">
        <v>3</v>
      </c>
      <c r="Z55" s="115">
        <f>+SUM(V55:Y55)</f>
        <v>6</v>
      </c>
      <c r="AA55" s="115">
        <v>1</v>
      </c>
      <c r="AB55" s="115">
        <f>+AA55*Z55</f>
        <v>6</v>
      </c>
      <c r="AC55" s="53" t="str">
        <f t="shared" si="5"/>
        <v>Tolerable</v>
      </c>
      <c r="AD55" s="115" t="s">
        <v>0</v>
      </c>
      <c r="AE55" s="115" t="s">
        <v>173</v>
      </c>
      <c r="AF55" s="65">
        <v>43936</v>
      </c>
      <c r="AG55" s="115" t="s">
        <v>173</v>
      </c>
      <c r="AH55" s="115"/>
      <c r="AI55" s="170" t="str">
        <f t="shared" si="3"/>
        <v>ModeradoTolerable</v>
      </c>
      <c r="AJ55" s="148" t="str">
        <f t="shared" si="4"/>
        <v>Tolerable</v>
      </c>
    </row>
    <row r="56" spans="1:36" s="4" customFormat="1" ht="50.25" customHeight="1" x14ac:dyDescent="0.25">
      <c r="A56" s="10"/>
      <c r="B56" s="129">
        <v>39</v>
      </c>
      <c r="C56" s="252"/>
      <c r="D56" s="255"/>
      <c r="E56" s="116" t="s">
        <v>7</v>
      </c>
      <c r="F56" s="116" t="s">
        <v>6</v>
      </c>
      <c r="G56" s="115" t="s">
        <v>14</v>
      </c>
      <c r="H56" s="115" t="s">
        <v>13</v>
      </c>
      <c r="I56" s="115" t="s">
        <v>12</v>
      </c>
      <c r="J56" s="115" t="s">
        <v>1</v>
      </c>
      <c r="K56" s="115" t="s">
        <v>11</v>
      </c>
      <c r="L56" s="115">
        <v>1</v>
      </c>
      <c r="M56" s="115">
        <v>1</v>
      </c>
      <c r="N56" s="115">
        <v>1</v>
      </c>
      <c r="O56" s="115">
        <v>3</v>
      </c>
      <c r="P56" s="115">
        <f t="shared" si="33"/>
        <v>6</v>
      </c>
      <c r="Q56" s="115">
        <v>1</v>
      </c>
      <c r="R56" s="115">
        <f t="shared" si="31"/>
        <v>6</v>
      </c>
      <c r="S56" s="53" t="str">
        <f t="shared" si="34"/>
        <v>Tolerable</v>
      </c>
      <c r="T56" s="115"/>
      <c r="U56" s="115"/>
      <c r="V56" s="115"/>
      <c r="W56" s="115"/>
      <c r="X56" s="115"/>
      <c r="Y56" s="115"/>
      <c r="Z56" s="115"/>
      <c r="AA56" s="115"/>
      <c r="AB56" s="115"/>
      <c r="AC56" s="53" t="str">
        <f t="shared" si="5"/>
        <v/>
      </c>
      <c r="AD56" s="115"/>
      <c r="AE56" s="115"/>
      <c r="AF56" s="115"/>
      <c r="AG56" s="115"/>
      <c r="AH56" s="115"/>
      <c r="AI56" s="170" t="str">
        <f t="shared" si="3"/>
        <v>Tolerable</v>
      </c>
      <c r="AJ56" s="148" t="str">
        <f t="shared" si="4"/>
        <v>Tolerable</v>
      </c>
    </row>
    <row r="57" spans="1:36" ht="66.75" customHeight="1" x14ac:dyDescent="0.2">
      <c r="B57" s="129">
        <v>40</v>
      </c>
      <c r="C57" s="207" t="s">
        <v>230</v>
      </c>
      <c r="D57" s="210" t="s">
        <v>269</v>
      </c>
      <c r="E57" s="116" t="s">
        <v>7</v>
      </c>
      <c r="F57" s="116" t="s">
        <v>6</v>
      </c>
      <c r="G57" s="115" t="s">
        <v>268</v>
      </c>
      <c r="H57" s="115" t="s">
        <v>263</v>
      </c>
      <c r="I57" s="115" t="s">
        <v>10</v>
      </c>
      <c r="J57" s="115"/>
      <c r="K57" s="115" t="s">
        <v>2</v>
      </c>
      <c r="L57" s="115">
        <v>1</v>
      </c>
      <c r="M57" s="115">
        <v>3</v>
      </c>
      <c r="N57" s="115">
        <v>3</v>
      </c>
      <c r="O57" s="115">
        <v>2</v>
      </c>
      <c r="P57" s="115">
        <f t="shared" si="33"/>
        <v>9</v>
      </c>
      <c r="Q57" s="115">
        <v>3</v>
      </c>
      <c r="R57" s="115">
        <f t="shared" si="31"/>
        <v>27</v>
      </c>
      <c r="S57" s="53" t="str">
        <f t="shared" si="34"/>
        <v>Intolerable</v>
      </c>
      <c r="T57" s="115" t="s">
        <v>1</v>
      </c>
      <c r="U57" s="112" t="s">
        <v>270</v>
      </c>
      <c r="V57" s="115">
        <v>1</v>
      </c>
      <c r="W57" s="115">
        <v>1</v>
      </c>
      <c r="X57" s="115">
        <v>1</v>
      </c>
      <c r="Y57" s="115">
        <v>1</v>
      </c>
      <c r="Z57" s="115">
        <f>+SUM(V57:Y57)</f>
        <v>4</v>
      </c>
      <c r="AA57" s="115">
        <v>3</v>
      </c>
      <c r="AB57" s="115">
        <f>+AA57*Z57</f>
        <v>12</v>
      </c>
      <c r="AC57" s="53" t="str">
        <f t="shared" si="5"/>
        <v>Moderado</v>
      </c>
      <c r="AD57" s="115" t="s">
        <v>0</v>
      </c>
      <c r="AE57" s="115" t="s">
        <v>173</v>
      </c>
      <c r="AF57" s="65">
        <v>43936</v>
      </c>
      <c r="AG57" s="115" t="s">
        <v>173</v>
      </c>
      <c r="AH57" s="115"/>
      <c r="AI57" s="170" t="str">
        <f t="shared" si="3"/>
        <v>IntolerableModerado</v>
      </c>
      <c r="AJ57" s="148" t="str">
        <f t="shared" si="4"/>
        <v>Moderado</v>
      </c>
    </row>
    <row r="58" spans="1:36" ht="66.75" customHeight="1" x14ac:dyDescent="0.2">
      <c r="B58" s="123">
        <v>41</v>
      </c>
      <c r="C58" s="207"/>
      <c r="D58" s="210"/>
      <c r="E58" s="116" t="s">
        <v>267</v>
      </c>
      <c r="F58" s="116" t="s">
        <v>6</v>
      </c>
      <c r="G58" s="115" t="s">
        <v>5</v>
      </c>
      <c r="H58" s="115" t="s">
        <v>9</v>
      </c>
      <c r="I58" s="115" t="s">
        <v>3</v>
      </c>
      <c r="J58" s="115"/>
      <c r="K58" s="115" t="s">
        <v>2</v>
      </c>
      <c r="L58" s="115">
        <v>1</v>
      </c>
      <c r="M58" s="115">
        <v>3</v>
      </c>
      <c r="N58" s="115">
        <v>3</v>
      </c>
      <c r="O58" s="115">
        <v>2</v>
      </c>
      <c r="P58" s="115">
        <f t="shared" si="33"/>
        <v>9</v>
      </c>
      <c r="Q58" s="115">
        <v>3</v>
      </c>
      <c r="R58" s="115">
        <f t="shared" si="31"/>
        <v>27</v>
      </c>
      <c r="S58" s="53" t="str">
        <f t="shared" si="34"/>
        <v>Intolerable</v>
      </c>
      <c r="T58" s="115" t="s">
        <v>1</v>
      </c>
      <c r="U58" s="112" t="s">
        <v>8</v>
      </c>
      <c r="V58" s="115">
        <v>1</v>
      </c>
      <c r="W58" s="115">
        <v>1</v>
      </c>
      <c r="X58" s="115">
        <v>1</v>
      </c>
      <c r="Y58" s="115">
        <v>1</v>
      </c>
      <c r="Z58" s="115">
        <f>+SUM(V58:Y58)</f>
        <v>4</v>
      </c>
      <c r="AA58" s="115">
        <v>3</v>
      </c>
      <c r="AB58" s="115">
        <f>+AA58*Z58</f>
        <v>12</v>
      </c>
      <c r="AC58" s="53" t="str">
        <f t="shared" ref="AC58:AC63" si="35">IF(AB58="","",IF(AB58&lt;5,"Trivial",IF(AB58&lt;9,"Tolerable",IF(AB58&lt;17,"Moderado",IF(AB58&lt;25,"Importante","Intolerable")))))</f>
        <v>Moderado</v>
      </c>
      <c r="AD58" s="115" t="s">
        <v>0</v>
      </c>
      <c r="AE58" s="115" t="s">
        <v>173</v>
      </c>
      <c r="AF58" s="65">
        <v>43936</v>
      </c>
      <c r="AG58" s="115" t="s">
        <v>173</v>
      </c>
      <c r="AH58" s="115"/>
      <c r="AI58" s="170" t="str">
        <f t="shared" si="3"/>
        <v>IntolerableModerado</v>
      </c>
      <c r="AJ58" s="148" t="str">
        <f t="shared" si="4"/>
        <v>Moderado</v>
      </c>
    </row>
    <row r="59" spans="1:36" ht="66.75" customHeight="1" x14ac:dyDescent="0.2">
      <c r="B59" s="129">
        <v>42</v>
      </c>
      <c r="C59" s="207"/>
      <c r="D59" s="210"/>
      <c r="E59" s="116" t="s">
        <v>267</v>
      </c>
      <c r="F59" s="116" t="s">
        <v>6</v>
      </c>
      <c r="G59" s="121" t="s">
        <v>276</v>
      </c>
      <c r="H59" s="115" t="s">
        <v>4</v>
      </c>
      <c r="I59" s="115" t="s">
        <v>3</v>
      </c>
      <c r="J59" s="115"/>
      <c r="K59" s="115" t="s">
        <v>2</v>
      </c>
      <c r="L59" s="115">
        <v>1</v>
      </c>
      <c r="M59" s="115">
        <v>3</v>
      </c>
      <c r="N59" s="115">
        <v>3</v>
      </c>
      <c r="O59" s="115">
        <v>2</v>
      </c>
      <c r="P59" s="115">
        <f t="shared" si="33"/>
        <v>9</v>
      </c>
      <c r="Q59" s="115">
        <v>3</v>
      </c>
      <c r="R59" s="115">
        <f t="shared" si="31"/>
        <v>27</v>
      </c>
      <c r="S59" s="53" t="str">
        <f t="shared" si="34"/>
        <v>Intolerable</v>
      </c>
      <c r="T59" s="115" t="s">
        <v>1</v>
      </c>
      <c r="U59" s="112" t="s">
        <v>264</v>
      </c>
      <c r="V59" s="115">
        <v>1</v>
      </c>
      <c r="W59" s="115">
        <v>1</v>
      </c>
      <c r="X59" s="115">
        <v>1</v>
      </c>
      <c r="Y59" s="115">
        <v>1</v>
      </c>
      <c r="Z59" s="115">
        <f>+SUM(V59:Y59)</f>
        <v>4</v>
      </c>
      <c r="AA59" s="115">
        <v>3</v>
      </c>
      <c r="AB59" s="115">
        <f>+AA59*Z59</f>
        <v>12</v>
      </c>
      <c r="AC59" s="53" t="str">
        <f t="shared" si="35"/>
        <v>Moderado</v>
      </c>
      <c r="AD59" s="115" t="s">
        <v>0</v>
      </c>
      <c r="AE59" s="115" t="s">
        <v>173</v>
      </c>
      <c r="AF59" s="65">
        <v>43936</v>
      </c>
      <c r="AG59" s="115" t="s">
        <v>173</v>
      </c>
      <c r="AH59" s="115"/>
      <c r="AI59" s="170" t="str">
        <f t="shared" si="3"/>
        <v>IntolerableModerado</v>
      </c>
      <c r="AJ59" s="148" t="str">
        <f t="shared" si="4"/>
        <v>Moderado</v>
      </c>
    </row>
    <row r="60" spans="1:36" ht="112.5" x14ac:dyDescent="0.2">
      <c r="B60" s="188">
        <v>43</v>
      </c>
      <c r="C60" s="211" t="s">
        <v>608</v>
      </c>
      <c r="D60" s="198" t="s">
        <v>272</v>
      </c>
      <c r="E60" s="187" t="s">
        <v>7</v>
      </c>
      <c r="F60" s="198" t="s">
        <v>46</v>
      </c>
      <c r="G60" s="24" t="s">
        <v>609</v>
      </c>
      <c r="H60" s="23" t="s">
        <v>591</v>
      </c>
      <c r="I60" s="191" t="s">
        <v>592</v>
      </c>
      <c r="J60" s="23" t="s">
        <v>1</v>
      </c>
      <c r="K60" s="24" t="s">
        <v>593</v>
      </c>
      <c r="L60" s="187">
        <v>1</v>
      </c>
      <c r="M60" s="187">
        <v>2</v>
      </c>
      <c r="N60" s="187">
        <v>3</v>
      </c>
      <c r="O60" s="187">
        <v>3</v>
      </c>
      <c r="P60" s="187">
        <f t="shared" ref="P60:P63" si="36">+SUM(L60:O60)</f>
        <v>9</v>
      </c>
      <c r="Q60" s="187">
        <v>2</v>
      </c>
      <c r="R60" s="187">
        <f t="shared" si="31"/>
        <v>18</v>
      </c>
      <c r="S60" s="25" t="str">
        <f t="shared" si="34"/>
        <v>Importante</v>
      </c>
      <c r="T60" s="191" t="s">
        <v>1</v>
      </c>
      <c r="U60" s="191" t="s">
        <v>611</v>
      </c>
      <c r="V60" s="187">
        <v>1</v>
      </c>
      <c r="W60" s="187">
        <v>1</v>
      </c>
      <c r="X60" s="187">
        <v>1</v>
      </c>
      <c r="Y60" s="187">
        <v>1</v>
      </c>
      <c r="Z60" s="187">
        <f t="shared" ref="Z60" si="37">+SUM(V60:Y60)</f>
        <v>4</v>
      </c>
      <c r="AA60" s="187">
        <v>2</v>
      </c>
      <c r="AB60" s="187">
        <f t="shared" ref="AB60" si="38">+AA60*Z60</f>
        <v>8</v>
      </c>
      <c r="AC60" s="186" t="str">
        <f t="shared" si="35"/>
        <v>Tolerable</v>
      </c>
      <c r="AD60" s="187" t="s">
        <v>0</v>
      </c>
      <c r="AE60" s="187" t="s">
        <v>278</v>
      </c>
      <c r="AF60" s="187" t="s">
        <v>594</v>
      </c>
      <c r="AG60" s="187" t="s">
        <v>173</v>
      </c>
      <c r="AH60" s="32"/>
      <c r="AI60" s="9"/>
    </row>
    <row r="61" spans="1:36" ht="45" x14ac:dyDescent="0.2">
      <c r="B61" s="187">
        <v>44</v>
      </c>
      <c r="C61" s="211"/>
      <c r="D61" s="198" t="s">
        <v>610</v>
      </c>
      <c r="E61" s="187" t="s">
        <v>7</v>
      </c>
      <c r="F61" s="198" t="s">
        <v>36</v>
      </c>
      <c r="G61" s="198" t="s">
        <v>595</v>
      </c>
      <c r="H61" s="198" t="s">
        <v>596</v>
      </c>
      <c r="I61" s="198" t="s">
        <v>597</v>
      </c>
      <c r="J61" s="198" t="s">
        <v>2</v>
      </c>
      <c r="K61" s="198" t="s">
        <v>2</v>
      </c>
      <c r="L61" s="187">
        <v>1</v>
      </c>
      <c r="M61" s="187">
        <v>3</v>
      </c>
      <c r="N61" s="187">
        <v>3</v>
      </c>
      <c r="O61" s="187">
        <v>3</v>
      </c>
      <c r="P61" s="187">
        <f t="shared" si="36"/>
        <v>10</v>
      </c>
      <c r="Q61" s="187">
        <v>1</v>
      </c>
      <c r="R61" s="187">
        <f t="shared" si="31"/>
        <v>10</v>
      </c>
      <c r="S61" s="25" t="str">
        <f t="shared" si="34"/>
        <v>Moderado</v>
      </c>
      <c r="T61" s="191" t="s">
        <v>1</v>
      </c>
      <c r="U61" s="191" t="s">
        <v>598</v>
      </c>
      <c r="V61" s="187">
        <v>1</v>
      </c>
      <c r="W61" s="187">
        <v>2</v>
      </c>
      <c r="X61" s="187">
        <v>2</v>
      </c>
      <c r="Y61" s="187">
        <v>3</v>
      </c>
      <c r="Z61" s="187">
        <f>+SUM(V61:Y61)</f>
        <v>8</v>
      </c>
      <c r="AA61" s="187">
        <v>1</v>
      </c>
      <c r="AB61" s="187">
        <f>+AA61*Z61</f>
        <v>8</v>
      </c>
      <c r="AC61" s="186" t="str">
        <f t="shared" si="35"/>
        <v>Tolerable</v>
      </c>
      <c r="AD61" s="187" t="s">
        <v>0</v>
      </c>
      <c r="AE61" s="187" t="s">
        <v>173</v>
      </c>
      <c r="AF61" s="187" t="s">
        <v>594</v>
      </c>
      <c r="AG61" s="187" t="s">
        <v>173</v>
      </c>
      <c r="AH61" s="32"/>
      <c r="AI61" s="9"/>
    </row>
    <row r="62" spans="1:36" ht="33.75" x14ac:dyDescent="0.2">
      <c r="B62" s="188">
        <v>45</v>
      </c>
      <c r="C62" s="211"/>
      <c r="D62" s="212" t="s">
        <v>599</v>
      </c>
      <c r="E62" s="187" t="s">
        <v>7</v>
      </c>
      <c r="F62" s="198" t="s">
        <v>32</v>
      </c>
      <c r="G62" s="198" t="s">
        <v>600</v>
      </c>
      <c r="H62" s="198" t="s">
        <v>601</v>
      </c>
      <c r="I62" s="198" t="s">
        <v>602</v>
      </c>
      <c r="J62" s="198" t="s">
        <v>2</v>
      </c>
      <c r="K62" s="198" t="s">
        <v>2</v>
      </c>
      <c r="L62" s="187">
        <v>1</v>
      </c>
      <c r="M62" s="187">
        <v>3</v>
      </c>
      <c r="N62" s="187">
        <v>3</v>
      </c>
      <c r="O62" s="187">
        <v>3</v>
      </c>
      <c r="P62" s="187">
        <f t="shared" si="36"/>
        <v>10</v>
      </c>
      <c r="Q62" s="187">
        <v>1</v>
      </c>
      <c r="R62" s="187">
        <f t="shared" si="31"/>
        <v>10</v>
      </c>
      <c r="S62" s="25" t="str">
        <f t="shared" si="34"/>
        <v>Moderado</v>
      </c>
      <c r="T62" s="191" t="s">
        <v>1</v>
      </c>
      <c r="U62" s="191" t="s">
        <v>603</v>
      </c>
      <c r="V62" s="187">
        <v>1</v>
      </c>
      <c r="W62" s="187">
        <v>2</v>
      </c>
      <c r="X62" s="187">
        <v>2</v>
      </c>
      <c r="Y62" s="187">
        <v>2</v>
      </c>
      <c r="Z62" s="187">
        <f>+SUM(V62:Y62)</f>
        <v>7</v>
      </c>
      <c r="AA62" s="187">
        <v>1</v>
      </c>
      <c r="AB62" s="187">
        <f>+AA62*Z62</f>
        <v>7</v>
      </c>
      <c r="AC62" s="186" t="str">
        <f t="shared" si="35"/>
        <v>Tolerable</v>
      </c>
      <c r="AD62" s="187" t="s">
        <v>0</v>
      </c>
      <c r="AE62" s="187" t="s">
        <v>173</v>
      </c>
      <c r="AF62" s="187" t="s">
        <v>594</v>
      </c>
      <c r="AG62" s="187" t="s">
        <v>173</v>
      </c>
      <c r="AH62" s="32"/>
      <c r="AI62" s="9"/>
    </row>
    <row r="63" spans="1:36" ht="33.75" x14ac:dyDescent="0.2">
      <c r="B63" s="188">
        <v>46</v>
      </c>
      <c r="C63" s="211"/>
      <c r="D63" s="212"/>
      <c r="E63" s="187" t="s">
        <v>7</v>
      </c>
      <c r="F63" s="198" t="s">
        <v>94</v>
      </c>
      <c r="G63" s="198" t="s">
        <v>604</v>
      </c>
      <c r="H63" s="198" t="s">
        <v>605</v>
      </c>
      <c r="I63" s="198" t="s">
        <v>606</v>
      </c>
      <c r="J63" s="198" t="s">
        <v>2</v>
      </c>
      <c r="K63" s="198" t="s">
        <v>2</v>
      </c>
      <c r="L63" s="187">
        <v>1</v>
      </c>
      <c r="M63" s="187">
        <v>3</v>
      </c>
      <c r="N63" s="187">
        <v>3</v>
      </c>
      <c r="O63" s="187">
        <v>3</v>
      </c>
      <c r="P63" s="187">
        <f t="shared" si="36"/>
        <v>10</v>
      </c>
      <c r="Q63" s="187">
        <v>1</v>
      </c>
      <c r="R63" s="187">
        <f t="shared" si="31"/>
        <v>10</v>
      </c>
      <c r="S63" s="25" t="str">
        <f t="shared" si="34"/>
        <v>Moderado</v>
      </c>
      <c r="T63" s="191" t="s">
        <v>1</v>
      </c>
      <c r="U63" s="198" t="s">
        <v>607</v>
      </c>
      <c r="V63" s="187">
        <v>1</v>
      </c>
      <c r="W63" s="187">
        <v>2</v>
      </c>
      <c r="X63" s="187">
        <v>2</v>
      </c>
      <c r="Y63" s="187">
        <v>2</v>
      </c>
      <c r="Z63" s="187">
        <f>+SUM(V63:Y63)</f>
        <v>7</v>
      </c>
      <c r="AA63" s="187">
        <v>1</v>
      </c>
      <c r="AB63" s="187">
        <f>+AA63*Z63</f>
        <v>7</v>
      </c>
      <c r="AC63" s="186" t="str">
        <f t="shared" si="35"/>
        <v>Tolerable</v>
      </c>
      <c r="AD63" s="187" t="s">
        <v>0</v>
      </c>
      <c r="AE63" s="187" t="s">
        <v>173</v>
      </c>
      <c r="AF63" s="187" t="s">
        <v>594</v>
      </c>
      <c r="AG63" s="187" t="s">
        <v>173</v>
      </c>
      <c r="AH63" s="32"/>
    </row>
    <row r="64" spans="1:36" x14ac:dyDescent="0.2">
      <c r="D64" s="150" t="s">
        <v>543</v>
      </c>
      <c r="E64" s="150">
        <f>COUNTIFS($S$18:$S$59,D64)</f>
        <v>0</v>
      </c>
      <c r="F64" s="150">
        <f>COUNTIFS($AJ$18:$AJ$59,D64)</f>
        <v>0</v>
      </c>
      <c r="G64" s="162">
        <f>E64*100/$E$69</f>
        <v>0</v>
      </c>
      <c r="H64" s="162">
        <f>F64*100/$F$69</f>
        <v>0</v>
      </c>
      <c r="I64" s="7"/>
      <c r="J64" s="7"/>
      <c r="K64" s="6"/>
      <c r="L64" s="4"/>
      <c r="M64" s="4"/>
      <c r="N64" s="4"/>
      <c r="O64" s="4"/>
      <c r="P64" s="4"/>
      <c r="Q64" s="4"/>
      <c r="R64" s="4"/>
      <c r="S64" s="5"/>
    </row>
    <row r="65" spans="1:35" x14ac:dyDescent="0.2">
      <c r="D65" s="150" t="s">
        <v>232</v>
      </c>
      <c r="E65" s="150">
        <f t="shared" ref="E65:E68" si="39">COUNTIFS($S$18:$S$59,D65)</f>
        <v>17</v>
      </c>
      <c r="F65" s="150">
        <f t="shared" ref="F65:F68" si="40">COUNTIFS($AJ$18:$AJ$59,D65)</f>
        <v>38</v>
      </c>
      <c r="G65" s="162">
        <f t="shared" ref="G65:G69" si="41">E65*100/$E$69</f>
        <v>40.476190476190474</v>
      </c>
      <c r="H65" s="162">
        <f t="shared" ref="H65:H69" si="42">F65*100/$F$69</f>
        <v>90.476190476190482</v>
      </c>
      <c r="I65" s="6"/>
      <c r="J65" s="7"/>
      <c r="K65" s="7"/>
      <c r="L65" s="4"/>
      <c r="M65" s="4"/>
      <c r="N65" s="4"/>
      <c r="O65" s="4"/>
      <c r="P65" s="4"/>
      <c r="Q65" s="4"/>
      <c r="R65" s="4"/>
      <c r="S65" s="5"/>
    </row>
    <row r="66" spans="1:35" x14ac:dyDescent="0.2">
      <c r="D66" s="150" t="s">
        <v>231</v>
      </c>
      <c r="E66" s="150">
        <f t="shared" si="39"/>
        <v>21</v>
      </c>
      <c r="F66" s="150">
        <f t="shared" si="40"/>
        <v>4</v>
      </c>
      <c r="G66" s="162">
        <f t="shared" si="41"/>
        <v>50</v>
      </c>
      <c r="H66" s="162">
        <f t="shared" si="42"/>
        <v>9.5238095238095237</v>
      </c>
      <c r="I66" s="7"/>
      <c r="J66" s="7"/>
      <c r="K66" s="7"/>
      <c r="L66" s="4"/>
      <c r="M66" s="4"/>
      <c r="N66" s="4"/>
      <c r="O66" s="4"/>
      <c r="P66" s="4"/>
      <c r="Q66" s="4"/>
      <c r="R66" s="4"/>
      <c r="S66" s="5"/>
    </row>
    <row r="67" spans="1:35" x14ac:dyDescent="0.2">
      <c r="D67" s="150" t="s">
        <v>238</v>
      </c>
      <c r="E67" s="150">
        <f t="shared" si="39"/>
        <v>1</v>
      </c>
      <c r="F67" s="150">
        <f t="shared" si="40"/>
        <v>0</v>
      </c>
      <c r="G67" s="162">
        <f t="shared" si="41"/>
        <v>2.3809523809523809</v>
      </c>
      <c r="H67" s="162">
        <f t="shared" si="42"/>
        <v>0</v>
      </c>
      <c r="I67" s="6"/>
      <c r="J67" s="7"/>
      <c r="K67" s="6"/>
      <c r="L67" s="4"/>
      <c r="M67" s="4"/>
      <c r="N67" s="4"/>
      <c r="O67" s="4"/>
      <c r="P67" s="4"/>
      <c r="Q67" s="4"/>
      <c r="R67" s="4"/>
      <c r="S67" s="5"/>
    </row>
    <row r="68" spans="1:35" x14ac:dyDescent="0.2">
      <c r="D68" s="150" t="s">
        <v>511</v>
      </c>
      <c r="E68" s="150">
        <f t="shared" si="39"/>
        <v>3</v>
      </c>
      <c r="F68" s="150">
        <f t="shared" si="40"/>
        <v>0</v>
      </c>
      <c r="G68" s="162">
        <f t="shared" si="41"/>
        <v>7.1428571428571432</v>
      </c>
      <c r="H68" s="162">
        <f t="shared" si="42"/>
        <v>0</v>
      </c>
      <c r="I68" s="7"/>
      <c r="J68" s="7"/>
      <c r="K68" s="6"/>
      <c r="L68" s="4"/>
      <c r="M68" s="4"/>
      <c r="N68" s="4"/>
      <c r="O68" s="4"/>
      <c r="P68" s="4"/>
      <c r="Q68" s="4"/>
      <c r="R68" s="4"/>
      <c r="S68" s="5"/>
    </row>
    <row r="69" spans="1:35" x14ac:dyDescent="0.2">
      <c r="D69" s="160" t="s">
        <v>544</v>
      </c>
      <c r="E69" s="160">
        <f>SUM(E64:E68)</f>
        <v>42</v>
      </c>
      <c r="F69" s="160">
        <f>SUM(F64:F68)</f>
        <v>42</v>
      </c>
      <c r="G69" s="163">
        <f t="shared" si="41"/>
        <v>100</v>
      </c>
      <c r="H69" s="163">
        <f t="shared" si="42"/>
        <v>100</v>
      </c>
      <c r="I69" s="7"/>
      <c r="J69" s="7"/>
      <c r="K69" s="6"/>
      <c r="L69" s="4"/>
      <c r="M69" s="4"/>
      <c r="N69" s="4"/>
      <c r="O69" s="4"/>
      <c r="P69" s="4"/>
      <c r="Q69" s="4"/>
      <c r="R69" s="4"/>
      <c r="S69" s="5"/>
    </row>
    <row r="70" spans="1:35" x14ac:dyDescent="0.2">
      <c r="G70" s="7"/>
      <c r="H70" s="6"/>
      <c r="I70" s="6"/>
      <c r="J70" s="7"/>
      <c r="K70" s="7"/>
      <c r="L70" s="4"/>
      <c r="M70" s="4"/>
      <c r="N70" s="4"/>
      <c r="O70" s="4"/>
      <c r="P70" s="4"/>
      <c r="Q70" s="4"/>
      <c r="R70" s="4"/>
      <c r="S70" s="5"/>
    </row>
    <row r="71" spans="1:35" x14ac:dyDescent="0.2">
      <c r="G71" s="7"/>
      <c r="H71" s="7"/>
      <c r="I71" s="7"/>
      <c r="J71" s="7"/>
      <c r="K71" s="7"/>
      <c r="L71" s="4"/>
      <c r="M71" s="4"/>
      <c r="N71" s="4"/>
      <c r="O71" s="4"/>
      <c r="P71" s="4"/>
      <c r="Q71" s="4"/>
      <c r="R71" s="4"/>
      <c r="S71" s="5"/>
    </row>
    <row r="73" spans="1:35" x14ac:dyDescent="0.2">
      <c r="E73" s="1"/>
      <c r="F73" s="1"/>
      <c r="J73" s="1"/>
    </row>
    <row r="74" spans="1:35" x14ac:dyDescent="0.2">
      <c r="G74" s="7"/>
      <c r="H74" s="7"/>
      <c r="I74" s="7"/>
      <c r="J74" s="7"/>
      <c r="K74" s="6"/>
      <c r="L74" s="4"/>
      <c r="M74" s="4"/>
      <c r="N74" s="4"/>
      <c r="O74" s="4"/>
      <c r="P74" s="4"/>
      <c r="Q74" s="4"/>
      <c r="R74" s="4"/>
      <c r="S74" s="5"/>
    </row>
    <row r="75" spans="1:35" x14ac:dyDescent="0.2">
      <c r="G75" s="7"/>
      <c r="H75" s="7"/>
      <c r="I75" s="7"/>
      <c r="J75" s="7"/>
      <c r="K75" s="6"/>
      <c r="L75" s="4"/>
      <c r="M75" s="4"/>
      <c r="N75" s="4"/>
      <c r="O75" s="4"/>
      <c r="P75" s="4"/>
      <c r="Q75" s="4"/>
      <c r="R75" s="4"/>
      <c r="S75" s="5"/>
    </row>
    <row r="76" spans="1:35" s="2" customFormat="1" x14ac:dyDescent="0.2">
      <c r="A76" s="1"/>
      <c r="B76" s="4"/>
      <c r="C76" s="1"/>
      <c r="D76" s="1"/>
      <c r="E76" s="4"/>
      <c r="F76" s="4"/>
      <c r="G76" s="7"/>
      <c r="H76" s="7"/>
      <c r="I76" s="7"/>
      <c r="J76" s="7"/>
      <c r="K76" s="6"/>
      <c r="L76" s="4"/>
      <c r="M76" s="4"/>
      <c r="N76" s="4"/>
      <c r="O76" s="4"/>
      <c r="P76" s="4"/>
      <c r="Q76" s="4"/>
      <c r="R76" s="4"/>
      <c r="S76" s="5"/>
      <c r="U76" s="1"/>
      <c r="V76" s="16"/>
      <c r="W76" s="16"/>
      <c r="X76" s="16"/>
      <c r="Y76" s="16"/>
      <c r="Z76" s="16"/>
      <c r="AA76" s="16"/>
      <c r="AB76" s="16"/>
      <c r="AC76" s="1"/>
      <c r="AD76" s="1"/>
      <c r="AE76" s="1"/>
      <c r="AF76" s="1"/>
      <c r="AG76" s="1"/>
      <c r="AH76" s="1"/>
      <c r="AI76" s="1"/>
    </row>
    <row r="77" spans="1:35" s="2" customFormat="1" x14ac:dyDescent="0.2">
      <c r="A77" s="1"/>
      <c r="B77" s="4"/>
      <c r="C77" s="1"/>
      <c r="D77" s="1"/>
      <c r="E77" s="4"/>
      <c r="F77" s="4"/>
      <c r="G77" s="7"/>
      <c r="H77" s="7"/>
      <c r="I77" s="7"/>
      <c r="J77" s="7"/>
      <c r="K77" s="6"/>
      <c r="L77" s="4"/>
      <c r="M77" s="4"/>
      <c r="N77" s="4"/>
      <c r="O77" s="4"/>
      <c r="P77" s="4"/>
      <c r="Q77" s="4"/>
      <c r="R77" s="4"/>
      <c r="S77" s="5"/>
      <c r="U77" s="1"/>
      <c r="V77" s="16"/>
      <c r="W77" s="16"/>
      <c r="X77" s="16"/>
      <c r="Y77" s="16"/>
      <c r="Z77" s="16"/>
      <c r="AA77" s="16"/>
      <c r="AB77" s="16"/>
      <c r="AC77" s="1"/>
      <c r="AD77" s="1"/>
      <c r="AE77" s="1"/>
      <c r="AF77" s="1"/>
      <c r="AG77" s="1"/>
      <c r="AH77" s="1"/>
      <c r="AI77" s="1"/>
    </row>
    <row r="78" spans="1:35" s="2" customFormat="1" x14ac:dyDescent="0.2">
      <c r="A78" s="1"/>
      <c r="B78" s="4"/>
      <c r="C78" s="1"/>
      <c r="D78" s="1"/>
      <c r="E78" s="4"/>
      <c r="F78" s="4"/>
      <c r="G78" s="7"/>
      <c r="H78" s="7"/>
      <c r="I78" s="7"/>
      <c r="J78" s="7"/>
      <c r="K78" s="6"/>
      <c r="L78" s="4"/>
      <c r="M78" s="4"/>
      <c r="N78" s="4"/>
      <c r="O78" s="4"/>
      <c r="P78" s="4"/>
      <c r="Q78" s="4"/>
      <c r="R78" s="4"/>
      <c r="S78" s="5"/>
      <c r="U78" s="1"/>
      <c r="V78" s="16"/>
      <c r="W78" s="16"/>
      <c r="X78" s="16"/>
      <c r="Y78" s="16"/>
      <c r="Z78" s="16"/>
      <c r="AA78" s="16"/>
      <c r="AB78" s="16"/>
      <c r="AC78" s="1"/>
      <c r="AD78" s="1"/>
      <c r="AE78" s="1"/>
      <c r="AF78" s="1"/>
      <c r="AG78" s="1"/>
      <c r="AH78" s="1"/>
      <c r="AI78" s="1"/>
    </row>
    <row r="79" spans="1:35" s="2" customFormat="1" x14ac:dyDescent="0.2">
      <c r="A79" s="1"/>
      <c r="B79" s="4"/>
      <c r="C79" s="1"/>
      <c r="D79" s="1"/>
      <c r="E79" s="4"/>
      <c r="F79" s="4"/>
      <c r="G79" s="7"/>
      <c r="H79" s="7"/>
      <c r="I79" s="7"/>
      <c r="J79" s="7"/>
      <c r="K79" s="6"/>
      <c r="L79" s="4"/>
      <c r="M79" s="4"/>
      <c r="N79" s="4"/>
      <c r="O79" s="4"/>
      <c r="P79" s="4"/>
      <c r="Q79" s="4"/>
      <c r="R79" s="4"/>
      <c r="S79" s="5"/>
      <c r="U79" s="1"/>
      <c r="V79" s="16"/>
      <c r="W79" s="16"/>
      <c r="X79" s="16"/>
      <c r="Y79" s="16"/>
      <c r="Z79" s="16"/>
      <c r="AA79" s="16"/>
      <c r="AB79" s="16"/>
      <c r="AC79" s="1"/>
      <c r="AD79" s="1"/>
      <c r="AE79" s="1"/>
      <c r="AF79" s="1"/>
      <c r="AG79" s="1"/>
      <c r="AH79" s="1"/>
      <c r="AI79" s="1"/>
    </row>
    <row r="80" spans="1:35" s="2" customFormat="1" x14ac:dyDescent="0.2">
      <c r="A80" s="1"/>
      <c r="B80" s="4"/>
      <c r="C80" s="1"/>
      <c r="D80" s="1"/>
      <c r="E80" s="4"/>
      <c r="F80" s="4"/>
      <c r="G80" s="7"/>
      <c r="H80" s="7"/>
      <c r="I80" s="7"/>
      <c r="J80" s="7"/>
      <c r="K80" s="6"/>
      <c r="L80" s="4"/>
      <c r="M80" s="4"/>
      <c r="N80" s="4"/>
      <c r="O80" s="4"/>
      <c r="P80" s="4"/>
      <c r="Q80" s="4"/>
      <c r="R80" s="4"/>
      <c r="S80" s="5"/>
      <c r="U80" s="1"/>
      <c r="V80" s="16"/>
      <c r="W80" s="16"/>
      <c r="X80" s="16"/>
      <c r="Y80" s="16"/>
      <c r="Z80" s="16"/>
      <c r="AA80" s="16"/>
      <c r="AB80" s="16"/>
      <c r="AC80" s="1"/>
      <c r="AD80" s="1"/>
      <c r="AE80" s="1"/>
      <c r="AF80" s="1"/>
      <c r="AG80" s="1"/>
      <c r="AH80" s="1"/>
      <c r="AI80" s="1"/>
    </row>
    <row r="81" spans="1:35" s="2" customFormat="1" x14ac:dyDescent="0.2">
      <c r="A81" s="1"/>
      <c r="B81" s="4"/>
      <c r="C81" s="1"/>
      <c r="D81" s="1"/>
      <c r="E81" s="4"/>
      <c r="F81" s="4"/>
      <c r="G81" s="7"/>
      <c r="H81" s="7"/>
      <c r="I81" s="7"/>
      <c r="J81" s="7"/>
      <c r="L81" s="4"/>
      <c r="M81" s="4"/>
      <c r="N81" s="4"/>
      <c r="O81" s="4"/>
      <c r="P81" s="4"/>
      <c r="Q81" s="4"/>
      <c r="R81" s="4"/>
      <c r="S81" s="5"/>
      <c r="U81" s="1"/>
      <c r="V81" s="16"/>
      <c r="W81" s="16"/>
      <c r="X81" s="16"/>
      <c r="Y81" s="16"/>
      <c r="Z81" s="16"/>
      <c r="AA81" s="16"/>
      <c r="AB81" s="16"/>
      <c r="AC81" s="1"/>
      <c r="AD81" s="1"/>
      <c r="AE81" s="1"/>
      <c r="AF81" s="1"/>
      <c r="AG81" s="1"/>
      <c r="AH81" s="1"/>
      <c r="AI81" s="1"/>
    </row>
    <row r="82" spans="1:35" s="2" customFormat="1" x14ac:dyDescent="0.2">
      <c r="A82" s="1"/>
      <c r="B82" s="4"/>
      <c r="C82" s="1"/>
      <c r="D82" s="1"/>
      <c r="E82" s="4"/>
      <c r="F82" s="4"/>
      <c r="G82" s="7"/>
      <c r="H82" s="7"/>
      <c r="I82" s="7"/>
      <c r="J82" s="7"/>
      <c r="K82" s="7"/>
      <c r="L82" s="4"/>
      <c r="M82" s="4"/>
      <c r="N82" s="4"/>
      <c r="O82" s="4"/>
      <c r="P82" s="4"/>
      <c r="Q82" s="4"/>
      <c r="R82" s="4"/>
      <c r="S82" s="5"/>
      <c r="U82" s="1"/>
      <c r="V82" s="16"/>
      <c r="W82" s="16"/>
      <c r="X82" s="16"/>
      <c r="Y82" s="16"/>
      <c r="Z82" s="16"/>
      <c r="AA82" s="16"/>
      <c r="AB82" s="16"/>
      <c r="AC82" s="1"/>
      <c r="AD82" s="1"/>
      <c r="AE82" s="1"/>
      <c r="AF82" s="1"/>
      <c r="AG82" s="1"/>
      <c r="AH82" s="1"/>
      <c r="AI82" s="1"/>
    </row>
    <row r="83" spans="1:35" s="2" customFormat="1" x14ac:dyDescent="0.2">
      <c r="A83" s="1"/>
      <c r="B83" s="4"/>
      <c r="C83" s="1"/>
      <c r="D83" s="1"/>
      <c r="E83" s="4"/>
      <c r="F83" s="4"/>
      <c r="G83" s="7"/>
      <c r="H83" s="6"/>
      <c r="I83" s="6"/>
      <c r="J83" s="7"/>
      <c r="K83" s="6"/>
      <c r="L83" s="4"/>
      <c r="M83" s="4"/>
      <c r="N83" s="4"/>
      <c r="O83" s="4"/>
      <c r="P83" s="4"/>
      <c r="Q83" s="4"/>
      <c r="R83" s="4"/>
      <c r="S83" s="5"/>
      <c r="U83" s="1"/>
      <c r="V83" s="16"/>
      <c r="W83" s="16"/>
      <c r="X83" s="16"/>
      <c r="Y83" s="16"/>
      <c r="Z83" s="16"/>
      <c r="AA83" s="16"/>
      <c r="AB83" s="16"/>
      <c r="AC83" s="1"/>
      <c r="AD83" s="1"/>
      <c r="AE83" s="1"/>
      <c r="AF83" s="1"/>
      <c r="AG83" s="1"/>
      <c r="AH83" s="1"/>
      <c r="AI83" s="1"/>
    </row>
    <row r="84" spans="1:35" s="2" customFormat="1" x14ac:dyDescent="0.2">
      <c r="A84" s="1"/>
      <c r="B84" s="4"/>
      <c r="C84" s="1"/>
      <c r="D84" s="1"/>
      <c r="E84" s="4"/>
      <c r="F84" s="4"/>
      <c r="G84" s="7"/>
      <c r="H84" s="7"/>
      <c r="I84" s="7"/>
      <c r="J84" s="7"/>
      <c r="K84" s="6"/>
      <c r="L84" s="4"/>
      <c r="M84" s="4"/>
      <c r="N84" s="4"/>
      <c r="O84" s="4"/>
      <c r="P84" s="4"/>
      <c r="Q84" s="4"/>
      <c r="R84" s="4"/>
      <c r="S84" s="5"/>
      <c r="U84" s="1"/>
      <c r="V84" s="16"/>
      <c r="W84" s="16"/>
      <c r="X84" s="16"/>
      <c r="Y84" s="16"/>
      <c r="Z84" s="16"/>
      <c r="AA84" s="16"/>
      <c r="AB84" s="16"/>
      <c r="AC84" s="1"/>
      <c r="AD84" s="1"/>
      <c r="AE84" s="1"/>
      <c r="AF84" s="1"/>
      <c r="AG84" s="1"/>
      <c r="AH84" s="1"/>
      <c r="AI84" s="1"/>
    </row>
    <row r="85" spans="1:35" s="2" customFormat="1" x14ac:dyDescent="0.2">
      <c r="A85" s="1"/>
      <c r="B85" s="4"/>
      <c r="C85" s="1"/>
      <c r="D85" s="1"/>
      <c r="E85" s="4"/>
      <c r="F85" s="4"/>
      <c r="G85" s="7"/>
      <c r="H85" s="7"/>
      <c r="I85" s="7"/>
      <c r="J85" s="7"/>
      <c r="K85" s="6"/>
      <c r="L85" s="4"/>
      <c r="M85" s="4"/>
      <c r="N85" s="4"/>
      <c r="O85" s="4"/>
      <c r="P85" s="4"/>
      <c r="Q85" s="4"/>
      <c r="R85" s="4"/>
      <c r="S85" s="5"/>
      <c r="U85" s="1"/>
      <c r="V85" s="16"/>
      <c r="W85" s="16"/>
      <c r="X85" s="16"/>
      <c r="Y85" s="16"/>
      <c r="Z85" s="16"/>
      <c r="AA85" s="16"/>
      <c r="AB85" s="16"/>
      <c r="AC85" s="1"/>
      <c r="AD85" s="1"/>
      <c r="AE85" s="1"/>
      <c r="AF85" s="1"/>
      <c r="AG85" s="1"/>
      <c r="AH85" s="1"/>
      <c r="AI85" s="1"/>
    </row>
    <row r="86" spans="1:35" s="2" customFormat="1" x14ac:dyDescent="0.2">
      <c r="A86" s="1"/>
      <c r="B86" s="4"/>
      <c r="C86" s="1"/>
      <c r="D86" s="1"/>
      <c r="E86" s="4"/>
      <c r="F86" s="4"/>
      <c r="G86" s="7"/>
      <c r="H86" s="6"/>
      <c r="I86" s="6"/>
      <c r="J86" s="7"/>
      <c r="K86" s="7"/>
      <c r="L86" s="4"/>
      <c r="M86" s="4"/>
      <c r="N86" s="4"/>
      <c r="O86" s="4"/>
      <c r="P86" s="4"/>
      <c r="Q86" s="4"/>
      <c r="R86" s="4"/>
      <c r="S86" s="5"/>
      <c r="U86" s="1"/>
      <c r="V86" s="16"/>
      <c r="W86" s="16"/>
      <c r="X86" s="16"/>
      <c r="Y86" s="16"/>
      <c r="Z86" s="16"/>
      <c r="AA86" s="16"/>
      <c r="AB86" s="16"/>
      <c r="AC86" s="1"/>
      <c r="AD86" s="1"/>
      <c r="AE86" s="1"/>
      <c r="AF86" s="1"/>
      <c r="AG86" s="1"/>
      <c r="AH86" s="1"/>
      <c r="AI86" s="1"/>
    </row>
    <row r="87" spans="1:35" s="2" customFormat="1" x14ac:dyDescent="0.2">
      <c r="A87" s="1"/>
      <c r="B87" s="4"/>
      <c r="C87" s="1"/>
      <c r="D87" s="1"/>
      <c r="E87" s="4"/>
      <c r="F87" s="4"/>
      <c r="G87" s="7"/>
      <c r="H87" s="7"/>
      <c r="I87" s="7"/>
      <c r="J87" s="7"/>
      <c r="K87" s="7"/>
      <c r="L87" s="4"/>
      <c r="M87" s="4"/>
      <c r="N87" s="4"/>
      <c r="O87" s="4"/>
      <c r="P87" s="4"/>
      <c r="Q87" s="4"/>
      <c r="R87" s="4"/>
      <c r="S87" s="5"/>
      <c r="U87" s="1"/>
      <c r="V87" s="16"/>
      <c r="W87" s="16"/>
      <c r="X87" s="16"/>
      <c r="Y87" s="16"/>
      <c r="Z87" s="16"/>
      <c r="AA87" s="16"/>
      <c r="AB87" s="16"/>
      <c r="AC87" s="1"/>
      <c r="AD87" s="1"/>
      <c r="AE87" s="1"/>
      <c r="AF87" s="1"/>
      <c r="AG87" s="1"/>
      <c r="AH87" s="1"/>
      <c r="AI87" s="1"/>
    </row>
    <row r="88" spans="1:35" s="2" customFormat="1" x14ac:dyDescent="0.2">
      <c r="A88" s="1"/>
      <c r="B88" s="4"/>
      <c r="C88" s="1"/>
      <c r="D88" s="1"/>
      <c r="E88" s="4"/>
      <c r="F88" s="4"/>
      <c r="G88" s="7"/>
      <c r="H88" s="7"/>
      <c r="I88" s="7"/>
      <c r="J88" s="7"/>
      <c r="K88" s="6"/>
      <c r="L88" s="4"/>
      <c r="M88" s="4"/>
      <c r="N88" s="4"/>
      <c r="O88" s="4"/>
      <c r="P88" s="4"/>
      <c r="Q88" s="4"/>
      <c r="R88" s="4"/>
      <c r="S88" s="5"/>
      <c r="U88" s="1"/>
      <c r="V88" s="16"/>
      <c r="W88" s="16"/>
      <c r="X88" s="16"/>
      <c r="Y88" s="16"/>
      <c r="Z88" s="16"/>
      <c r="AA88" s="16"/>
      <c r="AB88" s="16"/>
      <c r="AC88" s="1"/>
      <c r="AD88" s="1"/>
      <c r="AE88" s="1"/>
      <c r="AF88" s="1"/>
      <c r="AG88" s="1"/>
      <c r="AH88" s="1"/>
      <c r="AI88" s="1"/>
    </row>
    <row r="89" spans="1:35" s="2" customFormat="1" x14ac:dyDescent="0.2">
      <c r="A89" s="1"/>
      <c r="B89" s="4"/>
      <c r="C89" s="1"/>
      <c r="D89" s="1"/>
      <c r="E89" s="4"/>
      <c r="F89" s="4"/>
      <c r="G89" s="7"/>
      <c r="H89" s="7"/>
      <c r="I89" s="7"/>
      <c r="J89" s="7"/>
      <c r="K89" s="6"/>
      <c r="L89" s="4"/>
      <c r="M89" s="4"/>
      <c r="N89" s="4"/>
      <c r="O89" s="4"/>
      <c r="P89" s="4"/>
      <c r="Q89" s="4"/>
      <c r="R89" s="4"/>
      <c r="S89" s="5"/>
      <c r="U89" s="1"/>
      <c r="V89" s="16"/>
      <c r="W89" s="16"/>
      <c r="X89" s="16"/>
      <c r="Y89" s="16"/>
      <c r="Z89" s="16"/>
      <c r="AA89" s="16"/>
      <c r="AB89" s="16"/>
      <c r="AC89" s="1"/>
      <c r="AD89" s="1"/>
      <c r="AE89" s="1"/>
      <c r="AF89" s="1"/>
      <c r="AG89" s="1"/>
      <c r="AH89" s="1"/>
      <c r="AI89" s="1"/>
    </row>
    <row r="90" spans="1:35" s="2" customFormat="1" x14ac:dyDescent="0.2">
      <c r="A90" s="1"/>
      <c r="B90" s="4"/>
      <c r="C90" s="1"/>
      <c r="D90" s="1"/>
      <c r="E90" s="4"/>
      <c r="F90" s="4"/>
      <c r="G90" s="7"/>
      <c r="H90" s="7"/>
      <c r="I90" s="7"/>
      <c r="J90" s="7"/>
      <c r="K90" s="6"/>
      <c r="L90" s="4"/>
      <c r="M90" s="4"/>
      <c r="N90" s="4"/>
      <c r="O90" s="4"/>
      <c r="P90" s="4"/>
      <c r="Q90" s="4"/>
      <c r="R90" s="4"/>
      <c r="S90" s="5"/>
      <c r="U90" s="1"/>
      <c r="V90" s="16"/>
      <c r="W90" s="16"/>
      <c r="X90" s="16"/>
      <c r="Y90" s="16"/>
      <c r="Z90" s="16"/>
      <c r="AA90" s="16"/>
      <c r="AB90" s="16"/>
      <c r="AC90" s="1"/>
      <c r="AD90" s="1"/>
      <c r="AE90" s="1"/>
      <c r="AF90" s="1"/>
      <c r="AG90" s="1"/>
      <c r="AH90" s="1"/>
      <c r="AI90" s="1"/>
    </row>
    <row r="91" spans="1:35" s="2" customFormat="1" x14ac:dyDescent="0.2">
      <c r="A91" s="1"/>
      <c r="B91" s="4"/>
      <c r="C91" s="1"/>
      <c r="D91" s="1"/>
      <c r="E91" s="4"/>
      <c r="F91" s="4"/>
      <c r="G91" s="7"/>
      <c r="H91" s="6"/>
      <c r="I91" s="6"/>
      <c r="J91" s="7"/>
      <c r="K91" s="7"/>
      <c r="L91" s="4"/>
      <c r="M91" s="4"/>
      <c r="N91" s="4"/>
      <c r="O91" s="4"/>
      <c r="P91" s="4"/>
      <c r="Q91" s="4"/>
      <c r="R91" s="4"/>
      <c r="S91" s="5"/>
      <c r="U91" s="1"/>
      <c r="V91" s="16"/>
      <c r="W91" s="16"/>
      <c r="X91" s="16"/>
      <c r="Y91" s="16"/>
      <c r="Z91" s="16"/>
      <c r="AA91" s="16"/>
      <c r="AB91" s="16"/>
      <c r="AC91" s="1"/>
      <c r="AD91" s="1"/>
      <c r="AE91" s="1"/>
      <c r="AF91" s="1"/>
      <c r="AG91" s="1"/>
      <c r="AH91" s="1"/>
      <c r="AI91" s="1"/>
    </row>
    <row r="92" spans="1:35" s="2" customFormat="1" x14ac:dyDescent="0.2">
      <c r="A92" s="1"/>
      <c r="B92" s="4"/>
      <c r="C92" s="1"/>
      <c r="D92" s="1"/>
      <c r="E92" s="4"/>
      <c r="F92" s="4"/>
      <c r="G92" s="7"/>
      <c r="H92" s="7"/>
      <c r="I92" s="7"/>
      <c r="J92" s="7"/>
      <c r="K92" s="7"/>
      <c r="L92" s="4"/>
      <c r="M92" s="4"/>
      <c r="N92" s="4"/>
      <c r="O92" s="4"/>
      <c r="P92" s="4"/>
      <c r="Q92" s="4"/>
      <c r="R92" s="4"/>
      <c r="S92" s="5"/>
      <c r="U92" s="1"/>
      <c r="V92" s="16"/>
      <c r="W92" s="16"/>
      <c r="X92" s="16"/>
      <c r="Y92" s="16"/>
      <c r="Z92" s="16"/>
      <c r="AA92" s="16"/>
      <c r="AB92" s="16"/>
      <c r="AC92" s="1"/>
      <c r="AD92" s="1"/>
      <c r="AE92" s="1"/>
      <c r="AF92" s="1"/>
      <c r="AG92" s="1"/>
      <c r="AH92" s="1"/>
      <c r="AI92" s="1"/>
    </row>
    <row r="93" spans="1:35" s="2" customFormat="1" x14ac:dyDescent="0.2">
      <c r="A93" s="1"/>
      <c r="B93" s="4"/>
      <c r="C93" s="1"/>
      <c r="D93" s="1"/>
      <c r="E93" s="4"/>
      <c r="F93" s="4"/>
      <c r="G93" s="7"/>
      <c r="H93" s="7"/>
      <c r="I93" s="7"/>
      <c r="J93" s="7"/>
      <c r="K93" s="6"/>
      <c r="L93" s="4"/>
      <c r="M93" s="4"/>
      <c r="N93" s="4"/>
      <c r="O93" s="4"/>
      <c r="P93" s="4"/>
      <c r="Q93" s="4"/>
      <c r="R93" s="4"/>
      <c r="S93" s="5"/>
      <c r="U93" s="1"/>
      <c r="V93" s="16"/>
      <c r="W93" s="16"/>
      <c r="X93" s="16"/>
      <c r="Y93" s="16"/>
      <c r="Z93" s="16"/>
      <c r="AA93" s="16"/>
      <c r="AB93" s="16"/>
      <c r="AC93" s="1"/>
      <c r="AD93" s="1"/>
      <c r="AE93" s="1"/>
      <c r="AF93" s="1"/>
      <c r="AG93" s="1"/>
      <c r="AH93" s="1"/>
      <c r="AI93" s="1"/>
    </row>
    <row r="94" spans="1:35" s="2" customFormat="1" x14ac:dyDescent="0.2">
      <c r="A94" s="1"/>
      <c r="B94" s="4"/>
      <c r="C94" s="1"/>
      <c r="D94" s="1"/>
      <c r="E94" s="4"/>
      <c r="F94" s="4"/>
      <c r="G94" s="7"/>
      <c r="H94" s="7"/>
      <c r="I94" s="7"/>
      <c r="J94" s="7"/>
      <c r="K94" s="6"/>
      <c r="L94" s="4"/>
      <c r="M94" s="4"/>
      <c r="N94" s="4"/>
      <c r="O94" s="4"/>
      <c r="P94" s="4"/>
      <c r="Q94" s="4"/>
      <c r="R94" s="4"/>
      <c r="S94" s="5"/>
      <c r="U94" s="1"/>
      <c r="V94" s="16"/>
      <c r="W94" s="16"/>
      <c r="X94" s="16"/>
      <c r="Y94" s="16"/>
      <c r="Z94" s="16"/>
      <c r="AA94" s="16"/>
      <c r="AB94" s="16"/>
      <c r="AC94" s="1"/>
      <c r="AD94" s="1"/>
      <c r="AE94" s="1"/>
      <c r="AF94" s="1"/>
      <c r="AG94" s="1"/>
      <c r="AH94" s="1"/>
      <c r="AI94" s="1"/>
    </row>
    <row r="95" spans="1:35" s="2" customFormat="1" x14ac:dyDescent="0.2">
      <c r="A95" s="1"/>
      <c r="B95" s="4"/>
      <c r="C95" s="1"/>
      <c r="D95" s="1"/>
      <c r="E95" s="4"/>
      <c r="F95" s="4"/>
      <c r="G95" s="7"/>
      <c r="H95" s="6"/>
      <c r="I95" s="6"/>
      <c r="J95" s="7"/>
      <c r="K95" s="7"/>
      <c r="L95" s="4"/>
      <c r="M95" s="4"/>
      <c r="N95" s="4"/>
      <c r="O95" s="4"/>
      <c r="P95" s="4"/>
      <c r="Q95" s="4"/>
      <c r="R95" s="4"/>
      <c r="S95" s="5"/>
      <c r="U95" s="1"/>
      <c r="V95" s="16"/>
      <c r="W95" s="16"/>
      <c r="X95" s="16"/>
      <c r="Y95" s="16"/>
      <c r="Z95" s="16"/>
      <c r="AA95" s="16"/>
      <c r="AB95" s="16"/>
      <c r="AC95" s="1"/>
      <c r="AD95" s="1"/>
      <c r="AE95" s="1"/>
      <c r="AF95" s="1"/>
      <c r="AG95" s="1"/>
      <c r="AH95" s="1"/>
      <c r="AI95" s="1"/>
    </row>
    <row r="96" spans="1:35" s="2" customFormat="1" x14ac:dyDescent="0.2">
      <c r="A96" s="1"/>
      <c r="B96" s="4"/>
      <c r="C96" s="1"/>
      <c r="D96" s="1"/>
      <c r="E96" s="4"/>
      <c r="F96" s="4"/>
      <c r="G96" s="7"/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5"/>
      <c r="U96" s="1"/>
      <c r="V96" s="16"/>
      <c r="W96" s="16"/>
      <c r="X96" s="16"/>
      <c r="Y96" s="16"/>
      <c r="Z96" s="16"/>
      <c r="AA96" s="16"/>
      <c r="AB96" s="16"/>
      <c r="AC96" s="1"/>
      <c r="AD96" s="1"/>
      <c r="AE96" s="1"/>
      <c r="AF96" s="1"/>
      <c r="AG96" s="1"/>
      <c r="AH96" s="1"/>
      <c r="AI96" s="1"/>
    </row>
    <row r="97" spans="1:35" s="2" customFormat="1" x14ac:dyDescent="0.2">
      <c r="A97" s="1"/>
      <c r="B97" s="4"/>
      <c r="C97" s="1"/>
      <c r="D97" s="1"/>
      <c r="E97" s="4"/>
      <c r="F97" s="4"/>
      <c r="G97" s="7"/>
      <c r="H97" s="7"/>
      <c r="I97" s="7"/>
      <c r="J97" s="7"/>
      <c r="K97" s="6"/>
      <c r="L97" s="4"/>
      <c r="M97" s="4"/>
      <c r="N97" s="4"/>
      <c r="O97" s="4"/>
      <c r="P97" s="4"/>
      <c r="Q97" s="4"/>
      <c r="R97" s="4"/>
      <c r="S97" s="5"/>
      <c r="U97" s="1"/>
      <c r="V97" s="16"/>
      <c r="W97" s="16"/>
      <c r="X97" s="16"/>
      <c r="Y97" s="16"/>
      <c r="Z97" s="16"/>
      <c r="AA97" s="16"/>
      <c r="AB97" s="16"/>
      <c r="AC97" s="1"/>
      <c r="AD97" s="1"/>
      <c r="AE97" s="1"/>
      <c r="AF97" s="1"/>
      <c r="AG97" s="1"/>
      <c r="AH97" s="1"/>
      <c r="AI97" s="1"/>
    </row>
    <row r="98" spans="1:35" s="2" customFormat="1" x14ac:dyDescent="0.2">
      <c r="A98" s="1"/>
      <c r="B98" s="4"/>
      <c r="C98" s="1"/>
      <c r="D98" s="1"/>
      <c r="E98" s="4"/>
      <c r="F98" s="4"/>
      <c r="G98" s="7"/>
      <c r="H98" s="7"/>
      <c r="I98" s="7"/>
      <c r="J98" s="7"/>
      <c r="K98" s="6"/>
      <c r="L98" s="4"/>
      <c r="M98" s="4"/>
      <c r="N98" s="4"/>
      <c r="O98" s="4"/>
      <c r="P98" s="4"/>
      <c r="Q98" s="4"/>
      <c r="R98" s="4"/>
      <c r="S98" s="5"/>
      <c r="U98" s="1"/>
      <c r="V98" s="16"/>
      <c r="W98" s="16"/>
      <c r="X98" s="16"/>
      <c r="Y98" s="16"/>
      <c r="Z98" s="16"/>
      <c r="AA98" s="16"/>
      <c r="AB98" s="16"/>
      <c r="AC98" s="1"/>
      <c r="AD98" s="1"/>
      <c r="AE98" s="1"/>
      <c r="AF98" s="1"/>
      <c r="AG98" s="1"/>
      <c r="AH98" s="1"/>
      <c r="AI98" s="1"/>
    </row>
    <row r="99" spans="1:35" s="2" customFormat="1" x14ac:dyDescent="0.2">
      <c r="A99" s="1"/>
      <c r="B99" s="4"/>
      <c r="C99" s="1"/>
      <c r="D99" s="1"/>
      <c r="E99" s="4"/>
      <c r="F99" s="4"/>
      <c r="G99" s="7"/>
      <c r="H99" s="7"/>
      <c r="I99" s="7"/>
      <c r="J99" s="7"/>
      <c r="K99" s="6"/>
      <c r="L99" s="4"/>
      <c r="M99" s="4"/>
      <c r="N99" s="4"/>
      <c r="O99" s="4"/>
      <c r="P99" s="4"/>
      <c r="Q99" s="4"/>
      <c r="R99" s="4"/>
      <c r="S99" s="5"/>
      <c r="U99" s="1"/>
      <c r="V99" s="16"/>
      <c r="W99" s="16"/>
      <c r="X99" s="16"/>
      <c r="Y99" s="16"/>
      <c r="Z99" s="16"/>
      <c r="AA99" s="16"/>
      <c r="AB99" s="16"/>
      <c r="AC99" s="1"/>
      <c r="AD99" s="1"/>
      <c r="AE99" s="1"/>
      <c r="AF99" s="1"/>
      <c r="AG99" s="1"/>
      <c r="AH99" s="1"/>
      <c r="AI99" s="1"/>
    </row>
    <row r="100" spans="1:35" s="2" customFormat="1" x14ac:dyDescent="0.2">
      <c r="A100" s="1"/>
      <c r="B100" s="4"/>
      <c r="C100" s="1"/>
      <c r="D100" s="1"/>
      <c r="E100" s="4"/>
      <c r="F100" s="4"/>
      <c r="G100" s="7"/>
      <c r="H100" s="7"/>
      <c r="I100" s="7"/>
      <c r="J100" s="8"/>
      <c r="K100" s="6"/>
      <c r="L100" s="4"/>
      <c r="M100" s="4"/>
      <c r="N100" s="4"/>
      <c r="O100" s="4"/>
      <c r="P100" s="4"/>
      <c r="Q100" s="4"/>
      <c r="R100" s="4"/>
      <c r="S100" s="5"/>
      <c r="U100" s="1"/>
      <c r="V100" s="16"/>
      <c r="W100" s="16"/>
      <c r="X100" s="16"/>
      <c r="Y100" s="16"/>
      <c r="Z100" s="16"/>
      <c r="AA100" s="16"/>
      <c r="AB100" s="16"/>
      <c r="AC100" s="1"/>
      <c r="AD100" s="1"/>
      <c r="AE100" s="1"/>
      <c r="AF100" s="1"/>
      <c r="AG100" s="1"/>
      <c r="AH100" s="1"/>
      <c r="AI100" s="1"/>
    </row>
    <row r="101" spans="1:35" s="2" customFormat="1" x14ac:dyDescent="0.2">
      <c r="A101" s="1"/>
      <c r="B101" s="4"/>
      <c r="C101" s="1"/>
      <c r="D101" s="1"/>
      <c r="E101" s="4"/>
      <c r="F101" s="4"/>
      <c r="G101" s="7"/>
      <c r="H101" s="7"/>
      <c r="I101" s="7"/>
      <c r="J101" s="7"/>
      <c r="K101" s="6"/>
      <c r="L101" s="4"/>
      <c r="M101" s="4"/>
      <c r="N101" s="4"/>
      <c r="O101" s="4"/>
      <c r="P101" s="4"/>
      <c r="Q101" s="4"/>
      <c r="R101" s="4"/>
      <c r="S101" s="5"/>
      <c r="U101" s="1"/>
      <c r="V101" s="16"/>
      <c r="W101" s="16"/>
      <c r="X101" s="16"/>
      <c r="Y101" s="16"/>
      <c r="Z101" s="16"/>
      <c r="AA101" s="16"/>
      <c r="AB101" s="16"/>
      <c r="AC101" s="1"/>
      <c r="AD101" s="1"/>
      <c r="AE101" s="1"/>
      <c r="AF101" s="1"/>
      <c r="AG101" s="1"/>
      <c r="AH101" s="1"/>
      <c r="AI101" s="1"/>
    </row>
    <row r="102" spans="1:35" s="2" customFormat="1" x14ac:dyDescent="0.2">
      <c r="A102" s="1"/>
      <c r="B102" s="4"/>
      <c r="C102" s="1"/>
      <c r="D102" s="1"/>
      <c r="E102" s="4"/>
      <c r="F102" s="4"/>
      <c r="G102" s="7"/>
      <c r="H102" s="7"/>
      <c r="I102" s="7"/>
      <c r="J102" s="7"/>
      <c r="K102" s="6"/>
      <c r="L102" s="4"/>
      <c r="M102" s="4"/>
      <c r="N102" s="4"/>
      <c r="O102" s="4"/>
      <c r="P102" s="4"/>
      <c r="Q102" s="4"/>
      <c r="R102" s="4"/>
      <c r="S102" s="5"/>
      <c r="U102" s="1"/>
      <c r="V102" s="16"/>
      <c r="W102" s="16"/>
      <c r="X102" s="16"/>
      <c r="Y102" s="16"/>
      <c r="Z102" s="16"/>
      <c r="AA102" s="16"/>
      <c r="AB102" s="16"/>
      <c r="AC102" s="1"/>
      <c r="AD102" s="1"/>
      <c r="AE102" s="1"/>
      <c r="AF102" s="1"/>
      <c r="AG102" s="1"/>
      <c r="AH102" s="1"/>
      <c r="AI102" s="1"/>
    </row>
    <row r="103" spans="1:35" s="2" customFormat="1" x14ac:dyDescent="0.2">
      <c r="A103" s="1"/>
      <c r="B103" s="4"/>
      <c r="C103" s="1"/>
      <c r="D103" s="1"/>
      <c r="E103" s="4"/>
      <c r="F103" s="4"/>
      <c r="G103" s="7"/>
      <c r="H103" s="7"/>
      <c r="I103" s="7"/>
      <c r="J103" s="7"/>
      <c r="K103" s="6"/>
      <c r="L103" s="4"/>
      <c r="M103" s="4"/>
      <c r="N103" s="4"/>
      <c r="O103" s="4"/>
      <c r="P103" s="4"/>
      <c r="Q103" s="4"/>
      <c r="R103" s="4"/>
      <c r="S103" s="5"/>
      <c r="U103" s="1"/>
      <c r="V103" s="16"/>
      <c r="W103" s="16"/>
      <c r="X103" s="16"/>
      <c r="Y103" s="16"/>
      <c r="Z103" s="16"/>
      <c r="AA103" s="16"/>
      <c r="AB103" s="16"/>
      <c r="AC103" s="1"/>
      <c r="AD103" s="1"/>
      <c r="AE103" s="1"/>
      <c r="AF103" s="1"/>
      <c r="AG103" s="1"/>
      <c r="AH103" s="1"/>
      <c r="AI103" s="1"/>
    </row>
    <row r="104" spans="1:35" s="2" customFormat="1" x14ac:dyDescent="0.2">
      <c r="A104" s="1"/>
      <c r="B104" s="4"/>
      <c r="C104" s="1"/>
      <c r="D104" s="1"/>
      <c r="E104" s="4"/>
      <c r="F104" s="4"/>
      <c r="G104" s="7"/>
      <c r="H104" s="6"/>
      <c r="I104" s="6"/>
      <c r="J104" s="7"/>
      <c r="K104" s="7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</row>
    <row r="105" spans="1:35" s="2" customFormat="1" x14ac:dyDescent="0.2">
      <c r="A105" s="1"/>
      <c r="B105" s="4"/>
      <c r="C105" s="1"/>
      <c r="D105" s="1"/>
      <c r="E105" s="4"/>
      <c r="F105" s="4"/>
      <c r="G105" s="7"/>
      <c r="H105" s="7"/>
      <c r="I105" s="7"/>
      <c r="J105" s="7"/>
      <c r="K105" s="7"/>
      <c r="L105" s="4"/>
      <c r="M105" s="4"/>
      <c r="N105" s="4"/>
      <c r="O105" s="4"/>
      <c r="P105" s="4"/>
      <c r="Q105" s="4"/>
      <c r="R105" s="4"/>
      <c r="S105" s="5"/>
      <c r="U105" s="1"/>
      <c r="V105" s="16"/>
      <c r="W105" s="16"/>
      <c r="X105" s="16"/>
      <c r="Y105" s="16"/>
      <c r="Z105" s="16"/>
      <c r="AA105" s="16"/>
      <c r="AB105" s="16"/>
      <c r="AC105" s="1"/>
      <c r="AD105" s="1"/>
      <c r="AE105" s="1"/>
      <c r="AF105" s="1"/>
      <c r="AG105" s="1"/>
      <c r="AH105" s="1"/>
      <c r="AI105" s="1"/>
    </row>
    <row r="106" spans="1:35" s="2" customFormat="1" x14ac:dyDescent="0.2">
      <c r="A106" s="1"/>
      <c r="B106" s="4"/>
      <c r="C106" s="1"/>
      <c r="D106" s="1"/>
      <c r="E106" s="4"/>
      <c r="F106" s="4"/>
      <c r="G106" s="7"/>
      <c r="H106" s="7"/>
      <c r="I106" s="7"/>
      <c r="J106" s="7"/>
      <c r="L106" s="4"/>
      <c r="M106" s="4"/>
      <c r="N106" s="4"/>
      <c r="O106" s="4"/>
      <c r="P106" s="4"/>
      <c r="Q106" s="4"/>
      <c r="R106" s="4"/>
      <c r="S106" s="5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</row>
    <row r="107" spans="1:35" s="2" customFormat="1" x14ac:dyDescent="0.2">
      <c r="A107" s="1"/>
      <c r="B107" s="4"/>
      <c r="C107" s="1"/>
      <c r="D107" s="1"/>
      <c r="E107" s="4"/>
      <c r="F107" s="4"/>
      <c r="G107" s="7"/>
      <c r="H107" s="7"/>
      <c r="I107" s="7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</row>
    <row r="108" spans="1:35" s="2" customFormat="1" x14ac:dyDescent="0.2">
      <c r="A108" s="1"/>
      <c r="B108" s="4"/>
      <c r="C108" s="1"/>
      <c r="D108" s="1"/>
      <c r="E108" s="4"/>
      <c r="F108" s="4"/>
      <c r="G108" s="7"/>
      <c r="H108" s="6"/>
      <c r="I108" s="6"/>
      <c r="J108" s="7"/>
      <c r="K108" s="6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</row>
    <row r="109" spans="1:35" s="2" customFormat="1" x14ac:dyDescent="0.2">
      <c r="A109" s="1"/>
      <c r="B109" s="4"/>
      <c r="C109" s="1"/>
      <c r="D109" s="1"/>
      <c r="E109" s="4"/>
      <c r="F109" s="4"/>
      <c r="G109" s="7"/>
      <c r="H109" s="7"/>
      <c r="I109" s="7"/>
      <c r="J109" s="7"/>
      <c r="K109" s="6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</row>
    <row r="110" spans="1:35" s="2" customFormat="1" x14ac:dyDescent="0.2">
      <c r="A110" s="1"/>
      <c r="B110" s="4"/>
      <c r="C110" s="1"/>
      <c r="D110" s="1"/>
      <c r="E110" s="4"/>
      <c r="F110" s="4"/>
      <c r="G110" s="7"/>
      <c r="H110" s="7"/>
      <c r="I110" s="7"/>
      <c r="J110" s="7"/>
      <c r="K110" s="6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</row>
    <row r="111" spans="1:35" s="2" customFormat="1" x14ac:dyDescent="0.2">
      <c r="A111" s="1"/>
      <c r="B111" s="4"/>
      <c r="C111" s="1"/>
      <c r="D111" s="1"/>
      <c r="E111" s="4"/>
      <c r="F111" s="4"/>
      <c r="G111" s="7"/>
      <c r="H111" s="7"/>
      <c r="I111" s="7"/>
      <c r="J111" s="7"/>
      <c r="K111" s="6"/>
      <c r="L111" s="4"/>
      <c r="M111" s="4"/>
      <c r="N111" s="4"/>
      <c r="O111" s="4"/>
      <c r="P111" s="4"/>
      <c r="Q111" s="4"/>
      <c r="R111" s="4"/>
      <c r="S111" s="5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</row>
    <row r="112" spans="1:35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7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</row>
    <row r="113" spans="1:35" s="2" customFormat="1" x14ac:dyDescent="0.2">
      <c r="A113" s="1"/>
      <c r="B113" s="4"/>
      <c r="C113" s="1"/>
      <c r="D113" s="1"/>
      <c r="E113" s="4"/>
      <c r="F113" s="4"/>
      <c r="G113" s="7"/>
      <c r="H113" s="7"/>
      <c r="I113" s="7"/>
      <c r="J113" s="7"/>
      <c r="K113" s="6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</row>
    <row r="114" spans="1:35" s="2" customFormat="1" x14ac:dyDescent="0.2">
      <c r="A114" s="1"/>
      <c r="B114" s="4"/>
      <c r="C114" s="1"/>
      <c r="D114" s="1"/>
      <c r="E114" s="4"/>
      <c r="F114" s="4"/>
      <c r="G114" s="7"/>
      <c r="H114" s="6"/>
      <c r="I114" s="6"/>
      <c r="J114" s="7"/>
      <c r="K114" s="6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</row>
    <row r="115" spans="1:35" s="2" customFormat="1" x14ac:dyDescent="0.2">
      <c r="A115" s="1"/>
      <c r="B115" s="4"/>
      <c r="C115" s="1"/>
      <c r="D115" s="1"/>
      <c r="E115" s="4"/>
      <c r="F115" s="4"/>
      <c r="G115" s="7"/>
      <c r="H115" s="7"/>
      <c r="I115" s="7"/>
      <c r="J115" s="7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</row>
    <row r="117" spans="1:35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7"/>
      <c r="I118" s="7"/>
      <c r="J118" s="7"/>
      <c r="K118" s="6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6"/>
      <c r="I119" s="6"/>
      <c r="J119" s="7"/>
      <c r="K119" s="7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7"/>
      <c r="I120" s="7"/>
      <c r="J120" s="7"/>
      <c r="K120" s="7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K121" s="6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1"/>
      <c r="F122" s="1"/>
      <c r="G122" s="1"/>
      <c r="H122" s="1"/>
      <c r="I122" s="1"/>
      <c r="J122" s="1"/>
      <c r="K122" s="1"/>
      <c r="L122" s="16"/>
      <c r="M122" s="16"/>
      <c r="N122" s="16"/>
      <c r="O122" s="16"/>
      <c r="P122" s="16"/>
      <c r="Q122" s="16"/>
      <c r="R122" s="16"/>
      <c r="S122" s="1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7"/>
      <c r="I123" s="7"/>
      <c r="J123" s="7"/>
      <c r="K123" s="6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7"/>
      <c r="I124" s="7"/>
      <c r="J124" s="7"/>
      <c r="K124" s="6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  <row r="125" spans="1:35" s="2" customFormat="1" x14ac:dyDescent="0.2">
      <c r="A125" s="1"/>
      <c r="B125" s="4"/>
      <c r="C125" s="1"/>
      <c r="D125" s="1"/>
      <c r="E125" s="4"/>
      <c r="F125" s="4"/>
      <c r="G125" s="7"/>
      <c r="H125" s="7"/>
      <c r="I125" s="7"/>
      <c r="J125" s="7"/>
      <c r="K125" s="7"/>
      <c r="L125" s="4"/>
      <c r="M125" s="4"/>
      <c r="N125" s="4"/>
      <c r="O125" s="4"/>
      <c r="P125" s="4"/>
      <c r="Q125" s="4"/>
      <c r="R125" s="4"/>
      <c r="S125" s="5"/>
      <c r="U125" s="1"/>
      <c r="V125" s="16"/>
      <c r="W125" s="16"/>
      <c r="X125" s="16"/>
      <c r="Y125" s="16"/>
      <c r="Z125" s="16"/>
      <c r="AA125" s="16"/>
      <c r="AB125" s="16"/>
      <c r="AC125" s="1"/>
      <c r="AD125" s="1"/>
      <c r="AE125" s="1"/>
      <c r="AF125" s="1"/>
      <c r="AG125" s="1"/>
      <c r="AH125" s="1"/>
      <c r="AI125" s="1"/>
    </row>
    <row r="126" spans="1:35" s="2" customFormat="1" x14ac:dyDescent="0.2">
      <c r="A126" s="1"/>
      <c r="B126" s="4"/>
      <c r="C126" s="1"/>
      <c r="D126" s="1"/>
      <c r="E126" s="4"/>
      <c r="F126" s="4"/>
      <c r="G126" s="7"/>
      <c r="H126" s="7"/>
      <c r="I126" s="7"/>
      <c r="J126" s="7"/>
      <c r="K126" s="6"/>
      <c r="L126" s="4"/>
      <c r="M126" s="4"/>
      <c r="N126" s="4"/>
      <c r="O126" s="4"/>
      <c r="P126" s="4"/>
      <c r="Q126" s="4"/>
      <c r="R126" s="4"/>
      <c r="S126" s="5"/>
      <c r="U126" s="1"/>
      <c r="V126" s="16"/>
      <c r="W126" s="16"/>
      <c r="X126" s="16"/>
      <c r="Y126" s="16"/>
      <c r="Z126" s="16"/>
      <c r="AA126" s="16"/>
      <c r="AB126" s="16"/>
      <c r="AC126" s="1"/>
      <c r="AD126" s="1"/>
      <c r="AE126" s="1"/>
      <c r="AF126" s="1"/>
      <c r="AG126" s="1"/>
      <c r="AH126" s="1"/>
      <c r="AI126" s="1"/>
    </row>
    <row r="127" spans="1:35" s="2" customFormat="1" x14ac:dyDescent="0.2">
      <c r="A127" s="1"/>
      <c r="B127" s="4"/>
      <c r="C127" s="1"/>
      <c r="D127" s="1"/>
      <c r="E127" s="4"/>
      <c r="F127" s="4"/>
      <c r="G127" s="7"/>
      <c r="H127" s="7"/>
      <c r="I127" s="7"/>
      <c r="J127" s="7"/>
      <c r="K127" s="6"/>
      <c r="L127" s="4"/>
      <c r="M127" s="4"/>
      <c r="N127" s="4"/>
      <c r="O127" s="4"/>
      <c r="P127" s="4"/>
      <c r="Q127" s="4"/>
      <c r="R127" s="4"/>
      <c r="S127" s="5"/>
      <c r="U127" s="1"/>
      <c r="V127" s="16"/>
      <c r="W127" s="16"/>
      <c r="X127" s="16"/>
      <c r="Y127" s="16"/>
      <c r="Z127" s="16"/>
      <c r="AA127" s="16"/>
      <c r="AB127" s="16"/>
      <c r="AC127" s="1"/>
      <c r="AD127" s="1"/>
      <c r="AE127" s="1"/>
      <c r="AF127" s="1"/>
      <c r="AG127" s="1"/>
      <c r="AH127" s="1"/>
      <c r="AI127" s="1"/>
    </row>
    <row r="128" spans="1:35" s="2" customFormat="1" x14ac:dyDescent="0.2">
      <c r="A128" s="1"/>
      <c r="B128" s="4"/>
      <c r="C128" s="1"/>
      <c r="D128" s="1"/>
      <c r="E128" s="4"/>
      <c r="F128" s="4"/>
      <c r="G128" s="7"/>
      <c r="H128" s="7"/>
      <c r="I128" s="7"/>
      <c r="J128" s="7"/>
      <c r="K128" s="7"/>
      <c r="L128" s="4"/>
      <c r="M128" s="4"/>
      <c r="N128" s="4"/>
      <c r="O128" s="4"/>
      <c r="P128" s="4"/>
      <c r="Q128" s="4"/>
      <c r="R128" s="4"/>
      <c r="S128" s="5"/>
      <c r="U128" s="1"/>
      <c r="V128" s="16"/>
      <c r="W128" s="16"/>
      <c r="X128" s="16"/>
      <c r="Y128" s="16"/>
      <c r="Z128" s="16"/>
      <c r="AA128" s="16"/>
      <c r="AB128" s="16"/>
      <c r="AC128" s="1"/>
      <c r="AD128" s="1"/>
      <c r="AE128" s="1"/>
      <c r="AF128" s="1"/>
      <c r="AG128" s="1"/>
      <c r="AH128" s="1"/>
      <c r="AI128" s="1"/>
    </row>
    <row r="129" spans="1:35" s="2" customFormat="1" x14ac:dyDescent="0.2">
      <c r="A129" s="1"/>
      <c r="B129" s="4"/>
      <c r="C129" s="1"/>
      <c r="D129" s="1"/>
      <c r="E129" s="4"/>
      <c r="F129" s="4"/>
      <c r="G129" s="7"/>
      <c r="H129" s="6"/>
      <c r="I129" s="6"/>
      <c r="J129" s="7"/>
      <c r="K129" s="6"/>
      <c r="L129" s="4"/>
      <c r="M129" s="4"/>
      <c r="N129" s="4"/>
      <c r="O129" s="4"/>
      <c r="P129" s="4"/>
      <c r="Q129" s="4"/>
      <c r="R129" s="4"/>
      <c r="S129" s="5"/>
      <c r="U129" s="1"/>
      <c r="V129" s="16"/>
      <c r="W129" s="16"/>
      <c r="X129" s="16"/>
      <c r="Y129" s="16"/>
      <c r="Z129" s="16"/>
      <c r="AA129" s="16"/>
      <c r="AB129" s="16"/>
      <c r="AC129" s="1"/>
      <c r="AD129" s="1"/>
      <c r="AE129" s="1"/>
      <c r="AF129" s="1"/>
      <c r="AG129" s="1"/>
      <c r="AH129" s="1"/>
      <c r="AI129" s="1"/>
    </row>
    <row r="130" spans="1:35" s="2" customFormat="1" x14ac:dyDescent="0.2">
      <c r="A130" s="1"/>
      <c r="B130" s="4"/>
      <c r="C130" s="1"/>
      <c r="D130" s="1"/>
      <c r="E130" s="4"/>
      <c r="F130" s="4"/>
      <c r="G130" s="7"/>
      <c r="H130" s="7"/>
      <c r="I130" s="7"/>
      <c r="J130" s="7"/>
      <c r="K130" s="6"/>
      <c r="L130" s="4"/>
      <c r="M130" s="4"/>
      <c r="N130" s="4"/>
      <c r="O130" s="4"/>
      <c r="P130" s="4"/>
      <c r="Q130" s="4"/>
      <c r="R130" s="4"/>
      <c r="S130" s="5"/>
      <c r="U130" s="1"/>
      <c r="V130" s="16"/>
      <c r="W130" s="16"/>
      <c r="X130" s="16"/>
      <c r="Y130" s="16"/>
      <c r="Z130" s="16"/>
      <c r="AA130" s="16"/>
      <c r="AB130" s="16"/>
      <c r="AC130" s="1"/>
      <c r="AD130" s="1"/>
      <c r="AE130" s="1"/>
      <c r="AF130" s="1"/>
      <c r="AG130" s="1"/>
      <c r="AH130" s="1"/>
      <c r="AI130" s="1"/>
    </row>
    <row r="131" spans="1:35" s="2" customFormat="1" x14ac:dyDescent="0.2">
      <c r="A131" s="1"/>
      <c r="B131" s="4"/>
      <c r="C131" s="1"/>
      <c r="D131" s="1"/>
      <c r="E131" s="4"/>
      <c r="F131" s="4"/>
      <c r="G131" s="7"/>
      <c r="H131" s="6"/>
      <c r="I131" s="6"/>
      <c r="J131" s="7"/>
      <c r="K131" s="6"/>
      <c r="L131" s="4"/>
      <c r="M131" s="4"/>
      <c r="N131" s="4"/>
      <c r="O131" s="4"/>
      <c r="P131" s="4"/>
      <c r="Q131" s="4"/>
      <c r="R131" s="4"/>
      <c r="S131" s="5"/>
      <c r="U131" s="1"/>
      <c r="V131" s="16"/>
      <c r="W131" s="16"/>
      <c r="X131" s="16"/>
      <c r="Y131" s="16"/>
      <c r="Z131" s="16"/>
      <c r="AA131" s="16"/>
      <c r="AB131" s="16"/>
      <c r="AC131" s="1"/>
      <c r="AD131" s="1"/>
      <c r="AE131" s="1"/>
      <c r="AF131" s="1"/>
      <c r="AG131" s="1"/>
      <c r="AH131" s="1"/>
      <c r="AI131" s="1"/>
    </row>
    <row r="132" spans="1:35" s="2" customFormat="1" x14ac:dyDescent="0.2">
      <c r="A132" s="1"/>
      <c r="B132" s="4"/>
      <c r="C132" s="1"/>
      <c r="D132" s="1"/>
      <c r="E132" s="4"/>
      <c r="F132" s="4"/>
      <c r="G132" s="7"/>
      <c r="H132" s="7"/>
      <c r="I132" s="7"/>
      <c r="J132" s="7"/>
      <c r="L132" s="4"/>
      <c r="M132" s="4"/>
      <c r="N132" s="4"/>
      <c r="O132" s="4"/>
      <c r="P132" s="4"/>
      <c r="Q132" s="4"/>
      <c r="R132" s="4"/>
      <c r="S132" s="5"/>
      <c r="U132" s="1"/>
      <c r="V132" s="16"/>
      <c r="W132" s="16"/>
      <c r="X132" s="16"/>
      <c r="Y132" s="16"/>
      <c r="Z132" s="16"/>
      <c r="AA132" s="16"/>
      <c r="AB132" s="16"/>
      <c r="AC132" s="1"/>
      <c r="AD132" s="1"/>
      <c r="AE132" s="1"/>
      <c r="AF132" s="1"/>
      <c r="AG132" s="1"/>
      <c r="AH132" s="1"/>
      <c r="AI132" s="1"/>
    </row>
    <row r="133" spans="1:35" s="2" customFormat="1" x14ac:dyDescent="0.2">
      <c r="A133" s="1"/>
      <c r="B133" s="4"/>
      <c r="C133" s="1"/>
      <c r="D133" s="1"/>
      <c r="E133" s="4"/>
      <c r="F133" s="4"/>
      <c r="G133" s="7"/>
      <c r="H133" s="7"/>
      <c r="I133" s="7"/>
      <c r="J133" s="7"/>
      <c r="K133" s="6"/>
      <c r="L133" s="4"/>
      <c r="M133" s="4"/>
      <c r="N133" s="4"/>
      <c r="O133" s="4"/>
      <c r="P133" s="4"/>
      <c r="Q133" s="4"/>
      <c r="R133" s="4"/>
      <c r="S133" s="5"/>
      <c r="U133" s="1"/>
      <c r="V133" s="16"/>
      <c r="W133" s="16"/>
      <c r="X133" s="16"/>
      <c r="Y133" s="16"/>
      <c r="Z133" s="16"/>
      <c r="AA133" s="16"/>
      <c r="AB133" s="16"/>
      <c r="AC133" s="1"/>
      <c r="AD133" s="1"/>
      <c r="AE133" s="1"/>
      <c r="AF133" s="1"/>
      <c r="AG133" s="1"/>
      <c r="AH133" s="1"/>
      <c r="AI133" s="1"/>
    </row>
    <row r="134" spans="1:35" s="2" customFormat="1" x14ac:dyDescent="0.2">
      <c r="A134" s="1"/>
      <c r="B134" s="4"/>
      <c r="C134" s="1"/>
      <c r="D134" s="1"/>
      <c r="E134" s="4"/>
      <c r="F134" s="4"/>
      <c r="G134" s="7"/>
      <c r="H134" s="7"/>
      <c r="I134" s="7"/>
      <c r="J134" s="7"/>
      <c r="K134" s="7"/>
      <c r="L134" s="4"/>
      <c r="M134" s="4"/>
      <c r="N134" s="4"/>
      <c r="O134" s="4"/>
      <c r="P134" s="4"/>
      <c r="Q134" s="4"/>
      <c r="R134" s="4"/>
      <c r="S134" s="5"/>
      <c r="U134" s="1"/>
      <c r="V134" s="16"/>
      <c r="W134" s="16"/>
      <c r="X134" s="16"/>
      <c r="Y134" s="16"/>
      <c r="Z134" s="16"/>
      <c r="AA134" s="16"/>
      <c r="AB134" s="16"/>
      <c r="AC134" s="1"/>
      <c r="AD134" s="1"/>
      <c r="AE134" s="1"/>
      <c r="AF134" s="1"/>
      <c r="AG134" s="1"/>
      <c r="AH134" s="1"/>
      <c r="AI134" s="1"/>
    </row>
    <row r="135" spans="1:35" s="2" customFormat="1" x14ac:dyDescent="0.2">
      <c r="A135" s="1"/>
      <c r="B135" s="4"/>
      <c r="C135" s="1"/>
      <c r="D135" s="1"/>
      <c r="E135" s="4"/>
      <c r="F135" s="4"/>
      <c r="G135" s="7"/>
      <c r="H135" s="7"/>
      <c r="I135" s="7"/>
      <c r="J135" s="7"/>
      <c r="K135" s="7"/>
      <c r="L135" s="4"/>
      <c r="M135" s="4"/>
      <c r="N135" s="4"/>
      <c r="O135" s="4"/>
      <c r="P135" s="4"/>
      <c r="Q135" s="4"/>
      <c r="R135" s="4"/>
      <c r="S135" s="5"/>
      <c r="U135" s="1"/>
      <c r="V135" s="16"/>
      <c r="W135" s="16"/>
      <c r="X135" s="16"/>
      <c r="Y135" s="16"/>
      <c r="Z135" s="16"/>
      <c r="AA135" s="16"/>
      <c r="AB135" s="16"/>
      <c r="AC135" s="1"/>
      <c r="AD135" s="1"/>
      <c r="AE135" s="1"/>
      <c r="AF135" s="1"/>
      <c r="AG135" s="1"/>
      <c r="AH135" s="1"/>
      <c r="AI135" s="1"/>
    </row>
    <row r="136" spans="1:35" s="2" customFormat="1" x14ac:dyDescent="0.2">
      <c r="A136" s="1"/>
      <c r="B136" s="4"/>
      <c r="C136" s="1"/>
      <c r="D136" s="1"/>
      <c r="E136" s="4"/>
      <c r="F136" s="4"/>
      <c r="G136" s="7"/>
      <c r="H136" s="6"/>
      <c r="I136" s="6"/>
      <c r="J136" s="7"/>
      <c r="K136" s="7"/>
      <c r="L136" s="4"/>
      <c r="M136" s="4"/>
      <c r="N136" s="4"/>
      <c r="O136" s="4"/>
      <c r="P136" s="4"/>
      <c r="Q136" s="4"/>
      <c r="R136" s="4"/>
      <c r="S136" s="5"/>
      <c r="U136" s="1"/>
      <c r="V136" s="16"/>
      <c r="W136" s="16"/>
      <c r="X136" s="16"/>
      <c r="Y136" s="16"/>
      <c r="Z136" s="16"/>
      <c r="AA136" s="16"/>
      <c r="AB136" s="16"/>
      <c r="AC136" s="1"/>
      <c r="AD136" s="1"/>
      <c r="AE136" s="1"/>
      <c r="AF136" s="1"/>
      <c r="AG136" s="1"/>
      <c r="AH136" s="1"/>
      <c r="AI136" s="1"/>
    </row>
    <row r="137" spans="1:35" s="2" customFormat="1" x14ac:dyDescent="0.2">
      <c r="A137" s="1"/>
      <c r="B137" s="4"/>
      <c r="C137" s="1"/>
      <c r="D137" s="1"/>
      <c r="E137" s="4"/>
      <c r="F137" s="4"/>
      <c r="G137" s="7"/>
      <c r="H137" s="7"/>
      <c r="I137" s="7"/>
      <c r="J137" s="7"/>
      <c r="K137" s="7"/>
      <c r="L137" s="4"/>
      <c r="M137" s="4"/>
      <c r="N137" s="4"/>
      <c r="O137" s="4"/>
      <c r="P137" s="4"/>
      <c r="Q137" s="4"/>
      <c r="R137" s="4"/>
      <c r="S137" s="5"/>
      <c r="U137" s="1"/>
      <c r="V137" s="16"/>
      <c r="W137" s="16"/>
      <c r="X137" s="16"/>
      <c r="Y137" s="16"/>
      <c r="Z137" s="16"/>
      <c r="AA137" s="16"/>
      <c r="AB137" s="16"/>
      <c r="AC137" s="1"/>
      <c r="AD137" s="1"/>
      <c r="AE137" s="1"/>
      <c r="AF137" s="1"/>
      <c r="AG137" s="1"/>
      <c r="AH137" s="1"/>
      <c r="AI137" s="1"/>
    </row>
    <row r="138" spans="1:35" s="2" customFormat="1" x14ac:dyDescent="0.2">
      <c r="A138" s="1"/>
      <c r="B138" s="4"/>
      <c r="C138" s="1"/>
      <c r="D138" s="1"/>
      <c r="E138" s="4"/>
      <c r="F138" s="4"/>
      <c r="G138" s="7"/>
      <c r="H138" s="7"/>
      <c r="I138" s="7"/>
      <c r="J138" s="7"/>
      <c r="L138" s="4"/>
      <c r="M138" s="4"/>
      <c r="N138" s="4"/>
      <c r="O138" s="4"/>
      <c r="P138" s="4"/>
      <c r="Q138" s="4"/>
      <c r="R138" s="4"/>
      <c r="S138" s="5"/>
      <c r="U138" s="1"/>
      <c r="V138" s="16"/>
      <c r="W138" s="16"/>
      <c r="X138" s="16"/>
      <c r="Y138" s="16"/>
      <c r="Z138" s="16"/>
      <c r="AA138" s="16"/>
      <c r="AB138" s="16"/>
      <c r="AC138" s="1"/>
      <c r="AD138" s="1"/>
      <c r="AE138" s="1"/>
      <c r="AF138" s="1"/>
      <c r="AG138" s="1"/>
      <c r="AH138" s="1"/>
      <c r="AI138" s="1"/>
    </row>
    <row r="139" spans="1:35" s="2" customFormat="1" x14ac:dyDescent="0.2">
      <c r="A139" s="1"/>
      <c r="B139" s="4"/>
      <c r="C139" s="1"/>
      <c r="D139" s="1"/>
      <c r="E139" s="4"/>
      <c r="F139" s="4"/>
      <c r="G139" s="7"/>
      <c r="H139" s="7"/>
      <c r="I139" s="7"/>
      <c r="J139" s="7"/>
      <c r="K139" s="6"/>
      <c r="L139" s="4"/>
      <c r="M139" s="4"/>
      <c r="N139" s="4"/>
      <c r="O139" s="4"/>
      <c r="P139" s="4"/>
      <c r="Q139" s="4"/>
      <c r="R139" s="4"/>
      <c r="S139" s="5"/>
      <c r="U139" s="1"/>
      <c r="V139" s="16"/>
      <c r="W139" s="16"/>
      <c r="X139" s="16"/>
      <c r="Y139" s="16"/>
      <c r="Z139" s="16"/>
      <c r="AA139" s="16"/>
      <c r="AB139" s="16"/>
      <c r="AC139" s="1"/>
      <c r="AD139" s="1"/>
      <c r="AE139" s="1"/>
      <c r="AF139" s="1"/>
      <c r="AG139" s="1"/>
      <c r="AH139" s="1"/>
      <c r="AI139" s="1"/>
    </row>
    <row r="140" spans="1:35" s="2" customFormat="1" x14ac:dyDescent="0.2">
      <c r="A140" s="1"/>
      <c r="B140" s="4"/>
      <c r="C140" s="1"/>
      <c r="D140" s="1"/>
      <c r="E140" s="4"/>
      <c r="F140" s="4"/>
      <c r="G140" s="7"/>
      <c r="H140" s="6"/>
      <c r="I140" s="6"/>
      <c r="J140" s="7"/>
      <c r="K140" s="6"/>
      <c r="L140" s="4"/>
      <c r="M140" s="4"/>
      <c r="N140" s="4"/>
      <c r="O140" s="4"/>
      <c r="P140" s="4"/>
      <c r="Q140" s="4"/>
      <c r="R140" s="4"/>
      <c r="S140" s="5"/>
      <c r="U140" s="1"/>
      <c r="V140" s="16"/>
      <c r="W140" s="16"/>
      <c r="X140" s="16"/>
      <c r="Y140" s="16"/>
      <c r="Z140" s="16"/>
      <c r="AA140" s="16"/>
      <c r="AB140" s="16"/>
      <c r="AC140" s="1"/>
      <c r="AD140" s="1"/>
      <c r="AE140" s="1"/>
      <c r="AF140" s="1"/>
      <c r="AG140" s="1"/>
      <c r="AH140" s="1"/>
      <c r="AI140" s="1"/>
    </row>
  </sheetData>
  <mergeCells count="59">
    <mergeCell ref="B10:D11"/>
    <mergeCell ref="E10:T11"/>
    <mergeCell ref="U10:U11"/>
    <mergeCell ref="V10:Y11"/>
    <mergeCell ref="Z10:AC11"/>
    <mergeCell ref="B13:E13"/>
    <mergeCell ref="F13:H13"/>
    <mergeCell ref="J13:L13"/>
    <mergeCell ref="O13:R13"/>
    <mergeCell ref="U13:Z13"/>
    <mergeCell ref="AD10:AE11"/>
    <mergeCell ref="J16:J17"/>
    <mergeCell ref="K16:K17"/>
    <mergeCell ref="L16:P16"/>
    <mergeCell ref="Q16:Q17"/>
    <mergeCell ref="T15:U15"/>
    <mergeCell ref="V15:AC15"/>
    <mergeCell ref="AD15:AH15"/>
    <mergeCell ref="AH16:AH17"/>
    <mergeCell ref="AE16:AE17"/>
    <mergeCell ref="AF16:AF17"/>
    <mergeCell ref="AG16:AG17"/>
    <mergeCell ref="AF10:AG11"/>
    <mergeCell ref="AH10:AH11"/>
    <mergeCell ref="AA13:AB13"/>
    <mergeCell ref="AC16:AC17"/>
    <mergeCell ref="B15:B17"/>
    <mergeCell ref="C15:C17"/>
    <mergeCell ref="D15:D17"/>
    <mergeCell ref="E15:E17"/>
    <mergeCell ref="F15:G15"/>
    <mergeCell ref="AD16:AD17"/>
    <mergeCell ref="R16:R17"/>
    <mergeCell ref="S16:S17"/>
    <mergeCell ref="T16:T17"/>
    <mergeCell ref="U16:U17"/>
    <mergeCell ref="V16:Z16"/>
    <mergeCell ref="AA16:AA17"/>
    <mergeCell ref="C60:C63"/>
    <mergeCell ref="D62:D63"/>
    <mergeCell ref="C18:C29"/>
    <mergeCell ref="D18:D29"/>
    <mergeCell ref="AB16:AB17"/>
    <mergeCell ref="I15:I17"/>
    <mergeCell ref="H15:H17"/>
    <mergeCell ref="F16:F17"/>
    <mergeCell ref="G16:G17"/>
    <mergeCell ref="J15:K15"/>
    <mergeCell ref="L15:S15"/>
    <mergeCell ref="C30:C33"/>
    <mergeCell ref="D30:D31"/>
    <mergeCell ref="D32:D33"/>
    <mergeCell ref="C34:C39"/>
    <mergeCell ref="D34:D39"/>
    <mergeCell ref="C40:C56"/>
    <mergeCell ref="D40:D51"/>
    <mergeCell ref="D52:D56"/>
    <mergeCell ref="C57:C59"/>
    <mergeCell ref="D57:D59"/>
  </mergeCells>
  <conditionalFormatting sqref="AD16 S110:S111 S86:S87 S64:S66 AC16:AC29 S16:S29 S40:S59 AC40:AC59">
    <cfRule type="cellIs" dxfId="8900" priority="664" operator="equal">
      <formula>"Intolerable"</formula>
    </cfRule>
    <cfRule type="cellIs" dxfId="8899" priority="665" operator="equal">
      <formula>"Importante"</formula>
    </cfRule>
    <cfRule type="cellIs" dxfId="8898" priority="666" operator="equal">
      <formula>"Moderado"</formula>
    </cfRule>
    <cfRule type="cellIs" dxfId="8897" priority="667" operator="equal">
      <formula>"Tolerable"</formula>
    </cfRule>
    <cfRule type="cellIs" dxfId="8896" priority="668" operator="equal">
      <formula>"Trivial"</formula>
    </cfRule>
  </conditionalFormatting>
  <conditionalFormatting sqref="AE16">
    <cfRule type="cellIs" dxfId="8895" priority="659" operator="equal">
      <formula>"Intolerable"</formula>
    </cfRule>
    <cfRule type="cellIs" dxfId="8894" priority="660" operator="equal">
      <formula>"Importante"</formula>
    </cfRule>
    <cfRule type="cellIs" dxfId="8893" priority="661" operator="equal">
      <formula>"Moderado"</formula>
    </cfRule>
    <cfRule type="cellIs" dxfId="8892" priority="662" operator="equal">
      <formula>"Tolerable"</formula>
    </cfRule>
    <cfRule type="cellIs" dxfId="8891" priority="663" operator="equal">
      <formula>"Trivial"</formula>
    </cfRule>
  </conditionalFormatting>
  <conditionalFormatting sqref="AF16 AH16">
    <cfRule type="cellIs" dxfId="8890" priority="654" operator="equal">
      <formula>"Intolerable"</formula>
    </cfRule>
    <cfRule type="cellIs" dxfId="8889" priority="655" operator="equal">
      <formula>"Importante"</formula>
    </cfRule>
    <cfRule type="cellIs" dxfId="8888" priority="656" operator="equal">
      <formula>"Moderado"</formula>
    </cfRule>
    <cfRule type="cellIs" dxfId="8887" priority="657" operator="equal">
      <formula>"Tolerable"</formula>
    </cfRule>
    <cfRule type="cellIs" dxfId="8886" priority="658" operator="equal">
      <formula>"Trivial"</formula>
    </cfRule>
  </conditionalFormatting>
  <conditionalFormatting sqref="AH18:AH26 AH29 AH52:AH59">
    <cfRule type="cellIs" dxfId="8885" priority="651" operator="equal">
      <formula>"Realizado"</formula>
    </cfRule>
    <cfRule type="cellIs" dxfId="8884" priority="652" operator="equal">
      <formula>"En proceso"</formula>
    </cfRule>
    <cfRule type="cellIs" dxfId="8883" priority="653" operator="equal">
      <formula>"Pendiente"</formula>
    </cfRule>
  </conditionalFormatting>
  <conditionalFormatting sqref="S67">
    <cfRule type="cellIs" dxfId="8882" priority="646" operator="equal">
      <formula>"Intolerable"</formula>
    </cfRule>
    <cfRule type="cellIs" dxfId="8881" priority="647" operator="equal">
      <formula>"Importante"</formula>
    </cfRule>
    <cfRule type="cellIs" dxfId="8880" priority="648" operator="equal">
      <formula>"Moderado"</formula>
    </cfRule>
    <cfRule type="cellIs" dxfId="8879" priority="649" operator="equal">
      <formula>"Tolerable"</formula>
    </cfRule>
    <cfRule type="cellIs" dxfId="8878" priority="650" operator="equal">
      <formula>"Trivial"</formula>
    </cfRule>
  </conditionalFormatting>
  <conditionalFormatting sqref="S79:S80">
    <cfRule type="cellIs" dxfId="8877" priority="596" operator="equal">
      <formula>"Intolerable"</formula>
    </cfRule>
    <cfRule type="cellIs" dxfId="8876" priority="597" operator="equal">
      <formula>"Importante"</formula>
    </cfRule>
    <cfRule type="cellIs" dxfId="8875" priority="598" operator="equal">
      <formula>"Moderado"</formula>
    </cfRule>
    <cfRule type="cellIs" dxfId="8874" priority="599" operator="equal">
      <formula>"Tolerable"</formula>
    </cfRule>
    <cfRule type="cellIs" dxfId="8873" priority="600" operator="equal">
      <formula>"Trivial"</formula>
    </cfRule>
  </conditionalFormatting>
  <conditionalFormatting sqref="S68:S69">
    <cfRule type="cellIs" dxfId="8872" priority="636" operator="equal">
      <formula>"Intolerable"</formula>
    </cfRule>
    <cfRule type="cellIs" dxfId="8871" priority="637" operator="equal">
      <formula>"Importante"</formula>
    </cfRule>
    <cfRule type="cellIs" dxfId="8870" priority="638" operator="equal">
      <formula>"Moderado"</formula>
    </cfRule>
    <cfRule type="cellIs" dxfId="8869" priority="639" operator="equal">
      <formula>"Tolerable"</formula>
    </cfRule>
    <cfRule type="cellIs" dxfId="8868" priority="640" operator="equal">
      <formula>"Trivial"</formula>
    </cfRule>
  </conditionalFormatting>
  <conditionalFormatting sqref="S71">
    <cfRule type="cellIs" dxfId="8867" priority="621" operator="equal">
      <formula>"Intolerable"</formula>
    </cfRule>
    <cfRule type="cellIs" dxfId="8866" priority="622" operator="equal">
      <formula>"Importante"</formula>
    </cfRule>
    <cfRule type="cellIs" dxfId="8865" priority="623" operator="equal">
      <formula>"Moderado"</formula>
    </cfRule>
    <cfRule type="cellIs" dxfId="8864" priority="624" operator="equal">
      <formula>"Tolerable"</formula>
    </cfRule>
    <cfRule type="cellIs" dxfId="8863" priority="625" operator="equal">
      <formula>"Trivial"</formula>
    </cfRule>
  </conditionalFormatting>
  <conditionalFormatting sqref="S74">
    <cfRule type="cellIs" dxfId="8862" priority="631" operator="equal">
      <formula>"Intolerable"</formula>
    </cfRule>
    <cfRule type="cellIs" dxfId="8861" priority="632" operator="equal">
      <formula>"Importante"</formula>
    </cfRule>
    <cfRule type="cellIs" dxfId="8860" priority="633" operator="equal">
      <formula>"Moderado"</formula>
    </cfRule>
    <cfRule type="cellIs" dxfId="8859" priority="634" operator="equal">
      <formula>"Tolerable"</formula>
    </cfRule>
    <cfRule type="cellIs" dxfId="8858" priority="635" operator="equal">
      <formula>"Trivial"</formula>
    </cfRule>
  </conditionalFormatting>
  <conditionalFormatting sqref="S77">
    <cfRule type="cellIs" dxfId="8857" priority="616" operator="equal">
      <formula>"Intolerable"</formula>
    </cfRule>
    <cfRule type="cellIs" dxfId="8856" priority="617" operator="equal">
      <formula>"Importante"</formula>
    </cfRule>
    <cfRule type="cellIs" dxfId="8855" priority="618" operator="equal">
      <formula>"Moderado"</formula>
    </cfRule>
    <cfRule type="cellIs" dxfId="8854" priority="619" operator="equal">
      <formula>"Tolerable"</formula>
    </cfRule>
    <cfRule type="cellIs" dxfId="8853" priority="620" operator="equal">
      <formula>"Trivial"</formula>
    </cfRule>
  </conditionalFormatting>
  <conditionalFormatting sqref="S70">
    <cfRule type="cellIs" dxfId="8852" priority="626" operator="equal">
      <formula>"Intolerable"</formula>
    </cfRule>
    <cfRule type="cellIs" dxfId="8851" priority="627" operator="equal">
      <formula>"Importante"</formula>
    </cfRule>
    <cfRule type="cellIs" dxfId="8850" priority="628" operator="equal">
      <formula>"Moderado"</formula>
    </cfRule>
    <cfRule type="cellIs" dxfId="8849" priority="629" operator="equal">
      <formula>"Tolerable"</formula>
    </cfRule>
    <cfRule type="cellIs" dxfId="8848" priority="630" operator="equal">
      <formula>"Trivial"</formula>
    </cfRule>
  </conditionalFormatting>
  <conditionalFormatting sqref="S75:S76">
    <cfRule type="cellIs" dxfId="8847" priority="611" operator="equal">
      <formula>"Intolerable"</formula>
    </cfRule>
    <cfRule type="cellIs" dxfId="8846" priority="612" operator="equal">
      <formula>"Importante"</formula>
    </cfRule>
    <cfRule type="cellIs" dxfId="8845" priority="613" operator="equal">
      <formula>"Moderado"</formula>
    </cfRule>
    <cfRule type="cellIs" dxfId="8844" priority="614" operator="equal">
      <formula>"Tolerable"</formula>
    </cfRule>
    <cfRule type="cellIs" dxfId="8843" priority="615" operator="equal">
      <formula>"Trivial"</formula>
    </cfRule>
  </conditionalFormatting>
  <conditionalFormatting sqref="S78">
    <cfRule type="cellIs" dxfId="8842" priority="601" operator="equal">
      <formula>"Intolerable"</formula>
    </cfRule>
    <cfRule type="cellIs" dxfId="8841" priority="602" operator="equal">
      <formula>"Importante"</formula>
    </cfRule>
    <cfRule type="cellIs" dxfId="8840" priority="603" operator="equal">
      <formula>"Moderado"</formula>
    </cfRule>
    <cfRule type="cellIs" dxfId="8839" priority="604" operator="equal">
      <formula>"Tolerable"</formula>
    </cfRule>
    <cfRule type="cellIs" dxfId="8838" priority="605" operator="equal">
      <formula>"Trivial"</formula>
    </cfRule>
  </conditionalFormatting>
  <conditionalFormatting sqref="S81">
    <cfRule type="cellIs" dxfId="8837" priority="606" operator="equal">
      <formula>"Intolerable"</formula>
    </cfRule>
    <cfRule type="cellIs" dxfId="8836" priority="607" operator="equal">
      <formula>"Importante"</formula>
    </cfRule>
    <cfRule type="cellIs" dxfId="8835" priority="608" operator="equal">
      <formula>"Moderado"</formula>
    </cfRule>
    <cfRule type="cellIs" dxfId="8834" priority="609" operator="equal">
      <formula>"Tolerable"</formula>
    </cfRule>
    <cfRule type="cellIs" dxfId="8833" priority="610" operator="equal">
      <formula>"Trivial"</formula>
    </cfRule>
  </conditionalFormatting>
  <conditionalFormatting sqref="S83">
    <cfRule type="cellIs" dxfId="8832" priority="591" operator="equal">
      <formula>"Intolerable"</formula>
    </cfRule>
    <cfRule type="cellIs" dxfId="8831" priority="592" operator="equal">
      <formula>"Importante"</formula>
    </cfRule>
    <cfRule type="cellIs" dxfId="8830" priority="593" operator="equal">
      <formula>"Moderado"</formula>
    </cfRule>
    <cfRule type="cellIs" dxfId="8829" priority="594" operator="equal">
      <formula>"Tolerable"</formula>
    </cfRule>
    <cfRule type="cellIs" dxfId="8828" priority="595" operator="equal">
      <formula>"Trivial"</formula>
    </cfRule>
  </conditionalFormatting>
  <conditionalFormatting sqref="S84:S85">
    <cfRule type="cellIs" dxfId="8827" priority="586" operator="equal">
      <formula>"Intolerable"</formula>
    </cfRule>
    <cfRule type="cellIs" dxfId="8826" priority="587" operator="equal">
      <formula>"Importante"</formula>
    </cfRule>
    <cfRule type="cellIs" dxfId="8825" priority="588" operator="equal">
      <formula>"Moderado"</formula>
    </cfRule>
    <cfRule type="cellIs" dxfId="8824" priority="589" operator="equal">
      <formula>"Tolerable"</formula>
    </cfRule>
    <cfRule type="cellIs" dxfId="8823" priority="590" operator="equal">
      <formula>"Trivial"</formula>
    </cfRule>
  </conditionalFormatting>
  <conditionalFormatting sqref="S89:S91">
    <cfRule type="cellIs" dxfId="8822" priority="581" operator="equal">
      <formula>"Intolerable"</formula>
    </cfRule>
    <cfRule type="cellIs" dxfId="8821" priority="582" operator="equal">
      <formula>"Importante"</formula>
    </cfRule>
    <cfRule type="cellIs" dxfId="8820" priority="583" operator="equal">
      <formula>"Moderado"</formula>
    </cfRule>
    <cfRule type="cellIs" dxfId="8819" priority="584" operator="equal">
      <formula>"Tolerable"</formula>
    </cfRule>
    <cfRule type="cellIs" dxfId="8818" priority="585" operator="equal">
      <formula>"Trivial"</formula>
    </cfRule>
  </conditionalFormatting>
  <conditionalFormatting sqref="S92">
    <cfRule type="cellIs" dxfId="8817" priority="576" operator="equal">
      <formula>"Intolerable"</formula>
    </cfRule>
    <cfRule type="cellIs" dxfId="8816" priority="577" operator="equal">
      <formula>"Importante"</formula>
    </cfRule>
    <cfRule type="cellIs" dxfId="8815" priority="578" operator="equal">
      <formula>"Moderado"</formula>
    </cfRule>
    <cfRule type="cellIs" dxfId="8814" priority="579" operator="equal">
      <formula>"Tolerable"</formula>
    </cfRule>
    <cfRule type="cellIs" dxfId="8813" priority="580" operator="equal">
      <formula>"Trivial"</formula>
    </cfRule>
  </conditionalFormatting>
  <conditionalFormatting sqref="S96">
    <cfRule type="cellIs" dxfId="8812" priority="566" operator="equal">
      <formula>"Intolerable"</formula>
    </cfRule>
    <cfRule type="cellIs" dxfId="8811" priority="567" operator="equal">
      <formula>"Importante"</formula>
    </cfRule>
    <cfRule type="cellIs" dxfId="8810" priority="568" operator="equal">
      <formula>"Moderado"</formula>
    </cfRule>
    <cfRule type="cellIs" dxfId="8809" priority="569" operator="equal">
      <formula>"Tolerable"</formula>
    </cfRule>
    <cfRule type="cellIs" dxfId="8808" priority="570" operator="equal">
      <formula>"Trivial"</formula>
    </cfRule>
  </conditionalFormatting>
  <conditionalFormatting sqref="S93:S95">
    <cfRule type="cellIs" dxfId="8807" priority="571" operator="equal">
      <formula>"Intolerable"</formula>
    </cfRule>
    <cfRule type="cellIs" dxfId="8806" priority="572" operator="equal">
      <formula>"Importante"</formula>
    </cfRule>
    <cfRule type="cellIs" dxfId="8805" priority="573" operator="equal">
      <formula>"Moderado"</formula>
    </cfRule>
    <cfRule type="cellIs" dxfId="8804" priority="574" operator="equal">
      <formula>"Tolerable"</formula>
    </cfRule>
    <cfRule type="cellIs" dxfId="8803" priority="575" operator="equal">
      <formula>"Trivial"</formula>
    </cfRule>
  </conditionalFormatting>
  <conditionalFormatting sqref="S97:S98">
    <cfRule type="cellIs" dxfId="8802" priority="561" operator="equal">
      <formula>"Intolerable"</formula>
    </cfRule>
    <cfRule type="cellIs" dxfId="8801" priority="562" operator="equal">
      <formula>"Importante"</formula>
    </cfRule>
    <cfRule type="cellIs" dxfId="8800" priority="563" operator="equal">
      <formula>"Moderado"</formula>
    </cfRule>
    <cfRule type="cellIs" dxfId="8799" priority="564" operator="equal">
      <formula>"Tolerable"</formula>
    </cfRule>
    <cfRule type="cellIs" dxfId="8798" priority="565" operator="equal">
      <formula>"Trivial"</formula>
    </cfRule>
  </conditionalFormatting>
  <conditionalFormatting sqref="S99">
    <cfRule type="cellIs" dxfId="8797" priority="556" operator="equal">
      <formula>"Intolerable"</formula>
    </cfRule>
    <cfRule type="cellIs" dxfId="8796" priority="557" operator="equal">
      <formula>"Importante"</formula>
    </cfRule>
    <cfRule type="cellIs" dxfId="8795" priority="558" operator="equal">
      <formula>"Moderado"</formula>
    </cfRule>
    <cfRule type="cellIs" dxfId="8794" priority="559" operator="equal">
      <formula>"Tolerable"</formula>
    </cfRule>
    <cfRule type="cellIs" dxfId="8793" priority="560" operator="equal">
      <formula>"Trivial"</formula>
    </cfRule>
  </conditionalFormatting>
  <conditionalFormatting sqref="S101">
    <cfRule type="cellIs" dxfId="8792" priority="551" operator="equal">
      <formula>"Intolerable"</formula>
    </cfRule>
    <cfRule type="cellIs" dxfId="8791" priority="552" operator="equal">
      <formula>"Importante"</formula>
    </cfRule>
    <cfRule type="cellIs" dxfId="8790" priority="553" operator="equal">
      <formula>"Moderado"</formula>
    </cfRule>
    <cfRule type="cellIs" dxfId="8789" priority="554" operator="equal">
      <formula>"Tolerable"</formula>
    </cfRule>
    <cfRule type="cellIs" dxfId="8788" priority="555" operator="equal">
      <formula>"Trivial"</formula>
    </cfRule>
  </conditionalFormatting>
  <conditionalFormatting sqref="S108">
    <cfRule type="cellIs" dxfId="8787" priority="536" operator="equal">
      <formula>"Intolerable"</formula>
    </cfRule>
    <cfRule type="cellIs" dxfId="8786" priority="537" operator="equal">
      <formula>"Importante"</formula>
    </cfRule>
    <cfRule type="cellIs" dxfId="8785" priority="538" operator="equal">
      <formula>"Moderado"</formula>
    </cfRule>
    <cfRule type="cellIs" dxfId="8784" priority="539" operator="equal">
      <formula>"Tolerable"</formula>
    </cfRule>
    <cfRule type="cellIs" dxfId="8783" priority="540" operator="equal">
      <formula>"Trivial"</formula>
    </cfRule>
  </conditionalFormatting>
  <conditionalFormatting sqref="S106">
    <cfRule type="cellIs" dxfId="8782" priority="531" operator="equal">
      <formula>"Intolerable"</formula>
    </cfRule>
    <cfRule type="cellIs" dxfId="8781" priority="532" operator="equal">
      <formula>"Importante"</formula>
    </cfRule>
    <cfRule type="cellIs" dxfId="8780" priority="533" operator="equal">
      <formula>"Moderado"</formula>
    </cfRule>
    <cfRule type="cellIs" dxfId="8779" priority="534" operator="equal">
      <formula>"Tolerable"</formula>
    </cfRule>
    <cfRule type="cellIs" dxfId="8778" priority="535" operator="equal">
      <formula>"Trivial"</formula>
    </cfRule>
  </conditionalFormatting>
  <conditionalFormatting sqref="S102:S105">
    <cfRule type="cellIs" dxfId="8777" priority="546" operator="equal">
      <formula>"Intolerable"</formula>
    </cfRule>
    <cfRule type="cellIs" dxfId="8776" priority="547" operator="equal">
      <formula>"Importante"</formula>
    </cfRule>
    <cfRule type="cellIs" dxfId="8775" priority="548" operator="equal">
      <formula>"Moderado"</formula>
    </cfRule>
    <cfRule type="cellIs" dxfId="8774" priority="549" operator="equal">
      <formula>"Tolerable"</formula>
    </cfRule>
    <cfRule type="cellIs" dxfId="8773" priority="550" operator="equal">
      <formula>"Trivial"</formula>
    </cfRule>
  </conditionalFormatting>
  <conditionalFormatting sqref="S107">
    <cfRule type="cellIs" dxfId="8772" priority="541" operator="equal">
      <formula>"Intolerable"</formula>
    </cfRule>
    <cfRule type="cellIs" dxfId="8771" priority="542" operator="equal">
      <formula>"Importante"</formula>
    </cfRule>
    <cfRule type="cellIs" dxfId="8770" priority="543" operator="equal">
      <formula>"Moderado"</formula>
    </cfRule>
    <cfRule type="cellIs" dxfId="8769" priority="544" operator="equal">
      <formula>"Tolerable"</formula>
    </cfRule>
    <cfRule type="cellIs" dxfId="8768" priority="545" operator="equal">
      <formula>"Trivial"</formula>
    </cfRule>
  </conditionalFormatting>
  <conditionalFormatting sqref="S109">
    <cfRule type="cellIs" dxfId="8767" priority="526" operator="equal">
      <formula>"Intolerable"</formula>
    </cfRule>
    <cfRule type="cellIs" dxfId="8766" priority="527" operator="equal">
      <formula>"Importante"</formula>
    </cfRule>
    <cfRule type="cellIs" dxfId="8765" priority="528" operator="equal">
      <formula>"Moderado"</formula>
    </cfRule>
    <cfRule type="cellIs" dxfId="8764" priority="529" operator="equal">
      <formula>"Tolerable"</formula>
    </cfRule>
    <cfRule type="cellIs" dxfId="8763" priority="530" operator="equal">
      <formula>"Trivial"</formula>
    </cfRule>
  </conditionalFormatting>
  <conditionalFormatting sqref="S112">
    <cfRule type="cellIs" dxfId="8762" priority="521" operator="equal">
      <formula>"Intolerable"</formula>
    </cfRule>
    <cfRule type="cellIs" dxfId="8761" priority="522" operator="equal">
      <formula>"Importante"</formula>
    </cfRule>
    <cfRule type="cellIs" dxfId="8760" priority="523" operator="equal">
      <formula>"Moderado"</formula>
    </cfRule>
    <cfRule type="cellIs" dxfId="8759" priority="524" operator="equal">
      <formula>"Tolerable"</formula>
    </cfRule>
    <cfRule type="cellIs" dxfId="8758" priority="525" operator="equal">
      <formula>"Trivial"</formula>
    </cfRule>
  </conditionalFormatting>
  <conditionalFormatting sqref="S114">
    <cfRule type="cellIs" dxfId="8757" priority="511" operator="equal">
      <formula>"Intolerable"</formula>
    </cfRule>
    <cfRule type="cellIs" dxfId="8756" priority="512" operator="equal">
      <formula>"Importante"</formula>
    </cfRule>
    <cfRule type="cellIs" dxfId="8755" priority="513" operator="equal">
      <formula>"Moderado"</formula>
    </cfRule>
    <cfRule type="cellIs" dxfId="8754" priority="514" operator="equal">
      <formula>"Tolerable"</formula>
    </cfRule>
    <cfRule type="cellIs" dxfId="8753" priority="515" operator="equal">
      <formula>"Trivial"</formula>
    </cfRule>
  </conditionalFormatting>
  <conditionalFormatting sqref="S113">
    <cfRule type="cellIs" dxfId="8752" priority="516" operator="equal">
      <formula>"Intolerable"</formula>
    </cfRule>
    <cfRule type="cellIs" dxfId="8751" priority="517" operator="equal">
      <formula>"Importante"</formula>
    </cfRule>
    <cfRule type="cellIs" dxfId="8750" priority="518" operator="equal">
      <formula>"Moderado"</formula>
    </cfRule>
    <cfRule type="cellIs" dxfId="8749" priority="519" operator="equal">
      <formula>"Tolerable"</formula>
    </cfRule>
    <cfRule type="cellIs" dxfId="8748" priority="520" operator="equal">
      <formula>"Trivial"</formula>
    </cfRule>
  </conditionalFormatting>
  <conditionalFormatting sqref="S115">
    <cfRule type="cellIs" dxfId="8747" priority="506" operator="equal">
      <formula>"Intolerable"</formula>
    </cfRule>
    <cfRule type="cellIs" dxfId="8746" priority="507" operator="equal">
      <formula>"Importante"</formula>
    </cfRule>
    <cfRule type="cellIs" dxfId="8745" priority="508" operator="equal">
      <formula>"Moderado"</formula>
    </cfRule>
    <cfRule type="cellIs" dxfId="8744" priority="509" operator="equal">
      <formula>"Tolerable"</formula>
    </cfRule>
    <cfRule type="cellIs" dxfId="8743" priority="510" operator="equal">
      <formula>"Trivial"</formula>
    </cfRule>
  </conditionalFormatting>
  <conditionalFormatting sqref="S117:S119">
    <cfRule type="cellIs" dxfId="8742" priority="501" operator="equal">
      <formula>"Intolerable"</formula>
    </cfRule>
    <cfRule type="cellIs" dxfId="8741" priority="502" operator="equal">
      <formula>"Importante"</formula>
    </cfRule>
    <cfRule type="cellIs" dxfId="8740" priority="503" operator="equal">
      <formula>"Moderado"</formula>
    </cfRule>
    <cfRule type="cellIs" dxfId="8739" priority="504" operator="equal">
      <formula>"Tolerable"</formula>
    </cfRule>
    <cfRule type="cellIs" dxfId="8738" priority="505" operator="equal">
      <formula>"Trivial"</formula>
    </cfRule>
  </conditionalFormatting>
  <conditionalFormatting sqref="S120">
    <cfRule type="cellIs" dxfId="8737" priority="496" operator="equal">
      <formula>"Intolerable"</formula>
    </cfRule>
    <cfRule type="cellIs" dxfId="8736" priority="497" operator="equal">
      <formula>"Importante"</formula>
    </cfRule>
    <cfRule type="cellIs" dxfId="8735" priority="498" operator="equal">
      <formula>"Moderado"</formula>
    </cfRule>
    <cfRule type="cellIs" dxfId="8734" priority="499" operator="equal">
      <formula>"Tolerable"</formula>
    </cfRule>
    <cfRule type="cellIs" dxfId="8733" priority="500" operator="equal">
      <formula>"Trivial"</formula>
    </cfRule>
  </conditionalFormatting>
  <conditionalFormatting sqref="S136:S137">
    <cfRule type="cellIs" dxfId="8732" priority="486" operator="equal">
      <formula>"Intolerable"</formula>
    </cfRule>
    <cfRule type="cellIs" dxfId="8731" priority="487" operator="equal">
      <formula>"Importante"</formula>
    </cfRule>
    <cfRule type="cellIs" dxfId="8730" priority="488" operator="equal">
      <formula>"Moderado"</formula>
    </cfRule>
    <cfRule type="cellIs" dxfId="8729" priority="489" operator="equal">
      <formula>"Tolerable"</formula>
    </cfRule>
    <cfRule type="cellIs" dxfId="8728" priority="490" operator="equal">
      <formula>"Trivial"</formula>
    </cfRule>
  </conditionalFormatting>
  <conditionalFormatting sqref="S121">
    <cfRule type="cellIs" dxfId="8727" priority="491" operator="equal">
      <formula>"Intolerable"</formula>
    </cfRule>
    <cfRule type="cellIs" dxfId="8726" priority="492" operator="equal">
      <formula>"Importante"</formula>
    </cfRule>
    <cfRule type="cellIs" dxfId="8725" priority="493" operator="equal">
      <formula>"Moderado"</formula>
    </cfRule>
    <cfRule type="cellIs" dxfId="8724" priority="494" operator="equal">
      <formula>"Tolerable"</formula>
    </cfRule>
    <cfRule type="cellIs" dxfId="8723" priority="495" operator="equal">
      <formula>"Trivial"</formula>
    </cfRule>
  </conditionalFormatting>
  <conditionalFormatting sqref="S140">
    <cfRule type="cellIs" dxfId="8722" priority="476" operator="equal">
      <formula>"Intolerable"</formula>
    </cfRule>
    <cfRule type="cellIs" dxfId="8721" priority="477" operator="equal">
      <formula>"Importante"</formula>
    </cfRule>
    <cfRule type="cellIs" dxfId="8720" priority="478" operator="equal">
      <formula>"Moderado"</formula>
    </cfRule>
    <cfRule type="cellIs" dxfId="8719" priority="479" operator="equal">
      <formula>"Tolerable"</formula>
    </cfRule>
    <cfRule type="cellIs" dxfId="8718" priority="480" operator="equal">
      <formula>"Trivial"</formula>
    </cfRule>
  </conditionalFormatting>
  <conditionalFormatting sqref="S138">
    <cfRule type="cellIs" dxfId="8717" priority="471" operator="equal">
      <formula>"Intolerable"</formula>
    </cfRule>
    <cfRule type="cellIs" dxfId="8716" priority="472" operator="equal">
      <formula>"Importante"</formula>
    </cfRule>
    <cfRule type="cellIs" dxfId="8715" priority="473" operator="equal">
      <formula>"Moderado"</formula>
    </cfRule>
    <cfRule type="cellIs" dxfId="8714" priority="474" operator="equal">
      <formula>"Tolerable"</formula>
    </cfRule>
    <cfRule type="cellIs" dxfId="8713" priority="475" operator="equal">
      <formula>"Trivial"</formula>
    </cfRule>
  </conditionalFormatting>
  <conditionalFormatting sqref="S139">
    <cfRule type="cellIs" dxfId="8712" priority="481" operator="equal">
      <formula>"Intolerable"</formula>
    </cfRule>
    <cfRule type="cellIs" dxfId="8711" priority="482" operator="equal">
      <formula>"Importante"</formula>
    </cfRule>
    <cfRule type="cellIs" dxfId="8710" priority="483" operator="equal">
      <formula>"Moderado"</formula>
    </cfRule>
    <cfRule type="cellIs" dxfId="8709" priority="484" operator="equal">
      <formula>"Tolerable"</formula>
    </cfRule>
    <cfRule type="cellIs" dxfId="8708" priority="485" operator="equal">
      <formula>"Trivial"</formula>
    </cfRule>
  </conditionalFormatting>
  <conditionalFormatting sqref="S135">
    <cfRule type="cellIs" dxfId="8707" priority="466" operator="equal">
      <formula>"Intolerable"</formula>
    </cfRule>
    <cfRule type="cellIs" dxfId="8706" priority="467" operator="equal">
      <formula>"Importante"</formula>
    </cfRule>
    <cfRule type="cellIs" dxfId="8705" priority="468" operator="equal">
      <formula>"Moderado"</formula>
    </cfRule>
    <cfRule type="cellIs" dxfId="8704" priority="469" operator="equal">
      <formula>"Tolerable"</formula>
    </cfRule>
    <cfRule type="cellIs" dxfId="8703" priority="470" operator="equal">
      <formula>"Trivial"</formula>
    </cfRule>
  </conditionalFormatting>
  <conditionalFormatting sqref="S131">
    <cfRule type="cellIs" dxfId="8702" priority="456" operator="equal">
      <formula>"Intolerable"</formula>
    </cfRule>
    <cfRule type="cellIs" dxfId="8701" priority="457" operator="equal">
      <formula>"Importante"</formula>
    </cfRule>
    <cfRule type="cellIs" dxfId="8700" priority="458" operator="equal">
      <formula>"Moderado"</formula>
    </cfRule>
    <cfRule type="cellIs" dxfId="8699" priority="459" operator="equal">
      <formula>"Tolerable"</formula>
    </cfRule>
    <cfRule type="cellIs" dxfId="8698" priority="460" operator="equal">
      <formula>"Trivial"</formula>
    </cfRule>
  </conditionalFormatting>
  <conditionalFormatting sqref="S130">
    <cfRule type="cellIs" dxfId="8697" priority="461" operator="equal">
      <formula>"Intolerable"</formula>
    </cfRule>
    <cfRule type="cellIs" dxfId="8696" priority="462" operator="equal">
      <formula>"Importante"</formula>
    </cfRule>
    <cfRule type="cellIs" dxfId="8695" priority="463" operator="equal">
      <formula>"Moderado"</formula>
    </cfRule>
    <cfRule type="cellIs" dxfId="8694" priority="464" operator="equal">
      <formula>"Tolerable"</formula>
    </cfRule>
    <cfRule type="cellIs" dxfId="8693" priority="465" operator="equal">
      <formula>"Trivial"</formula>
    </cfRule>
  </conditionalFormatting>
  <conditionalFormatting sqref="S132">
    <cfRule type="cellIs" dxfId="8692" priority="451" operator="equal">
      <formula>"Intolerable"</formula>
    </cfRule>
    <cfRule type="cellIs" dxfId="8691" priority="452" operator="equal">
      <formula>"Importante"</formula>
    </cfRule>
    <cfRule type="cellIs" dxfId="8690" priority="453" operator="equal">
      <formula>"Moderado"</formula>
    </cfRule>
    <cfRule type="cellIs" dxfId="8689" priority="454" operator="equal">
      <formula>"Tolerable"</formula>
    </cfRule>
    <cfRule type="cellIs" dxfId="8688" priority="455" operator="equal">
      <formula>"Trivial"</formula>
    </cfRule>
  </conditionalFormatting>
  <conditionalFormatting sqref="S133">
    <cfRule type="cellIs" dxfId="8687" priority="446" operator="equal">
      <formula>"Intolerable"</formula>
    </cfRule>
    <cfRule type="cellIs" dxfId="8686" priority="447" operator="equal">
      <formula>"Importante"</formula>
    </cfRule>
    <cfRule type="cellIs" dxfId="8685" priority="448" operator="equal">
      <formula>"Moderado"</formula>
    </cfRule>
    <cfRule type="cellIs" dxfId="8684" priority="449" operator="equal">
      <formula>"Tolerable"</formula>
    </cfRule>
    <cfRule type="cellIs" dxfId="8683" priority="450" operator="equal">
      <formula>"Trivial"</formula>
    </cfRule>
  </conditionalFormatting>
  <conditionalFormatting sqref="S134">
    <cfRule type="cellIs" dxfId="8682" priority="441" operator="equal">
      <formula>"Intolerable"</formula>
    </cfRule>
    <cfRule type="cellIs" dxfId="8681" priority="442" operator="equal">
      <formula>"Importante"</formula>
    </cfRule>
    <cfRule type="cellIs" dxfId="8680" priority="443" operator="equal">
      <formula>"Moderado"</formula>
    </cfRule>
    <cfRule type="cellIs" dxfId="8679" priority="444" operator="equal">
      <formula>"Tolerable"</formula>
    </cfRule>
    <cfRule type="cellIs" dxfId="8678" priority="445" operator="equal">
      <formula>"Trivial"</formula>
    </cfRule>
  </conditionalFormatting>
  <conditionalFormatting sqref="S126">
    <cfRule type="cellIs" dxfId="8677" priority="436" operator="equal">
      <formula>"Intolerable"</formula>
    </cfRule>
    <cfRule type="cellIs" dxfId="8676" priority="437" operator="equal">
      <formula>"Importante"</formula>
    </cfRule>
    <cfRule type="cellIs" dxfId="8675" priority="438" operator="equal">
      <formula>"Moderado"</formula>
    </cfRule>
    <cfRule type="cellIs" dxfId="8674" priority="439" operator="equal">
      <formula>"Tolerable"</formula>
    </cfRule>
    <cfRule type="cellIs" dxfId="8673" priority="440" operator="equal">
      <formula>"Trivial"</formula>
    </cfRule>
  </conditionalFormatting>
  <conditionalFormatting sqref="S127">
    <cfRule type="cellIs" dxfId="8672" priority="431" operator="equal">
      <formula>"Intolerable"</formula>
    </cfRule>
    <cfRule type="cellIs" dxfId="8671" priority="432" operator="equal">
      <formula>"Importante"</formula>
    </cfRule>
    <cfRule type="cellIs" dxfId="8670" priority="433" operator="equal">
      <formula>"Moderado"</formula>
    </cfRule>
    <cfRule type="cellIs" dxfId="8669" priority="434" operator="equal">
      <formula>"Tolerable"</formula>
    </cfRule>
    <cfRule type="cellIs" dxfId="8668" priority="435" operator="equal">
      <formula>"Trivial"</formula>
    </cfRule>
  </conditionalFormatting>
  <conditionalFormatting sqref="S128">
    <cfRule type="cellIs" dxfId="8667" priority="426" operator="equal">
      <formula>"Intolerable"</formula>
    </cfRule>
    <cfRule type="cellIs" dxfId="8666" priority="427" operator="equal">
      <formula>"Importante"</formula>
    </cfRule>
    <cfRule type="cellIs" dxfId="8665" priority="428" operator="equal">
      <formula>"Moderado"</formula>
    </cfRule>
    <cfRule type="cellIs" dxfId="8664" priority="429" operator="equal">
      <formula>"Tolerable"</formula>
    </cfRule>
    <cfRule type="cellIs" dxfId="8663" priority="430" operator="equal">
      <formula>"Trivial"</formula>
    </cfRule>
  </conditionalFormatting>
  <conditionalFormatting sqref="S129">
    <cfRule type="cellIs" dxfId="8662" priority="421" operator="equal">
      <formula>"Intolerable"</formula>
    </cfRule>
    <cfRule type="cellIs" dxfId="8661" priority="422" operator="equal">
      <formula>"Importante"</formula>
    </cfRule>
    <cfRule type="cellIs" dxfId="8660" priority="423" operator="equal">
      <formula>"Moderado"</formula>
    </cfRule>
    <cfRule type="cellIs" dxfId="8659" priority="424" operator="equal">
      <formula>"Tolerable"</formula>
    </cfRule>
    <cfRule type="cellIs" dxfId="8658" priority="425" operator="equal">
      <formula>"Trivial"</formula>
    </cfRule>
  </conditionalFormatting>
  <conditionalFormatting sqref="S123">
    <cfRule type="cellIs" dxfId="8657" priority="416" operator="equal">
      <formula>"Intolerable"</formula>
    </cfRule>
    <cfRule type="cellIs" dxfId="8656" priority="417" operator="equal">
      <formula>"Importante"</formula>
    </cfRule>
    <cfRule type="cellIs" dxfId="8655" priority="418" operator="equal">
      <formula>"Moderado"</formula>
    </cfRule>
    <cfRule type="cellIs" dxfId="8654" priority="419" operator="equal">
      <formula>"Tolerable"</formula>
    </cfRule>
    <cfRule type="cellIs" dxfId="8653" priority="420" operator="equal">
      <formula>"Trivial"</formula>
    </cfRule>
  </conditionalFormatting>
  <conditionalFormatting sqref="S124">
    <cfRule type="cellIs" dxfId="8652" priority="411" operator="equal">
      <formula>"Intolerable"</formula>
    </cfRule>
    <cfRule type="cellIs" dxfId="8651" priority="412" operator="equal">
      <formula>"Importante"</formula>
    </cfRule>
    <cfRule type="cellIs" dxfId="8650" priority="413" operator="equal">
      <formula>"Moderado"</formula>
    </cfRule>
    <cfRule type="cellIs" dxfId="8649" priority="414" operator="equal">
      <formula>"Tolerable"</formula>
    </cfRule>
    <cfRule type="cellIs" dxfId="8648" priority="415" operator="equal">
      <formula>"Trivial"</formula>
    </cfRule>
  </conditionalFormatting>
  <conditionalFormatting sqref="S125">
    <cfRule type="cellIs" dxfId="8647" priority="406" operator="equal">
      <formula>"Intolerable"</formula>
    </cfRule>
    <cfRule type="cellIs" dxfId="8646" priority="407" operator="equal">
      <formula>"Importante"</formula>
    </cfRule>
    <cfRule type="cellIs" dxfId="8645" priority="408" operator="equal">
      <formula>"Moderado"</formula>
    </cfRule>
    <cfRule type="cellIs" dxfId="8644" priority="409" operator="equal">
      <formula>"Tolerable"</formula>
    </cfRule>
    <cfRule type="cellIs" dxfId="8643" priority="410" operator="equal">
      <formula>"Trivial"</formula>
    </cfRule>
  </conditionalFormatting>
  <conditionalFormatting sqref="S100">
    <cfRule type="cellIs" dxfId="8642" priority="391" operator="equal">
      <formula>"Intolerable"</formula>
    </cfRule>
    <cfRule type="cellIs" dxfId="8641" priority="392" operator="equal">
      <formula>"Importante"</formula>
    </cfRule>
    <cfRule type="cellIs" dxfId="8640" priority="393" operator="equal">
      <formula>"Moderado"</formula>
    </cfRule>
    <cfRule type="cellIs" dxfId="8639" priority="394" operator="equal">
      <formula>"Tolerable"</formula>
    </cfRule>
    <cfRule type="cellIs" dxfId="8638" priority="395" operator="equal">
      <formula>"Trivial"</formula>
    </cfRule>
  </conditionalFormatting>
  <conditionalFormatting sqref="S88">
    <cfRule type="cellIs" dxfId="8637" priority="401" operator="equal">
      <formula>"Intolerable"</formula>
    </cfRule>
    <cfRule type="cellIs" dxfId="8636" priority="402" operator="equal">
      <formula>"Importante"</formula>
    </cfRule>
    <cfRule type="cellIs" dxfId="8635" priority="403" operator="equal">
      <formula>"Moderado"</formula>
    </cfRule>
    <cfRule type="cellIs" dxfId="8634" priority="404" operator="equal">
      <formula>"Tolerable"</formula>
    </cfRule>
    <cfRule type="cellIs" dxfId="8633" priority="405" operator="equal">
      <formula>"Trivial"</formula>
    </cfRule>
  </conditionalFormatting>
  <conditionalFormatting sqref="S82">
    <cfRule type="cellIs" dxfId="8632" priority="396" operator="equal">
      <formula>"Intolerable"</formula>
    </cfRule>
    <cfRule type="cellIs" dxfId="8631" priority="397" operator="equal">
      <formula>"Importante"</formula>
    </cfRule>
    <cfRule type="cellIs" dxfId="8630" priority="398" operator="equal">
      <formula>"Moderado"</formula>
    </cfRule>
    <cfRule type="cellIs" dxfId="8629" priority="399" operator="equal">
      <formula>"Tolerable"</formula>
    </cfRule>
    <cfRule type="cellIs" dxfId="8628" priority="400" operator="equal">
      <formula>"Trivial"</formula>
    </cfRule>
  </conditionalFormatting>
  <conditionalFormatting sqref="AH56">
    <cfRule type="cellIs" dxfId="8627" priority="388" operator="equal">
      <formula>"Realizado"</formula>
    </cfRule>
    <cfRule type="cellIs" dxfId="8626" priority="389" operator="equal">
      <formula>"En proceso"</formula>
    </cfRule>
    <cfRule type="cellIs" dxfId="8625" priority="390" operator="equal">
      <formula>"Pendiente"</formula>
    </cfRule>
  </conditionalFormatting>
  <conditionalFormatting sqref="AC18">
    <cfRule type="cellIs" dxfId="8624" priority="375" operator="equal">
      <formula>"Intolerable"</formula>
    </cfRule>
    <cfRule type="cellIs" dxfId="8623" priority="376" operator="equal">
      <formula>"Importante"</formula>
    </cfRule>
    <cfRule type="cellIs" dxfId="8622" priority="377" operator="equal">
      <formula>"Moderado"</formula>
    </cfRule>
    <cfRule type="cellIs" dxfId="8621" priority="378" operator="equal">
      <formula>"Tolerable"</formula>
    </cfRule>
    <cfRule type="cellIs" dxfId="8620" priority="379" operator="equal">
      <formula>"Trivial"</formula>
    </cfRule>
  </conditionalFormatting>
  <conditionalFormatting sqref="AH18">
    <cfRule type="cellIs" dxfId="8619" priority="380" operator="equal">
      <formula>"Realizado"</formula>
    </cfRule>
    <cfRule type="cellIs" dxfId="8618" priority="381" operator="equal">
      <formula>"En proceso"</formula>
    </cfRule>
    <cfRule type="cellIs" dxfId="8617" priority="382" operator="equal">
      <formula>"Pendiente"</formula>
    </cfRule>
  </conditionalFormatting>
  <conditionalFormatting sqref="AC19 AC22 AC25 AC28 AC45 AC54 AC48 AC57 AC42 AC51">
    <cfRule type="cellIs" dxfId="8616" priority="370" operator="equal">
      <formula>"Intolerable"</formula>
    </cfRule>
    <cfRule type="cellIs" dxfId="8615" priority="371" operator="equal">
      <formula>"Importante"</formula>
    </cfRule>
    <cfRule type="cellIs" dxfId="8614" priority="372" operator="equal">
      <formula>"Moderado"</formula>
    </cfRule>
    <cfRule type="cellIs" dxfId="8613" priority="373" operator="equal">
      <formula>"Tolerable"</formula>
    </cfRule>
    <cfRule type="cellIs" dxfId="8612" priority="374" operator="equal">
      <formula>"Trivial"</formula>
    </cfRule>
  </conditionalFormatting>
  <conditionalFormatting sqref="AH19">
    <cfRule type="cellIs" dxfId="8611" priority="367" operator="equal">
      <formula>"Realizado"</formula>
    </cfRule>
    <cfRule type="cellIs" dxfId="8610" priority="368" operator="equal">
      <formula>"En proceso"</formula>
    </cfRule>
    <cfRule type="cellIs" dxfId="8609" priority="369" operator="equal">
      <formula>"Pendiente"</formula>
    </cfRule>
  </conditionalFormatting>
  <conditionalFormatting sqref="AC21 AC24 AC27 AC47 AC56 AC41 AC50 AC59 AC44 AC53">
    <cfRule type="cellIs" dxfId="8608" priority="362" operator="equal">
      <formula>"Intolerable"</formula>
    </cfRule>
    <cfRule type="cellIs" dxfId="8607" priority="363" operator="equal">
      <formula>"Importante"</formula>
    </cfRule>
    <cfRule type="cellIs" dxfId="8606" priority="364" operator="equal">
      <formula>"Moderado"</formula>
    </cfRule>
    <cfRule type="cellIs" dxfId="8605" priority="365" operator="equal">
      <formula>"Tolerable"</formula>
    </cfRule>
    <cfRule type="cellIs" dxfId="8604" priority="366" operator="equal">
      <formula>"Trivial"</formula>
    </cfRule>
  </conditionalFormatting>
  <conditionalFormatting sqref="AH21">
    <cfRule type="cellIs" dxfId="8603" priority="359" operator="equal">
      <formula>"Realizado"</formula>
    </cfRule>
    <cfRule type="cellIs" dxfId="8602" priority="360" operator="equal">
      <formula>"En proceso"</formula>
    </cfRule>
    <cfRule type="cellIs" dxfId="8601" priority="361" operator="equal">
      <formula>"Pendiente"</formula>
    </cfRule>
  </conditionalFormatting>
  <conditionalFormatting sqref="AH28">
    <cfRule type="cellIs" dxfId="8600" priority="356" operator="equal">
      <formula>"Realizado"</formula>
    </cfRule>
    <cfRule type="cellIs" dxfId="8599" priority="357" operator="equal">
      <formula>"En proceso"</formula>
    </cfRule>
    <cfRule type="cellIs" dxfId="8598" priority="358" operator="equal">
      <formula>"Pendiente"</formula>
    </cfRule>
  </conditionalFormatting>
  <conditionalFormatting sqref="AC20 AC23 AC26 AC29 AC46 AC55 AC40 AC49 AC58 AC43 AC52">
    <cfRule type="cellIs" dxfId="8597" priority="351" operator="equal">
      <formula>"Intolerable"</formula>
    </cfRule>
    <cfRule type="cellIs" dxfId="8596" priority="352" operator="equal">
      <formula>"Importante"</formula>
    </cfRule>
    <cfRule type="cellIs" dxfId="8595" priority="353" operator="equal">
      <formula>"Moderado"</formula>
    </cfRule>
    <cfRule type="cellIs" dxfId="8594" priority="354" operator="equal">
      <formula>"Tolerable"</formula>
    </cfRule>
    <cfRule type="cellIs" dxfId="8593" priority="355" operator="equal">
      <formula>"Trivial"</formula>
    </cfRule>
  </conditionalFormatting>
  <conditionalFormatting sqref="AH20">
    <cfRule type="cellIs" dxfId="8592" priority="348" operator="equal">
      <formula>"Realizado"</formula>
    </cfRule>
    <cfRule type="cellIs" dxfId="8591" priority="349" operator="equal">
      <formula>"En proceso"</formula>
    </cfRule>
    <cfRule type="cellIs" dxfId="8590" priority="350" operator="equal">
      <formula>"Pendiente"</formula>
    </cfRule>
  </conditionalFormatting>
  <conditionalFormatting sqref="AC23 AC40 AC49 AC58">
    <cfRule type="cellIs" dxfId="8589" priority="343" operator="equal">
      <formula>"Intolerable"</formula>
    </cfRule>
    <cfRule type="cellIs" dxfId="8588" priority="344" operator="equal">
      <formula>"Importante"</formula>
    </cfRule>
    <cfRule type="cellIs" dxfId="8587" priority="345" operator="equal">
      <formula>"Moderado"</formula>
    </cfRule>
    <cfRule type="cellIs" dxfId="8586" priority="346" operator="equal">
      <formula>"Tolerable"</formula>
    </cfRule>
    <cfRule type="cellIs" dxfId="8585" priority="347" operator="equal">
      <formula>"Trivial"</formula>
    </cfRule>
  </conditionalFormatting>
  <conditionalFormatting sqref="AH23">
    <cfRule type="cellIs" dxfId="8584" priority="340" operator="equal">
      <formula>"Realizado"</formula>
    </cfRule>
    <cfRule type="cellIs" dxfId="8583" priority="341" operator="equal">
      <formula>"En proceso"</formula>
    </cfRule>
    <cfRule type="cellIs" dxfId="8582" priority="342" operator="equal">
      <formula>"Pendiente"</formula>
    </cfRule>
  </conditionalFormatting>
  <conditionalFormatting sqref="AC22 AC48 AC57">
    <cfRule type="cellIs" dxfId="8581" priority="335" operator="equal">
      <formula>"Intolerable"</formula>
    </cfRule>
    <cfRule type="cellIs" dxfId="8580" priority="336" operator="equal">
      <formula>"Importante"</formula>
    </cfRule>
    <cfRule type="cellIs" dxfId="8579" priority="337" operator="equal">
      <formula>"Moderado"</formula>
    </cfRule>
    <cfRule type="cellIs" dxfId="8578" priority="338" operator="equal">
      <formula>"Tolerable"</formula>
    </cfRule>
    <cfRule type="cellIs" dxfId="8577" priority="339" operator="equal">
      <formula>"Trivial"</formula>
    </cfRule>
  </conditionalFormatting>
  <conditionalFormatting sqref="AH22">
    <cfRule type="cellIs" dxfId="8576" priority="332" operator="equal">
      <formula>"Realizado"</formula>
    </cfRule>
    <cfRule type="cellIs" dxfId="8575" priority="333" operator="equal">
      <formula>"En proceso"</formula>
    </cfRule>
    <cfRule type="cellIs" dxfId="8574" priority="334" operator="equal">
      <formula>"Pendiente"</formula>
    </cfRule>
  </conditionalFormatting>
  <conditionalFormatting sqref="AC23 AC40 AC49 AC58">
    <cfRule type="cellIs" dxfId="8573" priority="324" operator="equal">
      <formula>"Intolerable"</formula>
    </cfRule>
    <cfRule type="cellIs" dxfId="8572" priority="325" operator="equal">
      <formula>"Importante"</formula>
    </cfRule>
    <cfRule type="cellIs" dxfId="8571" priority="326" operator="equal">
      <formula>"Moderado"</formula>
    </cfRule>
    <cfRule type="cellIs" dxfId="8570" priority="327" operator="equal">
      <formula>"Tolerable"</formula>
    </cfRule>
    <cfRule type="cellIs" dxfId="8569" priority="328" operator="equal">
      <formula>"Trivial"</formula>
    </cfRule>
  </conditionalFormatting>
  <conditionalFormatting sqref="AH23">
    <cfRule type="cellIs" dxfId="8568" priority="321" operator="equal">
      <formula>"Realizado"</formula>
    </cfRule>
    <cfRule type="cellIs" dxfId="8567" priority="322" operator="equal">
      <formula>"En proceso"</formula>
    </cfRule>
    <cfRule type="cellIs" dxfId="8566" priority="323" operator="equal">
      <formula>"Pendiente"</formula>
    </cfRule>
  </conditionalFormatting>
  <conditionalFormatting sqref="AH28">
    <cfRule type="cellIs" dxfId="8565" priority="329" operator="equal">
      <formula>"Realizado"</formula>
    </cfRule>
    <cfRule type="cellIs" dxfId="8564" priority="330" operator="equal">
      <formula>"En proceso"</formula>
    </cfRule>
    <cfRule type="cellIs" dxfId="8563" priority="331" operator="equal">
      <formula>"Pendiente"</formula>
    </cfRule>
  </conditionalFormatting>
  <conditionalFormatting sqref="AC22 AC48 AC57">
    <cfRule type="cellIs" dxfId="8562" priority="316" operator="equal">
      <formula>"Intolerable"</formula>
    </cfRule>
    <cfRule type="cellIs" dxfId="8561" priority="317" operator="equal">
      <formula>"Importante"</formula>
    </cfRule>
    <cfRule type="cellIs" dxfId="8560" priority="318" operator="equal">
      <formula>"Moderado"</formula>
    </cfRule>
    <cfRule type="cellIs" dxfId="8559" priority="319" operator="equal">
      <formula>"Tolerable"</formula>
    </cfRule>
    <cfRule type="cellIs" dxfId="8558" priority="320" operator="equal">
      <formula>"Trivial"</formula>
    </cfRule>
  </conditionalFormatting>
  <conditionalFormatting sqref="AH22">
    <cfRule type="cellIs" dxfId="8557" priority="313" operator="equal">
      <formula>"Realizado"</formula>
    </cfRule>
    <cfRule type="cellIs" dxfId="8556" priority="314" operator="equal">
      <formula>"En proceso"</formula>
    </cfRule>
    <cfRule type="cellIs" dxfId="8555" priority="315" operator="equal">
      <formula>"Pendiente"</formula>
    </cfRule>
  </conditionalFormatting>
  <conditionalFormatting sqref="AH29">
    <cfRule type="cellIs" dxfId="8554" priority="310" operator="equal">
      <formula>"Realizado"</formula>
    </cfRule>
    <cfRule type="cellIs" dxfId="8553" priority="311" operator="equal">
      <formula>"En proceso"</formula>
    </cfRule>
    <cfRule type="cellIs" dxfId="8552" priority="312" operator="equal">
      <formula>"Pendiente"</formula>
    </cfRule>
  </conditionalFormatting>
  <conditionalFormatting sqref="AH54">
    <cfRule type="cellIs" dxfId="8551" priority="307" operator="equal">
      <formula>"Realizado"</formula>
    </cfRule>
    <cfRule type="cellIs" dxfId="8550" priority="308" operator="equal">
      <formula>"En proceso"</formula>
    </cfRule>
    <cfRule type="cellIs" dxfId="8549" priority="309" operator="equal">
      <formula>"Pendiente"</formula>
    </cfRule>
  </conditionalFormatting>
  <conditionalFormatting sqref="AH55">
    <cfRule type="cellIs" dxfId="8548" priority="304" operator="equal">
      <formula>"Realizado"</formula>
    </cfRule>
    <cfRule type="cellIs" dxfId="8547" priority="305" operator="equal">
      <formula>"En proceso"</formula>
    </cfRule>
    <cfRule type="cellIs" dxfId="8546" priority="306" operator="equal">
      <formula>"Pendiente"</formula>
    </cfRule>
  </conditionalFormatting>
  <conditionalFormatting sqref="AH52">
    <cfRule type="cellIs" dxfId="8545" priority="301" operator="equal">
      <formula>"Realizado"</formula>
    </cfRule>
    <cfRule type="cellIs" dxfId="8544" priority="302" operator="equal">
      <formula>"En proceso"</formula>
    </cfRule>
    <cfRule type="cellIs" dxfId="8543" priority="303" operator="equal">
      <formula>"Pendiente"</formula>
    </cfRule>
  </conditionalFormatting>
  <conditionalFormatting sqref="AH59">
    <cfRule type="cellIs" dxfId="8542" priority="298" operator="equal">
      <formula>"Realizado"</formula>
    </cfRule>
    <cfRule type="cellIs" dxfId="8541" priority="299" operator="equal">
      <formula>"En proceso"</formula>
    </cfRule>
    <cfRule type="cellIs" dxfId="8540" priority="300" operator="equal">
      <formula>"Pendiente"</formula>
    </cfRule>
  </conditionalFormatting>
  <conditionalFormatting sqref="AH57">
    <cfRule type="cellIs" dxfId="8539" priority="295" operator="equal">
      <formula>"Realizado"</formula>
    </cfRule>
    <cfRule type="cellIs" dxfId="8538" priority="296" operator="equal">
      <formula>"En proceso"</formula>
    </cfRule>
    <cfRule type="cellIs" dxfId="8537" priority="297" operator="equal">
      <formula>"Pendiente"</formula>
    </cfRule>
  </conditionalFormatting>
  <conditionalFormatting sqref="AH58">
    <cfRule type="cellIs" dxfId="8536" priority="292" operator="equal">
      <formula>"Realizado"</formula>
    </cfRule>
    <cfRule type="cellIs" dxfId="8535" priority="293" operator="equal">
      <formula>"En proceso"</formula>
    </cfRule>
    <cfRule type="cellIs" dxfId="8534" priority="294" operator="equal">
      <formula>"Pendiente"</formula>
    </cfRule>
  </conditionalFormatting>
  <conditionalFormatting sqref="AH28">
    <cfRule type="cellIs" dxfId="8533" priority="289" operator="equal">
      <formula>"Realizado"</formula>
    </cfRule>
    <cfRule type="cellIs" dxfId="8532" priority="290" operator="equal">
      <formula>"En proceso"</formula>
    </cfRule>
    <cfRule type="cellIs" dxfId="8531" priority="291" operator="equal">
      <formula>"Pendiente"</formula>
    </cfRule>
  </conditionalFormatting>
  <conditionalFormatting sqref="AC24 AC41 AC50 AC59">
    <cfRule type="cellIs" dxfId="8530" priority="284" operator="equal">
      <formula>"Intolerable"</formula>
    </cfRule>
    <cfRule type="cellIs" dxfId="8529" priority="285" operator="equal">
      <formula>"Importante"</formula>
    </cfRule>
    <cfRule type="cellIs" dxfId="8528" priority="286" operator="equal">
      <formula>"Moderado"</formula>
    </cfRule>
    <cfRule type="cellIs" dxfId="8527" priority="287" operator="equal">
      <formula>"Tolerable"</formula>
    </cfRule>
    <cfRule type="cellIs" dxfId="8526" priority="288" operator="equal">
      <formula>"Trivial"</formula>
    </cfRule>
  </conditionalFormatting>
  <conditionalFormatting sqref="AH24">
    <cfRule type="cellIs" dxfId="8525" priority="281" operator="equal">
      <formula>"Realizado"</formula>
    </cfRule>
    <cfRule type="cellIs" dxfId="8524" priority="282" operator="equal">
      <formula>"En proceso"</formula>
    </cfRule>
    <cfRule type="cellIs" dxfId="8523" priority="283" operator="equal">
      <formula>"Pendiente"</formula>
    </cfRule>
  </conditionalFormatting>
  <conditionalFormatting sqref="AC25 AC42 AC51">
    <cfRule type="cellIs" dxfId="8522" priority="276" operator="equal">
      <formula>"Intolerable"</formula>
    </cfRule>
    <cfRule type="cellIs" dxfId="8521" priority="277" operator="equal">
      <formula>"Importante"</formula>
    </cfRule>
    <cfRule type="cellIs" dxfId="8520" priority="278" operator="equal">
      <formula>"Moderado"</formula>
    </cfRule>
    <cfRule type="cellIs" dxfId="8519" priority="279" operator="equal">
      <formula>"Tolerable"</formula>
    </cfRule>
    <cfRule type="cellIs" dxfId="8518" priority="280" operator="equal">
      <formula>"Trivial"</formula>
    </cfRule>
  </conditionalFormatting>
  <conditionalFormatting sqref="AH25">
    <cfRule type="cellIs" dxfId="8517" priority="273" operator="equal">
      <formula>"Realizado"</formula>
    </cfRule>
    <cfRule type="cellIs" dxfId="8516" priority="274" operator="equal">
      <formula>"En proceso"</formula>
    </cfRule>
    <cfRule type="cellIs" dxfId="8515" priority="275" operator="equal">
      <formula>"Pendiente"</formula>
    </cfRule>
  </conditionalFormatting>
  <conditionalFormatting sqref="AC26 AC43 AC52">
    <cfRule type="cellIs" dxfId="8514" priority="268" operator="equal">
      <formula>"Intolerable"</formula>
    </cfRule>
    <cfRule type="cellIs" dxfId="8513" priority="269" operator="equal">
      <formula>"Importante"</formula>
    </cfRule>
    <cfRule type="cellIs" dxfId="8512" priority="270" operator="equal">
      <formula>"Moderado"</formula>
    </cfRule>
    <cfRule type="cellIs" dxfId="8511" priority="271" operator="equal">
      <formula>"Tolerable"</formula>
    </cfRule>
    <cfRule type="cellIs" dxfId="8510" priority="272" operator="equal">
      <formula>"Trivial"</formula>
    </cfRule>
  </conditionalFormatting>
  <conditionalFormatting sqref="AH26">
    <cfRule type="cellIs" dxfId="8509" priority="265" operator="equal">
      <formula>"Realizado"</formula>
    </cfRule>
    <cfRule type="cellIs" dxfId="8508" priority="266" operator="equal">
      <formula>"En proceso"</formula>
    </cfRule>
    <cfRule type="cellIs" dxfId="8507" priority="267" operator="equal">
      <formula>"Pendiente"</formula>
    </cfRule>
  </conditionalFormatting>
  <conditionalFormatting sqref="AH28">
    <cfRule type="cellIs" dxfId="8506" priority="262" operator="equal">
      <formula>"Realizado"</formula>
    </cfRule>
    <cfRule type="cellIs" dxfId="8505" priority="263" operator="equal">
      <formula>"En proceso"</formula>
    </cfRule>
    <cfRule type="cellIs" dxfId="8504" priority="264" operator="equal">
      <formula>"Pendiente"</formula>
    </cfRule>
  </conditionalFormatting>
  <conditionalFormatting sqref="AH27">
    <cfRule type="cellIs" dxfId="8503" priority="259" operator="equal">
      <formula>"Realizado"</formula>
    </cfRule>
    <cfRule type="cellIs" dxfId="8502" priority="260" operator="equal">
      <formula>"En proceso"</formula>
    </cfRule>
    <cfRule type="cellIs" dxfId="8501" priority="261" operator="equal">
      <formula>"Pendiente"</formula>
    </cfRule>
  </conditionalFormatting>
  <conditionalFormatting sqref="AC27 AC44 AC53">
    <cfRule type="cellIs" dxfId="8500" priority="254" operator="equal">
      <formula>"Intolerable"</formula>
    </cfRule>
    <cfRule type="cellIs" dxfId="8499" priority="255" operator="equal">
      <formula>"Importante"</formula>
    </cfRule>
    <cfRule type="cellIs" dxfId="8498" priority="256" operator="equal">
      <formula>"Moderado"</formula>
    </cfRule>
    <cfRule type="cellIs" dxfId="8497" priority="257" operator="equal">
      <formula>"Tolerable"</formula>
    </cfRule>
    <cfRule type="cellIs" dxfId="8496" priority="258" operator="equal">
      <formula>"Trivial"</formula>
    </cfRule>
  </conditionalFormatting>
  <conditionalFormatting sqref="AH40:AH45">
    <cfRule type="cellIs" dxfId="8495" priority="251" operator="equal">
      <formula>"Realizado"</formula>
    </cfRule>
    <cfRule type="cellIs" dxfId="8494" priority="252" operator="equal">
      <formula>"En proceso"</formula>
    </cfRule>
    <cfRule type="cellIs" dxfId="8493" priority="253" operator="equal">
      <formula>"Pendiente"</formula>
    </cfRule>
  </conditionalFormatting>
  <conditionalFormatting sqref="AH41:AH45">
    <cfRule type="cellIs" dxfId="8492" priority="248" operator="equal">
      <formula>"Realizado"</formula>
    </cfRule>
    <cfRule type="cellIs" dxfId="8491" priority="249" operator="equal">
      <formula>"En proceso"</formula>
    </cfRule>
    <cfRule type="cellIs" dxfId="8490" priority="250" operator="equal">
      <formula>"Pendiente"</formula>
    </cfRule>
  </conditionalFormatting>
  <conditionalFormatting sqref="AH41">
    <cfRule type="cellIs" dxfId="8489" priority="245" operator="equal">
      <formula>"Realizado"</formula>
    </cfRule>
    <cfRule type="cellIs" dxfId="8488" priority="246" operator="equal">
      <formula>"En proceso"</formula>
    </cfRule>
    <cfRule type="cellIs" dxfId="8487" priority="247" operator="equal">
      <formula>"Pendiente"</formula>
    </cfRule>
  </conditionalFormatting>
  <conditionalFormatting sqref="AH45">
    <cfRule type="cellIs" dxfId="8486" priority="242" operator="equal">
      <formula>"Realizado"</formula>
    </cfRule>
    <cfRule type="cellIs" dxfId="8485" priority="243" operator="equal">
      <formula>"En proceso"</formula>
    </cfRule>
    <cfRule type="cellIs" dxfId="8484" priority="244" operator="equal">
      <formula>"Pendiente"</formula>
    </cfRule>
  </conditionalFormatting>
  <conditionalFormatting sqref="AH46:AH47">
    <cfRule type="cellIs" dxfId="8483" priority="239" operator="equal">
      <formula>"Realizado"</formula>
    </cfRule>
    <cfRule type="cellIs" dxfId="8482" priority="240" operator="equal">
      <formula>"En proceso"</formula>
    </cfRule>
    <cfRule type="cellIs" dxfId="8481" priority="241" operator="equal">
      <formula>"Pendiente"</formula>
    </cfRule>
  </conditionalFormatting>
  <conditionalFormatting sqref="AH46">
    <cfRule type="cellIs" dxfId="8480" priority="236" operator="equal">
      <formula>"Realizado"</formula>
    </cfRule>
    <cfRule type="cellIs" dxfId="8479" priority="237" operator="equal">
      <formula>"En proceso"</formula>
    </cfRule>
    <cfRule type="cellIs" dxfId="8478" priority="238" operator="equal">
      <formula>"Pendiente"</formula>
    </cfRule>
  </conditionalFormatting>
  <conditionalFormatting sqref="AH47">
    <cfRule type="cellIs" dxfId="8477" priority="233" operator="equal">
      <formula>"Realizado"</formula>
    </cfRule>
    <cfRule type="cellIs" dxfId="8476" priority="234" operator="equal">
      <formula>"En proceso"</formula>
    </cfRule>
    <cfRule type="cellIs" dxfId="8475" priority="235" operator="equal">
      <formula>"Pendiente"</formula>
    </cfRule>
  </conditionalFormatting>
  <conditionalFormatting sqref="AH48">
    <cfRule type="cellIs" dxfId="8474" priority="230" operator="equal">
      <formula>"Realizado"</formula>
    </cfRule>
    <cfRule type="cellIs" dxfId="8473" priority="231" operator="equal">
      <formula>"En proceso"</formula>
    </cfRule>
    <cfRule type="cellIs" dxfId="8472" priority="232" operator="equal">
      <formula>"Pendiente"</formula>
    </cfRule>
  </conditionalFormatting>
  <conditionalFormatting sqref="AH48">
    <cfRule type="cellIs" dxfId="8471" priority="227" operator="equal">
      <formula>"Realizado"</formula>
    </cfRule>
    <cfRule type="cellIs" dxfId="8470" priority="228" operator="equal">
      <formula>"En proceso"</formula>
    </cfRule>
    <cfRule type="cellIs" dxfId="8469" priority="229" operator="equal">
      <formula>"Pendiente"</formula>
    </cfRule>
  </conditionalFormatting>
  <conditionalFormatting sqref="AH49:AH51">
    <cfRule type="cellIs" dxfId="8468" priority="224" operator="equal">
      <formula>"Realizado"</formula>
    </cfRule>
    <cfRule type="cellIs" dxfId="8467" priority="225" operator="equal">
      <formula>"En proceso"</formula>
    </cfRule>
    <cfRule type="cellIs" dxfId="8466" priority="226" operator="equal">
      <formula>"Pendiente"</formula>
    </cfRule>
  </conditionalFormatting>
  <conditionalFormatting sqref="AH51">
    <cfRule type="cellIs" dxfId="8465" priority="221" operator="equal">
      <formula>"Realizado"</formula>
    </cfRule>
    <cfRule type="cellIs" dxfId="8464" priority="222" operator="equal">
      <formula>"En proceso"</formula>
    </cfRule>
    <cfRule type="cellIs" dxfId="8463" priority="223" operator="equal">
      <formula>"Pendiente"</formula>
    </cfRule>
  </conditionalFormatting>
  <conditionalFormatting sqref="AH50">
    <cfRule type="cellIs" dxfId="8462" priority="218" operator="equal">
      <formula>"Realizado"</formula>
    </cfRule>
    <cfRule type="cellIs" dxfId="8461" priority="219" operator="equal">
      <formula>"En proceso"</formula>
    </cfRule>
    <cfRule type="cellIs" dxfId="8460" priority="220" operator="equal">
      <formula>"Pendiente"</formula>
    </cfRule>
  </conditionalFormatting>
  <conditionalFormatting sqref="AH34:AH37 AH39">
    <cfRule type="cellIs" dxfId="8459" priority="146" operator="equal">
      <formula>"Realizado"</formula>
    </cfRule>
    <cfRule type="cellIs" dxfId="8458" priority="147" operator="equal">
      <formula>"En proceso"</formula>
    </cfRule>
    <cfRule type="cellIs" dxfId="8457" priority="148" operator="equal">
      <formula>"Pendiente"</formula>
    </cfRule>
  </conditionalFormatting>
  <conditionalFormatting sqref="AC34:AC37">
    <cfRule type="cellIs" dxfId="8456" priority="141" operator="equal">
      <formula>"Intolerable"</formula>
    </cfRule>
    <cfRule type="cellIs" dxfId="8455" priority="142" operator="equal">
      <formula>"Importante"</formula>
    </cfRule>
    <cfRule type="cellIs" dxfId="8454" priority="143" operator="equal">
      <formula>"Moderado"</formula>
    </cfRule>
    <cfRule type="cellIs" dxfId="8453" priority="144" operator="equal">
      <formula>"Tolerable"</formula>
    </cfRule>
    <cfRule type="cellIs" dxfId="8452" priority="145" operator="equal">
      <formula>"Trivial"</formula>
    </cfRule>
  </conditionalFormatting>
  <conditionalFormatting sqref="AC34:AC37">
    <cfRule type="cellIs" dxfId="8451" priority="136" operator="equal">
      <formula>"Intolerable"</formula>
    </cfRule>
    <cfRule type="cellIs" dxfId="8450" priority="137" operator="equal">
      <formula>"Importante"</formula>
    </cfRule>
    <cfRule type="cellIs" dxfId="8449" priority="138" operator="equal">
      <formula>"Moderado"</formula>
    </cfRule>
    <cfRule type="cellIs" dxfId="8448" priority="139" operator="equal">
      <formula>"Tolerable"</formula>
    </cfRule>
    <cfRule type="cellIs" dxfId="8447" priority="140" operator="equal">
      <formula>"Trivial"</formula>
    </cfRule>
  </conditionalFormatting>
  <conditionalFormatting sqref="AC39">
    <cfRule type="cellIs" dxfId="8446" priority="131" operator="equal">
      <formula>"Intolerable"</formula>
    </cfRule>
    <cfRule type="cellIs" dxfId="8445" priority="132" operator="equal">
      <formula>"Importante"</formula>
    </cfRule>
    <cfRule type="cellIs" dxfId="8444" priority="133" operator="equal">
      <formula>"Moderado"</formula>
    </cfRule>
    <cfRule type="cellIs" dxfId="8443" priority="134" operator="equal">
      <formula>"Tolerable"</formula>
    </cfRule>
    <cfRule type="cellIs" dxfId="8442" priority="135" operator="equal">
      <formula>"Trivial"</formula>
    </cfRule>
  </conditionalFormatting>
  <conditionalFormatting sqref="AC39">
    <cfRule type="cellIs" dxfId="8441" priority="126" operator="equal">
      <formula>"Intolerable"</formula>
    </cfRule>
    <cfRule type="cellIs" dxfId="8440" priority="127" operator="equal">
      <formula>"Importante"</formula>
    </cfRule>
    <cfRule type="cellIs" dxfId="8439" priority="128" operator="equal">
      <formula>"Moderado"</formula>
    </cfRule>
    <cfRule type="cellIs" dxfId="8438" priority="129" operator="equal">
      <formula>"Tolerable"</formula>
    </cfRule>
    <cfRule type="cellIs" dxfId="8437" priority="130" operator="equal">
      <formula>"Trivial"</formula>
    </cfRule>
  </conditionalFormatting>
  <conditionalFormatting sqref="S34:S37 S39">
    <cfRule type="cellIs" dxfId="8436" priority="111" operator="equal">
      <formula>"Intolerable"</formula>
    </cfRule>
    <cfRule type="cellIs" dxfId="8435" priority="112" operator="equal">
      <formula>"Importante"</formula>
    </cfRule>
    <cfRule type="cellIs" dxfId="8434" priority="113" operator="equal">
      <formula>"Moderado"</formula>
    </cfRule>
    <cfRule type="cellIs" dxfId="8433" priority="114" operator="equal">
      <formula>"Tolerable"</formula>
    </cfRule>
    <cfRule type="cellIs" dxfId="8432" priority="115" operator="equal">
      <formula>"Trivial"</formula>
    </cfRule>
  </conditionalFormatting>
  <conditionalFormatting sqref="S34:S37 S39">
    <cfRule type="cellIs" dxfId="8431" priority="86" operator="equal">
      <formula>"Intolerable"</formula>
    </cfRule>
    <cfRule type="cellIs" dxfId="8430" priority="87" operator="equal">
      <formula>"Importante"</formula>
    </cfRule>
    <cfRule type="cellIs" dxfId="8429" priority="88" operator="equal">
      <formula>"Moderado"</formula>
    </cfRule>
    <cfRule type="cellIs" dxfId="8428" priority="89" operator="equal">
      <formula>"Tolerable"</formula>
    </cfRule>
    <cfRule type="cellIs" dxfId="8427" priority="90" operator="equal">
      <formula>"Trivial"</formula>
    </cfRule>
  </conditionalFormatting>
  <conditionalFormatting sqref="S34:S37 S39">
    <cfRule type="cellIs" dxfId="8426" priority="121" operator="equal">
      <formula>"Intolerable"</formula>
    </cfRule>
    <cfRule type="cellIs" dxfId="8425" priority="122" operator="equal">
      <formula>"Importante"</formula>
    </cfRule>
    <cfRule type="cellIs" dxfId="8424" priority="123" operator="equal">
      <formula>"Moderado"</formula>
    </cfRule>
    <cfRule type="cellIs" dxfId="8423" priority="124" operator="equal">
      <formula>"Tolerable"</formula>
    </cfRule>
    <cfRule type="cellIs" dxfId="8422" priority="125" operator="equal">
      <formula>"Trivial"</formula>
    </cfRule>
  </conditionalFormatting>
  <conditionalFormatting sqref="S34:S37 S39">
    <cfRule type="cellIs" dxfId="8421" priority="116" operator="equal">
      <formula>"Intolerable"</formula>
    </cfRule>
    <cfRule type="cellIs" dxfId="8420" priority="117" operator="equal">
      <formula>"Importante"</formula>
    </cfRule>
    <cfRule type="cellIs" dxfId="8419" priority="118" operator="equal">
      <formula>"Moderado"</formula>
    </cfRule>
    <cfRule type="cellIs" dxfId="8418" priority="119" operator="equal">
      <formula>"Tolerable"</formula>
    </cfRule>
    <cfRule type="cellIs" dxfId="8417" priority="120" operator="equal">
      <formula>"Trivial"</formula>
    </cfRule>
  </conditionalFormatting>
  <conditionalFormatting sqref="S34:S37 S39">
    <cfRule type="cellIs" dxfId="8416" priority="106" operator="equal">
      <formula>"Intolerable"</formula>
    </cfRule>
    <cfRule type="cellIs" dxfId="8415" priority="107" operator="equal">
      <formula>"Importante"</formula>
    </cfRule>
    <cfRule type="cellIs" dxfId="8414" priority="108" operator="equal">
      <formula>"Moderado"</formula>
    </cfRule>
    <cfRule type="cellIs" dxfId="8413" priority="109" operator="equal">
      <formula>"Tolerable"</formula>
    </cfRule>
    <cfRule type="cellIs" dxfId="8412" priority="110" operator="equal">
      <formula>"Trivial"</formula>
    </cfRule>
  </conditionalFormatting>
  <conditionalFormatting sqref="S34:S37 S39">
    <cfRule type="cellIs" dxfId="8411" priority="101" operator="equal">
      <formula>"Intolerable"</formula>
    </cfRule>
    <cfRule type="cellIs" dxfId="8410" priority="102" operator="equal">
      <formula>"Importante"</formula>
    </cfRule>
    <cfRule type="cellIs" dxfId="8409" priority="103" operator="equal">
      <formula>"Moderado"</formula>
    </cfRule>
    <cfRule type="cellIs" dxfId="8408" priority="104" operator="equal">
      <formula>"Tolerable"</formula>
    </cfRule>
    <cfRule type="cellIs" dxfId="8407" priority="105" operator="equal">
      <formula>"Trivial"</formula>
    </cfRule>
  </conditionalFormatting>
  <conditionalFormatting sqref="S34:S37 S39">
    <cfRule type="cellIs" dxfId="8406" priority="96" operator="equal">
      <formula>"Intolerable"</formula>
    </cfRule>
    <cfRule type="cellIs" dxfId="8405" priority="97" operator="equal">
      <formula>"Importante"</formula>
    </cfRule>
    <cfRule type="cellIs" dxfId="8404" priority="98" operator="equal">
      <formula>"Moderado"</formula>
    </cfRule>
    <cfRule type="cellIs" dxfId="8403" priority="99" operator="equal">
      <formula>"Tolerable"</formula>
    </cfRule>
    <cfRule type="cellIs" dxfId="8402" priority="100" operator="equal">
      <formula>"Trivial"</formula>
    </cfRule>
  </conditionalFormatting>
  <conditionalFormatting sqref="S34:S37 S39">
    <cfRule type="cellIs" dxfId="8401" priority="91" operator="equal">
      <formula>"Intolerable"</formula>
    </cfRule>
    <cfRule type="cellIs" dxfId="8400" priority="92" operator="equal">
      <formula>"Importante"</formula>
    </cfRule>
    <cfRule type="cellIs" dxfId="8399" priority="93" operator="equal">
      <formula>"Moderado"</formula>
    </cfRule>
    <cfRule type="cellIs" dxfId="8398" priority="94" operator="equal">
      <formula>"Tolerable"</formula>
    </cfRule>
    <cfRule type="cellIs" dxfId="8397" priority="95" operator="equal">
      <formula>"Trivial"</formula>
    </cfRule>
  </conditionalFormatting>
  <conditionalFormatting sqref="S34:S37 S39">
    <cfRule type="cellIs" dxfId="8396" priority="81" operator="equal">
      <formula>"Intolerable"</formula>
    </cfRule>
    <cfRule type="cellIs" dxfId="8395" priority="82" operator="equal">
      <formula>"Importante"</formula>
    </cfRule>
    <cfRule type="cellIs" dxfId="8394" priority="83" operator="equal">
      <formula>"Moderado"</formula>
    </cfRule>
    <cfRule type="cellIs" dxfId="8393" priority="84" operator="equal">
      <formula>"Tolerable"</formula>
    </cfRule>
    <cfRule type="cellIs" dxfId="8392" priority="85" operator="equal">
      <formula>"Trivial"</formula>
    </cfRule>
  </conditionalFormatting>
  <conditionalFormatting sqref="S38 AC38">
    <cfRule type="cellIs" dxfId="8391" priority="76" operator="equal">
      <formula>"Intolerable"</formula>
    </cfRule>
    <cfRule type="cellIs" dxfId="8390" priority="77" operator="equal">
      <formula>"Importante"</formula>
    </cfRule>
    <cfRule type="cellIs" dxfId="8389" priority="78" operator="equal">
      <formula>"Moderado"</formula>
    </cfRule>
    <cfRule type="cellIs" dxfId="8388" priority="79" operator="equal">
      <formula>"Tolerable"</formula>
    </cfRule>
    <cfRule type="cellIs" dxfId="8387" priority="80" operator="equal">
      <formula>"Trivial"</formula>
    </cfRule>
  </conditionalFormatting>
  <conditionalFormatting sqref="AC38">
    <cfRule type="cellIs" dxfId="8386" priority="71" operator="equal">
      <formula>"Intolerable"</formula>
    </cfRule>
    <cfRule type="cellIs" dxfId="8385" priority="72" operator="equal">
      <formula>"Importante"</formula>
    </cfRule>
    <cfRule type="cellIs" dxfId="8384" priority="73" operator="equal">
      <formula>"Moderado"</formula>
    </cfRule>
    <cfRule type="cellIs" dxfId="8383" priority="74" operator="equal">
      <formula>"Tolerable"</formula>
    </cfRule>
    <cfRule type="cellIs" dxfId="8382" priority="75" operator="equal">
      <formula>"Trivial"</formula>
    </cfRule>
  </conditionalFormatting>
  <conditionalFormatting sqref="AC33 S33">
    <cfRule type="cellIs" dxfId="8381" priority="66" operator="equal">
      <formula>"Intolerable"</formula>
    </cfRule>
    <cfRule type="cellIs" dxfId="8380" priority="67" operator="equal">
      <formula>"Importante"</formula>
    </cfRule>
    <cfRule type="cellIs" dxfId="8379" priority="68" operator="equal">
      <formula>"Moderado"</formula>
    </cfRule>
    <cfRule type="cellIs" dxfId="8378" priority="69" operator="equal">
      <formula>"Tolerable"</formula>
    </cfRule>
    <cfRule type="cellIs" dxfId="8377" priority="70" operator="equal">
      <formula>"Trivial"</formula>
    </cfRule>
  </conditionalFormatting>
  <conditionalFormatting sqref="S30">
    <cfRule type="cellIs" dxfId="8376" priority="61" operator="equal">
      <formula>"Intolerable"</formula>
    </cfRule>
    <cfRule type="cellIs" dxfId="8375" priority="62" operator="equal">
      <formula>"Importante"</formula>
    </cfRule>
    <cfRule type="cellIs" dxfId="8374" priority="63" operator="equal">
      <formula>"Moderado"</formula>
    </cfRule>
    <cfRule type="cellIs" dxfId="8373" priority="64" operator="equal">
      <formula>"Tolerable"</formula>
    </cfRule>
    <cfRule type="cellIs" dxfId="8372" priority="65" operator="equal">
      <formula>"Trivial"</formula>
    </cfRule>
  </conditionalFormatting>
  <conditionalFormatting sqref="AC30">
    <cfRule type="cellIs" dxfId="8371" priority="56" operator="equal">
      <formula>"Intolerable"</formula>
    </cfRule>
    <cfRule type="cellIs" dxfId="8370" priority="57" operator="equal">
      <formula>"Importante"</formula>
    </cfRule>
    <cfRule type="cellIs" dxfId="8369" priority="58" operator="equal">
      <formula>"Moderado"</formula>
    </cfRule>
    <cfRule type="cellIs" dxfId="8368" priority="59" operator="equal">
      <formula>"Tolerable"</formula>
    </cfRule>
    <cfRule type="cellIs" dxfId="8367" priority="60" operator="equal">
      <formula>"Trivial"</formula>
    </cfRule>
  </conditionalFormatting>
  <conditionalFormatting sqref="AC32">
    <cfRule type="cellIs" dxfId="8366" priority="36" operator="equal">
      <formula>"Intolerable"</formula>
    </cfRule>
    <cfRule type="cellIs" dxfId="8365" priority="37" operator="equal">
      <formula>"Importante"</formula>
    </cfRule>
    <cfRule type="cellIs" dxfId="8364" priority="38" operator="equal">
      <formula>"Moderado"</formula>
    </cfRule>
    <cfRule type="cellIs" dxfId="8363" priority="39" operator="equal">
      <formula>"Tolerable"</formula>
    </cfRule>
    <cfRule type="cellIs" dxfId="8362" priority="40" operator="equal">
      <formula>"Trivial"</formula>
    </cfRule>
  </conditionalFormatting>
  <conditionalFormatting sqref="S32">
    <cfRule type="cellIs" dxfId="8361" priority="41" operator="equal">
      <formula>"Intolerable"</formula>
    </cfRule>
    <cfRule type="cellIs" dxfId="8360" priority="42" operator="equal">
      <formula>"Importante"</formula>
    </cfRule>
    <cfRule type="cellIs" dxfId="8359" priority="43" operator="equal">
      <formula>"Moderado"</formula>
    </cfRule>
    <cfRule type="cellIs" dxfId="8358" priority="44" operator="equal">
      <formula>"Tolerable"</formula>
    </cfRule>
    <cfRule type="cellIs" dxfId="8357" priority="45" operator="equal">
      <formula>"Trivial"</formula>
    </cfRule>
  </conditionalFormatting>
  <conditionalFormatting sqref="AC31">
    <cfRule type="cellIs" dxfId="8356" priority="46" operator="equal">
      <formula>"Intolerable"</formula>
    </cfRule>
    <cfRule type="cellIs" dxfId="8355" priority="47" operator="equal">
      <formula>"Importante"</formula>
    </cfRule>
    <cfRule type="cellIs" dxfId="8354" priority="48" operator="equal">
      <formula>"Moderado"</formula>
    </cfRule>
    <cfRule type="cellIs" dxfId="8353" priority="49" operator="equal">
      <formula>"Tolerable"</formula>
    </cfRule>
    <cfRule type="cellIs" dxfId="8352" priority="50" operator="equal">
      <formula>"Trivial"</formula>
    </cfRule>
  </conditionalFormatting>
  <conditionalFormatting sqref="S31">
    <cfRule type="cellIs" dxfId="8351" priority="51" operator="equal">
      <formula>"Intolerable"</formula>
    </cfRule>
    <cfRule type="cellIs" dxfId="8350" priority="52" operator="equal">
      <formula>"Importante"</formula>
    </cfRule>
    <cfRule type="cellIs" dxfId="8349" priority="53" operator="equal">
      <formula>"Moderado"</formula>
    </cfRule>
    <cfRule type="cellIs" dxfId="8348" priority="54" operator="equal">
      <formula>"Tolerable"</formula>
    </cfRule>
    <cfRule type="cellIs" dxfId="8347" priority="55" operator="equal">
      <formula>"Trivial"</formula>
    </cfRule>
  </conditionalFormatting>
  <conditionalFormatting sqref="AC60:AC63">
    <cfRule type="cellIs" dxfId="8346" priority="1" operator="equal">
      <formula>"Intolerable"</formula>
    </cfRule>
    <cfRule type="cellIs" dxfId="8345" priority="2" operator="equal">
      <formula>"Importante"</formula>
    </cfRule>
    <cfRule type="cellIs" dxfId="8344" priority="3" operator="equal">
      <formula>"Moderado"</formula>
    </cfRule>
    <cfRule type="cellIs" dxfId="8343" priority="4" operator="equal">
      <formula>"Tolerable"</formula>
    </cfRule>
    <cfRule type="cellIs" dxfId="8342" priority="5" operator="equal">
      <formula>"Trivial"</formula>
    </cfRule>
  </conditionalFormatting>
  <conditionalFormatting sqref="S62:S63">
    <cfRule type="cellIs" dxfId="8341" priority="31" operator="equal">
      <formula>"Intolerable"</formula>
    </cfRule>
    <cfRule type="cellIs" dxfId="8340" priority="32" operator="equal">
      <formula>"Importante"</formula>
    </cfRule>
    <cfRule type="cellIs" dxfId="8339" priority="33" operator="equal">
      <formula>"Moderado"</formula>
    </cfRule>
    <cfRule type="cellIs" dxfId="8338" priority="34" operator="equal">
      <formula>"Tolerable"</formula>
    </cfRule>
    <cfRule type="cellIs" dxfId="8337" priority="35" operator="equal">
      <formula>"Trivial"</formula>
    </cfRule>
  </conditionalFormatting>
  <conditionalFormatting sqref="S61">
    <cfRule type="cellIs" dxfId="8336" priority="26" operator="equal">
      <formula>"Intolerable"</formula>
    </cfRule>
    <cfRule type="cellIs" dxfId="8335" priority="27" operator="equal">
      <formula>"Importante"</formula>
    </cfRule>
    <cfRule type="cellIs" dxfId="8334" priority="28" operator="equal">
      <formula>"Moderado"</formula>
    </cfRule>
    <cfRule type="cellIs" dxfId="8333" priority="29" operator="equal">
      <formula>"Tolerable"</formula>
    </cfRule>
    <cfRule type="cellIs" dxfId="8332" priority="30" operator="equal">
      <formula>"Trivial"</formula>
    </cfRule>
  </conditionalFormatting>
  <conditionalFormatting sqref="S60">
    <cfRule type="cellIs" dxfId="8331" priority="21" operator="equal">
      <formula>"Intolerable"</formula>
    </cfRule>
    <cfRule type="cellIs" dxfId="8330" priority="22" operator="equal">
      <formula>"Importante"</formula>
    </cfRule>
    <cfRule type="cellIs" dxfId="8329" priority="23" operator="equal">
      <formula>"Moderado"</formula>
    </cfRule>
    <cfRule type="cellIs" dxfId="8328" priority="24" operator="equal">
      <formula>"Tolerable"</formula>
    </cfRule>
    <cfRule type="cellIs" dxfId="8327" priority="25" operator="equal">
      <formula>"Trivial"</formula>
    </cfRule>
  </conditionalFormatting>
  <conditionalFormatting sqref="AC60:AC63">
    <cfRule type="cellIs" dxfId="8326" priority="16" operator="equal">
      <formula>"Intolerable"</formula>
    </cfRule>
    <cfRule type="cellIs" dxfId="8325" priority="17" operator="equal">
      <formula>"Importante"</formula>
    </cfRule>
    <cfRule type="cellIs" dxfId="8324" priority="18" operator="equal">
      <formula>"Moderado"</formula>
    </cfRule>
    <cfRule type="cellIs" dxfId="8323" priority="19" operator="equal">
      <formula>"Tolerable"</formula>
    </cfRule>
    <cfRule type="cellIs" dxfId="8322" priority="20" operator="equal">
      <formula>"Trivial"</formula>
    </cfRule>
  </conditionalFormatting>
  <conditionalFormatting sqref="AC60:AC63">
    <cfRule type="cellIs" dxfId="8321" priority="11" operator="equal">
      <formula>"Intolerable"</formula>
    </cfRule>
    <cfRule type="cellIs" dxfId="8320" priority="12" operator="equal">
      <formula>"Importante"</formula>
    </cfRule>
    <cfRule type="cellIs" dxfId="8319" priority="13" operator="equal">
      <formula>"Moderado"</formula>
    </cfRule>
    <cfRule type="cellIs" dxfId="8318" priority="14" operator="equal">
      <formula>"Tolerable"</formula>
    </cfRule>
    <cfRule type="cellIs" dxfId="8317" priority="15" operator="equal">
      <formula>"Trivial"</formula>
    </cfRule>
  </conditionalFormatting>
  <conditionalFormatting sqref="AC60:AC63">
    <cfRule type="cellIs" dxfId="8316" priority="6" operator="equal">
      <formula>"Intolerable"</formula>
    </cfRule>
    <cfRule type="cellIs" dxfId="8315" priority="7" operator="equal">
      <formula>"Importante"</formula>
    </cfRule>
    <cfRule type="cellIs" dxfId="8314" priority="8" operator="equal">
      <formula>"Moderado"</formula>
    </cfRule>
    <cfRule type="cellIs" dxfId="8313" priority="9" operator="equal">
      <formula>"Tolerable"</formula>
    </cfRule>
    <cfRule type="cellIs" dxfId="8312" priority="10" operator="equal">
      <formula>"Trivial"</formula>
    </cfRule>
  </conditionalFormatting>
  <dataValidations count="6">
    <dataValidation type="list" allowBlank="1" showInputMessage="1" showErrorMessage="1" sqref="AD54:AD59 AD40:AD47 AD49:AD52 AD36 AD18:AD29 AD61:AD63" xr:uid="{DEA53649-53A8-4372-ADE3-BE4408A1C117}">
      <formula1>"Si, No"</formula1>
    </dataValidation>
    <dataValidation type="list" allowBlank="1" showInputMessage="1" showErrorMessage="1" sqref="F18:F30 F74:F115 F32:F34 F117:F121 F123:F140 F40:F59 F70:F71" xr:uid="{9DDBF1DB-FE97-4F14-AD4B-EF438FDA6E0F}">
      <formula1>"Biológico, Físico, Químico, Psicosocial, Ergonómico, Locativo, Eléctrico, Mecánico"</formula1>
    </dataValidation>
    <dataValidation type="list" allowBlank="1" showInputMessage="1" showErrorMessage="1" sqref="E128:E132 E100:E115 E117:E120 E134:E140 E125:E126 E75:E98 E52:E63 E18:E50 E123 E70:E71" xr:uid="{86315D17-DDD7-4CD7-8858-BCDC5C279401}">
      <formula1>"Normal, Anormal, Emergencia"</formula1>
    </dataValidation>
    <dataValidation type="list" allowBlank="1" showInputMessage="1" showErrorMessage="1" sqref="J64:J71 J74:J115 J18:J60 J117:J121 J123:J140 T54:T63 T40:T52 T36 T18:T29" xr:uid="{229507E7-41DA-4977-89EA-0E2F0EC01A69}">
      <formula1>"Eliminación, Sustitución, Controles de ingeniería y R.T., Controles administrativos, Equipos de protección personal"</formula1>
    </dataValidation>
    <dataValidation allowBlank="1" showErrorMessage="1" sqref="G34 H38:I38 G32:H32 G30:H30 H31:I31 H33:I33" xr:uid="{4549FD52-CA6E-41E3-A9BC-DA238DE7F935}"/>
    <dataValidation type="list" allowBlank="1" showInputMessage="1" showErrorMessage="1" sqref="AH40:AH59 AH18:AH29" xr:uid="{CBB81C98-2BBC-4D86-9C61-921CF79DA3D9}">
      <formula1>"En proceso, Realizado, Pendiente"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35" fitToHeight="0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44A5-C330-4E7C-8994-653894054FF6}">
  <sheetPr>
    <pageSetUpPr fitToPage="1"/>
  </sheetPr>
  <dimension ref="A1:AJ182"/>
  <sheetViews>
    <sheetView showGridLines="0" tabSelected="1" view="pageBreakPreview" topLeftCell="B84" zoomScale="60" zoomScaleNormal="91" workbookViewId="0">
      <selection activeCell="E37" sqref="E37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0.7109375" style="4" customWidth="1"/>
    <col min="6" max="6" width="12.7109375" style="4" customWidth="1"/>
    <col min="7" max="7" width="30.7109375" style="1" customWidth="1"/>
    <col min="8" max="8" width="20.5703125" style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16384" width="11.42578125" style="1"/>
  </cols>
  <sheetData>
    <row r="1" spans="1:34" ht="5.0999999999999996" customHeight="1" x14ac:dyDescent="0.25">
      <c r="A1" s="11"/>
    </row>
    <row r="2" spans="1:34" ht="5.0999999999999996" customHeight="1" x14ac:dyDescent="0.25">
      <c r="A2" s="11"/>
    </row>
    <row r="3" spans="1:34" ht="5.0999999999999996" customHeight="1" x14ac:dyDescent="0.25">
      <c r="A3" s="11"/>
    </row>
    <row r="4" spans="1:34" ht="5.0999999999999996" customHeight="1" x14ac:dyDescent="0.25">
      <c r="A4" s="11"/>
    </row>
    <row r="5" spans="1:34" ht="5.0999999999999996" customHeight="1" x14ac:dyDescent="0.25">
      <c r="A5" s="11"/>
    </row>
    <row r="6" spans="1:34" ht="5.0999999999999996" customHeight="1" x14ac:dyDescent="0.25">
      <c r="A6" s="11"/>
    </row>
    <row r="7" spans="1:34" ht="5.0999999999999996" customHeight="1" x14ac:dyDescent="0.25">
      <c r="A7" s="11"/>
    </row>
    <row r="8" spans="1:34" ht="5.0999999999999996" customHeight="1" x14ac:dyDescent="0.25">
      <c r="A8" s="11"/>
    </row>
    <row r="9" spans="1:34" ht="5.0999999999999996" customHeight="1" x14ac:dyDescent="0.25">
      <c r="A9" s="11"/>
    </row>
    <row r="10" spans="1:34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28" t="s">
        <v>540</v>
      </c>
      <c r="W10" s="228"/>
      <c r="X10" s="228"/>
      <c r="Y10" s="228"/>
      <c r="Z10" s="219" t="s">
        <v>165</v>
      </c>
      <c r="AA10" s="220"/>
      <c r="AB10" s="220"/>
      <c r="AC10" s="220"/>
      <c r="AD10" s="228" t="s">
        <v>286</v>
      </c>
      <c r="AE10" s="230"/>
      <c r="AF10" s="219" t="s">
        <v>160</v>
      </c>
      <c r="AG10" s="220"/>
      <c r="AH10" s="230" t="s">
        <v>174</v>
      </c>
    </row>
    <row r="11" spans="1:34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29"/>
      <c r="W11" s="229"/>
      <c r="X11" s="229"/>
      <c r="Y11" s="229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ht="5.0999999999999996" customHeight="1" x14ac:dyDescent="0.2">
      <c r="A12" s="10" t="s">
        <v>158</v>
      </c>
    </row>
    <row r="13" spans="1:34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390</v>
      </c>
      <c r="G13" s="226"/>
      <c r="H13" s="227"/>
      <c r="I13" s="48" t="s">
        <v>157</v>
      </c>
      <c r="J13" s="226" t="s">
        <v>389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71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71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4" spans="1:34" ht="12.75" customHeight="1" x14ac:dyDescent="0.2">
      <c r="A14" s="10"/>
    </row>
    <row r="15" spans="1:34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70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70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s="13" customFormat="1" ht="30" customHeight="1" x14ac:dyDescent="0.2">
      <c r="A18" s="12"/>
      <c r="B18" s="77">
        <v>1</v>
      </c>
      <c r="C18" s="77" t="s">
        <v>254</v>
      </c>
      <c r="D18" s="77" t="s">
        <v>175</v>
      </c>
      <c r="E18" s="73" t="s">
        <v>7</v>
      </c>
      <c r="F18" s="73" t="s">
        <v>23</v>
      </c>
      <c r="G18" s="79" t="s">
        <v>176</v>
      </c>
      <c r="H18" s="77" t="s">
        <v>177</v>
      </c>
      <c r="I18" s="77" t="s">
        <v>180</v>
      </c>
      <c r="J18" s="78" t="s">
        <v>35</v>
      </c>
      <c r="K18" s="35" t="s">
        <v>179</v>
      </c>
      <c r="L18" s="36">
        <v>1</v>
      </c>
      <c r="M18" s="36">
        <v>2</v>
      </c>
      <c r="N18" s="36">
        <v>1</v>
      </c>
      <c r="O18" s="36">
        <v>3</v>
      </c>
      <c r="P18" s="72">
        <f>SUM(L18:O18)</f>
        <v>7</v>
      </c>
      <c r="Q18" s="72">
        <v>2</v>
      </c>
      <c r="R18" s="72">
        <f>P18*Q18</f>
        <v>14</v>
      </c>
      <c r="S18" s="72" t="s">
        <v>231</v>
      </c>
      <c r="T18" s="78"/>
      <c r="U18" s="24" t="s">
        <v>178</v>
      </c>
      <c r="V18" s="73">
        <v>1</v>
      </c>
      <c r="W18" s="73">
        <v>1</v>
      </c>
      <c r="X18" s="73">
        <v>1</v>
      </c>
      <c r="Y18" s="73">
        <v>1</v>
      </c>
      <c r="Z18" s="73">
        <f>SUM(V18:Y18)</f>
        <v>4</v>
      </c>
      <c r="AA18" s="73">
        <f>Q18</f>
        <v>2</v>
      </c>
      <c r="AB18" s="73">
        <f>Z18*AA18</f>
        <v>8</v>
      </c>
      <c r="AC18" s="25" t="s">
        <v>232</v>
      </c>
      <c r="AD18" s="36"/>
      <c r="AE18" s="36" t="s">
        <v>259</v>
      </c>
      <c r="AF18" s="28">
        <v>43936</v>
      </c>
      <c r="AG18" s="73" t="s">
        <v>173</v>
      </c>
      <c r="AH18" s="36"/>
      <c r="AI18" s="170" t="str">
        <f>CONCATENATE(S18,AC18)</f>
        <v>ModeradoTolerable</v>
      </c>
      <c r="AJ18" s="14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s="13" customFormat="1" ht="30" customHeight="1" x14ac:dyDescent="0.2">
      <c r="A19" s="12"/>
      <c r="B19" s="77">
        <v>2</v>
      </c>
      <c r="C19" s="247" t="s">
        <v>391</v>
      </c>
      <c r="D19" s="247" t="s">
        <v>410</v>
      </c>
      <c r="E19" s="73" t="s">
        <v>7</v>
      </c>
      <c r="F19" s="73" t="s">
        <v>6</v>
      </c>
      <c r="G19" s="79" t="s">
        <v>408</v>
      </c>
      <c r="H19" s="23" t="s">
        <v>13</v>
      </c>
      <c r="I19" s="23" t="s">
        <v>12</v>
      </c>
      <c r="J19" s="78" t="s">
        <v>35</v>
      </c>
      <c r="K19" s="35" t="s">
        <v>179</v>
      </c>
      <c r="L19" s="36">
        <v>1</v>
      </c>
      <c r="M19" s="36">
        <v>2</v>
      </c>
      <c r="N19" s="36">
        <v>1</v>
      </c>
      <c r="O19" s="36">
        <v>2</v>
      </c>
      <c r="P19" s="72">
        <f t="shared" ref="P19:P22" si="0">SUM(L19:O19)</f>
        <v>6</v>
      </c>
      <c r="Q19" s="72">
        <v>2</v>
      </c>
      <c r="R19" s="72">
        <f t="shared" ref="R19:R28" si="1">P19*Q19</f>
        <v>12</v>
      </c>
      <c r="S19" s="72" t="s">
        <v>231</v>
      </c>
      <c r="T19" s="78"/>
      <c r="U19" s="24" t="s">
        <v>233</v>
      </c>
      <c r="V19" s="73">
        <v>1</v>
      </c>
      <c r="W19" s="73">
        <v>1</v>
      </c>
      <c r="X19" s="73">
        <v>1</v>
      </c>
      <c r="Y19" s="73">
        <v>1</v>
      </c>
      <c r="Z19" s="73">
        <f>SUM(V19:Y19)</f>
        <v>4</v>
      </c>
      <c r="AA19" s="73">
        <f>Q19</f>
        <v>2</v>
      </c>
      <c r="AB19" s="73">
        <f t="shared" ref="AB19:AB28" si="2">Z19*AA19</f>
        <v>8</v>
      </c>
      <c r="AC19" s="25" t="s">
        <v>232</v>
      </c>
      <c r="AD19" s="39"/>
      <c r="AE19" s="36" t="s">
        <v>259</v>
      </c>
      <c r="AF19" s="28">
        <v>43936</v>
      </c>
      <c r="AG19" s="73" t="s">
        <v>173</v>
      </c>
      <c r="AH19" s="39"/>
      <c r="AI19" s="170" t="str">
        <f t="shared" ref="AI19:AI85" si="3">CONCATENATE(S19,AC19)</f>
        <v>ModeradoTolerable</v>
      </c>
      <c r="AJ19" s="148" t="str">
        <f t="shared" ref="AJ19:AJ85" si="4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s="13" customFormat="1" ht="30" customHeight="1" x14ac:dyDescent="0.2">
      <c r="A20" s="12"/>
      <c r="B20" s="77">
        <v>3</v>
      </c>
      <c r="C20" s="248"/>
      <c r="D20" s="248"/>
      <c r="E20" s="73" t="s">
        <v>7</v>
      </c>
      <c r="F20" s="85" t="s">
        <v>23</v>
      </c>
      <c r="G20" s="79" t="s">
        <v>256</v>
      </c>
      <c r="H20" s="77" t="s">
        <v>186</v>
      </c>
      <c r="I20" s="77" t="s">
        <v>187</v>
      </c>
      <c r="J20" s="78" t="s">
        <v>35</v>
      </c>
      <c r="K20" s="35" t="s">
        <v>179</v>
      </c>
      <c r="L20" s="36">
        <v>1</v>
      </c>
      <c r="M20" s="36">
        <v>2</v>
      </c>
      <c r="N20" s="36">
        <v>1</v>
      </c>
      <c r="O20" s="36">
        <v>3</v>
      </c>
      <c r="P20" s="72">
        <f t="shared" ref="P20" si="5">SUM(L20:O20)</f>
        <v>7</v>
      </c>
      <c r="Q20" s="72">
        <v>2</v>
      </c>
      <c r="R20" s="72">
        <f t="shared" ref="R20" si="6">P20*Q20</f>
        <v>14</v>
      </c>
      <c r="S20" s="72" t="s">
        <v>231</v>
      </c>
      <c r="T20" s="78"/>
      <c r="U20" s="24" t="s">
        <v>258</v>
      </c>
      <c r="V20" s="73">
        <v>1</v>
      </c>
      <c r="W20" s="73">
        <v>1</v>
      </c>
      <c r="X20" s="73">
        <v>1</v>
      </c>
      <c r="Y20" s="73">
        <v>1</v>
      </c>
      <c r="Z20" s="73">
        <f t="shared" ref="Z20" si="7">SUM(V20:Y20)</f>
        <v>4</v>
      </c>
      <c r="AA20" s="73">
        <f>Q20</f>
        <v>2</v>
      </c>
      <c r="AB20" s="73">
        <f t="shared" ref="AB20" si="8">Z20*AA20</f>
        <v>8</v>
      </c>
      <c r="AC20" s="25" t="s">
        <v>232</v>
      </c>
      <c r="AD20" s="39"/>
      <c r="AE20" s="36" t="s">
        <v>259</v>
      </c>
      <c r="AF20" s="28">
        <v>43936</v>
      </c>
      <c r="AG20" s="73" t="s">
        <v>173</v>
      </c>
      <c r="AH20" s="39"/>
      <c r="AI20" s="170" t="str">
        <f t="shared" si="3"/>
        <v>ModeradoTolerable</v>
      </c>
      <c r="AJ20" s="148" t="str">
        <f t="shared" si="4"/>
        <v>Tolerable</v>
      </c>
    </row>
    <row r="21" spans="1:36" s="13" customFormat="1" ht="30" customHeight="1" x14ac:dyDescent="0.2">
      <c r="A21" s="12"/>
      <c r="B21" s="109">
        <v>4</v>
      </c>
      <c r="C21" s="248"/>
      <c r="D21" s="248"/>
      <c r="E21" s="85" t="s">
        <v>7</v>
      </c>
      <c r="F21" s="87" t="s">
        <v>19</v>
      </c>
      <c r="G21" s="23" t="s">
        <v>72</v>
      </c>
      <c r="H21" s="88" t="s">
        <v>71</v>
      </c>
      <c r="I21" s="21" t="s">
        <v>70</v>
      </c>
      <c r="J21" s="23"/>
      <c r="K21" s="24" t="s">
        <v>2</v>
      </c>
      <c r="L21" s="85">
        <v>1</v>
      </c>
      <c r="M21" s="85">
        <v>3</v>
      </c>
      <c r="N21" s="85">
        <v>2</v>
      </c>
      <c r="O21" s="85">
        <v>3</v>
      </c>
      <c r="P21" s="84">
        <f t="shared" ref="P21" si="9">+SUM(L21:O21)</f>
        <v>9</v>
      </c>
      <c r="Q21" s="84">
        <v>1</v>
      </c>
      <c r="R21" s="84">
        <f t="shared" ref="R21" si="10">+Q21*P21</f>
        <v>9</v>
      </c>
      <c r="S21" s="84" t="str">
        <f t="shared" ref="S21" si="11">IF(R21="","",IF(R21&lt;5,"Trivial",IF(R21&lt;9,"Tolerable",IF(R21&lt;17,"Moderado",IF(R21&lt;25,"Importante","Intolerable")))))</f>
        <v>Moderado</v>
      </c>
      <c r="T21" s="88" t="s">
        <v>1</v>
      </c>
      <c r="U21" s="88" t="s">
        <v>69</v>
      </c>
      <c r="V21" s="85">
        <v>1</v>
      </c>
      <c r="W21" s="85">
        <v>1</v>
      </c>
      <c r="X21" s="85">
        <v>1</v>
      </c>
      <c r="Y21" s="85">
        <v>3</v>
      </c>
      <c r="Z21" s="85">
        <f>+SUM(V21:Y21)</f>
        <v>6</v>
      </c>
      <c r="AA21" s="85">
        <v>1</v>
      </c>
      <c r="AB21" s="85">
        <f>+AA21*Z21</f>
        <v>6</v>
      </c>
      <c r="AC21" s="25" t="str">
        <f t="shared" ref="AC21" si="12">IF(AB21="","",IF(AB21&lt;5,"Trivial",IF(AB21&lt;9,"Tolerable",IF(AB21&lt;17,"Moderado",IF(AB21&lt;25,"Importante","Intolerable")))))</f>
        <v>Tolerable</v>
      </c>
      <c r="AD21" s="85" t="s">
        <v>0</v>
      </c>
      <c r="AE21" s="85" t="s">
        <v>173</v>
      </c>
      <c r="AF21" s="28">
        <v>43951</v>
      </c>
      <c r="AG21" s="85" t="s">
        <v>173</v>
      </c>
      <c r="AH21" s="85"/>
      <c r="AI21" s="170" t="str">
        <f t="shared" si="3"/>
        <v>ModeradoTolerable</v>
      </c>
      <c r="AJ21" s="148" t="str">
        <f t="shared" si="4"/>
        <v>Tolerable</v>
      </c>
    </row>
    <row r="22" spans="1:36" s="13" customFormat="1" ht="30" customHeight="1" x14ac:dyDescent="0.2">
      <c r="A22" s="12"/>
      <c r="B22" s="109">
        <v>5</v>
      </c>
      <c r="C22" s="248"/>
      <c r="D22" s="249"/>
      <c r="E22" s="73" t="s">
        <v>7</v>
      </c>
      <c r="F22" s="77" t="s">
        <v>19</v>
      </c>
      <c r="G22" s="79" t="s">
        <v>184</v>
      </c>
      <c r="H22" s="77" t="s">
        <v>215</v>
      </c>
      <c r="I22" s="77" t="s">
        <v>216</v>
      </c>
      <c r="J22" s="78" t="s">
        <v>35</v>
      </c>
      <c r="K22" s="35" t="s">
        <v>236</v>
      </c>
      <c r="L22" s="36">
        <v>1</v>
      </c>
      <c r="M22" s="36">
        <v>1</v>
      </c>
      <c r="N22" s="36">
        <v>2</v>
      </c>
      <c r="O22" s="36">
        <v>1</v>
      </c>
      <c r="P22" s="72">
        <f t="shared" si="0"/>
        <v>5</v>
      </c>
      <c r="Q22" s="72">
        <v>2</v>
      </c>
      <c r="R22" s="72">
        <f t="shared" si="1"/>
        <v>10</v>
      </c>
      <c r="S22" s="72" t="s">
        <v>231</v>
      </c>
      <c r="T22" s="78"/>
      <c r="U22" s="24" t="s">
        <v>235</v>
      </c>
      <c r="V22" s="73">
        <v>1</v>
      </c>
      <c r="W22" s="73">
        <v>1</v>
      </c>
      <c r="X22" s="73">
        <v>1</v>
      </c>
      <c r="Y22" s="73">
        <v>1</v>
      </c>
      <c r="Z22" s="73">
        <f t="shared" ref="Z22" si="13">SUM(V22:Y22)</f>
        <v>4</v>
      </c>
      <c r="AA22" s="73">
        <f t="shared" ref="AA22:AA28" si="14">Q22</f>
        <v>2</v>
      </c>
      <c r="AB22" s="73">
        <f t="shared" si="2"/>
        <v>8</v>
      </c>
      <c r="AC22" s="25" t="s">
        <v>232</v>
      </c>
      <c r="AD22" s="39"/>
      <c r="AE22" s="36" t="s">
        <v>259</v>
      </c>
      <c r="AF22" s="28">
        <v>43936</v>
      </c>
      <c r="AG22" s="73" t="s">
        <v>173</v>
      </c>
      <c r="AH22" s="39"/>
      <c r="AI22" s="170" t="str">
        <f t="shared" si="3"/>
        <v>ModeradoTolerable</v>
      </c>
      <c r="AJ22" s="148" t="str">
        <f t="shared" si="4"/>
        <v>Tolerable</v>
      </c>
    </row>
    <row r="23" spans="1:36" s="13" customFormat="1" ht="30" customHeight="1" x14ac:dyDescent="0.2">
      <c r="A23" s="12"/>
      <c r="B23" s="109">
        <v>6</v>
      </c>
      <c r="C23" s="248"/>
      <c r="D23" s="238" t="s">
        <v>415</v>
      </c>
      <c r="E23" s="83" t="s">
        <v>7</v>
      </c>
      <c r="F23" s="85" t="s">
        <v>6</v>
      </c>
      <c r="G23" s="23" t="s">
        <v>409</v>
      </c>
      <c r="H23" s="23" t="s">
        <v>365</v>
      </c>
      <c r="I23" s="23" t="s">
        <v>55</v>
      </c>
      <c r="J23" s="23" t="s">
        <v>1</v>
      </c>
      <c r="K23" s="24" t="s">
        <v>59</v>
      </c>
      <c r="L23" s="85">
        <v>1</v>
      </c>
      <c r="M23" s="85">
        <v>1</v>
      </c>
      <c r="N23" s="85">
        <v>1</v>
      </c>
      <c r="O23" s="85">
        <v>3</v>
      </c>
      <c r="P23" s="85">
        <f t="shared" ref="P23" si="15">+SUM(L23:O23)</f>
        <v>6</v>
      </c>
      <c r="Q23" s="85">
        <v>1</v>
      </c>
      <c r="R23" s="85">
        <f t="shared" ref="R23" si="16">+Q23*P23</f>
        <v>6</v>
      </c>
      <c r="S23" s="25" t="str">
        <f t="shared" ref="S23" si="17">IF(R23="","",IF(R23&lt;5,"Trivial",IF(R23&lt;9,"Tolerable",IF(R23&lt;17,"Moderado",IF(R23&lt;25,"Importante","Intolerable")))))</f>
        <v>Tolerable</v>
      </c>
      <c r="T23" s="88"/>
      <c r="U23" s="24"/>
      <c r="V23" s="85"/>
      <c r="W23" s="85"/>
      <c r="X23" s="85"/>
      <c r="Y23" s="85"/>
      <c r="Z23" s="85"/>
      <c r="AA23" s="85"/>
      <c r="AB23" s="85"/>
      <c r="AC23" s="25" t="str">
        <f t="shared" ref="AC23" si="18">IF(AB23="","",IF(AB23&lt;5,"Trivial",IF(AB23&lt;9,"Tolerable",IF(AB23&lt;17,"Moderado",IF(AB23&lt;25,"Importante","Intolerable")))))</f>
        <v/>
      </c>
      <c r="AD23" s="85"/>
      <c r="AE23" s="85"/>
      <c r="AF23" s="85"/>
      <c r="AG23" s="85"/>
      <c r="AH23" s="85"/>
      <c r="AI23" s="170" t="str">
        <f t="shared" si="3"/>
        <v>Tolerable</v>
      </c>
      <c r="AJ23" s="148" t="str">
        <f t="shared" si="4"/>
        <v>Tolerable</v>
      </c>
    </row>
    <row r="24" spans="1:36" s="13" customFormat="1" ht="30" customHeight="1" x14ac:dyDescent="0.2">
      <c r="A24" s="12"/>
      <c r="B24" s="109">
        <v>7</v>
      </c>
      <c r="C24" s="248"/>
      <c r="D24" s="238"/>
      <c r="E24" s="73" t="s">
        <v>7</v>
      </c>
      <c r="F24" s="85" t="s">
        <v>23</v>
      </c>
      <c r="G24" s="79" t="s">
        <v>194</v>
      </c>
      <c r="H24" s="77" t="s">
        <v>195</v>
      </c>
      <c r="I24" s="77" t="s">
        <v>225</v>
      </c>
      <c r="J24" s="78" t="s">
        <v>35</v>
      </c>
      <c r="K24" s="35" t="s">
        <v>179</v>
      </c>
      <c r="L24" s="36">
        <v>1</v>
      </c>
      <c r="M24" s="36">
        <v>2</v>
      </c>
      <c r="N24" s="36">
        <v>1</v>
      </c>
      <c r="O24" s="36">
        <v>3</v>
      </c>
      <c r="P24" s="72">
        <f t="shared" ref="P24" si="19">SUM(L24:O24)</f>
        <v>7</v>
      </c>
      <c r="Q24" s="72">
        <v>2</v>
      </c>
      <c r="R24" s="72">
        <f t="shared" si="1"/>
        <v>14</v>
      </c>
      <c r="S24" s="72" t="s">
        <v>231</v>
      </c>
      <c r="T24" s="78"/>
      <c r="U24" s="24" t="s">
        <v>242</v>
      </c>
      <c r="V24" s="73">
        <v>1</v>
      </c>
      <c r="W24" s="73">
        <v>1</v>
      </c>
      <c r="X24" s="73">
        <v>1</v>
      </c>
      <c r="Y24" s="73">
        <v>1</v>
      </c>
      <c r="Z24" s="73">
        <f t="shared" ref="Z24" si="20">SUM(V24:Y24)</f>
        <v>4</v>
      </c>
      <c r="AA24" s="73">
        <f>Q24</f>
        <v>2</v>
      </c>
      <c r="AB24" s="73">
        <f t="shared" si="2"/>
        <v>8</v>
      </c>
      <c r="AC24" s="25" t="s">
        <v>232</v>
      </c>
      <c r="AD24" s="39"/>
      <c r="AE24" s="36" t="s">
        <v>259</v>
      </c>
      <c r="AF24" s="28">
        <v>43936</v>
      </c>
      <c r="AG24" s="73" t="s">
        <v>173</v>
      </c>
      <c r="AH24" s="39"/>
      <c r="AI24" s="170" t="str">
        <f t="shared" si="3"/>
        <v>ModeradoTolerable</v>
      </c>
      <c r="AJ24" s="148" t="str">
        <f t="shared" si="4"/>
        <v>Tolerable</v>
      </c>
    </row>
    <row r="25" spans="1:36" s="13" customFormat="1" ht="30" customHeight="1" x14ac:dyDescent="0.2">
      <c r="A25" s="12"/>
      <c r="B25" s="109">
        <v>8</v>
      </c>
      <c r="C25" s="248"/>
      <c r="D25" s="238" t="s">
        <v>412</v>
      </c>
      <c r="E25" s="241" t="s">
        <v>7</v>
      </c>
      <c r="F25" s="241" t="s">
        <v>36</v>
      </c>
      <c r="G25" s="247" t="s">
        <v>411</v>
      </c>
      <c r="H25" s="87" t="s">
        <v>209</v>
      </c>
      <c r="I25" s="87" t="s">
        <v>249</v>
      </c>
      <c r="J25" s="88" t="s">
        <v>35</v>
      </c>
      <c r="K25" s="35" t="s">
        <v>179</v>
      </c>
      <c r="L25" s="36">
        <v>1</v>
      </c>
      <c r="M25" s="36">
        <v>2</v>
      </c>
      <c r="N25" s="36">
        <v>2</v>
      </c>
      <c r="O25" s="36">
        <v>2</v>
      </c>
      <c r="P25" s="84">
        <f t="shared" ref="P25:P27" si="21">SUM(L25:O25)</f>
        <v>7</v>
      </c>
      <c r="Q25" s="84">
        <v>2</v>
      </c>
      <c r="R25" s="84">
        <f t="shared" ref="R25:R27" si="22">P25*Q25</f>
        <v>14</v>
      </c>
      <c r="S25" s="84" t="s">
        <v>231</v>
      </c>
      <c r="T25" s="88"/>
      <c r="U25" s="24" t="s">
        <v>251</v>
      </c>
      <c r="V25" s="85">
        <v>1</v>
      </c>
      <c r="W25" s="85">
        <v>1</v>
      </c>
      <c r="X25" s="85">
        <v>1</v>
      </c>
      <c r="Y25" s="85">
        <v>1</v>
      </c>
      <c r="Z25" s="85">
        <f t="shared" ref="Z25:Z27" si="23">SUM(V25:Y25)</f>
        <v>4</v>
      </c>
      <c r="AA25" s="85">
        <f t="shared" ref="AA25:AA27" si="24">Q25</f>
        <v>2</v>
      </c>
      <c r="AB25" s="85">
        <f t="shared" ref="AB25:AB27" si="25">Z25*AA25</f>
        <v>8</v>
      </c>
      <c r="AC25" s="25" t="s">
        <v>232</v>
      </c>
      <c r="AD25" s="36"/>
      <c r="AE25" s="36" t="s">
        <v>259</v>
      </c>
      <c r="AF25" s="28">
        <v>43936</v>
      </c>
      <c r="AG25" s="85" t="s">
        <v>173</v>
      </c>
      <c r="AH25" s="36"/>
      <c r="AI25" s="170" t="str">
        <f t="shared" si="3"/>
        <v>ModeradoTolerable</v>
      </c>
      <c r="AJ25" s="148" t="str">
        <f t="shared" si="4"/>
        <v>Tolerable</v>
      </c>
    </row>
    <row r="26" spans="1:36" s="13" customFormat="1" ht="30" customHeight="1" x14ac:dyDescent="0.2">
      <c r="A26" s="12"/>
      <c r="B26" s="109">
        <v>9</v>
      </c>
      <c r="C26" s="248"/>
      <c r="D26" s="238"/>
      <c r="E26" s="258"/>
      <c r="F26" s="258"/>
      <c r="G26" s="248"/>
      <c r="H26" s="87" t="s">
        <v>227</v>
      </c>
      <c r="I26" s="87" t="s">
        <v>200</v>
      </c>
      <c r="J26" s="88" t="s">
        <v>35</v>
      </c>
      <c r="K26" s="35" t="s">
        <v>179</v>
      </c>
      <c r="L26" s="36">
        <v>1</v>
      </c>
      <c r="M26" s="36">
        <v>2</v>
      </c>
      <c r="N26" s="36">
        <v>2</v>
      </c>
      <c r="O26" s="36">
        <v>3</v>
      </c>
      <c r="P26" s="84">
        <f t="shared" si="21"/>
        <v>8</v>
      </c>
      <c r="Q26" s="84">
        <v>2</v>
      </c>
      <c r="R26" s="84">
        <f t="shared" si="22"/>
        <v>16</v>
      </c>
      <c r="S26" s="84" t="s">
        <v>231</v>
      </c>
      <c r="T26" s="88"/>
      <c r="U26" s="24" t="s">
        <v>247</v>
      </c>
      <c r="V26" s="85">
        <v>1</v>
      </c>
      <c r="W26" s="85">
        <v>1</v>
      </c>
      <c r="X26" s="85">
        <v>1</v>
      </c>
      <c r="Y26" s="85">
        <v>1</v>
      </c>
      <c r="Z26" s="85">
        <f t="shared" si="23"/>
        <v>4</v>
      </c>
      <c r="AA26" s="85">
        <f t="shared" si="24"/>
        <v>2</v>
      </c>
      <c r="AB26" s="85">
        <f t="shared" si="25"/>
        <v>8</v>
      </c>
      <c r="AC26" s="25" t="s">
        <v>232</v>
      </c>
      <c r="AD26" s="36"/>
      <c r="AE26" s="36" t="s">
        <v>259</v>
      </c>
      <c r="AF26" s="28">
        <v>43936</v>
      </c>
      <c r="AG26" s="85" t="s">
        <v>173</v>
      </c>
      <c r="AH26" s="36"/>
      <c r="AI26" s="170" t="str">
        <f t="shared" si="3"/>
        <v>ModeradoTolerable</v>
      </c>
      <c r="AJ26" s="148" t="str">
        <f t="shared" si="4"/>
        <v>Tolerable</v>
      </c>
    </row>
    <row r="27" spans="1:36" s="13" customFormat="1" ht="30" customHeight="1" x14ac:dyDescent="0.2">
      <c r="A27" s="12"/>
      <c r="B27" s="109">
        <v>10</v>
      </c>
      <c r="C27" s="248"/>
      <c r="D27" s="238"/>
      <c r="E27" s="242"/>
      <c r="F27" s="258"/>
      <c r="G27" s="248"/>
      <c r="H27" s="87" t="s">
        <v>228</v>
      </c>
      <c r="I27" s="87" t="s">
        <v>201</v>
      </c>
      <c r="J27" s="88" t="s">
        <v>35</v>
      </c>
      <c r="K27" s="35" t="s">
        <v>179</v>
      </c>
      <c r="L27" s="36">
        <v>1</v>
      </c>
      <c r="M27" s="36">
        <v>2</v>
      </c>
      <c r="N27" s="36">
        <v>2</v>
      </c>
      <c r="O27" s="36">
        <v>3</v>
      </c>
      <c r="P27" s="84">
        <f t="shared" si="21"/>
        <v>8</v>
      </c>
      <c r="Q27" s="84">
        <v>2</v>
      </c>
      <c r="R27" s="84">
        <f t="shared" si="22"/>
        <v>16</v>
      </c>
      <c r="S27" s="84" t="s">
        <v>231</v>
      </c>
      <c r="T27" s="88"/>
      <c r="U27" s="24" t="s">
        <v>248</v>
      </c>
      <c r="V27" s="85">
        <v>1</v>
      </c>
      <c r="W27" s="85">
        <v>1</v>
      </c>
      <c r="X27" s="85">
        <v>1</v>
      </c>
      <c r="Y27" s="85">
        <v>1</v>
      </c>
      <c r="Z27" s="85">
        <f t="shared" si="23"/>
        <v>4</v>
      </c>
      <c r="AA27" s="85">
        <f t="shared" si="24"/>
        <v>2</v>
      </c>
      <c r="AB27" s="85">
        <f t="shared" si="25"/>
        <v>8</v>
      </c>
      <c r="AC27" s="25" t="s">
        <v>232</v>
      </c>
      <c r="AD27" s="36"/>
      <c r="AE27" s="36" t="s">
        <v>259</v>
      </c>
      <c r="AF27" s="28">
        <v>43936</v>
      </c>
      <c r="AG27" s="85" t="s">
        <v>173</v>
      </c>
      <c r="AH27" s="36"/>
      <c r="AI27" s="170" t="str">
        <f t="shared" si="3"/>
        <v>ModeradoTolerable</v>
      </c>
      <c r="AJ27" s="148" t="str">
        <f t="shared" si="4"/>
        <v>Tolerable</v>
      </c>
    </row>
    <row r="28" spans="1:36" s="13" customFormat="1" ht="30" customHeight="1" x14ac:dyDescent="0.2">
      <c r="A28" s="12"/>
      <c r="B28" s="109">
        <v>11</v>
      </c>
      <c r="C28" s="248"/>
      <c r="D28" s="238"/>
      <c r="E28" s="85" t="s">
        <v>7</v>
      </c>
      <c r="F28" s="85" t="s">
        <v>6</v>
      </c>
      <c r="G28" s="90" t="s">
        <v>385</v>
      </c>
      <c r="H28" s="87" t="s">
        <v>206</v>
      </c>
      <c r="I28" s="87" t="s">
        <v>226</v>
      </c>
      <c r="J28" s="88" t="s">
        <v>35</v>
      </c>
      <c r="K28" s="35" t="s">
        <v>179</v>
      </c>
      <c r="L28" s="36">
        <v>1</v>
      </c>
      <c r="M28" s="36">
        <v>2</v>
      </c>
      <c r="N28" s="36">
        <v>2</v>
      </c>
      <c r="O28" s="36">
        <v>2</v>
      </c>
      <c r="P28" s="84">
        <f t="shared" ref="P28" si="26">SUM(L28:O28)</f>
        <v>7</v>
      </c>
      <c r="Q28" s="84">
        <v>3</v>
      </c>
      <c r="R28" s="84">
        <f t="shared" si="1"/>
        <v>21</v>
      </c>
      <c r="S28" s="84" t="s">
        <v>238</v>
      </c>
      <c r="T28" s="88"/>
      <c r="U28" s="24" t="s">
        <v>246</v>
      </c>
      <c r="V28" s="85">
        <v>1</v>
      </c>
      <c r="W28" s="85">
        <v>1</v>
      </c>
      <c r="X28" s="85">
        <v>1</v>
      </c>
      <c r="Y28" s="85">
        <v>1</v>
      </c>
      <c r="Z28" s="85">
        <f t="shared" ref="Z28" si="27">SUM(V28:Y28)</f>
        <v>4</v>
      </c>
      <c r="AA28" s="85">
        <f t="shared" si="14"/>
        <v>3</v>
      </c>
      <c r="AB28" s="85">
        <f t="shared" si="2"/>
        <v>12</v>
      </c>
      <c r="AC28" s="25" t="s">
        <v>231</v>
      </c>
      <c r="AD28" s="39"/>
      <c r="AE28" s="36" t="s">
        <v>259</v>
      </c>
      <c r="AF28" s="28">
        <v>43936</v>
      </c>
      <c r="AG28" s="85" t="s">
        <v>173</v>
      </c>
      <c r="AH28" s="39"/>
      <c r="AI28" s="170" t="str">
        <f t="shared" si="3"/>
        <v>ImportanteModerado</v>
      </c>
      <c r="AJ28" s="148" t="str">
        <f t="shared" si="4"/>
        <v>Moderado</v>
      </c>
    </row>
    <row r="29" spans="1:36" s="13" customFormat="1" ht="30" customHeight="1" x14ac:dyDescent="0.2">
      <c r="A29" s="12"/>
      <c r="B29" s="109">
        <v>12</v>
      </c>
      <c r="C29" s="248"/>
      <c r="D29" s="238"/>
      <c r="E29" s="85" t="s">
        <v>7</v>
      </c>
      <c r="F29" s="85" t="s">
        <v>94</v>
      </c>
      <c r="G29" s="24" t="s">
        <v>97</v>
      </c>
      <c r="H29" s="29" t="s">
        <v>92</v>
      </c>
      <c r="I29" s="24" t="s">
        <v>96</v>
      </c>
      <c r="J29" s="23"/>
      <c r="K29" s="24" t="s">
        <v>2</v>
      </c>
      <c r="L29" s="85">
        <v>1</v>
      </c>
      <c r="M29" s="85">
        <v>3</v>
      </c>
      <c r="N29" s="85">
        <v>2</v>
      </c>
      <c r="O29" s="85">
        <v>3</v>
      </c>
      <c r="P29" s="84">
        <f t="shared" ref="P29" si="28">+SUM(L29:O29)</f>
        <v>9</v>
      </c>
      <c r="Q29" s="84">
        <v>1</v>
      </c>
      <c r="R29" s="84">
        <f t="shared" ref="R29" si="29">+Q29*P29</f>
        <v>9</v>
      </c>
      <c r="S29" s="84" t="str">
        <f t="shared" ref="S29" si="30">IF(R29="","",IF(R29&lt;5,"Trivial",IF(R29&lt;9,"Tolerable",IF(R29&lt;17,"Moderado",IF(R29&lt;25,"Importante","Intolerable")))))</f>
        <v>Moderado</v>
      </c>
      <c r="T29" s="88" t="s">
        <v>1</v>
      </c>
      <c r="U29" s="27" t="s">
        <v>95</v>
      </c>
      <c r="V29" s="85">
        <v>1</v>
      </c>
      <c r="W29" s="85">
        <v>1</v>
      </c>
      <c r="X29" s="85">
        <v>1</v>
      </c>
      <c r="Y29" s="85">
        <v>3</v>
      </c>
      <c r="Z29" s="85">
        <f>+SUM(V29:Y29)</f>
        <v>6</v>
      </c>
      <c r="AA29" s="85">
        <v>1</v>
      </c>
      <c r="AB29" s="85">
        <f>+AA29*Z29</f>
        <v>6</v>
      </c>
      <c r="AC29" s="25" t="str">
        <f>IF(AB29="","",IF(AB29&lt;5,"Trivial",IF(AB29&lt;9,"Tolerable",IF(AB29&lt;17,"Moderado",IF(AB29&lt;25,"Importante","Intolerable")))))</f>
        <v>Tolerable</v>
      </c>
      <c r="AD29" s="85" t="s">
        <v>0</v>
      </c>
      <c r="AE29" s="85" t="s">
        <v>89</v>
      </c>
      <c r="AF29" s="28">
        <v>43951</v>
      </c>
      <c r="AG29" s="85" t="s">
        <v>173</v>
      </c>
      <c r="AH29" s="85"/>
      <c r="AI29" s="170" t="str">
        <f t="shared" si="3"/>
        <v>ModeradoTolerable</v>
      </c>
      <c r="AJ29" s="148" t="str">
        <f t="shared" si="4"/>
        <v>Tolerable</v>
      </c>
    </row>
    <row r="30" spans="1:36" s="13" customFormat="1" ht="30" customHeight="1" x14ac:dyDescent="0.2">
      <c r="A30" s="12"/>
      <c r="B30" s="109">
        <v>13</v>
      </c>
      <c r="C30" s="248"/>
      <c r="D30" s="238"/>
      <c r="E30" s="85" t="s">
        <v>7</v>
      </c>
      <c r="F30" s="85" t="s">
        <v>23</v>
      </c>
      <c r="G30" s="90" t="s">
        <v>176</v>
      </c>
      <c r="H30" s="87" t="s">
        <v>177</v>
      </c>
      <c r="I30" s="87" t="s">
        <v>180</v>
      </c>
      <c r="J30" s="88" t="s">
        <v>35</v>
      </c>
      <c r="K30" s="35" t="s">
        <v>179</v>
      </c>
      <c r="L30" s="36">
        <v>1</v>
      </c>
      <c r="M30" s="36">
        <v>2</v>
      </c>
      <c r="N30" s="36">
        <v>1</v>
      </c>
      <c r="O30" s="36">
        <v>3</v>
      </c>
      <c r="P30" s="84">
        <f>SUM(L30:O30)</f>
        <v>7</v>
      </c>
      <c r="Q30" s="84">
        <v>2</v>
      </c>
      <c r="R30" s="84">
        <f>P30*Q30</f>
        <v>14</v>
      </c>
      <c r="S30" s="84" t="s">
        <v>231</v>
      </c>
      <c r="T30" s="88"/>
      <c r="U30" s="24" t="s">
        <v>178</v>
      </c>
      <c r="V30" s="85">
        <v>1</v>
      </c>
      <c r="W30" s="85">
        <v>1</v>
      </c>
      <c r="X30" s="85">
        <v>1</v>
      </c>
      <c r="Y30" s="85">
        <v>1</v>
      </c>
      <c r="Z30" s="85">
        <f>SUM(V30:Y30)</f>
        <v>4</v>
      </c>
      <c r="AA30" s="85">
        <f>Q30</f>
        <v>2</v>
      </c>
      <c r="AB30" s="85">
        <f>Z30*AA30</f>
        <v>8</v>
      </c>
      <c r="AC30" s="25" t="s">
        <v>232</v>
      </c>
      <c r="AD30" s="36"/>
      <c r="AE30" s="36" t="s">
        <v>259</v>
      </c>
      <c r="AF30" s="28">
        <v>43936</v>
      </c>
      <c r="AG30" s="85" t="s">
        <v>173</v>
      </c>
      <c r="AH30" s="36"/>
      <c r="AI30" s="170" t="str">
        <f t="shared" si="3"/>
        <v>ModeradoTolerable</v>
      </c>
      <c r="AJ30" s="148" t="str">
        <f t="shared" si="4"/>
        <v>Tolerable</v>
      </c>
    </row>
    <row r="31" spans="1:36" s="13" customFormat="1" ht="72" customHeight="1" x14ac:dyDescent="0.2">
      <c r="A31" s="12"/>
      <c r="B31" s="109">
        <v>14</v>
      </c>
      <c r="C31" s="248"/>
      <c r="D31" s="238"/>
      <c r="E31" s="85" t="s">
        <v>7</v>
      </c>
      <c r="F31" s="87" t="s">
        <v>19</v>
      </c>
      <c r="G31" s="90" t="s">
        <v>256</v>
      </c>
      <c r="H31" s="87" t="s">
        <v>186</v>
      </c>
      <c r="I31" s="87" t="s">
        <v>187</v>
      </c>
      <c r="J31" s="88" t="s">
        <v>35</v>
      </c>
      <c r="K31" s="35" t="s">
        <v>179</v>
      </c>
      <c r="L31" s="36">
        <v>1</v>
      </c>
      <c r="M31" s="36">
        <v>2</v>
      </c>
      <c r="N31" s="36">
        <v>1</v>
      </c>
      <c r="O31" s="36">
        <v>3</v>
      </c>
      <c r="P31" s="84">
        <f t="shared" ref="P31:P34" si="31">SUM(L31:O31)</f>
        <v>7</v>
      </c>
      <c r="Q31" s="84">
        <v>2</v>
      </c>
      <c r="R31" s="84">
        <f t="shared" ref="R31:R34" si="32">P31*Q31</f>
        <v>14</v>
      </c>
      <c r="S31" s="84" t="s">
        <v>231</v>
      </c>
      <c r="T31" s="88"/>
      <c r="U31" s="24" t="s">
        <v>258</v>
      </c>
      <c r="V31" s="85">
        <v>1</v>
      </c>
      <c r="W31" s="85">
        <v>1</v>
      </c>
      <c r="X31" s="85">
        <v>1</v>
      </c>
      <c r="Y31" s="85">
        <v>1</v>
      </c>
      <c r="Z31" s="85">
        <f t="shared" ref="Z31:Z34" si="33">SUM(V31:Y31)</f>
        <v>4</v>
      </c>
      <c r="AA31" s="85">
        <f>Q31</f>
        <v>2</v>
      </c>
      <c r="AB31" s="85">
        <f t="shared" ref="AB31:AB34" si="34">Z31*AA31</f>
        <v>8</v>
      </c>
      <c r="AC31" s="25" t="s">
        <v>232</v>
      </c>
      <c r="AD31" s="39"/>
      <c r="AE31" s="36" t="s">
        <v>259</v>
      </c>
      <c r="AF31" s="28">
        <v>43936</v>
      </c>
      <c r="AG31" s="85" t="s">
        <v>173</v>
      </c>
      <c r="AH31" s="39"/>
      <c r="AI31" s="170" t="str">
        <f t="shared" si="3"/>
        <v>ModeradoTolerable</v>
      </c>
      <c r="AJ31" s="148" t="str">
        <f t="shared" si="4"/>
        <v>Tolerable</v>
      </c>
    </row>
    <row r="32" spans="1:36" s="13" customFormat="1" ht="30" customHeight="1" x14ac:dyDescent="0.2">
      <c r="A32" s="12"/>
      <c r="B32" s="196"/>
      <c r="C32" s="248"/>
      <c r="D32" s="260" t="s">
        <v>392</v>
      </c>
      <c r="E32" s="241" t="s">
        <v>7</v>
      </c>
      <c r="F32" s="241" t="s">
        <v>36</v>
      </c>
      <c r="G32" s="247" t="s">
        <v>411</v>
      </c>
      <c r="H32" s="196" t="s">
        <v>209</v>
      </c>
      <c r="I32" s="196" t="s">
        <v>249</v>
      </c>
      <c r="J32" s="197" t="s">
        <v>35</v>
      </c>
      <c r="K32" s="35" t="s">
        <v>179</v>
      </c>
      <c r="L32" s="36">
        <v>1</v>
      </c>
      <c r="M32" s="36">
        <v>2</v>
      </c>
      <c r="N32" s="36">
        <v>2</v>
      </c>
      <c r="O32" s="36">
        <v>2</v>
      </c>
      <c r="P32" s="193">
        <f t="shared" si="31"/>
        <v>7</v>
      </c>
      <c r="Q32" s="193">
        <v>2</v>
      </c>
      <c r="R32" s="193">
        <f t="shared" si="32"/>
        <v>14</v>
      </c>
      <c r="S32" s="193" t="s">
        <v>231</v>
      </c>
      <c r="T32" s="197"/>
      <c r="U32" s="24" t="s">
        <v>251</v>
      </c>
      <c r="V32" s="194">
        <v>1</v>
      </c>
      <c r="W32" s="194">
        <v>1</v>
      </c>
      <c r="X32" s="194">
        <v>1</v>
      </c>
      <c r="Y32" s="194">
        <v>1</v>
      </c>
      <c r="Z32" s="194">
        <f t="shared" si="33"/>
        <v>4</v>
      </c>
      <c r="AA32" s="194">
        <f t="shared" ref="AA32:AA34" si="35">Q32</f>
        <v>2</v>
      </c>
      <c r="AB32" s="194">
        <f t="shared" si="34"/>
        <v>8</v>
      </c>
      <c r="AC32" s="25" t="s">
        <v>232</v>
      </c>
      <c r="AD32" s="36"/>
      <c r="AE32" s="36" t="s">
        <v>259</v>
      </c>
      <c r="AF32" s="28">
        <v>43936</v>
      </c>
      <c r="AG32" s="194" t="s">
        <v>173</v>
      </c>
      <c r="AH32" s="36"/>
      <c r="AI32" s="170" t="str">
        <f t="shared" ref="AI32:AI34" si="36">CONCATENATE(S32,AC32)</f>
        <v>ModeradoTolerable</v>
      </c>
      <c r="AJ32" s="195" t="str">
        <f t="shared" ref="AJ32:AJ34" si="37">IF(AI32="IntolerableModerado","Moderado",IF(AI32="Tolerable","Tolerable",IF(AI32="ModeradoTolerable","Tolerable",IF(AI32="ImportanteIntolerable","Importante",IF(AI32="ModeradoModerado","Moderado",IF(AI32="ImportanteModerado","Moderado"))))))</f>
        <v>Tolerable</v>
      </c>
    </row>
    <row r="33" spans="1:36" s="13" customFormat="1" ht="30" customHeight="1" x14ac:dyDescent="0.2">
      <c r="A33" s="12"/>
      <c r="B33" s="196"/>
      <c r="C33" s="248"/>
      <c r="D33" s="261"/>
      <c r="E33" s="258"/>
      <c r="F33" s="258"/>
      <c r="G33" s="248"/>
      <c r="H33" s="196" t="s">
        <v>227</v>
      </c>
      <c r="I33" s="196" t="s">
        <v>200</v>
      </c>
      <c r="J33" s="197" t="s">
        <v>35</v>
      </c>
      <c r="K33" s="35" t="s">
        <v>179</v>
      </c>
      <c r="L33" s="36">
        <v>1</v>
      </c>
      <c r="M33" s="36">
        <v>2</v>
      </c>
      <c r="N33" s="36">
        <v>2</v>
      </c>
      <c r="O33" s="36">
        <v>3</v>
      </c>
      <c r="P33" s="193">
        <f t="shared" si="31"/>
        <v>8</v>
      </c>
      <c r="Q33" s="193">
        <v>2</v>
      </c>
      <c r="R33" s="193">
        <f t="shared" si="32"/>
        <v>16</v>
      </c>
      <c r="S33" s="193" t="s">
        <v>231</v>
      </c>
      <c r="T33" s="197"/>
      <c r="U33" s="24" t="s">
        <v>247</v>
      </c>
      <c r="V33" s="194">
        <v>1</v>
      </c>
      <c r="W33" s="194">
        <v>1</v>
      </c>
      <c r="X33" s="194">
        <v>1</v>
      </c>
      <c r="Y33" s="194">
        <v>1</v>
      </c>
      <c r="Z33" s="194">
        <f t="shared" si="33"/>
        <v>4</v>
      </c>
      <c r="AA33" s="194">
        <f t="shared" si="35"/>
        <v>2</v>
      </c>
      <c r="AB33" s="194">
        <f t="shared" si="34"/>
        <v>8</v>
      </c>
      <c r="AC33" s="25" t="s">
        <v>232</v>
      </c>
      <c r="AD33" s="36"/>
      <c r="AE33" s="36" t="s">
        <v>259</v>
      </c>
      <c r="AF33" s="28">
        <v>43936</v>
      </c>
      <c r="AG33" s="194" t="s">
        <v>173</v>
      </c>
      <c r="AH33" s="36"/>
      <c r="AI33" s="170" t="str">
        <f t="shared" si="36"/>
        <v>ModeradoTolerable</v>
      </c>
      <c r="AJ33" s="195" t="str">
        <f t="shared" si="37"/>
        <v>Tolerable</v>
      </c>
    </row>
    <row r="34" spans="1:36" s="13" customFormat="1" ht="30" customHeight="1" x14ac:dyDescent="0.2">
      <c r="A34" s="12"/>
      <c r="B34" s="196"/>
      <c r="C34" s="248"/>
      <c r="D34" s="261"/>
      <c r="E34" s="242"/>
      <c r="F34" s="258"/>
      <c r="G34" s="248"/>
      <c r="H34" s="196" t="s">
        <v>228</v>
      </c>
      <c r="I34" s="196" t="s">
        <v>201</v>
      </c>
      <c r="J34" s="197" t="s">
        <v>35</v>
      </c>
      <c r="K34" s="35" t="s">
        <v>179</v>
      </c>
      <c r="L34" s="36">
        <v>1</v>
      </c>
      <c r="M34" s="36">
        <v>2</v>
      </c>
      <c r="N34" s="36">
        <v>2</v>
      </c>
      <c r="O34" s="36">
        <v>3</v>
      </c>
      <c r="P34" s="193">
        <f t="shared" si="31"/>
        <v>8</v>
      </c>
      <c r="Q34" s="193">
        <v>2</v>
      </c>
      <c r="R34" s="193">
        <f t="shared" si="32"/>
        <v>16</v>
      </c>
      <c r="S34" s="193" t="s">
        <v>231</v>
      </c>
      <c r="T34" s="197"/>
      <c r="U34" s="24" t="s">
        <v>248</v>
      </c>
      <c r="V34" s="194">
        <v>1</v>
      </c>
      <c r="W34" s="194">
        <v>1</v>
      </c>
      <c r="X34" s="194">
        <v>1</v>
      </c>
      <c r="Y34" s="194">
        <v>1</v>
      </c>
      <c r="Z34" s="194">
        <f t="shared" si="33"/>
        <v>4</v>
      </c>
      <c r="AA34" s="194">
        <f t="shared" si="35"/>
        <v>2</v>
      </c>
      <c r="AB34" s="194">
        <f t="shared" si="34"/>
        <v>8</v>
      </c>
      <c r="AC34" s="25" t="s">
        <v>232</v>
      </c>
      <c r="AD34" s="36"/>
      <c r="AE34" s="36" t="s">
        <v>259</v>
      </c>
      <c r="AF34" s="28">
        <v>43936</v>
      </c>
      <c r="AG34" s="194" t="s">
        <v>173</v>
      </c>
      <c r="AH34" s="36"/>
      <c r="AI34" s="170" t="str">
        <f t="shared" si="36"/>
        <v>ModeradoTolerable</v>
      </c>
      <c r="AJ34" s="195" t="str">
        <f t="shared" si="37"/>
        <v>Tolerable</v>
      </c>
    </row>
    <row r="35" spans="1:36" s="13" customFormat="1" ht="30" customHeight="1" x14ac:dyDescent="0.2">
      <c r="A35" s="12"/>
      <c r="B35" s="109">
        <v>15</v>
      </c>
      <c r="C35" s="248"/>
      <c r="D35" s="261"/>
      <c r="E35" s="85" t="s">
        <v>7</v>
      </c>
      <c r="F35" s="85" t="s">
        <v>6</v>
      </c>
      <c r="G35" s="23" t="s">
        <v>413</v>
      </c>
      <c r="H35" s="23" t="s">
        <v>120</v>
      </c>
      <c r="I35" s="23" t="s">
        <v>119</v>
      </c>
      <c r="J35" s="23" t="s">
        <v>1</v>
      </c>
      <c r="K35" s="29" t="s">
        <v>118</v>
      </c>
      <c r="L35" s="85">
        <v>1</v>
      </c>
      <c r="M35" s="85">
        <v>1</v>
      </c>
      <c r="N35" s="85">
        <v>1</v>
      </c>
      <c r="O35" s="85">
        <v>3</v>
      </c>
      <c r="P35" s="85">
        <f t="shared" ref="P35:P43" si="38">+SUM(L35:O35)</f>
        <v>6</v>
      </c>
      <c r="Q35" s="85">
        <v>1</v>
      </c>
      <c r="R35" s="85">
        <f t="shared" ref="R35:R43" si="39">+Q35*P35</f>
        <v>6</v>
      </c>
      <c r="S35" s="25" t="str">
        <f t="shared" ref="S35:S43" si="40">IF(R35="","",IF(R35&lt;5,"Trivial",IF(R35&lt;9,"Tolerable",IF(R35&lt;17,"Moderado",IF(R35&lt;25,"Importante","Intolerable")))))</f>
        <v>Tolerable</v>
      </c>
      <c r="T35" s="84"/>
      <c r="U35" s="31"/>
      <c r="V35" s="85"/>
      <c r="W35" s="85"/>
      <c r="X35" s="85"/>
      <c r="Y35" s="85"/>
      <c r="Z35" s="85"/>
      <c r="AA35" s="85"/>
      <c r="AB35" s="85"/>
      <c r="AC35" s="25"/>
      <c r="AD35" s="85"/>
      <c r="AE35" s="85"/>
      <c r="AF35" s="85"/>
      <c r="AG35" s="85"/>
      <c r="AH35" s="85"/>
      <c r="AI35" s="170" t="str">
        <f t="shared" si="3"/>
        <v>Tolerable</v>
      </c>
      <c r="AJ35" s="148" t="str">
        <f t="shared" si="4"/>
        <v>Tolerable</v>
      </c>
    </row>
    <row r="36" spans="1:36" s="13" customFormat="1" ht="30" customHeight="1" x14ac:dyDescent="0.2">
      <c r="A36" s="12"/>
      <c r="B36" s="109">
        <v>16</v>
      </c>
      <c r="C36" s="248"/>
      <c r="D36" s="261"/>
      <c r="E36" s="85" t="s">
        <v>7</v>
      </c>
      <c r="F36" s="85" t="s">
        <v>6</v>
      </c>
      <c r="G36" s="23" t="s">
        <v>14</v>
      </c>
      <c r="H36" s="23" t="s">
        <v>13</v>
      </c>
      <c r="I36" s="23" t="s">
        <v>12</v>
      </c>
      <c r="J36" s="23" t="s">
        <v>1</v>
      </c>
      <c r="K36" s="24" t="s">
        <v>117</v>
      </c>
      <c r="L36" s="85">
        <v>1</v>
      </c>
      <c r="M36" s="85">
        <v>1</v>
      </c>
      <c r="N36" s="85">
        <v>1</v>
      </c>
      <c r="O36" s="85">
        <v>3</v>
      </c>
      <c r="P36" s="85">
        <f t="shared" si="38"/>
        <v>6</v>
      </c>
      <c r="Q36" s="85">
        <v>1</v>
      </c>
      <c r="R36" s="85">
        <f t="shared" si="39"/>
        <v>6</v>
      </c>
      <c r="S36" s="25" t="str">
        <f t="shared" si="40"/>
        <v>Tolerable</v>
      </c>
      <c r="T36" s="84"/>
      <c r="U36" s="31"/>
      <c r="V36" s="85"/>
      <c r="W36" s="85"/>
      <c r="X36" s="85"/>
      <c r="Y36" s="85"/>
      <c r="Z36" s="85"/>
      <c r="AA36" s="85"/>
      <c r="AB36" s="85"/>
      <c r="AC36" s="25"/>
      <c r="AD36" s="85"/>
      <c r="AE36" s="85"/>
      <c r="AF36" s="85"/>
      <c r="AG36" s="85"/>
      <c r="AH36" s="85"/>
      <c r="AI36" s="170" t="str">
        <f t="shared" si="3"/>
        <v>Tolerable</v>
      </c>
      <c r="AJ36" s="148" t="str">
        <f t="shared" si="4"/>
        <v>Tolerable</v>
      </c>
    </row>
    <row r="37" spans="1:36" s="13" customFormat="1" ht="30" customHeight="1" x14ac:dyDescent="0.2">
      <c r="A37" s="12"/>
      <c r="B37" s="109">
        <v>17</v>
      </c>
      <c r="C37" s="248"/>
      <c r="D37" s="261"/>
      <c r="E37" s="85" t="s">
        <v>7</v>
      </c>
      <c r="F37" s="85" t="s">
        <v>23</v>
      </c>
      <c r="G37" s="23" t="s">
        <v>116</v>
      </c>
      <c r="H37" s="23" t="s">
        <v>115</v>
      </c>
      <c r="I37" s="23" t="s">
        <v>114</v>
      </c>
      <c r="J37" s="23" t="s">
        <v>48</v>
      </c>
      <c r="K37" s="24" t="s">
        <v>113</v>
      </c>
      <c r="L37" s="85">
        <v>1</v>
      </c>
      <c r="M37" s="85">
        <v>1</v>
      </c>
      <c r="N37" s="85">
        <v>1</v>
      </c>
      <c r="O37" s="85">
        <v>3</v>
      </c>
      <c r="P37" s="85">
        <f t="shared" si="38"/>
        <v>6</v>
      </c>
      <c r="Q37" s="85">
        <v>1</v>
      </c>
      <c r="R37" s="85">
        <f t="shared" si="39"/>
        <v>6</v>
      </c>
      <c r="S37" s="25" t="str">
        <f t="shared" si="40"/>
        <v>Tolerable</v>
      </c>
      <c r="T37" s="84"/>
      <c r="U37" s="31"/>
      <c r="V37" s="85"/>
      <c r="W37" s="85"/>
      <c r="X37" s="85"/>
      <c r="Y37" s="85"/>
      <c r="Z37" s="85"/>
      <c r="AA37" s="85"/>
      <c r="AB37" s="85"/>
      <c r="AC37" s="25"/>
      <c r="AD37" s="85"/>
      <c r="AE37" s="85"/>
      <c r="AF37" s="85"/>
      <c r="AG37" s="85"/>
      <c r="AH37" s="85"/>
      <c r="AI37" s="170" t="str">
        <f t="shared" si="3"/>
        <v>Tolerable</v>
      </c>
      <c r="AJ37" s="148" t="str">
        <f t="shared" si="4"/>
        <v>Tolerable</v>
      </c>
    </row>
    <row r="38" spans="1:36" s="13" customFormat="1" ht="30" customHeight="1" x14ac:dyDescent="0.2">
      <c r="A38" s="12"/>
      <c r="B38" s="109">
        <v>18</v>
      </c>
      <c r="C38" s="248"/>
      <c r="D38" s="261"/>
      <c r="E38" s="85" t="s">
        <v>7</v>
      </c>
      <c r="F38" s="85" t="s">
        <v>6</v>
      </c>
      <c r="G38" s="23" t="s">
        <v>112</v>
      </c>
      <c r="H38" s="21" t="s">
        <v>111</v>
      </c>
      <c r="I38" s="23" t="s">
        <v>110</v>
      </c>
      <c r="J38" s="23" t="s">
        <v>48</v>
      </c>
      <c r="K38" s="24" t="s">
        <v>109</v>
      </c>
      <c r="L38" s="85">
        <v>1</v>
      </c>
      <c r="M38" s="85">
        <v>1</v>
      </c>
      <c r="N38" s="85">
        <v>1</v>
      </c>
      <c r="O38" s="85">
        <v>3</v>
      </c>
      <c r="P38" s="85">
        <f t="shared" si="38"/>
        <v>6</v>
      </c>
      <c r="Q38" s="85">
        <v>1</v>
      </c>
      <c r="R38" s="85">
        <f t="shared" si="39"/>
        <v>6</v>
      </c>
      <c r="S38" s="25" t="str">
        <f t="shared" si="40"/>
        <v>Tolerable</v>
      </c>
      <c r="T38" s="84"/>
      <c r="U38" s="31"/>
      <c r="V38" s="85"/>
      <c r="W38" s="85"/>
      <c r="X38" s="85"/>
      <c r="Y38" s="85"/>
      <c r="Z38" s="85"/>
      <c r="AA38" s="85"/>
      <c r="AB38" s="85"/>
      <c r="AC38" s="25"/>
      <c r="AD38" s="85"/>
      <c r="AE38" s="85"/>
      <c r="AF38" s="85"/>
      <c r="AG38" s="85"/>
      <c r="AH38" s="85"/>
      <c r="AI38" s="170" t="str">
        <f t="shared" si="3"/>
        <v>Tolerable</v>
      </c>
      <c r="AJ38" s="148" t="str">
        <f t="shared" si="4"/>
        <v>Tolerable</v>
      </c>
    </row>
    <row r="39" spans="1:36" s="13" customFormat="1" ht="30" customHeight="1" x14ac:dyDescent="0.2">
      <c r="A39" s="12"/>
      <c r="B39" s="109">
        <v>19</v>
      </c>
      <c r="C39" s="248"/>
      <c r="D39" s="261"/>
      <c r="E39" s="85" t="s">
        <v>7</v>
      </c>
      <c r="F39" s="85" t="s">
        <v>6</v>
      </c>
      <c r="G39" s="23" t="s">
        <v>108</v>
      </c>
      <c r="H39" s="23" t="s">
        <v>107</v>
      </c>
      <c r="I39" s="23" t="s">
        <v>12</v>
      </c>
      <c r="J39" s="23" t="s">
        <v>1</v>
      </c>
      <c r="K39" s="24" t="s">
        <v>106</v>
      </c>
      <c r="L39" s="85">
        <v>1</v>
      </c>
      <c r="M39" s="85">
        <v>2</v>
      </c>
      <c r="N39" s="85">
        <v>1</v>
      </c>
      <c r="O39" s="85">
        <v>3</v>
      </c>
      <c r="P39" s="85">
        <f t="shared" si="38"/>
        <v>7</v>
      </c>
      <c r="Q39" s="85">
        <v>1</v>
      </c>
      <c r="R39" s="85">
        <f t="shared" si="39"/>
        <v>7</v>
      </c>
      <c r="S39" s="25" t="str">
        <f t="shared" si="40"/>
        <v>Tolerable</v>
      </c>
      <c r="T39" s="84"/>
      <c r="U39" s="31"/>
      <c r="V39" s="85"/>
      <c r="W39" s="85"/>
      <c r="X39" s="85"/>
      <c r="Y39" s="85"/>
      <c r="Z39" s="85"/>
      <c r="AA39" s="85"/>
      <c r="AB39" s="85"/>
      <c r="AC39" s="25"/>
      <c r="AD39" s="85"/>
      <c r="AE39" s="85"/>
      <c r="AF39" s="85"/>
      <c r="AG39" s="85"/>
      <c r="AH39" s="85"/>
      <c r="AI39" s="170" t="str">
        <f t="shared" si="3"/>
        <v>Tolerable</v>
      </c>
      <c r="AJ39" s="148" t="str">
        <f t="shared" si="4"/>
        <v>Tolerable</v>
      </c>
    </row>
    <row r="40" spans="1:36" s="13" customFormat="1" ht="30" customHeight="1" x14ac:dyDescent="0.2">
      <c r="A40" s="12"/>
      <c r="B40" s="109">
        <v>20</v>
      </c>
      <c r="C40" s="248"/>
      <c r="D40" s="261"/>
      <c r="E40" s="83" t="s">
        <v>7</v>
      </c>
      <c r="F40" s="85" t="s">
        <v>6</v>
      </c>
      <c r="G40" s="23" t="s">
        <v>105</v>
      </c>
      <c r="H40" s="23" t="s">
        <v>104</v>
      </c>
      <c r="I40" s="23" t="s">
        <v>55</v>
      </c>
      <c r="J40" s="23" t="s">
        <v>48</v>
      </c>
      <c r="K40" s="24" t="s">
        <v>103</v>
      </c>
      <c r="L40" s="85">
        <v>1</v>
      </c>
      <c r="M40" s="85">
        <v>1</v>
      </c>
      <c r="N40" s="85">
        <v>1</v>
      </c>
      <c r="O40" s="85">
        <v>2</v>
      </c>
      <c r="P40" s="85">
        <f t="shared" si="38"/>
        <v>5</v>
      </c>
      <c r="Q40" s="85">
        <v>1</v>
      </c>
      <c r="R40" s="85">
        <f t="shared" si="39"/>
        <v>5</v>
      </c>
      <c r="S40" s="25" t="str">
        <f t="shared" si="40"/>
        <v>Tolerable</v>
      </c>
      <c r="T40" s="88"/>
      <c r="U40" s="88"/>
      <c r="V40" s="85"/>
      <c r="W40" s="85"/>
      <c r="X40" s="85"/>
      <c r="Y40" s="85"/>
      <c r="Z40" s="85"/>
      <c r="AA40" s="85"/>
      <c r="AB40" s="85"/>
      <c r="AC40" s="25"/>
      <c r="AD40" s="85"/>
      <c r="AE40" s="85"/>
      <c r="AF40" s="85"/>
      <c r="AG40" s="85"/>
      <c r="AH40" s="85"/>
      <c r="AI40" s="170" t="str">
        <f t="shared" si="3"/>
        <v>Tolerable</v>
      </c>
      <c r="AJ40" s="148" t="str">
        <f t="shared" si="4"/>
        <v>Tolerable</v>
      </c>
    </row>
    <row r="41" spans="1:36" s="13" customFormat="1" ht="30" customHeight="1" x14ac:dyDescent="0.2">
      <c r="A41" s="12"/>
      <c r="B41" s="109">
        <v>21</v>
      </c>
      <c r="C41" s="248"/>
      <c r="D41" s="261"/>
      <c r="E41" s="85" t="s">
        <v>7</v>
      </c>
      <c r="F41" s="85" t="s">
        <v>23</v>
      </c>
      <c r="G41" s="23" t="s">
        <v>61</v>
      </c>
      <c r="H41" s="23" t="s">
        <v>414</v>
      </c>
      <c r="I41" s="23" t="s">
        <v>55</v>
      </c>
      <c r="J41" s="23" t="s">
        <v>1</v>
      </c>
      <c r="K41" s="24" t="s">
        <v>59</v>
      </c>
      <c r="L41" s="85">
        <v>1</v>
      </c>
      <c r="M41" s="85">
        <v>1</v>
      </c>
      <c r="N41" s="85">
        <v>1</v>
      </c>
      <c r="O41" s="85">
        <v>3</v>
      </c>
      <c r="P41" s="85">
        <f t="shared" si="38"/>
        <v>6</v>
      </c>
      <c r="Q41" s="85">
        <v>1</v>
      </c>
      <c r="R41" s="85">
        <f t="shared" si="39"/>
        <v>6</v>
      </c>
      <c r="S41" s="25" t="str">
        <f t="shared" si="40"/>
        <v>Tolerable</v>
      </c>
      <c r="T41" s="88"/>
      <c r="U41" s="24"/>
      <c r="V41" s="85"/>
      <c r="W41" s="85"/>
      <c r="X41" s="85"/>
      <c r="Y41" s="85"/>
      <c r="Z41" s="85"/>
      <c r="AA41" s="85"/>
      <c r="AB41" s="85"/>
      <c r="AC41" s="25"/>
      <c r="AD41" s="85"/>
      <c r="AE41" s="85"/>
      <c r="AF41" s="85"/>
      <c r="AG41" s="85"/>
      <c r="AH41" s="85"/>
      <c r="AI41" s="170" t="str">
        <f t="shared" si="3"/>
        <v>Tolerable</v>
      </c>
      <c r="AJ41" s="148" t="str">
        <f t="shared" si="4"/>
        <v>Tolerable</v>
      </c>
    </row>
    <row r="42" spans="1:36" s="13" customFormat="1" ht="30" customHeight="1" x14ac:dyDescent="0.2">
      <c r="A42" s="12"/>
      <c r="B42" s="109">
        <v>22</v>
      </c>
      <c r="C42" s="248"/>
      <c r="D42" s="261"/>
      <c r="E42" s="85" t="s">
        <v>7</v>
      </c>
      <c r="F42" s="85" t="s">
        <v>32</v>
      </c>
      <c r="G42" s="23" t="s">
        <v>64</v>
      </c>
      <c r="H42" s="23" t="s">
        <v>30</v>
      </c>
      <c r="I42" s="23" t="s">
        <v>29</v>
      </c>
      <c r="J42" s="23" t="s">
        <v>1</v>
      </c>
      <c r="K42" s="24" t="s">
        <v>37</v>
      </c>
      <c r="L42" s="85">
        <v>1</v>
      </c>
      <c r="M42" s="85">
        <v>1</v>
      </c>
      <c r="N42" s="85">
        <v>2</v>
      </c>
      <c r="O42" s="85">
        <v>3</v>
      </c>
      <c r="P42" s="85">
        <f t="shared" si="38"/>
        <v>7</v>
      </c>
      <c r="Q42" s="85">
        <v>1</v>
      </c>
      <c r="R42" s="85">
        <f t="shared" si="39"/>
        <v>7</v>
      </c>
      <c r="S42" s="25" t="str">
        <f t="shared" si="40"/>
        <v>Tolerable</v>
      </c>
      <c r="T42" s="88"/>
      <c r="U42" s="29"/>
      <c r="V42" s="85"/>
      <c r="W42" s="85"/>
      <c r="X42" s="85"/>
      <c r="Y42" s="85"/>
      <c r="Z42" s="85"/>
      <c r="AA42" s="85"/>
      <c r="AB42" s="85"/>
      <c r="AC42" s="25"/>
      <c r="AD42" s="85"/>
      <c r="AE42" s="32"/>
      <c r="AF42" s="32"/>
      <c r="AG42" s="32"/>
      <c r="AH42" s="85"/>
      <c r="AI42" s="170" t="str">
        <f t="shared" si="3"/>
        <v>Tolerable</v>
      </c>
      <c r="AJ42" s="148" t="str">
        <f t="shared" si="4"/>
        <v>Tolerable</v>
      </c>
    </row>
    <row r="43" spans="1:36" s="13" customFormat="1" ht="30" customHeight="1" x14ac:dyDescent="0.2">
      <c r="A43" s="12"/>
      <c r="B43" s="109">
        <v>23</v>
      </c>
      <c r="C43" s="248"/>
      <c r="D43" s="261"/>
      <c r="E43" s="85" t="s">
        <v>7</v>
      </c>
      <c r="F43" s="85" t="s">
        <v>6</v>
      </c>
      <c r="G43" s="23" t="s">
        <v>63</v>
      </c>
      <c r="H43" s="23" t="s">
        <v>60</v>
      </c>
      <c r="I43" s="23" t="s">
        <v>62</v>
      </c>
      <c r="J43" s="23" t="s">
        <v>1</v>
      </c>
      <c r="K43" s="24" t="s">
        <v>59</v>
      </c>
      <c r="L43" s="85">
        <v>1</v>
      </c>
      <c r="M43" s="85">
        <v>1</v>
      </c>
      <c r="N43" s="85">
        <v>1</v>
      </c>
      <c r="O43" s="85">
        <v>3</v>
      </c>
      <c r="P43" s="85">
        <f t="shared" si="38"/>
        <v>6</v>
      </c>
      <c r="Q43" s="85">
        <v>1</v>
      </c>
      <c r="R43" s="85">
        <f t="shared" si="39"/>
        <v>6</v>
      </c>
      <c r="S43" s="25" t="str">
        <f t="shared" si="40"/>
        <v>Tolerable</v>
      </c>
      <c r="T43" s="88"/>
      <c r="U43" s="31"/>
      <c r="V43" s="85"/>
      <c r="W43" s="85"/>
      <c r="X43" s="85"/>
      <c r="Y43" s="85"/>
      <c r="Z43" s="85"/>
      <c r="AA43" s="85"/>
      <c r="AB43" s="85"/>
      <c r="AC43" s="25"/>
      <c r="AD43" s="85"/>
      <c r="AE43" s="85"/>
      <c r="AF43" s="85"/>
      <c r="AG43" s="85"/>
      <c r="AH43" s="85"/>
      <c r="AI43" s="170" t="str">
        <f t="shared" si="3"/>
        <v>Tolerable</v>
      </c>
      <c r="AJ43" s="148" t="str">
        <f t="shared" si="4"/>
        <v>Tolerable</v>
      </c>
    </row>
    <row r="44" spans="1:36" s="13" customFormat="1" ht="30" customHeight="1" x14ac:dyDescent="0.2">
      <c r="A44" s="12"/>
      <c r="B44" s="109">
        <v>24</v>
      </c>
      <c r="C44" s="249"/>
      <c r="D44" s="262"/>
      <c r="E44" s="85" t="s">
        <v>58</v>
      </c>
      <c r="F44" s="85" t="s">
        <v>6</v>
      </c>
      <c r="G44" s="23" t="s">
        <v>57</v>
      </c>
      <c r="H44" s="21" t="s">
        <v>56</v>
      </c>
      <c r="I44" s="23" t="s">
        <v>55</v>
      </c>
      <c r="J44" s="23" t="s">
        <v>1</v>
      </c>
      <c r="K44" s="24" t="s">
        <v>54</v>
      </c>
      <c r="L44" s="85">
        <v>1</v>
      </c>
      <c r="M44" s="85">
        <v>1</v>
      </c>
      <c r="N44" s="85">
        <v>1</v>
      </c>
      <c r="O44" s="85">
        <v>1</v>
      </c>
      <c r="P44" s="85">
        <f t="shared" ref="P44:P45" si="41">+SUM(L44:O44)</f>
        <v>4</v>
      </c>
      <c r="Q44" s="85">
        <v>2</v>
      </c>
      <c r="R44" s="85">
        <f t="shared" ref="R44:R45" si="42">+Q44*P44</f>
        <v>8</v>
      </c>
      <c r="S44" s="25" t="str">
        <f t="shared" ref="S44:S45" si="43">IF(R44="","",IF(R44&lt;5,"Trivial",IF(R44&lt;9,"Tolerable",IF(R44&lt;17,"Moderado",IF(R44&lt;25,"Importante","Intolerable")))))</f>
        <v>Tolerable</v>
      </c>
      <c r="T44" s="84"/>
      <c r="U44" s="31"/>
      <c r="V44" s="85"/>
      <c r="W44" s="85"/>
      <c r="X44" s="85"/>
      <c r="Y44" s="85"/>
      <c r="Z44" s="85"/>
      <c r="AA44" s="85"/>
      <c r="AB44" s="85"/>
      <c r="AC44" s="25"/>
      <c r="AD44" s="85"/>
      <c r="AE44" s="85"/>
      <c r="AF44" s="85"/>
      <c r="AG44" s="85"/>
      <c r="AH44" s="85"/>
      <c r="AI44" s="170" t="str">
        <f t="shared" si="3"/>
        <v>Tolerable</v>
      </c>
      <c r="AJ44" s="148" t="str">
        <f t="shared" si="4"/>
        <v>Tolerable</v>
      </c>
    </row>
    <row r="45" spans="1:36" s="91" customFormat="1" ht="34.5" hidden="1" customHeight="1" x14ac:dyDescent="0.25">
      <c r="B45" s="109">
        <v>25</v>
      </c>
      <c r="C45" s="248" t="s">
        <v>547</v>
      </c>
      <c r="D45" s="207" t="s">
        <v>416</v>
      </c>
      <c r="E45" s="85" t="s">
        <v>7</v>
      </c>
      <c r="F45" s="85" t="s">
        <v>6</v>
      </c>
      <c r="G45" s="23" t="s">
        <v>418</v>
      </c>
      <c r="H45" s="23" t="s">
        <v>414</v>
      </c>
      <c r="I45" s="23" t="s">
        <v>419</v>
      </c>
      <c r="J45" s="23" t="s">
        <v>1</v>
      </c>
      <c r="K45" s="24" t="s">
        <v>59</v>
      </c>
      <c r="L45" s="85">
        <v>1</v>
      </c>
      <c r="M45" s="85">
        <v>1</v>
      </c>
      <c r="N45" s="85">
        <v>1</v>
      </c>
      <c r="O45" s="85">
        <v>3</v>
      </c>
      <c r="P45" s="85">
        <f t="shared" si="41"/>
        <v>6</v>
      </c>
      <c r="Q45" s="85">
        <v>1</v>
      </c>
      <c r="R45" s="85">
        <f t="shared" si="42"/>
        <v>6</v>
      </c>
      <c r="S45" s="25" t="str">
        <f t="shared" si="43"/>
        <v>Tolerable</v>
      </c>
      <c r="T45" s="88"/>
      <c r="U45" s="24"/>
      <c r="V45" s="85"/>
      <c r="W45" s="85"/>
      <c r="X45" s="85"/>
      <c r="Y45" s="85"/>
      <c r="Z45" s="85"/>
      <c r="AA45" s="85"/>
      <c r="AB45" s="85"/>
      <c r="AC45" s="25"/>
      <c r="AD45" s="85"/>
      <c r="AE45" s="85"/>
      <c r="AF45" s="85"/>
      <c r="AG45" s="85"/>
      <c r="AH45" s="85"/>
      <c r="AI45" s="170" t="str">
        <f t="shared" si="3"/>
        <v>Tolerable</v>
      </c>
      <c r="AJ45" s="148" t="str">
        <f t="shared" si="4"/>
        <v>Tolerable</v>
      </c>
    </row>
    <row r="46" spans="1:36" s="91" customFormat="1" ht="34.5" hidden="1" customHeight="1" x14ac:dyDescent="0.25">
      <c r="B46" s="109">
        <v>26</v>
      </c>
      <c r="C46" s="248"/>
      <c r="D46" s="207"/>
      <c r="E46" s="85" t="s">
        <v>7</v>
      </c>
      <c r="F46" s="85" t="s">
        <v>6</v>
      </c>
      <c r="G46" s="23" t="s">
        <v>422</v>
      </c>
      <c r="H46" s="23" t="s">
        <v>420</v>
      </c>
      <c r="I46" s="23" t="s">
        <v>421</v>
      </c>
      <c r="J46" s="23" t="s">
        <v>1</v>
      </c>
      <c r="K46" s="24" t="s">
        <v>59</v>
      </c>
      <c r="L46" s="85">
        <v>1</v>
      </c>
      <c r="M46" s="85">
        <v>1</v>
      </c>
      <c r="N46" s="85">
        <v>1</v>
      </c>
      <c r="O46" s="85">
        <v>3</v>
      </c>
      <c r="P46" s="85">
        <f t="shared" ref="P46" si="44">+SUM(L46:O46)</f>
        <v>6</v>
      </c>
      <c r="Q46" s="85">
        <v>1</v>
      </c>
      <c r="R46" s="85">
        <f t="shared" ref="R46" si="45">+Q46*P46</f>
        <v>6</v>
      </c>
      <c r="S46" s="25" t="str">
        <f t="shared" ref="S46" si="46">IF(R46="","",IF(R46&lt;5,"Trivial",IF(R46&lt;9,"Tolerable",IF(R46&lt;17,"Moderado",IF(R46&lt;25,"Importante","Intolerable")))))</f>
        <v>Tolerable</v>
      </c>
      <c r="T46" s="88"/>
      <c r="U46" s="24"/>
      <c r="V46" s="85"/>
      <c r="W46" s="85"/>
      <c r="X46" s="85"/>
      <c r="Y46" s="85"/>
      <c r="Z46" s="85"/>
      <c r="AA46" s="85"/>
      <c r="AB46" s="85"/>
      <c r="AC46" s="25"/>
      <c r="AD46" s="85"/>
      <c r="AE46" s="85"/>
      <c r="AF46" s="85"/>
      <c r="AG46" s="85"/>
      <c r="AH46" s="85"/>
      <c r="AI46" s="170" t="str">
        <f t="shared" si="3"/>
        <v>Tolerable</v>
      </c>
      <c r="AJ46" s="148" t="str">
        <f t="shared" si="4"/>
        <v>Tolerable</v>
      </c>
    </row>
    <row r="47" spans="1:36" s="91" customFormat="1" ht="54.75" hidden="1" customHeight="1" x14ac:dyDescent="0.25">
      <c r="B47" s="109">
        <v>27</v>
      </c>
      <c r="C47" s="248"/>
      <c r="D47" s="207"/>
      <c r="E47" s="85" t="s">
        <v>7</v>
      </c>
      <c r="F47" s="87" t="s">
        <v>19</v>
      </c>
      <c r="G47" s="90" t="s">
        <v>183</v>
      </c>
      <c r="H47" s="87" t="s">
        <v>423</v>
      </c>
      <c r="I47" s="87" t="s">
        <v>424</v>
      </c>
      <c r="J47" s="88" t="s">
        <v>221</v>
      </c>
      <c r="K47" s="35" t="s">
        <v>222</v>
      </c>
      <c r="L47" s="36">
        <v>1</v>
      </c>
      <c r="M47" s="36">
        <v>2</v>
      </c>
      <c r="N47" s="36">
        <v>2</v>
      </c>
      <c r="O47" s="36">
        <v>2</v>
      </c>
      <c r="P47" s="84">
        <f t="shared" ref="P47" si="47">SUM(L47:O47)</f>
        <v>7</v>
      </c>
      <c r="Q47" s="84">
        <v>3</v>
      </c>
      <c r="R47" s="84">
        <f t="shared" ref="R47:R49" si="48">P47*Q47</f>
        <v>21</v>
      </c>
      <c r="S47" s="84" t="s">
        <v>238</v>
      </c>
      <c r="T47" s="88"/>
      <c r="U47" s="24" t="s">
        <v>245</v>
      </c>
      <c r="V47" s="85">
        <v>1</v>
      </c>
      <c r="W47" s="85">
        <v>1</v>
      </c>
      <c r="X47" s="85">
        <v>1</v>
      </c>
      <c r="Y47" s="85">
        <v>2</v>
      </c>
      <c r="Z47" s="85">
        <f t="shared" ref="Z47" si="49">SUM(V47:Y47)</f>
        <v>5</v>
      </c>
      <c r="AA47" s="85">
        <f t="shared" ref="AA47:AA49" si="50">Q47</f>
        <v>3</v>
      </c>
      <c r="AB47" s="85">
        <f t="shared" ref="AB47:AB49" si="51">Z47*AA47</f>
        <v>15</v>
      </c>
      <c r="AC47" s="25" t="s">
        <v>231</v>
      </c>
      <c r="AD47" s="39"/>
      <c r="AE47" s="36" t="s">
        <v>259</v>
      </c>
      <c r="AF47" s="28">
        <v>43936</v>
      </c>
      <c r="AG47" s="85" t="s">
        <v>173</v>
      </c>
      <c r="AH47" s="39"/>
      <c r="AI47" s="170" t="str">
        <f t="shared" si="3"/>
        <v>ImportanteModerado</v>
      </c>
      <c r="AJ47" s="148" t="str">
        <f t="shared" si="4"/>
        <v>Moderado</v>
      </c>
    </row>
    <row r="48" spans="1:36" s="91" customFormat="1" ht="54.75" hidden="1" customHeight="1" x14ac:dyDescent="0.25">
      <c r="B48" s="109">
        <v>28</v>
      </c>
      <c r="C48" s="248"/>
      <c r="D48" s="207"/>
      <c r="E48" s="95" t="s">
        <v>7</v>
      </c>
      <c r="F48" s="93" t="s">
        <v>266</v>
      </c>
      <c r="G48" s="93" t="s">
        <v>335</v>
      </c>
      <c r="H48" s="93" t="s">
        <v>52</v>
      </c>
      <c r="I48" s="87" t="s">
        <v>51</v>
      </c>
      <c r="J48" s="84" t="s">
        <v>35</v>
      </c>
      <c r="K48" s="81" t="s">
        <v>340</v>
      </c>
      <c r="L48" s="36">
        <v>1</v>
      </c>
      <c r="M48" s="36">
        <v>2</v>
      </c>
      <c r="N48" s="36">
        <v>1</v>
      </c>
      <c r="O48" s="36">
        <v>3</v>
      </c>
      <c r="P48" s="84">
        <f>+SUM(L48:O48)</f>
        <v>7</v>
      </c>
      <c r="Q48" s="84">
        <v>2</v>
      </c>
      <c r="R48" s="84">
        <f>+Q48*P48</f>
        <v>14</v>
      </c>
      <c r="S48" s="53" t="str">
        <f t="shared" ref="S48" si="52">IF(R48="","",IF(R48&lt;5,"Trivial",IF(R48&lt;9,"Tolerable",IF(R48&lt;17,"Moderado",IF(R48&lt;25,"Importante","Intolerable")))))</f>
        <v>Moderado</v>
      </c>
      <c r="T48" s="84"/>
      <c r="U48" s="84" t="s">
        <v>262</v>
      </c>
      <c r="V48" s="84">
        <v>1</v>
      </c>
      <c r="W48" s="84">
        <v>1</v>
      </c>
      <c r="X48" s="84">
        <v>1</v>
      </c>
      <c r="Y48" s="84">
        <v>2</v>
      </c>
      <c r="Z48" s="84">
        <f t="shared" ref="Z48" si="53">SUM(V48:Y48)</f>
        <v>5</v>
      </c>
      <c r="AA48" s="84">
        <f>Q48</f>
        <v>2</v>
      </c>
      <c r="AB48" s="84">
        <f t="shared" si="51"/>
        <v>10</v>
      </c>
      <c r="AC48" s="53" t="str">
        <f t="shared" ref="AC48" si="54">IF(AB48="","",IF(AB48&lt;5,"Trivial",IF(AB48&lt;9,"Tolerable",IF(AB48&lt;17,"Moderado",IF(AB48&lt;25,"Importante","Intolerable")))))</f>
        <v>Moderado</v>
      </c>
      <c r="AD48" s="39"/>
      <c r="AE48" s="36" t="s">
        <v>259</v>
      </c>
      <c r="AF48" s="65">
        <v>43936</v>
      </c>
      <c r="AG48" s="84" t="s">
        <v>173</v>
      </c>
      <c r="AH48" s="39"/>
      <c r="AI48" s="170" t="str">
        <f t="shared" si="3"/>
        <v>ModeradoModerado</v>
      </c>
      <c r="AJ48" s="148" t="str">
        <f t="shared" si="4"/>
        <v>Moderado</v>
      </c>
    </row>
    <row r="49" spans="2:36" s="91" customFormat="1" ht="54.75" hidden="1" customHeight="1" x14ac:dyDescent="0.25">
      <c r="B49" s="109">
        <v>29</v>
      </c>
      <c r="C49" s="248"/>
      <c r="D49" s="207"/>
      <c r="E49" s="85" t="s">
        <v>7</v>
      </c>
      <c r="F49" s="87" t="s">
        <v>19</v>
      </c>
      <c r="G49" s="90" t="s">
        <v>184</v>
      </c>
      <c r="H49" s="87" t="s">
        <v>215</v>
      </c>
      <c r="I49" s="87" t="s">
        <v>216</v>
      </c>
      <c r="J49" s="88" t="s">
        <v>35</v>
      </c>
      <c r="K49" s="35" t="s">
        <v>236</v>
      </c>
      <c r="L49" s="36">
        <v>1</v>
      </c>
      <c r="M49" s="36">
        <v>1</v>
      </c>
      <c r="N49" s="36">
        <v>2</v>
      </c>
      <c r="O49" s="36">
        <v>1</v>
      </c>
      <c r="P49" s="84">
        <f t="shared" ref="P49" si="55">SUM(L49:O49)</f>
        <v>5</v>
      </c>
      <c r="Q49" s="84">
        <v>2</v>
      </c>
      <c r="R49" s="84">
        <f t="shared" si="48"/>
        <v>10</v>
      </c>
      <c r="S49" s="84" t="s">
        <v>231</v>
      </c>
      <c r="T49" s="88"/>
      <c r="U49" s="24" t="s">
        <v>235</v>
      </c>
      <c r="V49" s="85">
        <v>1</v>
      </c>
      <c r="W49" s="85">
        <v>1</v>
      </c>
      <c r="X49" s="85">
        <v>1</v>
      </c>
      <c r="Y49" s="85">
        <v>1</v>
      </c>
      <c r="Z49" s="85">
        <f t="shared" ref="Z49" si="56">SUM(V49:Y49)</f>
        <v>4</v>
      </c>
      <c r="AA49" s="85">
        <f t="shared" si="50"/>
        <v>2</v>
      </c>
      <c r="AB49" s="85">
        <f t="shared" si="51"/>
        <v>8</v>
      </c>
      <c r="AC49" s="25" t="s">
        <v>232</v>
      </c>
      <c r="AD49" s="39"/>
      <c r="AE49" s="36" t="s">
        <v>259</v>
      </c>
      <c r="AF49" s="28">
        <v>43936</v>
      </c>
      <c r="AG49" s="85" t="s">
        <v>173</v>
      </c>
      <c r="AH49" s="39"/>
      <c r="AI49" s="170" t="str">
        <f t="shared" si="3"/>
        <v>ModeradoTolerable</v>
      </c>
      <c r="AJ49" s="148" t="str">
        <f t="shared" si="4"/>
        <v>Tolerable</v>
      </c>
    </row>
    <row r="50" spans="2:36" s="91" customFormat="1" ht="37.5" hidden="1" customHeight="1" x14ac:dyDescent="0.25">
      <c r="B50" s="109">
        <v>30</v>
      </c>
      <c r="C50" s="248"/>
      <c r="D50" s="207" t="s">
        <v>426</v>
      </c>
      <c r="E50" s="241" t="s">
        <v>7</v>
      </c>
      <c r="F50" s="211" t="s">
        <v>36</v>
      </c>
      <c r="G50" s="247" t="s">
        <v>417</v>
      </c>
      <c r="H50" s="87" t="s">
        <v>209</v>
      </c>
      <c r="I50" s="87" t="s">
        <v>249</v>
      </c>
      <c r="J50" s="88" t="s">
        <v>35</v>
      </c>
      <c r="K50" s="35" t="s">
        <v>179</v>
      </c>
      <c r="L50" s="36">
        <v>1</v>
      </c>
      <c r="M50" s="36">
        <v>2</v>
      </c>
      <c r="N50" s="36">
        <v>2</v>
      </c>
      <c r="O50" s="36">
        <v>2</v>
      </c>
      <c r="P50" s="84">
        <f t="shared" ref="P50:P52" si="57">SUM(L50:O50)</f>
        <v>7</v>
      </c>
      <c r="Q50" s="84">
        <v>2</v>
      </c>
      <c r="R50" s="84">
        <f t="shared" ref="R50:R53" si="58">P50*Q50</f>
        <v>14</v>
      </c>
      <c r="S50" s="84" t="s">
        <v>231</v>
      </c>
      <c r="T50" s="88"/>
      <c r="U50" s="24" t="s">
        <v>251</v>
      </c>
      <c r="V50" s="85">
        <v>1</v>
      </c>
      <c r="W50" s="85">
        <v>1</v>
      </c>
      <c r="X50" s="85">
        <v>1</v>
      </c>
      <c r="Y50" s="85">
        <v>1</v>
      </c>
      <c r="Z50" s="85">
        <f t="shared" ref="Z50:Z52" si="59">SUM(V50:Y50)</f>
        <v>4</v>
      </c>
      <c r="AA50" s="85">
        <f t="shared" ref="AA50:AA53" si="60">Q50</f>
        <v>2</v>
      </c>
      <c r="AB50" s="85">
        <f t="shared" ref="AB50:AB53" si="61">Z50*AA50</f>
        <v>8</v>
      </c>
      <c r="AC50" s="25" t="s">
        <v>232</v>
      </c>
      <c r="AD50" s="36"/>
      <c r="AE50" s="36" t="s">
        <v>259</v>
      </c>
      <c r="AF50" s="28">
        <v>43936</v>
      </c>
      <c r="AG50" s="85" t="s">
        <v>173</v>
      </c>
      <c r="AH50" s="36"/>
      <c r="AI50" s="170" t="str">
        <f t="shared" si="3"/>
        <v>ModeradoTolerable</v>
      </c>
      <c r="AJ50" s="148" t="str">
        <f t="shared" si="4"/>
        <v>Tolerable</v>
      </c>
    </row>
    <row r="51" spans="2:36" s="91" customFormat="1" ht="37.5" hidden="1" customHeight="1" x14ac:dyDescent="0.25">
      <c r="B51" s="109">
        <v>31</v>
      </c>
      <c r="C51" s="248"/>
      <c r="D51" s="207"/>
      <c r="E51" s="258"/>
      <c r="F51" s="211"/>
      <c r="G51" s="248"/>
      <c r="H51" s="87" t="s">
        <v>227</v>
      </c>
      <c r="I51" s="87" t="s">
        <v>200</v>
      </c>
      <c r="J51" s="88" t="s">
        <v>35</v>
      </c>
      <c r="K51" s="35" t="s">
        <v>179</v>
      </c>
      <c r="L51" s="36">
        <v>1</v>
      </c>
      <c r="M51" s="36">
        <v>2</v>
      </c>
      <c r="N51" s="36">
        <v>2</v>
      </c>
      <c r="O51" s="36">
        <v>3</v>
      </c>
      <c r="P51" s="84">
        <f t="shared" si="57"/>
        <v>8</v>
      </c>
      <c r="Q51" s="84">
        <v>2</v>
      </c>
      <c r="R51" s="84">
        <f t="shared" si="58"/>
        <v>16</v>
      </c>
      <c r="S51" s="84" t="s">
        <v>231</v>
      </c>
      <c r="T51" s="88"/>
      <c r="U51" s="24" t="s">
        <v>247</v>
      </c>
      <c r="V51" s="85">
        <v>1</v>
      </c>
      <c r="W51" s="85">
        <v>1</v>
      </c>
      <c r="X51" s="85">
        <v>1</v>
      </c>
      <c r="Y51" s="85">
        <v>1</v>
      </c>
      <c r="Z51" s="85">
        <f t="shared" si="59"/>
        <v>4</v>
      </c>
      <c r="AA51" s="85">
        <f t="shared" si="60"/>
        <v>2</v>
      </c>
      <c r="AB51" s="85">
        <f t="shared" si="61"/>
        <v>8</v>
      </c>
      <c r="AC51" s="25" t="s">
        <v>232</v>
      </c>
      <c r="AD51" s="36"/>
      <c r="AE51" s="36" t="s">
        <v>259</v>
      </c>
      <c r="AF51" s="28">
        <v>43936</v>
      </c>
      <c r="AG51" s="85" t="s">
        <v>173</v>
      </c>
      <c r="AH51" s="36"/>
      <c r="AI51" s="170" t="str">
        <f t="shared" si="3"/>
        <v>ModeradoTolerable</v>
      </c>
      <c r="AJ51" s="148" t="str">
        <f t="shared" si="4"/>
        <v>Tolerable</v>
      </c>
    </row>
    <row r="52" spans="2:36" s="91" customFormat="1" ht="37.5" hidden="1" customHeight="1" x14ac:dyDescent="0.25">
      <c r="B52" s="109">
        <v>32</v>
      </c>
      <c r="C52" s="248"/>
      <c r="D52" s="207"/>
      <c r="E52" s="242"/>
      <c r="F52" s="211"/>
      <c r="G52" s="248"/>
      <c r="H52" s="87" t="s">
        <v>228</v>
      </c>
      <c r="I52" s="87" t="s">
        <v>201</v>
      </c>
      <c r="J52" s="88" t="s">
        <v>35</v>
      </c>
      <c r="K52" s="35" t="s">
        <v>179</v>
      </c>
      <c r="L52" s="36">
        <v>1</v>
      </c>
      <c r="M52" s="36">
        <v>2</v>
      </c>
      <c r="N52" s="36">
        <v>2</v>
      </c>
      <c r="O52" s="36">
        <v>3</v>
      </c>
      <c r="P52" s="84">
        <f t="shared" si="57"/>
        <v>8</v>
      </c>
      <c r="Q52" s="84">
        <v>2</v>
      </c>
      <c r="R52" s="84">
        <f t="shared" si="58"/>
        <v>16</v>
      </c>
      <c r="S52" s="84" t="s">
        <v>231</v>
      </c>
      <c r="T52" s="88"/>
      <c r="U52" s="24" t="s">
        <v>248</v>
      </c>
      <c r="V52" s="85">
        <v>1</v>
      </c>
      <c r="W52" s="85">
        <v>1</v>
      </c>
      <c r="X52" s="85">
        <v>1</v>
      </c>
      <c r="Y52" s="85">
        <v>1</v>
      </c>
      <c r="Z52" s="85">
        <f t="shared" si="59"/>
        <v>4</v>
      </c>
      <c r="AA52" s="85">
        <f t="shared" si="60"/>
        <v>2</v>
      </c>
      <c r="AB52" s="85">
        <f t="shared" si="61"/>
        <v>8</v>
      </c>
      <c r="AC52" s="25" t="s">
        <v>232</v>
      </c>
      <c r="AD52" s="36"/>
      <c r="AE52" s="36" t="s">
        <v>259</v>
      </c>
      <c r="AF52" s="28">
        <v>43936</v>
      </c>
      <c r="AG52" s="85" t="s">
        <v>173</v>
      </c>
      <c r="AH52" s="36"/>
      <c r="AI52" s="170" t="str">
        <f t="shared" si="3"/>
        <v>ModeradoTolerable</v>
      </c>
      <c r="AJ52" s="148" t="str">
        <f t="shared" si="4"/>
        <v>Tolerable</v>
      </c>
    </row>
    <row r="53" spans="2:36" s="91" customFormat="1" ht="54" hidden="1" customHeight="1" x14ac:dyDescent="0.25">
      <c r="B53" s="109">
        <v>33</v>
      </c>
      <c r="C53" s="248"/>
      <c r="D53" s="207"/>
      <c r="E53" s="86" t="s">
        <v>7</v>
      </c>
      <c r="F53" s="89" t="s">
        <v>23</v>
      </c>
      <c r="G53" s="89" t="s">
        <v>183</v>
      </c>
      <c r="H53" s="87" t="s">
        <v>423</v>
      </c>
      <c r="I53" s="87" t="s">
        <v>425</v>
      </c>
      <c r="J53" s="88" t="s">
        <v>221</v>
      </c>
      <c r="K53" s="35" t="s">
        <v>222</v>
      </c>
      <c r="L53" s="36">
        <v>1</v>
      </c>
      <c r="M53" s="36">
        <v>2</v>
      </c>
      <c r="N53" s="36">
        <v>2</v>
      </c>
      <c r="O53" s="36">
        <v>2</v>
      </c>
      <c r="P53" s="84">
        <f t="shared" ref="P53" si="62">SUM(L53:O53)</f>
        <v>7</v>
      </c>
      <c r="Q53" s="84">
        <v>3</v>
      </c>
      <c r="R53" s="84">
        <f t="shared" si="58"/>
        <v>21</v>
      </c>
      <c r="S53" s="84" t="s">
        <v>238</v>
      </c>
      <c r="T53" s="88"/>
      <c r="U53" s="24" t="s">
        <v>245</v>
      </c>
      <c r="V53" s="85">
        <v>1</v>
      </c>
      <c r="W53" s="85">
        <v>1</v>
      </c>
      <c r="X53" s="85">
        <v>1</v>
      </c>
      <c r="Y53" s="85">
        <v>2</v>
      </c>
      <c r="Z53" s="85">
        <f t="shared" ref="Z53" si="63">SUM(V53:Y53)</f>
        <v>5</v>
      </c>
      <c r="AA53" s="85">
        <f t="shared" si="60"/>
        <v>3</v>
      </c>
      <c r="AB53" s="85">
        <f t="shared" si="61"/>
        <v>15</v>
      </c>
      <c r="AC53" s="25" t="s">
        <v>231</v>
      </c>
      <c r="AD53" s="39"/>
      <c r="AE53" s="36" t="s">
        <v>259</v>
      </c>
      <c r="AF53" s="28">
        <v>43936</v>
      </c>
      <c r="AG53" s="85" t="s">
        <v>173</v>
      </c>
      <c r="AH53" s="39"/>
      <c r="AI53" s="170" t="str">
        <f t="shared" si="3"/>
        <v>ImportanteModerado</v>
      </c>
      <c r="AJ53" s="148" t="str">
        <f t="shared" si="4"/>
        <v>Moderado</v>
      </c>
    </row>
    <row r="54" spans="2:36" s="91" customFormat="1" ht="54" hidden="1" customHeight="1" x14ac:dyDescent="0.25">
      <c r="B54" s="109">
        <v>34</v>
      </c>
      <c r="C54" s="248"/>
      <c r="D54" s="207"/>
      <c r="E54" s="85" t="s">
        <v>7</v>
      </c>
      <c r="F54" s="87" t="s">
        <v>19</v>
      </c>
      <c r="G54" s="23" t="s">
        <v>72</v>
      </c>
      <c r="H54" s="88" t="s">
        <v>71</v>
      </c>
      <c r="I54" s="21" t="s">
        <v>70</v>
      </c>
      <c r="J54" s="23"/>
      <c r="K54" s="24" t="s">
        <v>2</v>
      </c>
      <c r="L54" s="85">
        <v>1</v>
      </c>
      <c r="M54" s="85">
        <v>3</v>
      </c>
      <c r="N54" s="85">
        <v>2</v>
      </c>
      <c r="O54" s="85">
        <v>3</v>
      </c>
      <c r="P54" s="84">
        <f t="shared" ref="P54:P55" si="64">+SUM(L54:O54)</f>
        <v>9</v>
      </c>
      <c r="Q54" s="84">
        <v>1</v>
      </c>
      <c r="R54" s="84">
        <f t="shared" ref="R54:R55" si="65">+Q54*P54</f>
        <v>9</v>
      </c>
      <c r="S54" s="84" t="str">
        <f t="shared" ref="S54:S56" si="66">IF(R54="","",IF(R54&lt;5,"Trivial",IF(R54&lt;9,"Tolerable",IF(R54&lt;17,"Moderado",IF(R54&lt;25,"Importante","Intolerable")))))</f>
        <v>Moderado</v>
      </c>
      <c r="T54" s="88" t="s">
        <v>1</v>
      </c>
      <c r="U54" s="88" t="s">
        <v>69</v>
      </c>
      <c r="V54" s="85">
        <v>1</v>
      </c>
      <c r="W54" s="85">
        <v>1</v>
      </c>
      <c r="X54" s="85">
        <v>1</v>
      </c>
      <c r="Y54" s="85">
        <v>3</v>
      </c>
      <c r="Z54" s="85">
        <f>+SUM(V54:Y54)</f>
        <v>6</v>
      </c>
      <c r="AA54" s="85">
        <v>1</v>
      </c>
      <c r="AB54" s="85">
        <f>+AA54*Z54</f>
        <v>6</v>
      </c>
      <c r="AC54" s="25" t="str">
        <f t="shared" ref="AC54" si="67">IF(AB54="","",IF(AB54&lt;5,"Trivial",IF(AB54&lt;9,"Tolerable",IF(AB54&lt;17,"Moderado",IF(AB54&lt;25,"Importante","Intolerable")))))</f>
        <v>Tolerable</v>
      </c>
      <c r="AD54" s="85" t="s">
        <v>0</v>
      </c>
      <c r="AE54" s="85" t="s">
        <v>173</v>
      </c>
      <c r="AF54" s="28">
        <v>43951</v>
      </c>
      <c r="AG54" s="85" t="s">
        <v>173</v>
      </c>
      <c r="AH54" s="85"/>
      <c r="AI54" s="170" t="str">
        <f t="shared" si="3"/>
        <v>ModeradoTolerable</v>
      </c>
      <c r="AJ54" s="148" t="str">
        <f t="shared" si="4"/>
        <v>Tolerable</v>
      </c>
    </row>
    <row r="55" spans="2:36" s="91" customFormat="1" ht="54" hidden="1" customHeight="1" x14ac:dyDescent="0.25">
      <c r="B55" s="109">
        <v>35</v>
      </c>
      <c r="C55" s="248"/>
      <c r="D55" s="207"/>
      <c r="E55" s="85" t="s">
        <v>7</v>
      </c>
      <c r="F55" s="85" t="s">
        <v>94</v>
      </c>
      <c r="G55" s="24" t="s">
        <v>97</v>
      </c>
      <c r="H55" s="29" t="s">
        <v>92</v>
      </c>
      <c r="I55" s="24" t="s">
        <v>96</v>
      </c>
      <c r="J55" s="23"/>
      <c r="K55" s="24" t="s">
        <v>2</v>
      </c>
      <c r="L55" s="85">
        <v>1</v>
      </c>
      <c r="M55" s="85">
        <v>3</v>
      </c>
      <c r="N55" s="85">
        <v>2</v>
      </c>
      <c r="O55" s="85">
        <v>3</v>
      </c>
      <c r="P55" s="84">
        <f t="shared" si="64"/>
        <v>9</v>
      </c>
      <c r="Q55" s="84">
        <v>1</v>
      </c>
      <c r="R55" s="84">
        <f t="shared" si="65"/>
        <v>9</v>
      </c>
      <c r="S55" s="84" t="str">
        <f t="shared" si="66"/>
        <v>Moderado</v>
      </c>
      <c r="T55" s="88" t="s">
        <v>1</v>
      </c>
      <c r="U55" s="27" t="s">
        <v>95</v>
      </c>
      <c r="V55" s="85">
        <v>1</v>
      </c>
      <c r="W55" s="85">
        <v>1</v>
      </c>
      <c r="X55" s="85">
        <v>1</v>
      </c>
      <c r="Y55" s="85">
        <v>3</v>
      </c>
      <c r="Z55" s="85">
        <f>+SUM(V55:Y55)</f>
        <v>6</v>
      </c>
      <c r="AA55" s="85">
        <v>1</v>
      </c>
      <c r="AB55" s="85">
        <f>+AA55*Z55</f>
        <v>6</v>
      </c>
      <c r="AC55" s="25" t="str">
        <f>IF(AB55="","",IF(AB55&lt;5,"Trivial",IF(AB55&lt;9,"Tolerable",IF(AB55&lt;17,"Moderado",IF(AB55&lt;25,"Importante","Intolerable")))))</f>
        <v>Tolerable</v>
      </c>
      <c r="AD55" s="85" t="s">
        <v>0</v>
      </c>
      <c r="AE55" s="85" t="s">
        <v>89</v>
      </c>
      <c r="AF55" s="28">
        <v>43951</v>
      </c>
      <c r="AG55" s="85" t="s">
        <v>173</v>
      </c>
      <c r="AH55" s="85"/>
      <c r="AI55" s="170" t="str">
        <f t="shared" si="3"/>
        <v>ModeradoTolerable</v>
      </c>
      <c r="AJ55" s="148" t="str">
        <f t="shared" si="4"/>
        <v>Tolerable</v>
      </c>
    </row>
    <row r="56" spans="2:36" s="91" customFormat="1" ht="54" hidden="1" customHeight="1" x14ac:dyDescent="0.25">
      <c r="B56" s="109">
        <v>36</v>
      </c>
      <c r="C56" s="248"/>
      <c r="D56" s="207"/>
      <c r="E56" s="95" t="s">
        <v>7</v>
      </c>
      <c r="F56" s="93" t="s">
        <v>266</v>
      </c>
      <c r="G56" s="94" t="s">
        <v>427</v>
      </c>
      <c r="H56" s="93" t="s">
        <v>428</v>
      </c>
      <c r="I56" s="87" t="s">
        <v>51</v>
      </c>
      <c r="J56" s="84" t="s">
        <v>35</v>
      </c>
      <c r="K56" s="81" t="s">
        <v>179</v>
      </c>
      <c r="L56" s="36">
        <v>1</v>
      </c>
      <c r="M56" s="36">
        <v>2</v>
      </c>
      <c r="N56" s="36">
        <v>1</v>
      </c>
      <c r="O56" s="36">
        <v>3</v>
      </c>
      <c r="P56" s="84">
        <f>+SUM(L56:O56)</f>
        <v>7</v>
      </c>
      <c r="Q56" s="84">
        <v>2</v>
      </c>
      <c r="R56" s="84">
        <f>+Q56*P56</f>
        <v>14</v>
      </c>
      <c r="S56" s="53" t="str">
        <f t="shared" si="66"/>
        <v>Moderado</v>
      </c>
      <c r="T56" s="84"/>
      <c r="U56" s="84" t="s">
        <v>262</v>
      </c>
      <c r="V56" s="84">
        <v>1</v>
      </c>
      <c r="W56" s="84">
        <v>1</v>
      </c>
      <c r="X56" s="84">
        <v>1</v>
      </c>
      <c r="Y56" s="84">
        <v>2</v>
      </c>
      <c r="Z56" s="84">
        <f t="shared" ref="Z56" si="68">SUM(V56:Y56)</f>
        <v>5</v>
      </c>
      <c r="AA56" s="84">
        <f>Q56</f>
        <v>2</v>
      </c>
      <c r="AB56" s="84">
        <f t="shared" ref="AB56" si="69">Z56*AA56</f>
        <v>10</v>
      </c>
      <c r="AC56" s="53" t="str">
        <f t="shared" ref="AC56" si="70">IF(AB56="","",IF(AB56&lt;5,"Trivial",IF(AB56&lt;9,"Tolerable",IF(AB56&lt;17,"Moderado",IF(AB56&lt;25,"Importante","Intolerable")))))</f>
        <v>Moderado</v>
      </c>
      <c r="AD56" s="39"/>
      <c r="AE56" s="36" t="s">
        <v>259</v>
      </c>
      <c r="AF56" s="65">
        <v>43936</v>
      </c>
      <c r="AG56" s="84" t="s">
        <v>173</v>
      </c>
      <c r="AH56" s="36"/>
      <c r="AI56" s="170" t="str">
        <f t="shared" si="3"/>
        <v>ModeradoModerado</v>
      </c>
      <c r="AJ56" s="148" t="str">
        <f t="shared" si="4"/>
        <v>Moderado</v>
      </c>
    </row>
    <row r="57" spans="2:36" s="91" customFormat="1" ht="86.25" hidden="1" customHeight="1" x14ac:dyDescent="0.25">
      <c r="B57" s="109">
        <v>37</v>
      </c>
      <c r="C57" s="248"/>
      <c r="D57" s="207"/>
      <c r="E57" s="85" t="s">
        <v>7</v>
      </c>
      <c r="F57" s="85" t="s">
        <v>6</v>
      </c>
      <c r="G57" s="23" t="s">
        <v>14</v>
      </c>
      <c r="H57" s="23" t="s">
        <v>13</v>
      </c>
      <c r="I57" s="23" t="s">
        <v>12</v>
      </c>
      <c r="J57" s="23" t="s">
        <v>1</v>
      </c>
      <c r="K57" s="24" t="s">
        <v>117</v>
      </c>
      <c r="L57" s="85">
        <v>1</v>
      </c>
      <c r="M57" s="85">
        <v>1</v>
      </c>
      <c r="N57" s="85">
        <v>1</v>
      </c>
      <c r="O57" s="85">
        <v>3</v>
      </c>
      <c r="P57" s="85">
        <f t="shared" ref="P57" si="71">+SUM(L57:O57)</f>
        <v>6</v>
      </c>
      <c r="Q57" s="85">
        <v>1</v>
      </c>
      <c r="R57" s="85">
        <f t="shared" ref="R57" si="72">+Q57*P57</f>
        <v>6</v>
      </c>
      <c r="S57" s="25" t="str">
        <f t="shared" ref="S57" si="73">IF(R57="","",IF(R57&lt;5,"Trivial",IF(R57&lt;9,"Tolerable",IF(R57&lt;17,"Moderado",IF(R57&lt;25,"Importante","Intolerable")))))</f>
        <v>Tolerable</v>
      </c>
      <c r="T57" s="84"/>
      <c r="U57" s="31"/>
      <c r="V57" s="85"/>
      <c r="W57" s="85"/>
      <c r="X57" s="85"/>
      <c r="Y57" s="85"/>
      <c r="Z57" s="85"/>
      <c r="AA57" s="85"/>
      <c r="AB57" s="85"/>
      <c r="AC57" s="25"/>
      <c r="AD57" s="85"/>
      <c r="AE57" s="85"/>
      <c r="AF57" s="85"/>
      <c r="AG57" s="85"/>
      <c r="AH57" s="85"/>
      <c r="AI57" s="170" t="str">
        <f t="shared" si="3"/>
        <v>Tolerable</v>
      </c>
      <c r="AJ57" s="148" t="str">
        <f t="shared" si="4"/>
        <v>Tolerable</v>
      </c>
    </row>
    <row r="58" spans="2:36" s="91" customFormat="1" ht="86.25" hidden="1" customHeight="1" x14ac:dyDescent="0.25">
      <c r="B58" s="109">
        <v>38</v>
      </c>
      <c r="C58" s="248"/>
      <c r="D58" s="250" t="s">
        <v>394</v>
      </c>
      <c r="E58" s="209" t="s">
        <v>7</v>
      </c>
      <c r="F58" s="209" t="s">
        <v>19</v>
      </c>
      <c r="G58" s="259" t="s">
        <v>212</v>
      </c>
      <c r="H58" s="209" t="s">
        <v>429</v>
      </c>
      <c r="I58" s="210" t="s">
        <v>229</v>
      </c>
      <c r="J58" s="88" t="s">
        <v>35</v>
      </c>
      <c r="K58" s="35" t="s">
        <v>179</v>
      </c>
      <c r="L58" s="36">
        <v>1</v>
      </c>
      <c r="M58" s="36">
        <v>2</v>
      </c>
      <c r="N58" s="36">
        <v>2</v>
      </c>
      <c r="O58" s="36">
        <v>3</v>
      </c>
      <c r="P58" s="84">
        <f t="shared" ref="P58:P59" si="74">SUM(L58:O58)</f>
        <v>8</v>
      </c>
      <c r="Q58" s="84">
        <v>2</v>
      </c>
      <c r="R58" s="84">
        <f t="shared" ref="R58:R59" si="75">P58*Q58</f>
        <v>16</v>
      </c>
      <c r="S58" s="84" t="s">
        <v>231</v>
      </c>
      <c r="T58" s="88"/>
      <c r="U58" s="24" t="s">
        <v>247</v>
      </c>
      <c r="V58" s="85">
        <v>1</v>
      </c>
      <c r="W58" s="85">
        <v>1</v>
      </c>
      <c r="X58" s="85">
        <v>1</v>
      </c>
      <c r="Y58" s="85">
        <v>1</v>
      </c>
      <c r="Z58" s="85">
        <f t="shared" ref="Z58:Z59" si="76">SUM(V58:Y58)</f>
        <v>4</v>
      </c>
      <c r="AA58" s="85">
        <f t="shared" ref="AA58:AA59" si="77">Q58</f>
        <v>2</v>
      </c>
      <c r="AB58" s="85">
        <f t="shared" ref="AB58:AB60" si="78">Z58*AA58</f>
        <v>8</v>
      </c>
      <c r="AC58" s="25" t="s">
        <v>232</v>
      </c>
      <c r="AD58" s="36"/>
      <c r="AE58" s="36" t="s">
        <v>259</v>
      </c>
      <c r="AF58" s="28">
        <v>43936</v>
      </c>
      <c r="AG58" s="85" t="s">
        <v>173</v>
      </c>
      <c r="AH58" s="36"/>
      <c r="AI58" s="170" t="str">
        <f t="shared" si="3"/>
        <v>ModeradoTolerable</v>
      </c>
      <c r="AJ58" s="148" t="str">
        <f t="shared" si="4"/>
        <v>Tolerable</v>
      </c>
    </row>
    <row r="59" spans="2:36" s="91" customFormat="1" ht="86.25" hidden="1" customHeight="1" x14ac:dyDescent="0.25">
      <c r="B59" s="109">
        <v>39</v>
      </c>
      <c r="C59" s="248"/>
      <c r="D59" s="252"/>
      <c r="E59" s="209" t="s">
        <v>7</v>
      </c>
      <c r="F59" s="209"/>
      <c r="G59" s="259" t="s">
        <v>217</v>
      </c>
      <c r="H59" s="209" t="s">
        <v>214</v>
      </c>
      <c r="I59" s="210"/>
      <c r="J59" s="88" t="s">
        <v>35</v>
      </c>
      <c r="K59" s="35" t="s">
        <v>179</v>
      </c>
      <c r="L59" s="36">
        <v>1</v>
      </c>
      <c r="M59" s="36">
        <v>2</v>
      </c>
      <c r="N59" s="36">
        <v>2</v>
      </c>
      <c r="O59" s="36">
        <v>3</v>
      </c>
      <c r="P59" s="84">
        <f t="shared" si="74"/>
        <v>8</v>
      </c>
      <c r="Q59" s="84">
        <v>2</v>
      </c>
      <c r="R59" s="84">
        <f t="shared" si="75"/>
        <v>16</v>
      </c>
      <c r="S59" s="84" t="s">
        <v>231</v>
      </c>
      <c r="T59" s="88"/>
      <c r="U59" s="24" t="s">
        <v>248</v>
      </c>
      <c r="V59" s="85">
        <v>1</v>
      </c>
      <c r="W59" s="85">
        <v>1</v>
      </c>
      <c r="X59" s="85">
        <v>1</v>
      </c>
      <c r="Y59" s="85">
        <v>1</v>
      </c>
      <c r="Z59" s="85">
        <f t="shared" si="76"/>
        <v>4</v>
      </c>
      <c r="AA59" s="85">
        <f t="shared" si="77"/>
        <v>2</v>
      </c>
      <c r="AB59" s="85">
        <f t="shared" si="78"/>
        <v>8</v>
      </c>
      <c r="AC59" s="25" t="s">
        <v>232</v>
      </c>
      <c r="AD59" s="36"/>
      <c r="AE59" s="36" t="s">
        <v>259</v>
      </c>
      <c r="AF59" s="28">
        <v>43936</v>
      </c>
      <c r="AG59" s="85" t="s">
        <v>173</v>
      </c>
      <c r="AH59" s="36"/>
      <c r="AI59" s="170" t="str">
        <f t="shared" si="3"/>
        <v>ModeradoTolerable</v>
      </c>
      <c r="AJ59" s="148" t="str">
        <f t="shared" si="4"/>
        <v>Tolerable</v>
      </c>
    </row>
    <row r="60" spans="2:36" s="91" customFormat="1" ht="86.25" hidden="1" customHeight="1" x14ac:dyDescent="0.25">
      <c r="B60" s="109">
        <v>40</v>
      </c>
      <c r="C60" s="249"/>
      <c r="D60" s="75" t="s">
        <v>395</v>
      </c>
      <c r="E60" s="95" t="s">
        <v>7</v>
      </c>
      <c r="F60" s="93" t="s">
        <v>266</v>
      </c>
      <c r="G60" s="93" t="s">
        <v>335</v>
      </c>
      <c r="H60" s="87" t="s">
        <v>52</v>
      </c>
      <c r="I60" s="87" t="s">
        <v>51</v>
      </c>
      <c r="J60" s="84" t="s">
        <v>35</v>
      </c>
      <c r="K60" s="81" t="s">
        <v>340</v>
      </c>
      <c r="L60" s="36">
        <v>1</v>
      </c>
      <c r="M60" s="36">
        <v>2</v>
      </c>
      <c r="N60" s="36">
        <v>1</v>
      </c>
      <c r="O60" s="36">
        <v>3</v>
      </c>
      <c r="P60" s="84">
        <f>+SUM(L60:O60)</f>
        <v>7</v>
      </c>
      <c r="Q60" s="84">
        <v>2</v>
      </c>
      <c r="R60" s="84">
        <f>+Q60*P60</f>
        <v>14</v>
      </c>
      <c r="S60" s="53" t="str">
        <f t="shared" ref="S60" si="79">IF(R60="","",IF(R60&lt;5,"Trivial",IF(R60&lt;9,"Tolerable",IF(R60&lt;17,"Moderado",IF(R60&lt;25,"Importante","Intolerable")))))</f>
        <v>Moderado</v>
      </c>
      <c r="T60" s="84"/>
      <c r="U60" s="84" t="s">
        <v>262</v>
      </c>
      <c r="V60" s="84">
        <v>1</v>
      </c>
      <c r="W60" s="84">
        <v>1</v>
      </c>
      <c r="X60" s="84">
        <v>1</v>
      </c>
      <c r="Y60" s="84">
        <v>2</v>
      </c>
      <c r="Z60" s="84">
        <f t="shared" ref="Z60" si="80">SUM(V60:Y60)</f>
        <v>5</v>
      </c>
      <c r="AA60" s="84">
        <f>Q60</f>
        <v>2</v>
      </c>
      <c r="AB60" s="84">
        <f t="shared" si="78"/>
        <v>10</v>
      </c>
      <c r="AC60" s="53" t="str">
        <f t="shared" ref="AC60" si="81">IF(AB60="","",IF(AB60&lt;5,"Trivial",IF(AB60&lt;9,"Tolerable",IF(AB60&lt;17,"Moderado",IF(AB60&lt;25,"Importante","Intolerable")))))</f>
        <v>Moderado</v>
      </c>
      <c r="AD60" s="39"/>
      <c r="AE60" s="36" t="s">
        <v>259</v>
      </c>
      <c r="AF60" s="65">
        <v>43936</v>
      </c>
      <c r="AG60" s="84" t="s">
        <v>173</v>
      </c>
      <c r="AH60" s="39"/>
      <c r="AI60" s="170" t="str">
        <f t="shared" si="3"/>
        <v>ModeradoModerado</v>
      </c>
      <c r="AJ60" s="148" t="str">
        <f t="shared" si="4"/>
        <v>Moderado</v>
      </c>
    </row>
    <row r="61" spans="2:36" s="101" customFormat="1" ht="12" hidden="1" customHeight="1" x14ac:dyDescent="0.25">
      <c r="B61" s="109">
        <v>41</v>
      </c>
      <c r="C61" s="103"/>
      <c r="D61" s="104"/>
      <c r="E61" s="105"/>
      <c r="F61" s="102"/>
      <c r="G61" s="102"/>
      <c r="H61" s="102"/>
      <c r="I61" s="102"/>
      <c r="J61" s="104"/>
      <c r="K61" s="104"/>
      <c r="L61" s="106"/>
      <c r="M61" s="106"/>
      <c r="N61" s="106"/>
      <c r="O61" s="106"/>
      <c r="P61" s="104"/>
      <c r="Q61" s="104"/>
      <c r="R61" s="104"/>
      <c r="S61" s="105"/>
      <c r="T61" s="104"/>
      <c r="U61" s="104"/>
      <c r="V61" s="104"/>
      <c r="W61" s="104"/>
      <c r="X61" s="104"/>
      <c r="Y61" s="104"/>
      <c r="Z61" s="104"/>
      <c r="AA61" s="104"/>
      <c r="AB61" s="104"/>
      <c r="AC61" s="105"/>
      <c r="AD61" s="107"/>
      <c r="AE61" s="106"/>
      <c r="AF61" s="108"/>
      <c r="AG61" s="104"/>
      <c r="AH61" s="107"/>
      <c r="AI61" s="170" t="str">
        <f t="shared" si="3"/>
        <v/>
      </c>
      <c r="AJ61" s="148" t="b">
        <f t="shared" si="4"/>
        <v>0</v>
      </c>
    </row>
    <row r="62" spans="2:36" s="96" customFormat="1" ht="59.25" hidden="1" customHeight="1" x14ac:dyDescent="0.25">
      <c r="B62" s="109">
        <v>42</v>
      </c>
      <c r="C62" s="263" t="s">
        <v>516</v>
      </c>
      <c r="D62" s="81" t="s">
        <v>396</v>
      </c>
      <c r="E62" s="82"/>
      <c r="F62" s="82"/>
      <c r="G62" s="97"/>
      <c r="H62" s="82"/>
      <c r="I62" s="81"/>
      <c r="J62" s="35"/>
      <c r="K62" s="35"/>
      <c r="L62" s="36"/>
      <c r="M62" s="36"/>
      <c r="N62" s="36"/>
      <c r="O62" s="36"/>
      <c r="P62" s="81"/>
      <c r="Q62" s="81"/>
      <c r="R62" s="81"/>
      <c r="S62" s="81"/>
      <c r="T62" s="35"/>
      <c r="U62" s="98"/>
      <c r="V62" s="82"/>
      <c r="W62" s="82"/>
      <c r="X62" s="82"/>
      <c r="Y62" s="82"/>
      <c r="Z62" s="82"/>
      <c r="AA62" s="82"/>
      <c r="AB62" s="82"/>
      <c r="AC62" s="99"/>
      <c r="AD62" s="36"/>
      <c r="AE62" s="36"/>
      <c r="AF62" s="100"/>
      <c r="AG62" s="82"/>
      <c r="AH62" s="36"/>
      <c r="AI62" s="170" t="str">
        <f t="shared" si="3"/>
        <v/>
      </c>
      <c r="AJ62" s="148" t="b">
        <f t="shared" si="4"/>
        <v>0</v>
      </c>
    </row>
    <row r="63" spans="2:36" s="91" customFormat="1" ht="59.25" hidden="1" customHeight="1" x14ac:dyDescent="0.25">
      <c r="B63" s="109">
        <v>43</v>
      </c>
      <c r="C63" s="264"/>
      <c r="D63" s="75" t="s">
        <v>397</v>
      </c>
      <c r="E63" s="74"/>
      <c r="F63" s="74"/>
      <c r="G63" s="80"/>
      <c r="H63" s="74"/>
      <c r="I63" s="69"/>
      <c r="J63" s="78"/>
      <c r="K63" s="35"/>
      <c r="L63" s="36"/>
      <c r="M63" s="36"/>
      <c r="N63" s="36"/>
      <c r="O63" s="36"/>
      <c r="P63" s="72"/>
      <c r="Q63" s="72"/>
      <c r="R63" s="72"/>
      <c r="S63" s="72"/>
      <c r="T63" s="78"/>
      <c r="U63" s="24"/>
      <c r="V63" s="73"/>
      <c r="W63" s="73"/>
      <c r="X63" s="73"/>
      <c r="Y63" s="73"/>
      <c r="Z63" s="73"/>
      <c r="AA63" s="73"/>
      <c r="AB63" s="73"/>
      <c r="AC63" s="25"/>
      <c r="AD63" s="36"/>
      <c r="AE63" s="36"/>
      <c r="AF63" s="28"/>
      <c r="AG63" s="73"/>
      <c r="AH63" s="36"/>
      <c r="AI63" s="170" t="str">
        <f t="shared" si="3"/>
        <v/>
      </c>
      <c r="AJ63" s="148" t="b">
        <f t="shared" si="4"/>
        <v>0</v>
      </c>
    </row>
    <row r="64" spans="2:36" s="91" customFormat="1" ht="60" hidden="1" customHeight="1" x14ac:dyDescent="0.25">
      <c r="B64" s="109">
        <v>44</v>
      </c>
      <c r="C64" s="265"/>
      <c r="D64" s="75" t="s">
        <v>398</v>
      </c>
      <c r="E64" s="74"/>
      <c r="F64" s="74"/>
      <c r="G64" s="80"/>
      <c r="H64" s="74"/>
      <c r="I64" s="69"/>
      <c r="J64" s="78"/>
      <c r="K64" s="35"/>
      <c r="L64" s="36"/>
      <c r="M64" s="36"/>
      <c r="N64" s="36"/>
      <c r="O64" s="36"/>
      <c r="P64" s="72"/>
      <c r="Q64" s="72"/>
      <c r="R64" s="72"/>
      <c r="S64" s="72"/>
      <c r="T64" s="78"/>
      <c r="U64" s="24"/>
      <c r="V64" s="73"/>
      <c r="W64" s="73"/>
      <c r="X64" s="73"/>
      <c r="Y64" s="73"/>
      <c r="Z64" s="73"/>
      <c r="AA64" s="73"/>
      <c r="AB64" s="73"/>
      <c r="AC64" s="25"/>
      <c r="AD64" s="36"/>
      <c r="AE64" s="36"/>
      <c r="AF64" s="28"/>
      <c r="AG64" s="73"/>
      <c r="AH64" s="36"/>
      <c r="AI64" s="170" t="str">
        <f t="shared" si="3"/>
        <v/>
      </c>
      <c r="AJ64" s="148" t="b">
        <f t="shared" si="4"/>
        <v>0</v>
      </c>
    </row>
    <row r="65" spans="1:36" s="91" customFormat="1" ht="66.75" hidden="1" customHeight="1" x14ac:dyDescent="0.25">
      <c r="B65" s="109">
        <v>45</v>
      </c>
      <c r="C65" s="263" t="s">
        <v>399</v>
      </c>
      <c r="D65" s="75" t="s">
        <v>393</v>
      </c>
      <c r="E65" s="74"/>
      <c r="F65" s="74"/>
      <c r="G65" s="80"/>
      <c r="H65" s="74"/>
      <c r="I65" s="69"/>
      <c r="J65" s="78"/>
      <c r="K65" s="35"/>
      <c r="L65" s="36"/>
      <c r="M65" s="36"/>
      <c r="N65" s="36"/>
      <c r="O65" s="36"/>
      <c r="P65" s="72"/>
      <c r="Q65" s="72"/>
      <c r="R65" s="72"/>
      <c r="S65" s="72"/>
      <c r="T65" s="78"/>
      <c r="U65" s="24"/>
      <c r="V65" s="73"/>
      <c r="W65" s="73"/>
      <c r="X65" s="73"/>
      <c r="Y65" s="73"/>
      <c r="Z65" s="73"/>
      <c r="AA65" s="73"/>
      <c r="AB65" s="73"/>
      <c r="AC65" s="25"/>
      <c r="AD65" s="36"/>
      <c r="AE65" s="36"/>
      <c r="AF65" s="28"/>
      <c r="AG65" s="73"/>
      <c r="AH65" s="36"/>
      <c r="AI65" s="170" t="str">
        <f t="shared" si="3"/>
        <v/>
      </c>
      <c r="AJ65" s="148" t="b">
        <f t="shared" si="4"/>
        <v>0</v>
      </c>
    </row>
    <row r="66" spans="1:36" s="91" customFormat="1" ht="66.75" hidden="1" customHeight="1" x14ac:dyDescent="0.25">
      <c r="B66" s="109">
        <v>46</v>
      </c>
      <c r="C66" s="264"/>
      <c r="D66" s="75" t="s">
        <v>400</v>
      </c>
      <c r="E66" s="74"/>
      <c r="F66" s="74"/>
      <c r="G66" s="80"/>
      <c r="H66" s="74"/>
      <c r="I66" s="69"/>
      <c r="J66" s="78"/>
      <c r="K66" s="35"/>
      <c r="L66" s="36"/>
      <c r="M66" s="36"/>
      <c r="N66" s="36"/>
      <c r="O66" s="36"/>
      <c r="P66" s="72"/>
      <c r="Q66" s="72"/>
      <c r="R66" s="72"/>
      <c r="S66" s="72"/>
      <c r="T66" s="78"/>
      <c r="U66" s="24"/>
      <c r="V66" s="73"/>
      <c r="W66" s="73"/>
      <c r="X66" s="73"/>
      <c r="Y66" s="73"/>
      <c r="Z66" s="73"/>
      <c r="AA66" s="73"/>
      <c r="AB66" s="73"/>
      <c r="AC66" s="25"/>
      <c r="AD66" s="36"/>
      <c r="AE66" s="36"/>
      <c r="AF66" s="28"/>
      <c r="AG66" s="73"/>
      <c r="AH66" s="36"/>
      <c r="AI66" s="170" t="str">
        <f t="shared" si="3"/>
        <v/>
      </c>
      <c r="AJ66" s="148" t="b">
        <f t="shared" si="4"/>
        <v>0</v>
      </c>
    </row>
    <row r="67" spans="1:36" s="91" customFormat="1" ht="53.25" hidden="1" customHeight="1" x14ac:dyDescent="0.25">
      <c r="B67" s="109">
        <v>47</v>
      </c>
      <c r="C67" s="264"/>
      <c r="D67" s="75" t="s">
        <v>401</v>
      </c>
      <c r="E67" s="74"/>
      <c r="F67" s="74"/>
      <c r="G67" s="80"/>
      <c r="H67" s="74"/>
      <c r="I67" s="69"/>
      <c r="J67" s="78"/>
      <c r="K67" s="35"/>
      <c r="L67" s="36"/>
      <c r="M67" s="36"/>
      <c r="N67" s="36"/>
      <c r="O67" s="36"/>
      <c r="P67" s="72"/>
      <c r="Q67" s="72"/>
      <c r="R67" s="72"/>
      <c r="S67" s="72"/>
      <c r="T67" s="78"/>
      <c r="U67" s="24"/>
      <c r="V67" s="73"/>
      <c r="W67" s="73"/>
      <c r="X67" s="73"/>
      <c r="Y67" s="73"/>
      <c r="Z67" s="73"/>
      <c r="AA67" s="73"/>
      <c r="AB67" s="73"/>
      <c r="AC67" s="25"/>
      <c r="AD67" s="36"/>
      <c r="AE67" s="36"/>
      <c r="AF67" s="28"/>
      <c r="AG67" s="73"/>
      <c r="AH67" s="36"/>
      <c r="AI67" s="170" t="str">
        <f t="shared" si="3"/>
        <v/>
      </c>
      <c r="AJ67" s="148" t="b">
        <f t="shared" si="4"/>
        <v>0</v>
      </c>
    </row>
    <row r="68" spans="1:36" s="91" customFormat="1" ht="53.25" hidden="1" customHeight="1" x14ac:dyDescent="0.25">
      <c r="B68" s="109">
        <v>48</v>
      </c>
      <c r="C68" s="264"/>
      <c r="D68" s="75" t="s">
        <v>402</v>
      </c>
      <c r="E68" s="74"/>
      <c r="F68" s="74"/>
      <c r="G68" s="80"/>
      <c r="H68" s="74"/>
      <c r="I68" s="69"/>
      <c r="J68" s="78"/>
      <c r="K68" s="35"/>
      <c r="L68" s="36"/>
      <c r="M68" s="36"/>
      <c r="N68" s="36"/>
      <c r="O68" s="36"/>
      <c r="P68" s="72"/>
      <c r="Q68" s="72"/>
      <c r="R68" s="72"/>
      <c r="S68" s="72"/>
      <c r="T68" s="78"/>
      <c r="U68" s="24"/>
      <c r="V68" s="73"/>
      <c r="W68" s="73"/>
      <c r="X68" s="73"/>
      <c r="Y68" s="73"/>
      <c r="Z68" s="73"/>
      <c r="AA68" s="73"/>
      <c r="AB68" s="73"/>
      <c r="AC68" s="25"/>
      <c r="AD68" s="36"/>
      <c r="AE68" s="36"/>
      <c r="AF68" s="28"/>
      <c r="AG68" s="73"/>
      <c r="AH68" s="36"/>
      <c r="AI68" s="170" t="str">
        <f t="shared" si="3"/>
        <v/>
      </c>
      <c r="AJ68" s="148" t="b">
        <f t="shared" si="4"/>
        <v>0</v>
      </c>
    </row>
    <row r="69" spans="1:36" s="91" customFormat="1" ht="39" hidden="1" customHeight="1" x14ac:dyDescent="0.25">
      <c r="B69" s="109">
        <v>49</v>
      </c>
      <c r="C69" s="264"/>
      <c r="D69" s="75" t="s">
        <v>403</v>
      </c>
      <c r="E69" s="74"/>
      <c r="F69" s="74"/>
      <c r="G69" s="80"/>
      <c r="H69" s="74"/>
      <c r="I69" s="69"/>
      <c r="J69" s="78"/>
      <c r="K69" s="35"/>
      <c r="L69" s="36"/>
      <c r="M69" s="36"/>
      <c r="N69" s="36"/>
      <c r="O69" s="36"/>
      <c r="P69" s="72"/>
      <c r="Q69" s="72"/>
      <c r="R69" s="72"/>
      <c r="S69" s="72"/>
      <c r="T69" s="78"/>
      <c r="U69" s="24"/>
      <c r="V69" s="73"/>
      <c r="W69" s="73"/>
      <c r="X69" s="73"/>
      <c r="Y69" s="73"/>
      <c r="Z69" s="73"/>
      <c r="AA69" s="73"/>
      <c r="AB69" s="73"/>
      <c r="AC69" s="25"/>
      <c r="AD69" s="36"/>
      <c r="AE69" s="36"/>
      <c r="AF69" s="28"/>
      <c r="AG69" s="73"/>
      <c r="AH69" s="36"/>
      <c r="AI69" s="170" t="str">
        <f t="shared" si="3"/>
        <v/>
      </c>
      <c r="AJ69" s="148" t="b">
        <f t="shared" si="4"/>
        <v>0</v>
      </c>
    </row>
    <row r="70" spans="1:36" s="91" customFormat="1" ht="39" hidden="1" customHeight="1" x14ac:dyDescent="0.25">
      <c r="B70" s="109">
        <v>50</v>
      </c>
      <c r="C70" s="264"/>
      <c r="D70" s="75" t="s">
        <v>404</v>
      </c>
      <c r="E70" s="74"/>
      <c r="F70" s="74"/>
      <c r="G70" s="80"/>
      <c r="H70" s="74"/>
      <c r="I70" s="69"/>
      <c r="J70" s="78"/>
      <c r="K70" s="35"/>
      <c r="L70" s="36"/>
      <c r="M70" s="36"/>
      <c r="N70" s="36"/>
      <c r="O70" s="36"/>
      <c r="P70" s="72"/>
      <c r="Q70" s="72"/>
      <c r="R70" s="72"/>
      <c r="S70" s="72"/>
      <c r="T70" s="78"/>
      <c r="U70" s="24"/>
      <c r="V70" s="73"/>
      <c r="W70" s="73"/>
      <c r="X70" s="73"/>
      <c r="Y70" s="73"/>
      <c r="Z70" s="73"/>
      <c r="AA70" s="73"/>
      <c r="AB70" s="73"/>
      <c r="AC70" s="25"/>
      <c r="AD70" s="36"/>
      <c r="AE70" s="36"/>
      <c r="AF70" s="28"/>
      <c r="AG70" s="73"/>
      <c r="AH70" s="36"/>
      <c r="AI70" s="170" t="str">
        <f t="shared" si="3"/>
        <v/>
      </c>
      <c r="AJ70" s="148" t="b">
        <f t="shared" si="4"/>
        <v>0</v>
      </c>
    </row>
    <row r="71" spans="1:36" s="91" customFormat="1" ht="39" hidden="1" customHeight="1" x14ac:dyDescent="0.25">
      <c r="B71" s="109">
        <v>51</v>
      </c>
      <c r="C71" s="264"/>
      <c r="D71" s="75" t="s">
        <v>405</v>
      </c>
      <c r="E71" s="74"/>
      <c r="F71" s="74"/>
      <c r="G71" s="80"/>
      <c r="H71" s="74"/>
      <c r="I71" s="69"/>
      <c r="J71" s="78"/>
      <c r="K71" s="35"/>
      <c r="L71" s="36"/>
      <c r="M71" s="36"/>
      <c r="N71" s="36"/>
      <c r="O71" s="36"/>
      <c r="P71" s="72"/>
      <c r="Q71" s="72"/>
      <c r="R71" s="72"/>
      <c r="S71" s="72"/>
      <c r="T71" s="78"/>
      <c r="U71" s="24"/>
      <c r="V71" s="73"/>
      <c r="W71" s="73"/>
      <c r="X71" s="73"/>
      <c r="Y71" s="73"/>
      <c r="Z71" s="73"/>
      <c r="AA71" s="73"/>
      <c r="AB71" s="73"/>
      <c r="AC71" s="25"/>
      <c r="AD71" s="36"/>
      <c r="AE71" s="36"/>
      <c r="AF71" s="28"/>
      <c r="AG71" s="73"/>
      <c r="AH71" s="36"/>
      <c r="AI71" s="170" t="str">
        <f t="shared" si="3"/>
        <v/>
      </c>
      <c r="AJ71" s="148" t="b">
        <f t="shared" si="4"/>
        <v>0</v>
      </c>
    </row>
    <row r="72" spans="1:36" s="91" customFormat="1" ht="39" hidden="1" customHeight="1" x14ac:dyDescent="0.25">
      <c r="B72" s="109">
        <v>52</v>
      </c>
      <c r="C72" s="264"/>
      <c r="D72" s="92" t="s">
        <v>406</v>
      </c>
      <c r="E72" s="74"/>
      <c r="F72" s="74"/>
      <c r="G72" s="80"/>
      <c r="H72" s="74"/>
      <c r="I72" s="69"/>
      <c r="J72" s="78"/>
      <c r="K72" s="35"/>
      <c r="L72" s="36"/>
      <c r="M72" s="36"/>
      <c r="N72" s="36"/>
      <c r="O72" s="36"/>
      <c r="P72" s="72"/>
      <c r="Q72" s="72"/>
      <c r="R72" s="72"/>
      <c r="S72" s="72"/>
      <c r="T72" s="78"/>
      <c r="U72" s="24"/>
      <c r="V72" s="73"/>
      <c r="W72" s="73"/>
      <c r="X72" s="73"/>
      <c r="Y72" s="73"/>
      <c r="Z72" s="73"/>
      <c r="AA72" s="73"/>
      <c r="AB72" s="73"/>
      <c r="AC72" s="25"/>
      <c r="AD72" s="36"/>
      <c r="AE72" s="36"/>
      <c r="AF72" s="28"/>
      <c r="AG72" s="73"/>
      <c r="AH72" s="36"/>
      <c r="AI72" s="170" t="str">
        <f t="shared" si="3"/>
        <v/>
      </c>
      <c r="AJ72" s="148" t="b">
        <f t="shared" si="4"/>
        <v>0</v>
      </c>
    </row>
    <row r="73" spans="1:36" s="91" customFormat="1" ht="39" hidden="1" customHeight="1" x14ac:dyDescent="0.25">
      <c r="B73" s="109">
        <v>53</v>
      </c>
      <c r="C73" s="265"/>
      <c r="D73" s="75" t="s">
        <v>407</v>
      </c>
      <c r="E73" s="74"/>
      <c r="F73" s="74"/>
      <c r="G73" s="80"/>
      <c r="H73" s="74"/>
      <c r="I73" s="69"/>
      <c r="J73" s="78"/>
      <c r="K73" s="35"/>
      <c r="L73" s="36"/>
      <c r="M73" s="36"/>
      <c r="N73" s="36"/>
      <c r="O73" s="36"/>
      <c r="P73" s="72"/>
      <c r="Q73" s="72"/>
      <c r="R73" s="72"/>
      <c r="S73" s="72"/>
      <c r="T73" s="78"/>
      <c r="U73" s="24"/>
      <c r="V73" s="73"/>
      <c r="W73" s="73"/>
      <c r="X73" s="73"/>
      <c r="Y73" s="73"/>
      <c r="Z73" s="73"/>
      <c r="AA73" s="73"/>
      <c r="AB73" s="73"/>
      <c r="AC73" s="25"/>
      <c r="AD73" s="36"/>
      <c r="AE73" s="36"/>
      <c r="AF73" s="28"/>
      <c r="AG73" s="73"/>
      <c r="AH73" s="36"/>
      <c r="AI73" s="170" t="str">
        <f t="shared" si="3"/>
        <v/>
      </c>
      <c r="AJ73" s="148" t="b">
        <f t="shared" si="4"/>
        <v>0</v>
      </c>
    </row>
    <row r="74" spans="1:36" s="91" customFormat="1" ht="55.5" hidden="1" customHeight="1" x14ac:dyDescent="0.25">
      <c r="B74" s="142"/>
      <c r="C74" s="158" t="s">
        <v>517</v>
      </c>
      <c r="D74" s="138"/>
      <c r="E74" s="137"/>
      <c r="F74" s="137"/>
      <c r="G74" s="147"/>
      <c r="H74" s="137"/>
      <c r="I74" s="140"/>
      <c r="J74" s="143"/>
      <c r="K74" s="35"/>
      <c r="L74" s="36"/>
      <c r="M74" s="36"/>
      <c r="N74" s="36"/>
      <c r="O74" s="36"/>
      <c r="P74" s="135"/>
      <c r="Q74" s="135"/>
      <c r="R74" s="135"/>
      <c r="S74" s="135"/>
      <c r="T74" s="143"/>
      <c r="U74" s="24"/>
      <c r="V74" s="136"/>
      <c r="W74" s="136"/>
      <c r="X74" s="136"/>
      <c r="Y74" s="136"/>
      <c r="Z74" s="136"/>
      <c r="AA74" s="136"/>
      <c r="AB74" s="136"/>
      <c r="AC74" s="25"/>
      <c r="AD74" s="36"/>
      <c r="AE74" s="36"/>
      <c r="AF74" s="28"/>
      <c r="AG74" s="136"/>
      <c r="AH74" s="36"/>
      <c r="AI74" s="170" t="str">
        <f t="shared" si="3"/>
        <v/>
      </c>
      <c r="AJ74" s="148" t="b">
        <f t="shared" si="4"/>
        <v>0</v>
      </c>
    </row>
    <row r="75" spans="1:36" s="4" customFormat="1" ht="30" customHeight="1" x14ac:dyDescent="0.25">
      <c r="A75" s="10" t="s">
        <v>122</v>
      </c>
      <c r="B75" s="109">
        <v>41</v>
      </c>
      <c r="C75" s="250" t="s">
        <v>271</v>
      </c>
      <c r="D75" s="207" t="s">
        <v>272</v>
      </c>
      <c r="E75" s="73" t="s">
        <v>7</v>
      </c>
      <c r="F75" s="73" t="s">
        <v>6</v>
      </c>
      <c r="G75" s="23" t="s">
        <v>121</v>
      </c>
      <c r="H75" s="23" t="s">
        <v>120</v>
      </c>
      <c r="I75" s="23" t="s">
        <v>119</v>
      </c>
      <c r="J75" s="23" t="s">
        <v>1</v>
      </c>
      <c r="K75" s="29" t="s">
        <v>118</v>
      </c>
      <c r="L75" s="73">
        <v>1</v>
      </c>
      <c r="M75" s="73">
        <v>1</v>
      </c>
      <c r="N75" s="73">
        <v>1</v>
      </c>
      <c r="O75" s="73">
        <v>3</v>
      </c>
      <c r="P75" s="73">
        <f t="shared" ref="P75:P86" si="82">+SUM(L75:O75)</f>
        <v>6</v>
      </c>
      <c r="Q75" s="73">
        <v>1</v>
      </c>
      <c r="R75" s="73">
        <f t="shared" ref="R75:R86" si="83">+Q75*P75</f>
        <v>6</v>
      </c>
      <c r="S75" s="25" t="str">
        <f t="shared" ref="S75:S86" si="84">IF(R75="","",IF(R75&lt;5,"Trivial",IF(R75&lt;9,"Tolerable",IF(R75&lt;17,"Moderado",IF(R75&lt;25,"Importante","Intolerable")))))</f>
        <v>Tolerable</v>
      </c>
      <c r="T75" s="72"/>
      <c r="U75" s="31"/>
      <c r="V75" s="73"/>
      <c r="W75" s="73"/>
      <c r="X75" s="73"/>
      <c r="Y75" s="73"/>
      <c r="Z75" s="73"/>
      <c r="AA75" s="73"/>
      <c r="AB75" s="73"/>
      <c r="AC75" s="25"/>
      <c r="AD75" s="73"/>
      <c r="AE75" s="73"/>
      <c r="AF75" s="73"/>
      <c r="AG75" s="73"/>
      <c r="AH75" s="73"/>
      <c r="AI75" s="170" t="str">
        <f t="shared" si="3"/>
        <v>Tolerable</v>
      </c>
      <c r="AJ75" s="148" t="str">
        <f t="shared" si="4"/>
        <v>Tolerable</v>
      </c>
    </row>
    <row r="76" spans="1:36" s="4" customFormat="1" ht="30" customHeight="1" x14ac:dyDescent="0.25">
      <c r="A76" s="10"/>
      <c r="B76" s="109">
        <v>42</v>
      </c>
      <c r="C76" s="251"/>
      <c r="D76" s="207"/>
      <c r="E76" s="73" t="s">
        <v>7</v>
      </c>
      <c r="F76" s="73" t="s">
        <v>6</v>
      </c>
      <c r="G76" s="23" t="s">
        <v>14</v>
      </c>
      <c r="H76" s="23" t="s">
        <v>13</v>
      </c>
      <c r="I76" s="23" t="s">
        <v>12</v>
      </c>
      <c r="J76" s="23" t="s">
        <v>1</v>
      </c>
      <c r="K76" s="24" t="s">
        <v>117</v>
      </c>
      <c r="L76" s="73">
        <v>1</v>
      </c>
      <c r="M76" s="73">
        <v>1</v>
      </c>
      <c r="N76" s="73">
        <v>1</v>
      </c>
      <c r="O76" s="73">
        <v>3</v>
      </c>
      <c r="P76" s="73">
        <f t="shared" si="82"/>
        <v>6</v>
      </c>
      <c r="Q76" s="73">
        <v>1</v>
      </c>
      <c r="R76" s="73">
        <f t="shared" si="83"/>
        <v>6</v>
      </c>
      <c r="S76" s="25" t="str">
        <f t="shared" si="84"/>
        <v>Tolerable</v>
      </c>
      <c r="T76" s="72"/>
      <c r="U76" s="31"/>
      <c r="V76" s="73"/>
      <c r="W76" s="73"/>
      <c r="X76" s="73"/>
      <c r="Y76" s="73"/>
      <c r="Z76" s="73"/>
      <c r="AA76" s="73"/>
      <c r="AB76" s="73"/>
      <c r="AC76" s="25"/>
      <c r="AD76" s="73"/>
      <c r="AE76" s="73"/>
      <c r="AF76" s="73"/>
      <c r="AG76" s="73"/>
      <c r="AH76" s="73"/>
      <c r="AI76" s="170" t="str">
        <f t="shared" si="3"/>
        <v>Tolerable</v>
      </c>
      <c r="AJ76" s="148" t="str">
        <f t="shared" si="4"/>
        <v>Tolerable</v>
      </c>
    </row>
    <row r="77" spans="1:36" s="4" customFormat="1" ht="30" customHeight="1" x14ac:dyDescent="0.25">
      <c r="A77" s="10"/>
      <c r="B77" s="109">
        <v>43</v>
      </c>
      <c r="C77" s="251"/>
      <c r="D77" s="207"/>
      <c r="E77" s="73" t="s">
        <v>7</v>
      </c>
      <c r="F77" s="73" t="s">
        <v>23</v>
      </c>
      <c r="G77" s="23" t="s">
        <v>116</v>
      </c>
      <c r="H77" s="23" t="s">
        <v>115</v>
      </c>
      <c r="I77" s="23" t="s">
        <v>114</v>
      </c>
      <c r="J77" s="23" t="s">
        <v>48</v>
      </c>
      <c r="K77" s="24" t="s">
        <v>113</v>
      </c>
      <c r="L77" s="73">
        <v>1</v>
      </c>
      <c r="M77" s="73">
        <v>1</v>
      </c>
      <c r="N77" s="73">
        <v>1</v>
      </c>
      <c r="O77" s="73">
        <v>3</v>
      </c>
      <c r="P77" s="73">
        <f t="shared" si="82"/>
        <v>6</v>
      </c>
      <c r="Q77" s="73">
        <v>1</v>
      </c>
      <c r="R77" s="73">
        <f t="shared" si="83"/>
        <v>6</v>
      </c>
      <c r="S77" s="25" t="str">
        <f t="shared" si="84"/>
        <v>Tolerable</v>
      </c>
      <c r="T77" s="72"/>
      <c r="U77" s="31"/>
      <c r="V77" s="73"/>
      <c r="W77" s="73"/>
      <c r="X77" s="73"/>
      <c r="Y77" s="73"/>
      <c r="Z77" s="73"/>
      <c r="AA77" s="73"/>
      <c r="AB77" s="73"/>
      <c r="AC77" s="25"/>
      <c r="AD77" s="73"/>
      <c r="AE77" s="73"/>
      <c r="AF77" s="73"/>
      <c r="AG77" s="73"/>
      <c r="AH77" s="73"/>
      <c r="AI77" s="170" t="str">
        <f t="shared" si="3"/>
        <v>Tolerable</v>
      </c>
      <c r="AJ77" s="148" t="str">
        <f t="shared" si="4"/>
        <v>Tolerable</v>
      </c>
    </row>
    <row r="78" spans="1:36" s="4" customFormat="1" ht="30" customHeight="1" x14ac:dyDescent="0.25">
      <c r="A78" s="10"/>
      <c r="B78" s="109">
        <v>44</v>
      </c>
      <c r="C78" s="251"/>
      <c r="D78" s="207"/>
      <c r="E78" s="73" t="s">
        <v>7</v>
      </c>
      <c r="F78" s="73" t="s">
        <v>6</v>
      </c>
      <c r="G78" s="23" t="s">
        <v>112</v>
      </c>
      <c r="H78" s="21" t="s">
        <v>111</v>
      </c>
      <c r="I78" s="23" t="s">
        <v>110</v>
      </c>
      <c r="J78" s="23" t="s">
        <v>48</v>
      </c>
      <c r="K78" s="24" t="s">
        <v>109</v>
      </c>
      <c r="L78" s="73">
        <v>1</v>
      </c>
      <c r="M78" s="73">
        <v>1</v>
      </c>
      <c r="N78" s="73">
        <v>1</v>
      </c>
      <c r="O78" s="73">
        <v>3</v>
      </c>
      <c r="P78" s="73">
        <f t="shared" si="82"/>
        <v>6</v>
      </c>
      <c r="Q78" s="73">
        <v>1</v>
      </c>
      <c r="R78" s="73">
        <f t="shared" si="83"/>
        <v>6</v>
      </c>
      <c r="S78" s="25" t="str">
        <f t="shared" si="84"/>
        <v>Tolerable</v>
      </c>
      <c r="T78" s="72"/>
      <c r="U78" s="31"/>
      <c r="V78" s="73"/>
      <c r="W78" s="73"/>
      <c r="X78" s="73"/>
      <c r="Y78" s="73"/>
      <c r="Z78" s="73"/>
      <c r="AA78" s="73"/>
      <c r="AB78" s="73"/>
      <c r="AC78" s="25"/>
      <c r="AD78" s="73"/>
      <c r="AE78" s="73"/>
      <c r="AF78" s="73"/>
      <c r="AG78" s="73"/>
      <c r="AH78" s="73"/>
      <c r="AI78" s="170" t="str">
        <f t="shared" si="3"/>
        <v>Tolerable</v>
      </c>
      <c r="AJ78" s="148" t="str">
        <f t="shared" si="4"/>
        <v>Tolerable</v>
      </c>
    </row>
    <row r="79" spans="1:36" s="4" customFormat="1" ht="30" customHeight="1" x14ac:dyDescent="0.25">
      <c r="A79" s="10"/>
      <c r="B79" s="109">
        <v>45</v>
      </c>
      <c r="C79" s="251"/>
      <c r="D79" s="207"/>
      <c r="E79" s="73" t="s">
        <v>7</v>
      </c>
      <c r="F79" s="73" t="s">
        <v>6</v>
      </c>
      <c r="G79" s="23" t="s">
        <v>108</v>
      </c>
      <c r="H79" s="23" t="s">
        <v>107</v>
      </c>
      <c r="I79" s="23" t="s">
        <v>12</v>
      </c>
      <c r="J79" s="23" t="s">
        <v>1</v>
      </c>
      <c r="K79" s="24" t="s">
        <v>106</v>
      </c>
      <c r="L79" s="73">
        <v>1</v>
      </c>
      <c r="M79" s="73">
        <v>2</v>
      </c>
      <c r="N79" s="73">
        <v>1</v>
      </c>
      <c r="O79" s="73">
        <v>3</v>
      </c>
      <c r="P79" s="73">
        <f t="shared" si="82"/>
        <v>7</v>
      </c>
      <c r="Q79" s="73">
        <v>1</v>
      </c>
      <c r="R79" s="73">
        <f t="shared" si="83"/>
        <v>7</v>
      </c>
      <c r="S79" s="25" t="str">
        <f t="shared" si="84"/>
        <v>Tolerable</v>
      </c>
      <c r="T79" s="72"/>
      <c r="U79" s="31"/>
      <c r="V79" s="73"/>
      <c r="W79" s="73"/>
      <c r="X79" s="73"/>
      <c r="Y79" s="73"/>
      <c r="Z79" s="73"/>
      <c r="AA79" s="73"/>
      <c r="AB79" s="73"/>
      <c r="AC79" s="25"/>
      <c r="AD79" s="73"/>
      <c r="AE79" s="73"/>
      <c r="AF79" s="73"/>
      <c r="AG79" s="73"/>
      <c r="AH79" s="73"/>
      <c r="AI79" s="170" t="str">
        <f t="shared" si="3"/>
        <v>Tolerable</v>
      </c>
      <c r="AJ79" s="148" t="str">
        <f t="shared" si="4"/>
        <v>Tolerable</v>
      </c>
    </row>
    <row r="80" spans="1:36" s="4" customFormat="1" ht="30" customHeight="1" x14ac:dyDescent="0.25">
      <c r="A80" s="10"/>
      <c r="B80" s="109">
        <v>46</v>
      </c>
      <c r="C80" s="251"/>
      <c r="D80" s="207"/>
      <c r="E80" s="74" t="s">
        <v>7</v>
      </c>
      <c r="F80" s="73" t="s">
        <v>6</v>
      </c>
      <c r="G80" s="23" t="s">
        <v>105</v>
      </c>
      <c r="H80" s="23" t="s">
        <v>104</v>
      </c>
      <c r="I80" s="23" t="s">
        <v>55</v>
      </c>
      <c r="J80" s="23" t="s">
        <v>48</v>
      </c>
      <c r="K80" s="24" t="s">
        <v>103</v>
      </c>
      <c r="L80" s="73">
        <v>1</v>
      </c>
      <c r="M80" s="73">
        <v>1</v>
      </c>
      <c r="N80" s="73">
        <v>1</v>
      </c>
      <c r="O80" s="73">
        <v>2</v>
      </c>
      <c r="P80" s="73">
        <f t="shared" si="82"/>
        <v>5</v>
      </c>
      <c r="Q80" s="73">
        <v>1</v>
      </c>
      <c r="R80" s="73">
        <f t="shared" si="83"/>
        <v>5</v>
      </c>
      <c r="S80" s="25" t="str">
        <f t="shared" si="84"/>
        <v>Tolerable</v>
      </c>
      <c r="T80" s="78"/>
      <c r="U80" s="78"/>
      <c r="V80" s="73"/>
      <c r="W80" s="73"/>
      <c r="X80" s="73"/>
      <c r="Y80" s="73"/>
      <c r="Z80" s="73"/>
      <c r="AA80" s="73"/>
      <c r="AB80" s="73"/>
      <c r="AC80" s="25"/>
      <c r="AD80" s="73"/>
      <c r="AE80" s="73"/>
      <c r="AF80" s="73"/>
      <c r="AG80" s="73"/>
      <c r="AH80" s="73"/>
      <c r="AI80" s="170" t="str">
        <f t="shared" si="3"/>
        <v>Tolerable</v>
      </c>
      <c r="AJ80" s="148" t="str">
        <f t="shared" si="4"/>
        <v>Tolerable</v>
      </c>
    </row>
    <row r="81" spans="1:36" ht="30" customHeight="1" x14ac:dyDescent="0.2">
      <c r="A81" s="10"/>
      <c r="B81" s="109">
        <v>47</v>
      </c>
      <c r="C81" s="251"/>
      <c r="D81" s="207"/>
      <c r="E81" s="73" t="s">
        <v>7</v>
      </c>
      <c r="F81" s="73" t="s">
        <v>46</v>
      </c>
      <c r="G81" s="23" t="s">
        <v>45</v>
      </c>
      <c r="H81" s="23" t="s">
        <v>49</v>
      </c>
      <c r="I81" s="23" t="s">
        <v>16</v>
      </c>
      <c r="J81" s="78" t="s">
        <v>48</v>
      </c>
      <c r="K81" s="78" t="s">
        <v>47</v>
      </c>
      <c r="L81" s="73">
        <v>1</v>
      </c>
      <c r="M81" s="73">
        <v>1</v>
      </c>
      <c r="N81" s="73">
        <v>1</v>
      </c>
      <c r="O81" s="73">
        <v>2</v>
      </c>
      <c r="P81" s="73">
        <f t="shared" si="82"/>
        <v>5</v>
      </c>
      <c r="Q81" s="73">
        <v>1</v>
      </c>
      <c r="R81" s="73">
        <f t="shared" si="83"/>
        <v>5</v>
      </c>
      <c r="S81" s="25" t="str">
        <f t="shared" si="84"/>
        <v>Tolerable</v>
      </c>
      <c r="T81" s="78"/>
      <c r="U81" s="78"/>
      <c r="V81" s="73"/>
      <c r="W81" s="73"/>
      <c r="X81" s="73"/>
      <c r="Y81" s="73"/>
      <c r="Z81" s="73"/>
      <c r="AA81" s="73"/>
      <c r="AB81" s="73"/>
      <c r="AC81" s="25"/>
      <c r="AD81" s="73"/>
      <c r="AE81" s="73"/>
      <c r="AF81" s="73"/>
      <c r="AG81" s="73"/>
      <c r="AH81" s="73"/>
      <c r="AI81" s="170" t="str">
        <f t="shared" si="3"/>
        <v>Tolerable</v>
      </c>
      <c r="AJ81" s="148" t="str">
        <f t="shared" si="4"/>
        <v>Tolerable</v>
      </c>
    </row>
    <row r="82" spans="1:36" ht="30" customHeight="1" x14ac:dyDescent="0.2">
      <c r="A82" s="10"/>
      <c r="B82" s="109">
        <v>48</v>
      </c>
      <c r="C82" s="251"/>
      <c r="D82" s="207"/>
      <c r="E82" s="73" t="s">
        <v>7</v>
      </c>
      <c r="F82" s="73" t="s">
        <v>46</v>
      </c>
      <c r="G82" s="23" t="s">
        <v>45</v>
      </c>
      <c r="H82" s="23" t="s">
        <v>44</v>
      </c>
      <c r="I82" s="23" t="s">
        <v>43</v>
      </c>
      <c r="J82" s="23" t="s">
        <v>1</v>
      </c>
      <c r="K82" s="24" t="s">
        <v>42</v>
      </c>
      <c r="L82" s="73">
        <v>1</v>
      </c>
      <c r="M82" s="73">
        <v>1</v>
      </c>
      <c r="N82" s="73">
        <v>1</v>
      </c>
      <c r="O82" s="73">
        <v>3</v>
      </c>
      <c r="P82" s="73">
        <f t="shared" si="82"/>
        <v>6</v>
      </c>
      <c r="Q82" s="73">
        <v>1</v>
      </c>
      <c r="R82" s="73">
        <f t="shared" si="83"/>
        <v>6</v>
      </c>
      <c r="S82" s="25" t="str">
        <f t="shared" si="84"/>
        <v>Tolerable</v>
      </c>
      <c r="T82" s="78"/>
      <c r="U82" s="27"/>
      <c r="V82" s="73"/>
      <c r="W82" s="73"/>
      <c r="X82" s="73"/>
      <c r="Y82" s="73"/>
      <c r="Z82" s="73"/>
      <c r="AA82" s="73"/>
      <c r="AB82" s="73"/>
      <c r="AC82" s="25"/>
      <c r="AD82" s="73"/>
      <c r="AE82" s="73"/>
      <c r="AF82" s="73"/>
      <c r="AG82" s="73"/>
      <c r="AH82" s="73"/>
      <c r="AI82" s="170" t="str">
        <f t="shared" si="3"/>
        <v>Tolerable</v>
      </c>
      <c r="AJ82" s="148" t="str">
        <f t="shared" si="4"/>
        <v>Tolerable</v>
      </c>
    </row>
    <row r="83" spans="1:36" s="4" customFormat="1" ht="30" customHeight="1" x14ac:dyDescent="0.25">
      <c r="A83" s="10"/>
      <c r="B83" s="109">
        <v>49</v>
      </c>
      <c r="C83" s="251"/>
      <c r="D83" s="207"/>
      <c r="E83" s="73" t="s">
        <v>58</v>
      </c>
      <c r="F83" s="73" t="s">
        <v>6</v>
      </c>
      <c r="G83" s="23" t="s">
        <v>57</v>
      </c>
      <c r="H83" s="21" t="s">
        <v>56</v>
      </c>
      <c r="I83" s="23" t="s">
        <v>55</v>
      </c>
      <c r="J83" s="23" t="s">
        <v>1</v>
      </c>
      <c r="K83" s="24" t="s">
        <v>54</v>
      </c>
      <c r="L83" s="73">
        <v>1</v>
      </c>
      <c r="M83" s="73">
        <v>1</v>
      </c>
      <c r="N83" s="73">
        <v>1</v>
      </c>
      <c r="O83" s="73">
        <v>1</v>
      </c>
      <c r="P83" s="73">
        <f t="shared" si="82"/>
        <v>4</v>
      </c>
      <c r="Q83" s="73">
        <v>2</v>
      </c>
      <c r="R83" s="73">
        <f t="shared" si="83"/>
        <v>8</v>
      </c>
      <c r="S83" s="25" t="str">
        <f t="shared" si="84"/>
        <v>Tolerable</v>
      </c>
      <c r="T83" s="72"/>
      <c r="U83" s="31"/>
      <c r="V83" s="73"/>
      <c r="W83" s="73"/>
      <c r="X83" s="73"/>
      <c r="Y83" s="73"/>
      <c r="Z83" s="73"/>
      <c r="AA83" s="73"/>
      <c r="AB83" s="73"/>
      <c r="AC83" s="25"/>
      <c r="AD83" s="73"/>
      <c r="AE83" s="73"/>
      <c r="AF83" s="73"/>
      <c r="AG83" s="73"/>
      <c r="AH83" s="73"/>
      <c r="AI83" s="170" t="str">
        <f t="shared" si="3"/>
        <v>Tolerable</v>
      </c>
      <c r="AJ83" s="148" t="str">
        <f t="shared" si="4"/>
        <v>Tolerable</v>
      </c>
    </row>
    <row r="84" spans="1:36" s="4" customFormat="1" ht="30" customHeight="1" x14ac:dyDescent="0.25">
      <c r="A84" s="10"/>
      <c r="B84" s="109">
        <v>50</v>
      </c>
      <c r="C84" s="251"/>
      <c r="D84" s="207"/>
      <c r="E84" s="73" t="s">
        <v>7</v>
      </c>
      <c r="F84" s="73" t="s">
        <v>23</v>
      </c>
      <c r="G84" s="23" t="s">
        <v>61</v>
      </c>
      <c r="H84" s="23" t="s">
        <v>60</v>
      </c>
      <c r="I84" s="23" t="s">
        <v>55</v>
      </c>
      <c r="J84" s="23" t="s">
        <v>1</v>
      </c>
      <c r="K84" s="24" t="s">
        <v>59</v>
      </c>
      <c r="L84" s="73">
        <v>1</v>
      </c>
      <c r="M84" s="73">
        <v>1</v>
      </c>
      <c r="N84" s="73">
        <v>1</v>
      </c>
      <c r="O84" s="73">
        <v>3</v>
      </c>
      <c r="P84" s="73">
        <f t="shared" si="82"/>
        <v>6</v>
      </c>
      <c r="Q84" s="73">
        <v>1</v>
      </c>
      <c r="R84" s="73">
        <f t="shared" si="83"/>
        <v>6</v>
      </c>
      <c r="S84" s="25" t="str">
        <f t="shared" si="84"/>
        <v>Tolerable</v>
      </c>
      <c r="T84" s="78"/>
      <c r="U84" s="24"/>
      <c r="V84" s="73"/>
      <c r="W84" s="73"/>
      <c r="X84" s="73"/>
      <c r="Y84" s="73"/>
      <c r="Z84" s="73"/>
      <c r="AA84" s="73"/>
      <c r="AB84" s="73"/>
      <c r="AC84" s="25"/>
      <c r="AD84" s="73"/>
      <c r="AE84" s="73"/>
      <c r="AF84" s="73"/>
      <c r="AG84" s="73"/>
      <c r="AH84" s="73"/>
      <c r="AI84" s="170" t="str">
        <f t="shared" si="3"/>
        <v>Tolerable</v>
      </c>
      <c r="AJ84" s="148" t="str">
        <f t="shared" si="4"/>
        <v>Tolerable</v>
      </c>
    </row>
    <row r="85" spans="1:36" s="4" customFormat="1" ht="30" customHeight="1" x14ac:dyDescent="0.2">
      <c r="A85" s="10"/>
      <c r="B85" s="109">
        <v>51</v>
      </c>
      <c r="C85" s="251"/>
      <c r="D85" s="207"/>
      <c r="E85" s="73" t="s">
        <v>7</v>
      </c>
      <c r="F85" s="73" t="s">
        <v>32</v>
      </c>
      <c r="G85" s="23" t="s">
        <v>64</v>
      </c>
      <c r="H85" s="23" t="s">
        <v>30</v>
      </c>
      <c r="I85" s="23" t="s">
        <v>29</v>
      </c>
      <c r="J85" s="23"/>
      <c r="K85" s="24" t="s">
        <v>37</v>
      </c>
      <c r="L85" s="73">
        <v>1</v>
      </c>
      <c r="M85" s="73">
        <v>1</v>
      </c>
      <c r="N85" s="73">
        <v>2</v>
      </c>
      <c r="O85" s="73">
        <v>3</v>
      </c>
      <c r="P85" s="73">
        <f t="shared" si="82"/>
        <v>7</v>
      </c>
      <c r="Q85" s="73">
        <v>1</v>
      </c>
      <c r="R85" s="73">
        <f t="shared" si="83"/>
        <v>7</v>
      </c>
      <c r="S85" s="25" t="str">
        <f t="shared" si="84"/>
        <v>Tolerable</v>
      </c>
      <c r="T85" s="78"/>
      <c r="U85" s="29"/>
      <c r="V85" s="73"/>
      <c r="W85" s="73"/>
      <c r="X85" s="73"/>
      <c r="Y85" s="73"/>
      <c r="Z85" s="73"/>
      <c r="AA85" s="73"/>
      <c r="AB85" s="73"/>
      <c r="AC85" s="25"/>
      <c r="AD85" s="73"/>
      <c r="AE85" s="32"/>
      <c r="AF85" s="32"/>
      <c r="AG85" s="32"/>
      <c r="AH85" s="73"/>
      <c r="AI85" s="170" t="str">
        <f t="shared" si="3"/>
        <v>Tolerable</v>
      </c>
      <c r="AJ85" s="148" t="str">
        <f t="shared" si="4"/>
        <v>Tolerable</v>
      </c>
    </row>
    <row r="86" spans="1:36" s="4" customFormat="1" ht="30" customHeight="1" x14ac:dyDescent="0.25">
      <c r="A86" s="10"/>
      <c r="B86" s="109">
        <v>52</v>
      </c>
      <c r="C86" s="251"/>
      <c r="D86" s="207"/>
      <c r="E86" s="73" t="s">
        <v>7</v>
      </c>
      <c r="F86" s="73" t="s">
        <v>6</v>
      </c>
      <c r="G86" s="23" t="s">
        <v>63</v>
      </c>
      <c r="H86" s="23" t="s">
        <v>60</v>
      </c>
      <c r="I86" s="23" t="s">
        <v>62</v>
      </c>
      <c r="J86" s="23" t="s">
        <v>1</v>
      </c>
      <c r="K86" s="24" t="s">
        <v>59</v>
      </c>
      <c r="L86" s="73">
        <v>1</v>
      </c>
      <c r="M86" s="73">
        <v>1</v>
      </c>
      <c r="N86" s="73">
        <v>1</v>
      </c>
      <c r="O86" s="73">
        <v>3</v>
      </c>
      <c r="P86" s="73">
        <f t="shared" si="82"/>
        <v>6</v>
      </c>
      <c r="Q86" s="73">
        <v>1</v>
      </c>
      <c r="R86" s="73">
        <f t="shared" si="83"/>
        <v>6</v>
      </c>
      <c r="S86" s="25" t="str">
        <f t="shared" si="84"/>
        <v>Tolerable</v>
      </c>
      <c r="T86" s="78"/>
      <c r="U86" s="31"/>
      <c r="V86" s="73"/>
      <c r="W86" s="73"/>
      <c r="X86" s="73"/>
      <c r="Y86" s="73"/>
      <c r="Z86" s="73"/>
      <c r="AA86" s="73"/>
      <c r="AB86" s="73"/>
      <c r="AC86" s="25"/>
      <c r="AD86" s="73"/>
      <c r="AE86" s="73"/>
      <c r="AF86" s="73"/>
      <c r="AG86" s="73"/>
      <c r="AH86" s="73"/>
      <c r="AI86" s="170" t="str">
        <f t="shared" ref="AI86:AI101" si="85">CONCATENATE(S86,AC86)</f>
        <v>Tolerable</v>
      </c>
      <c r="AJ86" s="148" t="str">
        <f t="shared" ref="AJ86:AJ101" si="86">IF(AI86="IntolerableModerado","Moderado",IF(AI86="Tolerable","Tolerable",IF(AI86="ModeradoTolerable","Tolerable",IF(AI86="ImportanteIntolerable","Importante",IF(AI86="ModeradoModerado","Moderado",IF(AI86="ImportanteModerado","Moderado"))))))</f>
        <v>Tolerable</v>
      </c>
    </row>
    <row r="87" spans="1:36" ht="30" customHeight="1" x14ac:dyDescent="0.2">
      <c r="A87" s="10" t="s">
        <v>34</v>
      </c>
      <c r="B87" s="109">
        <v>53</v>
      </c>
      <c r="C87" s="251"/>
      <c r="D87" s="208" t="s">
        <v>33</v>
      </c>
      <c r="E87" s="76" t="s">
        <v>7</v>
      </c>
      <c r="F87" s="76" t="s">
        <v>32</v>
      </c>
      <c r="G87" s="52" t="s">
        <v>31</v>
      </c>
      <c r="H87" s="23" t="s">
        <v>30</v>
      </c>
      <c r="I87" s="23" t="s">
        <v>29</v>
      </c>
      <c r="J87" s="78"/>
      <c r="K87" s="24" t="s">
        <v>2</v>
      </c>
      <c r="L87" s="73">
        <v>1</v>
      </c>
      <c r="M87" s="73">
        <v>3</v>
      </c>
      <c r="N87" s="73">
        <v>2</v>
      </c>
      <c r="O87" s="73">
        <v>3</v>
      </c>
      <c r="P87" s="72">
        <f>+SUM(L87:O87)</f>
        <v>9</v>
      </c>
      <c r="Q87" s="72">
        <v>1</v>
      </c>
      <c r="R87" s="72">
        <f>+Q87*P87</f>
        <v>9</v>
      </c>
      <c r="S87" s="72" t="str">
        <f>IF(R87="","",IF(R87&lt;5,"Trivial",IF(R87&lt;9,"Tolerable",IF(R87&lt;17,"Moderado",IF(R87&lt;25,"Importante","Intolerable")))))</f>
        <v>Moderado</v>
      </c>
      <c r="T87" s="78" t="s">
        <v>1</v>
      </c>
      <c r="U87" s="29" t="s">
        <v>28</v>
      </c>
      <c r="V87" s="73">
        <v>1</v>
      </c>
      <c r="W87" s="73">
        <v>1</v>
      </c>
      <c r="X87" s="73">
        <v>1</v>
      </c>
      <c r="Y87" s="73">
        <v>3</v>
      </c>
      <c r="Z87" s="73">
        <f>+SUM(V87:Y87)</f>
        <v>6</v>
      </c>
      <c r="AA87" s="73">
        <v>1</v>
      </c>
      <c r="AB87" s="73">
        <f>+AA87*Z87</f>
        <v>6</v>
      </c>
      <c r="AC87" s="25" t="s">
        <v>232</v>
      </c>
      <c r="AD87" s="73" t="s">
        <v>0</v>
      </c>
      <c r="AE87" s="73" t="s">
        <v>173</v>
      </c>
      <c r="AF87" s="28">
        <v>43936</v>
      </c>
      <c r="AG87" s="73" t="s">
        <v>173</v>
      </c>
      <c r="AH87" s="73"/>
      <c r="AI87" s="170" t="str">
        <f t="shared" si="85"/>
        <v>ModeradoTolerable</v>
      </c>
      <c r="AJ87" s="148" t="str">
        <f t="shared" si="86"/>
        <v>Tolerable</v>
      </c>
    </row>
    <row r="88" spans="1:36" ht="30" customHeight="1" x14ac:dyDescent="0.2">
      <c r="A88" s="10"/>
      <c r="B88" s="109">
        <v>54</v>
      </c>
      <c r="C88" s="251"/>
      <c r="D88" s="208"/>
      <c r="E88" s="76" t="s">
        <v>7</v>
      </c>
      <c r="F88" s="76" t="s">
        <v>19</v>
      </c>
      <c r="G88" s="52" t="s">
        <v>27</v>
      </c>
      <c r="H88" s="23" t="s">
        <v>26</v>
      </c>
      <c r="I88" s="23" t="s">
        <v>25</v>
      </c>
      <c r="J88" s="78" t="s">
        <v>1</v>
      </c>
      <c r="K88" s="24" t="s">
        <v>24</v>
      </c>
      <c r="L88" s="73">
        <v>1</v>
      </c>
      <c r="M88" s="73">
        <v>1</v>
      </c>
      <c r="N88" s="73">
        <v>1</v>
      </c>
      <c r="O88" s="73">
        <v>3</v>
      </c>
      <c r="P88" s="72">
        <f>+SUM(L88:O88)</f>
        <v>6</v>
      </c>
      <c r="Q88" s="72">
        <v>1</v>
      </c>
      <c r="R88" s="72">
        <f>+Q88*P88</f>
        <v>6</v>
      </c>
      <c r="S88" s="72" t="str">
        <f>IF(R88="","",IF(R88&lt;5,"Trivial",IF(R88&lt;9,"Tolerable",IF(R88&lt;17,"Moderado",IF(R88&lt;25,"Importante","Intolerable")))))</f>
        <v>Tolerable</v>
      </c>
      <c r="T88" s="72"/>
      <c r="U88" s="32"/>
      <c r="V88" s="43"/>
      <c r="W88" s="43"/>
      <c r="X88" s="43"/>
      <c r="Y88" s="43"/>
      <c r="Z88" s="43"/>
      <c r="AA88" s="43"/>
      <c r="AB88" s="43"/>
      <c r="AC88" s="32"/>
      <c r="AD88" s="32"/>
      <c r="AE88" s="32"/>
      <c r="AF88" s="32"/>
      <c r="AG88" s="32"/>
      <c r="AH88" s="73"/>
      <c r="AI88" s="170" t="str">
        <f t="shared" si="85"/>
        <v>Tolerable</v>
      </c>
      <c r="AJ88" s="148" t="str">
        <f t="shared" si="86"/>
        <v>Tolerable</v>
      </c>
    </row>
    <row r="89" spans="1:36" ht="30" customHeight="1" x14ac:dyDescent="0.2">
      <c r="A89" s="10"/>
      <c r="B89" s="109">
        <v>55</v>
      </c>
      <c r="C89" s="251"/>
      <c r="D89" s="208"/>
      <c r="E89" s="76" t="s">
        <v>7</v>
      </c>
      <c r="F89" s="76" t="s">
        <v>23</v>
      </c>
      <c r="G89" s="52" t="s">
        <v>22</v>
      </c>
      <c r="H89" s="21" t="s">
        <v>21</v>
      </c>
      <c r="I89" s="23" t="s">
        <v>20</v>
      </c>
      <c r="J89" s="78"/>
      <c r="K89" s="24" t="s">
        <v>2</v>
      </c>
      <c r="L89" s="73">
        <v>1</v>
      </c>
      <c r="M89" s="74">
        <v>3</v>
      </c>
      <c r="N89" s="74">
        <v>2</v>
      </c>
      <c r="O89" s="74">
        <v>3</v>
      </c>
      <c r="P89" s="72">
        <f>+SUM(L89:O89)</f>
        <v>9</v>
      </c>
      <c r="Q89" s="72">
        <v>1</v>
      </c>
      <c r="R89" s="72">
        <f>+Q89*P89</f>
        <v>9</v>
      </c>
      <c r="S89" s="72" t="str">
        <f>IF(R89="","",IF(R89&lt;5,"Trivial",IF(R89&lt;9,"Tolerable",IF(R89&lt;17,"Moderado",IF(R89&lt;25,"Importante","Intolerable")))))</f>
        <v>Moderado</v>
      </c>
      <c r="T89" s="78" t="s">
        <v>1</v>
      </c>
      <c r="U89" s="78" t="s">
        <v>15</v>
      </c>
      <c r="V89" s="73">
        <v>1</v>
      </c>
      <c r="W89" s="73">
        <v>1</v>
      </c>
      <c r="X89" s="73">
        <v>1</v>
      </c>
      <c r="Y89" s="73">
        <v>3</v>
      </c>
      <c r="Z89" s="73">
        <f>+SUM(V89:Y89)</f>
        <v>6</v>
      </c>
      <c r="AA89" s="73">
        <v>1</v>
      </c>
      <c r="AB89" s="73">
        <f>+AA89*Z89</f>
        <v>6</v>
      </c>
      <c r="AC89" s="72" t="str">
        <f>IF(AB89="","",IF(AB89&lt;5,"Trivial",IF(AB89&lt;9,"Tolerable",IF(AB89&lt;17,"Moderado",IF(AB89&lt;25,"Importante","Intolerable")))))</f>
        <v>Tolerable</v>
      </c>
      <c r="AD89" s="73" t="s">
        <v>0</v>
      </c>
      <c r="AE89" s="73" t="s">
        <v>173</v>
      </c>
      <c r="AF89" s="28">
        <v>43936</v>
      </c>
      <c r="AG89" s="73" t="s">
        <v>173</v>
      </c>
      <c r="AH89" s="73"/>
      <c r="AI89" s="170" t="str">
        <f t="shared" si="85"/>
        <v>ModeradoTolerable</v>
      </c>
      <c r="AJ89" s="148" t="str">
        <f t="shared" si="86"/>
        <v>Tolerable</v>
      </c>
    </row>
    <row r="90" spans="1:36" ht="30" customHeight="1" x14ac:dyDescent="0.2">
      <c r="A90" s="10"/>
      <c r="B90" s="109">
        <v>56</v>
      </c>
      <c r="C90" s="251"/>
      <c r="D90" s="208"/>
      <c r="E90" s="76" t="s">
        <v>7</v>
      </c>
      <c r="F90" s="76" t="s">
        <v>19</v>
      </c>
      <c r="G90" s="52" t="s">
        <v>18</v>
      </c>
      <c r="H90" s="21" t="s">
        <v>17</v>
      </c>
      <c r="I90" s="23" t="s">
        <v>306</v>
      </c>
      <c r="J90" s="78"/>
      <c r="K90" s="24" t="s">
        <v>2</v>
      </c>
      <c r="L90" s="73">
        <v>1</v>
      </c>
      <c r="M90" s="73">
        <v>3</v>
      </c>
      <c r="N90" s="73">
        <v>2</v>
      </c>
      <c r="O90" s="73">
        <v>3</v>
      </c>
      <c r="P90" s="72">
        <f>+SUM(L90:O90)</f>
        <v>9</v>
      </c>
      <c r="Q90" s="72">
        <v>1</v>
      </c>
      <c r="R90" s="72">
        <f>+Q90*P90</f>
        <v>9</v>
      </c>
      <c r="S90" s="72" t="str">
        <f>IF(R90="","",IF(R90&lt;5,"Trivial",IF(R90&lt;9,"Tolerable",IF(R90&lt;17,"Moderado",IF(R90&lt;25,"Importante","Intolerable")))))</f>
        <v>Moderado</v>
      </c>
      <c r="T90" s="78" t="s">
        <v>1</v>
      </c>
      <c r="U90" s="78" t="s">
        <v>15</v>
      </c>
      <c r="V90" s="73">
        <v>1</v>
      </c>
      <c r="W90" s="73">
        <v>1</v>
      </c>
      <c r="X90" s="73">
        <v>1</v>
      </c>
      <c r="Y90" s="73">
        <v>3</v>
      </c>
      <c r="Z90" s="73">
        <f>+SUM(V90:Y90)</f>
        <v>6</v>
      </c>
      <c r="AA90" s="73">
        <v>1</v>
      </c>
      <c r="AB90" s="73">
        <f>+AA90*Z90</f>
        <v>6</v>
      </c>
      <c r="AC90" s="72" t="str">
        <f>IF(AB90="","",IF(AB90&lt;5,"Trivial",IF(AB90&lt;9,"Tolerable",IF(AB90&lt;17,"Moderado",IF(AB90&lt;25,"Importante","Intolerable")))))</f>
        <v>Tolerable</v>
      </c>
      <c r="AD90" s="73" t="s">
        <v>0</v>
      </c>
      <c r="AE90" s="73" t="s">
        <v>173</v>
      </c>
      <c r="AF90" s="28">
        <v>43936</v>
      </c>
      <c r="AG90" s="73" t="s">
        <v>173</v>
      </c>
      <c r="AH90" s="73"/>
      <c r="AI90" s="170" t="str">
        <f t="shared" si="85"/>
        <v>ModeradoTolerable</v>
      </c>
      <c r="AJ90" s="148" t="str">
        <f t="shared" si="86"/>
        <v>Tolerable</v>
      </c>
    </row>
    <row r="91" spans="1:36" s="4" customFormat="1" ht="30" customHeight="1" x14ac:dyDescent="0.25">
      <c r="A91" s="10"/>
      <c r="B91" s="109">
        <v>57</v>
      </c>
      <c r="C91" s="252"/>
      <c r="D91" s="208"/>
      <c r="E91" s="76" t="s">
        <v>7</v>
      </c>
      <c r="F91" s="76" t="s">
        <v>6</v>
      </c>
      <c r="G91" s="52" t="s">
        <v>14</v>
      </c>
      <c r="H91" s="23" t="s">
        <v>13</v>
      </c>
      <c r="I91" s="23" t="s">
        <v>12</v>
      </c>
      <c r="J91" s="78" t="s">
        <v>1</v>
      </c>
      <c r="K91" s="24" t="s">
        <v>11</v>
      </c>
      <c r="L91" s="73">
        <v>1</v>
      </c>
      <c r="M91" s="73">
        <v>1</v>
      </c>
      <c r="N91" s="73">
        <v>1</v>
      </c>
      <c r="O91" s="73">
        <v>3</v>
      </c>
      <c r="P91" s="72">
        <f>+SUM(L91:O91)</f>
        <v>6</v>
      </c>
      <c r="Q91" s="72">
        <v>1</v>
      </c>
      <c r="R91" s="72">
        <f>+Q91*P91</f>
        <v>6</v>
      </c>
      <c r="S91" s="72" t="str">
        <f>IF(R91="","",IF(R91&lt;5,"Trivial",IF(R91&lt;9,"Tolerable",IF(R91&lt;17,"Moderado",IF(R91&lt;25,"Importante","Intolerable")))))</f>
        <v>Tolerable</v>
      </c>
      <c r="T91" s="78"/>
      <c r="U91" s="31"/>
      <c r="V91" s="73"/>
      <c r="W91" s="73"/>
      <c r="X91" s="73"/>
      <c r="Y91" s="73"/>
      <c r="Z91" s="73"/>
      <c r="AA91" s="73"/>
      <c r="AB91" s="73"/>
      <c r="AC91" s="25"/>
      <c r="AD91" s="73"/>
      <c r="AE91" s="73"/>
      <c r="AF91" s="73"/>
      <c r="AG91" s="73"/>
      <c r="AH91" s="73"/>
      <c r="AI91" s="170" t="str">
        <f t="shared" si="85"/>
        <v>Tolerable</v>
      </c>
      <c r="AJ91" s="148" t="str">
        <f t="shared" si="86"/>
        <v>Tolerable</v>
      </c>
    </row>
    <row r="92" spans="1:36" s="4" customFormat="1" ht="30" customHeight="1" x14ac:dyDescent="0.25">
      <c r="A92" s="10"/>
      <c r="B92" s="109">
        <v>58</v>
      </c>
      <c r="C92" s="207" t="s">
        <v>317</v>
      </c>
      <c r="D92" s="207" t="s">
        <v>302</v>
      </c>
      <c r="E92" s="73" t="s">
        <v>7</v>
      </c>
      <c r="F92" s="73" t="s">
        <v>23</v>
      </c>
      <c r="G92" s="23" t="s">
        <v>116</v>
      </c>
      <c r="H92" s="23" t="s">
        <v>115</v>
      </c>
      <c r="I92" s="23" t="s">
        <v>114</v>
      </c>
      <c r="J92" s="73"/>
      <c r="K92" s="73"/>
      <c r="L92" s="73">
        <v>1</v>
      </c>
      <c r="M92" s="73">
        <v>3</v>
      </c>
      <c r="N92" s="73">
        <v>3</v>
      </c>
      <c r="O92" s="73">
        <v>3</v>
      </c>
      <c r="P92" s="72">
        <f t="shared" ref="P92:P105" si="87">+SUM(L92:O92)</f>
        <v>10</v>
      </c>
      <c r="Q92" s="72">
        <v>1</v>
      </c>
      <c r="R92" s="72">
        <f t="shared" ref="R92:R105" si="88">+Q92*P92</f>
        <v>10</v>
      </c>
      <c r="S92" s="72" t="str">
        <f t="shared" ref="S92:S105" si="89">IF(R92="","",IF(R92&lt;5,"Trivial",IF(R92&lt;9,"Tolerable",IF(R92&lt;17,"Moderado",IF(R92&lt;25,"Importante","Intolerable")))))</f>
        <v>Moderado</v>
      </c>
      <c r="T92" s="23" t="s">
        <v>1</v>
      </c>
      <c r="U92" s="24" t="s">
        <v>310</v>
      </c>
      <c r="V92" s="73">
        <v>1</v>
      </c>
      <c r="W92" s="73">
        <v>1</v>
      </c>
      <c r="X92" s="73">
        <v>1</v>
      </c>
      <c r="Y92" s="73">
        <v>3</v>
      </c>
      <c r="Z92" s="72">
        <f t="shared" ref="Z92:Z98" si="90">+SUM(V92:Y92)</f>
        <v>6</v>
      </c>
      <c r="AA92" s="72">
        <v>1</v>
      </c>
      <c r="AB92" s="72">
        <f t="shared" ref="AB92:AB98" si="91">+AA92*Z92</f>
        <v>6</v>
      </c>
      <c r="AC92" s="72" t="str">
        <f t="shared" ref="AC92:AC98" si="92">IF(AB92="","",IF(AB92&lt;5,"Trivial",IF(AB92&lt;9,"Tolerable",IF(AB92&lt;17,"Moderado",IF(AB92&lt;25,"Importante","Intolerable")))))</f>
        <v>Tolerable</v>
      </c>
      <c r="AD92" s="73" t="s">
        <v>0</v>
      </c>
      <c r="AE92" s="73" t="s">
        <v>173</v>
      </c>
      <c r="AF92" s="28">
        <v>43936</v>
      </c>
      <c r="AG92" s="73" t="s">
        <v>173</v>
      </c>
      <c r="AH92" s="73"/>
      <c r="AI92" s="170" t="str">
        <f t="shared" si="85"/>
        <v>ModeradoTolerable</v>
      </c>
      <c r="AJ92" s="148" t="str">
        <f t="shared" si="86"/>
        <v>Tolerable</v>
      </c>
    </row>
    <row r="93" spans="1:36" s="4" customFormat="1" ht="30" customHeight="1" x14ac:dyDescent="0.25">
      <c r="A93" s="10"/>
      <c r="B93" s="109">
        <v>59</v>
      </c>
      <c r="C93" s="207"/>
      <c r="D93" s="207"/>
      <c r="E93" s="73" t="s">
        <v>7</v>
      </c>
      <c r="F93" s="73" t="s">
        <v>6</v>
      </c>
      <c r="G93" s="23" t="s">
        <v>112</v>
      </c>
      <c r="H93" s="21" t="s">
        <v>111</v>
      </c>
      <c r="I93" s="23" t="s">
        <v>110</v>
      </c>
      <c r="J93" s="23"/>
      <c r="K93" s="24"/>
      <c r="L93" s="73">
        <v>1</v>
      </c>
      <c r="M93" s="73">
        <v>3</v>
      </c>
      <c r="N93" s="73">
        <v>3</v>
      </c>
      <c r="O93" s="73">
        <v>3</v>
      </c>
      <c r="P93" s="72">
        <f t="shared" si="87"/>
        <v>10</v>
      </c>
      <c r="Q93" s="72">
        <v>1</v>
      </c>
      <c r="R93" s="72">
        <f t="shared" si="88"/>
        <v>10</v>
      </c>
      <c r="S93" s="72" t="str">
        <f t="shared" si="89"/>
        <v>Moderado</v>
      </c>
      <c r="T93" s="23" t="s">
        <v>1</v>
      </c>
      <c r="U93" s="24" t="s">
        <v>311</v>
      </c>
      <c r="V93" s="73">
        <v>1</v>
      </c>
      <c r="W93" s="73">
        <v>1</v>
      </c>
      <c r="X93" s="73">
        <v>1</v>
      </c>
      <c r="Y93" s="73">
        <v>3</v>
      </c>
      <c r="Z93" s="72">
        <f t="shared" si="90"/>
        <v>6</v>
      </c>
      <c r="AA93" s="72">
        <v>1</v>
      </c>
      <c r="AB93" s="72">
        <f t="shared" si="91"/>
        <v>6</v>
      </c>
      <c r="AC93" s="72" t="str">
        <f t="shared" si="92"/>
        <v>Tolerable</v>
      </c>
      <c r="AD93" s="73" t="s">
        <v>0</v>
      </c>
      <c r="AE93" s="73" t="s">
        <v>173</v>
      </c>
      <c r="AF93" s="28">
        <v>43936</v>
      </c>
      <c r="AG93" s="73" t="s">
        <v>173</v>
      </c>
      <c r="AH93" s="73"/>
      <c r="AI93" s="170" t="str">
        <f t="shared" si="85"/>
        <v>ModeradoTolerable</v>
      </c>
      <c r="AJ93" s="148" t="str">
        <f t="shared" si="86"/>
        <v>Tolerable</v>
      </c>
    </row>
    <row r="94" spans="1:36" s="4" customFormat="1" ht="30" customHeight="1" x14ac:dyDescent="0.25">
      <c r="A94" s="10"/>
      <c r="B94" s="109">
        <v>60</v>
      </c>
      <c r="C94" s="207"/>
      <c r="D94" s="207"/>
      <c r="E94" s="73" t="s">
        <v>7</v>
      </c>
      <c r="F94" s="73" t="s">
        <v>6</v>
      </c>
      <c r="G94" s="23" t="s">
        <v>108</v>
      </c>
      <c r="H94" s="23" t="s">
        <v>107</v>
      </c>
      <c r="I94" s="23" t="s">
        <v>12</v>
      </c>
      <c r="J94" s="23" t="s">
        <v>1</v>
      </c>
      <c r="K94" s="24" t="s">
        <v>106</v>
      </c>
      <c r="L94" s="73">
        <v>1</v>
      </c>
      <c r="M94" s="73">
        <v>2</v>
      </c>
      <c r="N94" s="73">
        <v>1</v>
      </c>
      <c r="O94" s="73">
        <v>3</v>
      </c>
      <c r="P94" s="72">
        <f t="shared" si="87"/>
        <v>7</v>
      </c>
      <c r="Q94" s="72">
        <v>1</v>
      </c>
      <c r="R94" s="72">
        <f t="shared" si="88"/>
        <v>7</v>
      </c>
      <c r="S94" s="72" t="str">
        <f t="shared" si="89"/>
        <v>Tolerable</v>
      </c>
      <c r="T94" s="23"/>
      <c r="U94" s="24"/>
      <c r="V94" s="73"/>
      <c r="W94" s="73"/>
      <c r="X94" s="73"/>
      <c r="Y94" s="73"/>
      <c r="Z94" s="72"/>
      <c r="AA94" s="72"/>
      <c r="AB94" s="72"/>
      <c r="AC94" s="72"/>
      <c r="AD94" s="73"/>
      <c r="AE94" s="73"/>
      <c r="AF94" s="28"/>
      <c r="AG94" s="73"/>
      <c r="AH94" s="73"/>
      <c r="AI94" s="170" t="str">
        <f t="shared" si="85"/>
        <v>Tolerable</v>
      </c>
      <c r="AJ94" s="148" t="str">
        <f t="shared" si="86"/>
        <v>Tolerable</v>
      </c>
    </row>
    <row r="95" spans="1:36" s="4" customFormat="1" ht="30" customHeight="1" x14ac:dyDescent="0.25">
      <c r="A95" s="10"/>
      <c r="B95" s="109">
        <v>61</v>
      </c>
      <c r="C95" s="207"/>
      <c r="D95" s="207"/>
      <c r="E95" s="74" t="s">
        <v>7</v>
      </c>
      <c r="F95" s="73" t="s">
        <v>6</v>
      </c>
      <c r="G95" s="23" t="s">
        <v>105</v>
      </c>
      <c r="H95" s="23" t="s">
        <v>104</v>
      </c>
      <c r="I95" s="23" t="s">
        <v>55</v>
      </c>
      <c r="J95" s="23" t="s">
        <v>1</v>
      </c>
      <c r="K95" s="24" t="s">
        <v>309</v>
      </c>
      <c r="L95" s="73">
        <v>1</v>
      </c>
      <c r="M95" s="73">
        <v>1</v>
      </c>
      <c r="N95" s="73">
        <v>1</v>
      </c>
      <c r="O95" s="73">
        <v>2</v>
      </c>
      <c r="P95" s="72">
        <f t="shared" si="87"/>
        <v>5</v>
      </c>
      <c r="Q95" s="72">
        <v>1</v>
      </c>
      <c r="R95" s="72">
        <f t="shared" si="88"/>
        <v>5</v>
      </c>
      <c r="S95" s="72" t="str">
        <f t="shared" si="89"/>
        <v>Tolerable</v>
      </c>
      <c r="T95" s="23"/>
      <c r="U95" s="24"/>
      <c r="V95" s="73"/>
      <c r="W95" s="73"/>
      <c r="X95" s="73"/>
      <c r="Y95" s="73"/>
      <c r="Z95" s="72"/>
      <c r="AA95" s="72"/>
      <c r="AB95" s="72"/>
      <c r="AC95" s="72"/>
      <c r="AD95" s="73"/>
      <c r="AE95" s="73"/>
      <c r="AF95" s="28"/>
      <c r="AG95" s="73"/>
      <c r="AH95" s="73"/>
      <c r="AI95" s="170" t="str">
        <f t="shared" si="85"/>
        <v>Tolerable</v>
      </c>
      <c r="AJ95" s="148" t="str">
        <f t="shared" si="86"/>
        <v>Tolerable</v>
      </c>
    </row>
    <row r="96" spans="1:36" s="4" customFormat="1" ht="30" customHeight="1" x14ac:dyDescent="0.25">
      <c r="A96" s="10"/>
      <c r="B96" s="109">
        <v>62</v>
      </c>
      <c r="C96" s="207"/>
      <c r="D96" s="207"/>
      <c r="E96" s="73" t="s">
        <v>7</v>
      </c>
      <c r="F96" s="73" t="s">
        <v>23</v>
      </c>
      <c r="G96" s="23" t="s">
        <v>61</v>
      </c>
      <c r="H96" s="23" t="s">
        <v>60</v>
      </c>
      <c r="I96" s="23" t="s">
        <v>55</v>
      </c>
      <c r="J96" s="23"/>
      <c r="K96" s="24"/>
      <c r="L96" s="73">
        <v>1</v>
      </c>
      <c r="M96" s="73">
        <v>2</v>
      </c>
      <c r="N96" s="73">
        <v>3</v>
      </c>
      <c r="O96" s="73">
        <v>3</v>
      </c>
      <c r="P96" s="72">
        <f t="shared" si="87"/>
        <v>9</v>
      </c>
      <c r="Q96" s="72">
        <v>1</v>
      </c>
      <c r="R96" s="72">
        <f t="shared" si="88"/>
        <v>9</v>
      </c>
      <c r="S96" s="72" t="str">
        <f t="shared" si="89"/>
        <v>Moderado</v>
      </c>
      <c r="T96" s="23" t="s">
        <v>1</v>
      </c>
      <c r="U96" s="24" t="s">
        <v>59</v>
      </c>
      <c r="V96" s="73">
        <v>1</v>
      </c>
      <c r="W96" s="73">
        <v>1</v>
      </c>
      <c r="X96" s="73">
        <v>1</v>
      </c>
      <c r="Y96" s="73">
        <v>3</v>
      </c>
      <c r="Z96" s="72">
        <f t="shared" si="90"/>
        <v>6</v>
      </c>
      <c r="AA96" s="72">
        <v>1</v>
      </c>
      <c r="AB96" s="72">
        <f t="shared" si="91"/>
        <v>6</v>
      </c>
      <c r="AC96" s="72" t="str">
        <f t="shared" si="92"/>
        <v>Tolerable</v>
      </c>
      <c r="AD96" s="73" t="s">
        <v>0</v>
      </c>
      <c r="AE96" s="73" t="s">
        <v>173</v>
      </c>
      <c r="AF96" s="28">
        <v>43936</v>
      </c>
      <c r="AG96" s="73" t="s">
        <v>173</v>
      </c>
      <c r="AH96" s="73"/>
      <c r="AI96" s="170" t="str">
        <f t="shared" si="85"/>
        <v>ModeradoTolerable</v>
      </c>
      <c r="AJ96" s="148" t="str">
        <f t="shared" si="86"/>
        <v>Tolerable</v>
      </c>
    </row>
    <row r="97" spans="1:36" s="4" customFormat="1" ht="30" customHeight="1" x14ac:dyDescent="0.25">
      <c r="A97" s="10"/>
      <c r="B97" s="109">
        <v>63</v>
      </c>
      <c r="C97" s="207"/>
      <c r="D97" s="207"/>
      <c r="E97" s="73" t="s">
        <v>7</v>
      </c>
      <c r="F97" s="73" t="s">
        <v>32</v>
      </c>
      <c r="G97" s="23" t="s">
        <v>64</v>
      </c>
      <c r="H97" s="23" t="s">
        <v>30</v>
      </c>
      <c r="I97" s="23" t="s">
        <v>29</v>
      </c>
      <c r="J97" s="23"/>
      <c r="K97" s="24"/>
      <c r="L97" s="73">
        <v>1</v>
      </c>
      <c r="M97" s="73">
        <v>2</v>
      </c>
      <c r="N97" s="73">
        <v>3</v>
      </c>
      <c r="O97" s="73">
        <v>3</v>
      </c>
      <c r="P97" s="72">
        <f t="shared" si="87"/>
        <v>9</v>
      </c>
      <c r="Q97" s="72">
        <v>1</v>
      </c>
      <c r="R97" s="72">
        <f t="shared" si="88"/>
        <v>9</v>
      </c>
      <c r="S97" s="72" t="str">
        <f t="shared" si="89"/>
        <v>Moderado</v>
      </c>
      <c r="T97" s="23" t="s">
        <v>1</v>
      </c>
      <c r="U97" s="24" t="s">
        <v>309</v>
      </c>
      <c r="V97" s="73">
        <v>1</v>
      </c>
      <c r="W97" s="73">
        <v>1</v>
      </c>
      <c r="X97" s="73">
        <v>2</v>
      </c>
      <c r="Y97" s="73">
        <v>3</v>
      </c>
      <c r="Z97" s="72">
        <f t="shared" si="90"/>
        <v>7</v>
      </c>
      <c r="AA97" s="72">
        <v>1</v>
      </c>
      <c r="AB97" s="72">
        <f t="shared" si="91"/>
        <v>7</v>
      </c>
      <c r="AC97" s="72" t="str">
        <f t="shared" si="92"/>
        <v>Tolerable</v>
      </c>
      <c r="AD97" s="73" t="s">
        <v>0</v>
      </c>
      <c r="AE97" s="73" t="s">
        <v>173</v>
      </c>
      <c r="AF97" s="28">
        <v>43936</v>
      </c>
      <c r="AG97" s="73" t="s">
        <v>173</v>
      </c>
      <c r="AH97" s="73"/>
      <c r="AI97" s="170" t="str">
        <f t="shared" si="85"/>
        <v>ModeradoTolerable</v>
      </c>
      <c r="AJ97" s="148" t="str">
        <f t="shared" si="86"/>
        <v>Tolerable</v>
      </c>
    </row>
    <row r="98" spans="1:36" s="4" customFormat="1" ht="30" customHeight="1" x14ac:dyDescent="0.25">
      <c r="A98" s="10"/>
      <c r="B98" s="109">
        <v>64</v>
      </c>
      <c r="C98" s="207"/>
      <c r="D98" s="207"/>
      <c r="E98" s="73" t="s">
        <v>7</v>
      </c>
      <c r="F98" s="73" t="s">
        <v>6</v>
      </c>
      <c r="G98" s="23" t="s">
        <v>63</v>
      </c>
      <c r="H98" s="23" t="s">
        <v>60</v>
      </c>
      <c r="I98" s="23" t="s">
        <v>312</v>
      </c>
      <c r="J98" s="23"/>
      <c r="K98" s="24"/>
      <c r="L98" s="73">
        <v>1</v>
      </c>
      <c r="M98" s="73">
        <v>2</v>
      </c>
      <c r="N98" s="73">
        <v>3</v>
      </c>
      <c r="O98" s="73">
        <v>3</v>
      </c>
      <c r="P98" s="72">
        <f t="shared" si="87"/>
        <v>9</v>
      </c>
      <c r="Q98" s="72">
        <v>3</v>
      </c>
      <c r="R98" s="72">
        <f t="shared" si="88"/>
        <v>27</v>
      </c>
      <c r="S98" s="72" t="str">
        <f t="shared" si="89"/>
        <v>Intolerable</v>
      </c>
      <c r="T98" s="23" t="s">
        <v>1</v>
      </c>
      <c r="U98" s="24" t="s">
        <v>59</v>
      </c>
      <c r="V98" s="73">
        <v>1</v>
      </c>
      <c r="W98" s="73">
        <v>1</v>
      </c>
      <c r="X98" s="73">
        <v>1</v>
      </c>
      <c r="Y98" s="73">
        <v>1</v>
      </c>
      <c r="Z98" s="72">
        <f t="shared" si="90"/>
        <v>4</v>
      </c>
      <c r="AA98" s="72">
        <v>3</v>
      </c>
      <c r="AB98" s="72">
        <f t="shared" si="91"/>
        <v>12</v>
      </c>
      <c r="AC98" s="72" t="str">
        <f t="shared" si="92"/>
        <v>Moderado</v>
      </c>
      <c r="AD98" s="73" t="s">
        <v>0</v>
      </c>
      <c r="AE98" s="73" t="s">
        <v>173</v>
      </c>
      <c r="AF98" s="28">
        <v>43936</v>
      </c>
      <c r="AG98" s="73" t="s">
        <v>173</v>
      </c>
      <c r="AH98" s="73"/>
      <c r="AI98" s="170" t="str">
        <f t="shared" si="85"/>
        <v>IntolerableModerado</v>
      </c>
      <c r="AJ98" s="148" t="str">
        <f t="shared" si="86"/>
        <v>Moderado</v>
      </c>
    </row>
    <row r="99" spans="1:36" ht="60" customHeight="1" x14ac:dyDescent="0.2">
      <c r="B99" s="109">
        <v>65</v>
      </c>
      <c r="C99" s="207"/>
      <c r="D99" s="207" t="s">
        <v>303</v>
      </c>
      <c r="E99" s="73" t="s">
        <v>7</v>
      </c>
      <c r="F99" s="73" t="s">
        <v>6</v>
      </c>
      <c r="G99" s="23" t="s">
        <v>268</v>
      </c>
      <c r="H99" s="23" t="s">
        <v>263</v>
      </c>
      <c r="I99" s="23" t="s">
        <v>10</v>
      </c>
      <c r="J99" s="23"/>
      <c r="K99" s="24" t="s">
        <v>2</v>
      </c>
      <c r="L99" s="73">
        <v>1</v>
      </c>
      <c r="M99" s="73">
        <v>3</v>
      </c>
      <c r="N99" s="73">
        <v>3</v>
      </c>
      <c r="O99" s="73">
        <v>2</v>
      </c>
      <c r="P99" s="72">
        <f t="shared" si="87"/>
        <v>9</v>
      </c>
      <c r="Q99" s="72">
        <v>3</v>
      </c>
      <c r="R99" s="72">
        <f t="shared" si="88"/>
        <v>27</v>
      </c>
      <c r="S99" s="72" t="str">
        <f t="shared" si="89"/>
        <v>Intolerable</v>
      </c>
      <c r="T99" s="78" t="s">
        <v>1</v>
      </c>
      <c r="U99" s="29" t="s">
        <v>270</v>
      </c>
      <c r="V99" s="73">
        <v>1</v>
      </c>
      <c r="W99" s="73">
        <v>1</v>
      </c>
      <c r="X99" s="73">
        <v>1</v>
      </c>
      <c r="Y99" s="73">
        <v>1</v>
      </c>
      <c r="Z99" s="73">
        <f>+SUM(V99:Y99)</f>
        <v>4</v>
      </c>
      <c r="AA99" s="73">
        <v>3</v>
      </c>
      <c r="AB99" s="73">
        <f>+AA99*Z99</f>
        <v>12</v>
      </c>
      <c r="AC99" s="72" t="str">
        <f>IF(AB99="","",IF(AB99&lt;5,"Trivial",IF(AB99&lt;9,"Tolerable",IF(AB99&lt;17,"Moderado",IF(AB99&lt;25,"Importante","Intolerable")))))</f>
        <v>Moderado</v>
      </c>
      <c r="AD99" s="73" t="s">
        <v>0</v>
      </c>
      <c r="AE99" s="73" t="s">
        <v>173</v>
      </c>
      <c r="AF99" s="28">
        <v>43936</v>
      </c>
      <c r="AG99" s="73" t="s">
        <v>173</v>
      </c>
      <c r="AH99" s="73"/>
      <c r="AI99" s="170" t="str">
        <f t="shared" si="85"/>
        <v>IntolerableModerado</v>
      </c>
      <c r="AJ99" s="148" t="str">
        <f t="shared" si="86"/>
        <v>Moderado</v>
      </c>
    </row>
    <row r="100" spans="1:36" ht="51.75" customHeight="1" x14ac:dyDescent="0.2">
      <c r="B100" s="109">
        <v>66</v>
      </c>
      <c r="C100" s="207"/>
      <c r="D100" s="207"/>
      <c r="E100" s="73" t="s">
        <v>7</v>
      </c>
      <c r="F100" s="73" t="s">
        <v>6</v>
      </c>
      <c r="G100" s="73" t="s">
        <v>5</v>
      </c>
      <c r="H100" s="23" t="s">
        <v>4</v>
      </c>
      <c r="I100" s="23" t="s">
        <v>3</v>
      </c>
      <c r="J100" s="23"/>
      <c r="K100" s="24" t="s">
        <v>2</v>
      </c>
      <c r="L100" s="73">
        <v>1</v>
      </c>
      <c r="M100" s="73">
        <v>3</v>
      </c>
      <c r="N100" s="73">
        <v>3</v>
      </c>
      <c r="O100" s="73">
        <v>2</v>
      </c>
      <c r="P100" s="72">
        <f t="shared" si="87"/>
        <v>9</v>
      </c>
      <c r="Q100" s="72">
        <v>3</v>
      </c>
      <c r="R100" s="72">
        <f t="shared" si="88"/>
        <v>27</v>
      </c>
      <c r="S100" s="72" t="str">
        <f t="shared" si="89"/>
        <v>Intolerable</v>
      </c>
      <c r="T100" s="78" t="s">
        <v>1</v>
      </c>
      <c r="U100" s="29" t="s">
        <v>264</v>
      </c>
      <c r="V100" s="73">
        <v>1</v>
      </c>
      <c r="W100" s="73">
        <v>1</v>
      </c>
      <c r="X100" s="73">
        <v>1</v>
      </c>
      <c r="Y100" s="73">
        <v>1</v>
      </c>
      <c r="Z100" s="73">
        <f>+SUM(V100:Y100)</f>
        <v>4</v>
      </c>
      <c r="AA100" s="73">
        <v>3</v>
      </c>
      <c r="AB100" s="73">
        <f>+AA100*Z100</f>
        <v>12</v>
      </c>
      <c r="AC100" s="72" t="str">
        <f>IF(AB100="","",IF(AB100&lt;5,"Trivial",IF(AB100&lt;9,"Tolerable",IF(AB100&lt;17,"Moderado",IF(AB100&lt;25,"Importante","Intolerable")))))</f>
        <v>Moderado</v>
      </c>
      <c r="AD100" s="73" t="s">
        <v>0</v>
      </c>
      <c r="AE100" s="73" t="s">
        <v>173</v>
      </c>
      <c r="AF100" s="28">
        <v>43936</v>
      </c>
      <c r="AG100" s="73" t="s">
        <v>173</v>
      </c>
      <c r="AH100" s="73"/>
      <c r="AI100" s="170" t="str">
        <f t="shared" si="85"/>
        <v>IntolerableModerado</v>
      </c>
      <c r="AJ100" s="148" t="str">
        <f t="shared" si="86"/>
        <v>Moderado</v>
      </c>
    </row>
    <row r="101" spans="1:36" ht="33.75" x14ac:dyDescent="0.2">
      <c r="B101" s="109">
        <v>67</v>
      </c>
      <c r="C101" s="207"/>
      <c r="D101" s="207"/>
      <c r="E101" s="73" t="s">
        <v>267</v>
      </c>
      <c r="F101" s="73" t="s">
        <v>6</v>
      </c>
      <c r="G101" s="23" t="s">
        <v>281</v>
      </c>
      <c r="H101" s="23" t="s">
        <v>9</v>
      </c>
      <c r="I101" s="23" t="s">
        <v>3</v>
      </c>
      <c r="J101" s="78"/>
      <c r="K101" s="24" t="s">
        <v>2</v>
      </c>
      <c r="L101" s="73">
        <v>1</v>
      </c>
      <c r="M101" s="73">
        <v>1</v>
      </c>
      <c r="N101" s="73">
        <v>1</v>
      </c>
      <c r="O101" s="73">
        <v>2</v>
      </c>
      <c r="P101" s="72">
        <f t="shared" si="87"/>
        <v>5</v>
      </c>
      <c r="Q101" s="72">
        <v>3</v>
      </c>
      <c r="R101" s="72">
        <f t="shared" si="88"/>
        <v>15</v>
      </c>
      <c r="S101" s="72" t="str">
        <f t="shared" si="89"/>
        <v>Moderado</v>
      </c>
      <c r="T101" s="78" t="s">
        <v>1</v>
      </c>
      <c r="U101" s="24" t="s">
        <v>314</v>
      </c>
      <c r="V101" s="73">
        <v>1</v>
      </c>
      <c r="W101" s="73">
        <v>1</v>
      </c>
      <c r="X101" s="73">
        <v>1</v>
      </c>
      <c r="Y101" s="73">
        <v>1</v>
      </c>
      <c r="Z101" s="73">
        <f t="shared" ref="Z101:Z102" si="93">+SUM(V101:Y101)</f>
        <v>4</v>
      </c>
      <c r="AA101" s="73">
        <v>3</v>
      </c>
      <c r="AB101" s="73">
        <f t="shared" ref="AB101:AB102" si="94">+AA101*Z101</f>
        <v>12</v>
      </c>
      <c r="AC101" s="25" t="str">
        <f t="shared" ref="AC101:AC105" si="95">IF(AB101="","",IF(AB101&lt;5,"Trivial",IF(AB101&lt;9,"Tolerable",IF(AB101&lt;17,"Moderado",IF(AB101&lt;25,"Importante","Intolerable")))))</f>
        <v>Moderado</v>
      </c>
      <c r="AD101" s="73" t="s">
        <v>0</v>
      </c>
      <c r="AE101" s="72" t="s">
        <v>284</v>
      </c>
      <c r="AF101" s="28">
        <v>43936</v>
      </c>
      <c r="AG101" s="73" t="s">
        <v>173</v>
      </c>
      <c r="AH101" s="32"/>
      <c r="AI101" s="170" t="str">
        <f t="shared" si="85"/>
        <v>ModeradoModerado</v>
      </c>
      <c r="AJ101" s="148" t="str">
        <f t="shared" si="86"/>
        <v>Moderado</v>
      </c>
    </row>
    <row r="102" spans="1:36" ht="112.5" x14ac:dyDescent="0.2">
      <c r="B102" s="190">
        <v>68</v>
      </c>
      <c r="C102" s="211" t="s">
        <v>608</v>
      </c>
      <c r="D102" s="198" t="s">
        <v>272</v>
      </c>
      <c r="E102" s="187" t="s">
        <v>7</v>
      </c>
      <c r="F102" s="198" t="s">
        <v>46</v>
      </c>
      <c r="G102" s="24" t="s">
        <v>609</v>
      </c>
      <c r="H102" s="23" t="s">
        <v>591</v>
      </c>
      <c r="I102" s="191" t="s">
        <v>592</v>
      </c>
      <c r="J102" s="23" t="s">
        <v>1</v>
      </c>
      <c r="K102" s="24" t="s">
        <v>593</v>
      </c>
      <c r="L102" s="187">
        <v>1</v>
      </c>
      <c r="M102" s="187">
        <v>2</v>
      </c>
      <c r="N102" s="187">
        <v>3</v>
      </c>
      <c r="O102" s="187">
        <v>3</v>
      </c>
      <c r="P102" s="187">
        <f t="shared" si="87"/>
        <v>9</v>
      </c>
      <c r="Q102" s="187">
        <v>2</v>
      </c>
      <c r="R102" s="187">
        <f t="shared" si="88"/>
        <v>18</v>
      </c>
      <c r="S102" s="25" t="str">
        <f t="shared" si="89"/>
        <v>Importante</v>
      </c>
      <c r="T102" s="191" t="s">
        <v>1</v>
      </c>
      <c r="U102" s="191" t="s">
        <v>611</v>
      </c>
      <c r="V102" s="187">
        <v>1</v>
      </c>
      <c r="W102" s="187">
        <v>1</v>
      </c>
      <c r="X102" s="187">
        <v>1</v>
      </c>
      <c r="Y102" s="187">
        <v>1</v>
      </c>
      <c r="Z102" s="187">
        <f t="shared" si="93"/>
        <v>4</v>
      </c>
      <c r="AA102" s="187">
        <v>2</v>
      </c>
      <c r="AB102" s="187">
        <f t="shared" si="94"/>
        <v>8</v>
      </c>
      <c r="AC102" s="186" t="str">
        <f t="shared" si="95"/>
        <v>Tolerable</v>
      </c>
      <c r="AD102" s="187" t="s">
        <v>0</v>
      </c>
      <c r="AE102" s="187" t="s">
        <v>278</v>
      </c>
      <c r="AF102" s="187" t="s">
        <v>594</v>
      </c>
      <c r="AG102" s="187" t="s">
        <v>173</v>
      </c>
      <c r="AH102" s="32"/>
      <c r="AI102" s="9"/>
    </row>
    <row r="103" spans="1:36" ht="45" x14ac:dyDescent="0.2">
      <c r="B103" s="190">
        <v>69</v>
      </c>
      <c r="C103" s="211"/>
      <c r="D103" s="198" t="s">
        <v>610</v>
      </c>
      <c r="E103" s="187" t="s">
        <v>7</v>
      </c>
      <c r="F103" s="198" t="s">
        <v>36</v>
      </c>
      <c r="G103" s="198" t="s">
        <v>595</v>
      </c>
      <c r="H103" s="198" t="s">
        <v>596</v>
      </c>
      <c r="I103" s="198" t="s">
        <v>597</v>
      </c>
      <c r="J103" s="198" t="s">
        <v>2</v>
      </c>
      <c r="K103" s="198" t="s">
        <v>2</v>
      </c>
      <c r="L103" s="187">
        <v>1</v>
      </c>
      <c r="M103" s="187">
        <v>3</v>
      </c>
      <c r="N103" s="187">
        <v>3</v>
      </c>
      <c r="O103" s="187">
        <v>3</v>
      </c>
      <c r="P103" s="187">
        <f t="shared" si="87"/>
        <v>10</v>
      </c>
      <c r="Q103" s="187">
        <v>1</v>
      </c>
      <c r="R103" s="187">
        <f t="shared" si="88"/>
        <v>10</v>
      </c>
      <c r="S103" s="25" t="str">
        <f t="shared" si="89"/>
        <v>Moderado</v>
      </c>
      <c r="T103" s="191" t="s">
        <v>1</v>
      </c>
      <c r="U103" s="191" t="s">
        <v>598</v>
      </c>
      <c r="V103" s="187">
        <v>1</v>
      </c>
      <c r="W103" s="187">
        <v>2</v>
      </c>
      <c r="X103" s="187">
        <v>2</v>
      </c>
      <c r="Y103" s="187">
        <v>3</v>
      </c>
      <c r="Z103" s="187">
        <f>+SUM(V103:Y103)</f>
        <v>8</v>
      </c>
      <c r="AA103" s="187">
        <v>1</v>
      </c>
      <c r="AB103" s="187">
        <f>+AA103*Z103</f>
        <v>8</v>
      </c>
      <c r="AC103" s="186" t="str">
        <f t="shared" si="95"/>
        <v>Tolerable</v>
      </c>
      <c r="AD103" s="187" t="s">
        <v>0</v>
      </c>
      <c r="AE103" s="187" t="s">
        <v>173</v>
      </c>
      <c r="AF103" s="187" t="s">
        <v>594</v>
      </c>
      <c r="AG103" s="187" t="s">
        <v>173</v>
      </c>
      <c r="AH103" s="32"/>
      <c r="AI103" s="9"/>
    </row>
    <row r="104" spans="1:36" ht="33.75" x14ac:dyDescent="0.2">
      <c r="B104" s="190">
        <v>70</v>
      </c>
      <c r="C104" s="211"/>
      <c r="D104" s="212" t="s">
        <v>599</v>
      </c>
      <c r="E104" s="187" t="s">
        <v>7</v>
      </c>
      <c r="F104" s="198" t="s">
        <v>32</v>
      </c>
      <c r="G104" s="198" t="s">
        <v>600</v>
      </c>
      <c r="H104" s="198" t="s">
        <v>601</v>
      </c>
      <c r="I104" s="198" t="s">
        <v>602</v>
      </c>
      <c r="J104" s="198" t="s">
        <v>2</v>
      </c>
      <c r="K104" s="198" t="s">
        <v>2</v>
      </c>
      <c r="L104" s="187">
        <v>1</v>
      </c>
      <c r="M104" s="187">
        <v>3</v>
      </c>
      <c r="N104" s="187">
        <v>3</v>
      </c>
      <c r="O104" s="187">
        <v>3</v>
      </c>
      <c r="P104" s="187">
        <f t="shared" si="87"/>
        <v>10</v>
      </c>
      <c r="Q104" s="187">
        <v>1</v>
      </c>
      <c r="R104" s="187">
        <f t="shared" si="88"/>
        <v>10</v>
      </c>
      <c r="S104" s="25" t="str">
        <f t="shared" si="89"/>
        <v>Moderado</v>
      </c>
      <c r="T104" s="191" t="s">
        <v>1</v>
      </c>
      <c r="U104" s="191" t="s">
        <v>603</v>
      </c>
      <c r="V104" s="187">
        <v>1</v>
      </c>
      <c r="W104" s="187">
        <v>2</v>
      </c>
      <c r="X104" s="187">
        <v>2</v>
      </c>
      <c r="Y104" s="187">
        <v>2</v>
      </c>
      <c r="Z104" s="187">
        <f>+SUM(V104:Y104)</f>
        <v>7</v>
      </c>
      <c r="AA104" s="187">
        <v>1</v>
      </c>
      <c r="AB104" s="187">
        <f>+AA104*Z104</f>
        <v>7</v>
      </c>
      <c r="AC104" s="186" t="str">
        <f t="shared" si="95"/>
        <v>Tolerable</v>
      </c>
      <c r="AD104" s="187" t="s">
        <v>0</v>
      </c>
      <c r="AE104" s="187" t="s">
        <v>173</v>
      </c>
      <c r="AF104" s="187" t="s">
        <v>594</v>
      </c>
      <c r="AG104" s="187" t="s">
        <v>173</v>
      </c>
      <c r="AH104" s="32"/>
      <c r="AI104" s="9"/>
    </row>
    <row r="105" spans="1:36" ht="33.75" x14ac:dyDescent="0.2">
      <c r="B105" s="190">
        <v>71</v>
      </c>
      <c r="C105" s="211"/>
      <c r="D105" s="212"/>
      <c r="E105" s="187" t="s">
        <v>7</v>
      </c>
      <c r="F105" s="198" t="s">
        <v>94</v>
      </c>
      <c r="G105" s="198" t="s">
        <v>604</v>
      </c>
      <c r="H105" s="198" t="s">
        <v>605</v>
      </c>
      <c r="I105" s="198" t="s">
        <v>606</v>
      </c>
      <c r="J105" s="198" t="s">
        <v>2</v>
      </c>
      <c r="K105" s="198" t="s">
        <v>2</v>
      </c>
      <c r="L105" s="187">
        <v>1</v>
      </c>
      <c r="M105" s="187">
        <v>3</v>
      </c>
      <c r="N105" s="187">
        <v>3</v>
      </c>
      <c r="O105" s="187">
        <v>3</v>
      </c>
      <c r="P105" s="187">
        <f t="shared" si="87"/>
        <v>10</v>
      </c>
      <c r="Q105" s="187">
        <v>1</v>
      </c>
      <c r="R105" s="187">
        <f t="shared" si="88"/>
        <v>10</v>
      </c>
      <c r="S105" s="25" t="str">
        <f t="shared" si="89"/>
        <v>Moderado</v>
      </c>
      <c r="T105" s="191" t="s">
        <v>1</v>
      </c>
      <c r="U105" s="198" t="s">
        <v>607</v>
      </c>
      <c r="V105" s="187">
        <v>1</v>
      </c>
      <c r="W105" s="187">
        <v>2</v>
      </c>
      <c r="X105" s="187">
        <v>2</v>
      </c>
      <c r="Y105" s="187">
        <v>2</v>
      </c>
      <c r="Z105" s="187">
        <f>+SUM(V105:Y105)</f>
        <v>7</v>
      </c>
      <c r="AA105" s="187">
        <v>1</v>
      </c>
      <c r="AB105" s="187">
        <f>+AA105*Z105</f>
        <v>7</v>
      </c>
      <c r="AC105" s="186" t="str">
        <f t="shared" si="95"/>
        <v>Tolerable</v>
      </c>
      <c r="AD105" s="187" t="s">
        <v>0</v>
      </c>
      <c r="AE105" s="187" t="s">
        <v>173</v>
      </c>
      <c r="AF105" s="187" t="s">
        <v>594</v>
      </c>
      <c r="AG105" s="187" t="s">
        <v>173</v>
      </c>
      <c r="AH105" s="32"/>
    </row>
    <row r="106" spans="1:36" x14ac:dyDescent="0.2">
      <c r="D106" s="150" t="s">
        <v>543</v>
      </c>
      <c r="E106" s="150">
        <f>COUNTIFS($S$18:$S$101,D106)</f>
        <v>0</v>
      </c>
      <c r="F106" s="150">
        <f>COUNTIFS($AJ$18:$AJ$101,D106)</f>
        <v>0</v>
      </c>
      <c r="G106" s="162">
        <f>E106*100/$E$111</f>
        <v>0</v>
      </c>
      <c r="H106" s="162">
        <f>F106*100/$F$111</f>
        <v>0</v>
      </c>
      <c r="I106" s="7"/>
      <c r="J106" s="7"/>
      <c r="K106" s="6"/>
      <c r="L106" s="4"/>
      <c r="M106" s="4"/>
      <c r="N106" s="4"/>
      <c r="O106" s="4"/>
      <c r="P106" s="4"/>
      <c r="Q106" s="4"/>
      <c r="R106" s="4"/>
      <c r="S106" s="5"/>
    </row>
    <row r="107" spans="1:36" x14ac:dyDescent="0.2">
      <c r="D107" s="150" t="s">
        <v>232</v>
      </c>
      <c r="E107" s="150">
        <f>COUNTIFS($S$18:$S$101,D107)</f>
        <v>30</v>
      </c>
      <c r="F107" s="150">
        <f>COUNTIFS($AJ$18:$AJ$101,D107)</f>
        <v>60</v>
      </c>
      <c r="G107" s="162">
        <f t="shared" ref="G107:G111" si="96">E107*100/$E$111</f>
        <v>42.857142857142854</v>
      </c>
      <c r="H107" s="162">
        <f t="shared" ref="H107:H111" si="97">F107*100/$F$111</f>
        <v>85.714285714285708</v>
      </c>
      <c r="I107" s="6"/>
      <c r="J107" s="7"/>
      <c r="K107" s="7"/>
      <c r="L107" s="4"/>
      <c r="M107" s="4"/>
      <c r="N107" s="4"/>
      <c r="O107" s="4"/>
      <c r="P107" s="4"/>
      <c r="Q107" s="4"/>
      <c r="R107" s="4"/>
      <c r="S107" s="5"/>
    </row>
    <row r="108" spans="1:36" x14ac:dyDescent="0.2">
      <c r="D108" s="150" t="s">
        <v>231</v>
      </c>
      <c r="E108" s="150">
        <f>COUNTIFS($S$18:$S$101,D108)</f>
        <v>34</v>
      </c>
      <c r="F108" s="150">
        <f>COUNTIFS($AJ$18:$AJ$101,D108)</f>
        <v>10</v>
      </c>
      <c r="G108" s="162">
        <f t="shared" si="96"/>
        <v>48.571428571428569</v>
      </c>
      <c r="H108" s="162">
        <f t="shared" si="97"/>
        <v>14.285714285714286</v>
      </c>
      <c r="I108" s="7"/>
      <c r="J108" s="7"/>
      <c r="K108" s="7"/>
      <c r="L108" s="4"/>
      <c r="M108" s="4"/>
      <c r="N108" s="4"/>
      <c r="O108" s="4"/>
      <c r="P108" s="4"/>
      <c r="Q108" s="4"/>
      <c r="R108" s="4"/>
      <c r="S108" s="5"/>
    </row>
    <row r="109" spans="1:36" x14ac:dyDescent="0.2">
      <c r="D109" s="150" t="s">
        <v>238</v>
      </c>
      <c r="E109" s="150">
        <f>COUNTIFS($S$18:$S$101,D109)</f>
        <v>3</v>
      </c>
      <c r="F109" s="150">
        <f>COUNTIFS($AJ$18:$AJ$101,D109)</f>
        <v>0</v>
      </c>
      <c r="G109" s="162">
        <f t="shared" si="96"/>
        <v>4.2857142857142856</v>
      </c>
      <c r="H109" s="162">
        <f t="shared" si="97"/>
        <v>0</v>
      </c>
      <c r="I109" s="6"/>
      <c r="J109" s="7"/>
      <c r="K109" s="6"/>
      <c r="L109" s="4"/>
      <c r="M109" s="4"/>
      <c r="N109" s="4"/>
      <c r="O109" s="4"/>
      <c r="P109" s="4"/>
      <c r="Q109" s="4"/>
      <c r="R109" s="4"/>
      <c r="S109" s="5"/>
    </row>
    <row r="110" spans="1:36" x14ac:dyDescent="0.2">
      <c r="D110" s="150" t="s">
        <v>511</v>
      </c>
      <c r="E110" s="150">
        <f>COUNTIFS($S$18:$S$101,D110)</f>
        <v>3</v>
      </c>
      <c r="F110" s="150">
        <f>COUNTIFS($AJ$18:$AJ$101,D110)</f>
        <v>0</v>
      </c>
      <c r="G110" s="162">
        <f t="shared" si="96"/>
        <v>4.2857142857142856</v>
      </c>
      <c r="H110" s="162">
        <f t="shared" si="97"/>
        <v>0</v>
      </c>
      <c r="I110" s="7"/>
      <c r="J110" s="7"/>
      <c r="K110" s="6"/>
      <c r="L110" s="4"/>
      <c r="M110" s="4"/>
      <c r="N110" s="4"/>
      <c r="O110" s="4"/>
      <c r="P110" s="4"/>
      <c r="Q110" s="4"/>
      <c r="R110" s="4"/>
      <c r="S110" s="5"/>
    </row>
    <row r="111" spans="1:36" x14ac:dyDescent="0.2">
      <c r="D111" s="160" t="s">
        <v>544</v>
      </c>
      <c r="E111" s="160">
        <f>SUM(E106:E110)</f>
        <v>70</v>
      </c>
      <c r="F111" s="160">
        <f>SUM(F106:F110)</f>
        <v>70</v>
      </c>
      <c r="G111" s="162">
        <f t="shared" si="96"/>
        <v>100</v>
      </c>
      <c r="H111" s="162">
        <f t="shared" si="97"/>
        <v>100</v>
      </c>
      <c r="I111" s="7"/>
      <c r="J111" s="7"/>
      <c r="K111" s="6"/>
      <c r="L111" s="4"/>
      <c r="M111" s="4"/>
      <c r="N111" s="4"/>
      <c r="O111" s="4"/>
      <c r="P111" s="4"/>
      <c r="Q111" s="4"/>
      <c r="R111" s="4"/>
      <c r="S111" s="5"/>
    </row>
    <row r="112" spans="1:36" x14ac:dyDescent="0.2">
      <c r="G112" s="7"/>
      <c r="H112" s="6"/>
      <c r="I112" s="6"/>
      <c r="J112" s="7"/>
      <c r="K112" s="7"/>
      <c r="L112" s="4"/>
      <c r="M112" s="4"/>
      <c r="N112" s="4"/>
      <c r="O112" s="4"/>
      <c r="P112" s="4"/>
      <c r="Q112" s="4"/>
      <c r="R112" s="4"/>
      <c r="S112" s="5"/>
    </row>
    <row r="113" spans="1:35" x14ac:dyDescent="0.2">
      <c r="G113" s="7"/>
      <c r="H113" s="7"/>
      <c r="I113" s="7"/>
      <c r="J113" s="7"/>
      <c r="K113" s="7"/>
      <c r="L113" s="4"/>
      <c r="M113" s="4"/>
      <c r="N113" s="4"/>
      <c r="O113" s="4"/>
      <c r="P113" s="4"/>
      <c r="Q113" s="4"/>
      <c r="R113" s="4"/>
      <c r="S113" s="5"/>
    </row>
    <row r="115" spans="1:35" x14ac:dyDescent="0.2">
      <c r="E115" s="1"/>
      <c r="F115" s="1"/>
      <c r="J115" s="1"/>
    </row>
    <row r="116" spans="1:35" x14ac:dyDescent="0.2">
      <c r="G116" s="7"/>
      <c r="H116" s="7"/>
      <c r="I116" s="7"/>
      <c r="J116" s="7"/>
      <c r="K116" s="6"/>
      <c r="L116" s="4"/>
      <c r="M116" s="4"/>
      <c r="N116" s="4"/>
      <c r="O116" s="4"/>
      <c r="P116" s="4"/>
      <c r="Q116" s="4"/>
      <c r="R116" s="4"/>
      <c r="S116" s="5"/>
    </row>
    <row r="117" spans="1:35" x14ac:dyDescent="0.2"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7"/>
      <c r="I118" s="7"/>
      <c r="J118" s="7"/>
      <c r="K118" s="6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7"/>
      <c r="I119" s="7"/>
      <c r="J119" s="7"/>
      <c r="K119" s="6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7"/>
      <c r="I120" s="7"/>
      <c r="J120" s="7"/>
      <c r="K120" s="6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K121" s="6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4"/>
      <c r="F122" s="4"/>
      <c r="G122" s="7"/>
      <c r="H122" s="7"/>
      <c r="I122" s="7"/>
      <c r="J122" s="7"/>
      <c r="K122" s="6"/>
      <c r="L122" s="4"/>
      <c r="M122" s="4"/>
      <c r="N122" s="4"/>
      <c r="O122" s="4"/>
      <c r="P122" s="4"/>
      <c r="Q122" s="4"/>
      <c r="R122" s="4"/>
      <c r="S122" s="5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7"/>
      <c r="I123" s="7"/>
      <c r="J123" s="7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7"/>
      <c r="I124" s="7"/>
      <c r="J124" s="7"/>
      <c r="K124" s="7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  <row r="125" spans="1:35" s="2" customFormat="1" x14ac:dyDescent="0.2">
      <c r="A125" s="1"/>
      <c r="B125" s="4"/>
      <c r="C125" s="1"/>
      <c r="D125" s="1"/>
      <c r="E125" s="4"/>
      <c r="F125" s="4"/>
      <c r="G125" s="7"/>
      <c r="H125" s="6"/>
      <c r="I125" s="6"/>
      <c r="J125" s="7"/>
      <c r="K125" s="6"/>
      <c r="L125" s="4"/>
      <c r="M125" s="4"/>
      <c r="N125" s="4"/>
      <c r="O125" s="4"/>
      <c r="P125" s="4"/>
      <c r="Q125" s="4"/>
      <c r="R125" s="4"/>
      <c r="S125" s="5"/>
      <c r="U125" s="1"/>
      <c r="V125" s="16"/>
      <c r="W125" s="16"/>
      <c r="X125" s="16"/>
      <c r="Y125" s="16"/>
      <c r="Z125" s="16"/>
      <c r="AA125" s="16"/>
      <c r="AB125" s="16"/>
      <c r="AC125" s="1"/>
      <c r="AD125" s="1"/>
      <c r="AE125" s="1"/>
      <c r="AF125" s="1"/>
      <c r="AG125" s="1"/>
      <c r="AH125" s="1"/>
      <c r="AI125" s="1"/>
    </row>
    <row r="126" spans="1:35" s="2" customFormat="1" x14ac:dyDescent="0.2">
      <c r="A126" s="1"/>
      <c r="B126" s="4"/>
      <c r="C126" s="1"/>
      <c r="D126" s="1"/>
      <c r="E126" s="4"/>
      <c r="F126" s="4"/>
      <c r="G126" s="7"/>
      <c r="H126" s="7"/>
      <c r="I126" s="7"/>
      <c r="J126" s="7"/>
      <c r="K126" s="6"/>
      <c r="L126" s="4"/>
      <c r="M126" s="4"/>
      <c r="N126" s="4"/>
      <c r="O126" s="4"/>
      <c r="P126" s="4"/>
      <c r="Q126" s="4"/>
      <c r="R126" s="4"/>
      <c r="S126" s="5"/>
      <c r="U126" s="1"/>
      <c r="V126" s="16"/>
      <c r="W126" s="16"/>
      <c r="X126" s="16"/>
      <c r="Y126" s="16"/>
      <c r="Z126" s="16"/>
      <c r="AA126" s="16"/>
      <c r="AB126" s="16"/>
      <c r="AC126" s="1"/>
      <c r="AD126" s="1"/>
      <c r="AE126" s="1"/>
      <c r="AF126" s="1"/>
      <c r="AG126" s="1"/>
      <c r="AH126" s="1"/>
      <c r="AI126" s="1"/>
    </row>
    <row r="127" spans="1:35" s="2" customFormat="1" x14ac:dyDescent="0.2">
      <c r="A127" s="1"/>
      <c r="B127" s="4"/>
      <c r="C127" s="1"/>
      <c r="D127" s="1"/>
      <c r="E127" s="4"/>
      <c r="F127" s="4"/>
      <c r="G127" s="7"/>
      <c r="H127" s="7"/>
      <c r="I127" s="7"/>
      <c r="J127" s="7"/>
      <c r="K127" s="6"/>
      <c r="L127" s="4"/>
      <c r="M127" s="4"/>
      <c r="N127" s="4"/>
      <c r="O127" s="4"/>
      <c r="P127" s="4"/>
      <c r="Q127" s="4"/>
      <c r="R127" s="4"/>
      <c r="S127" s="5"/>
      <c r="U127" s="1"/>
      <c r="V127" s="16"/>
      <c r="W127" s="16"/>
      <c r="X127" s="16"/>
      <c r="Y127" s="16"/>
      <c r="Z127" s="16"/>
      <c r="AA127" s="16"/>
      <c r="AB127" s="16"/>
      <c r="AC127" s="1"/>
      <c r="AD127" s="1"/>
      <c r="AE127" s="1"/>
      <c r="AF127" s="1"/>
      <c r="AG127" s="1"/>
      <c r="AH127" s="1"/>
      <c r="AI127" s="1"/>
    </row>
    <row r="128" spans="1:35" s="2" customFormat="1" x14ac:dyDescent="0.2">
      <c r="A128" s="1"/>
      <c r="B128" s="4"/>
      <c r="C128" s="1"/>
      <c r="D128" s="1"/>
      <c r="E128" s="4"/>
      <c r="F128" s="4"/>
      <c r="G128" s="7"/>
      <c r="H128" s="6"/>
      <c r="I128" s="6"/>
      <c r="J128" s="7"/>
      <c r="K128" s="7"/>
      <c r="L128" s="4"/>
      <c r="M128" s="4"/>
      <c r="N128" s="4"/>
      <c r="O128" s="4"/>
      <c r="P128" s="4"/>
      <c r="Q128" s="4"/>
      <c r="R128" s="4"/>
      <c r="S128" s="5"/>
      <c r="U128" s="1"/>
      <c r="V128" s="16"/>
      <c r="W128" s="16"/>
      <c r="X128" s="16"/>
      <c r="Y128" s="16"/>
      <c r="Z128" s="16"/>
      <c r="AA128" s="16"/>
      <c r="AB128" s="16"/>
      <c r="AC128" s="1"/>
      <c r="AD128" s="1"/>
      <c r="AE128" s="1"/>
      <c r="AF128" s="1"/>
      <c r="AG128" s="1"/>
      <c r="AH128" s="1"/>
      <c r="AI128" s="1"/>
    </row>
    <row r="129" spans="1:35" s="2" customFormat="1" x14ac:dyDescent="0.2">
      <c r="A129" s="1"/>
      <c r="B129" s="4"/>
      <c r="C129" s="1"/>
      <c r="D129" s="1"/>
      <c r="E129" s="4"/>
      <c r="F129" s="4"/>
      <c r="G129" s="7"/>
      <c r="H129" s="7"/>
      <c r="I129" s="7"/>
      <c r="J129" s="7"/>
      <c r="K129" s="7"/>
      <c r="L129" s="4"/>
      <c r="M129" s="4"/>
      <c r="N129" s="4"/>
      <c r="O129" s="4"/>
      <c r="P129" s="4"/>
      <c r="Q129" s="4"/>
      <c r="R129" s="4"/>
      <c r="S129" s="5"/>
      <c r="U129" s="1"/>
      <c r="V129" s="16"/>
      <c r="W129" s="16"/>
      <c r="X129" s="16"/>
      <c r="Y129" s="16"/>
      <c r="Z129" s="16"/>
      <c r="AA129" s="16"/>
      <c r="AB129" s="16"/>
      <c r="AC129" s="1"/>
      <c r="AD129" s="1"/>
      <c r="AE129" s="1"/>
      <c r="AF129" s="1"/>
      <c r="AG129" s="1"/>
      <c r="AH129" s="1"/>
      <c r="AI129" s="1"/>
    </row>
    <row r="130" spans="1:35" s="2" customFormat="1" x14ac:dyDescent="0.2">
      <c r="A130" s="1"/>
      <c r="B130" s="4"/>
      <c r="C130" s="1"/>
      <c r="D130" s="1"/>
      <c r="E130" s="4"/>
      <c r="F130" s="4"/>
      <c r="G130" s="7"/>
      <c r="H130" s="7"/>
      <c r="I130" s="7"/>
      <c r="J130" s="7"/>
      <c r="K130" s="6"/>
      <c r="L130" s="4"/>
      <c r="M130" s="4"/>
      <c r="N130" s="4"/>
      <c r="O130" s="4"/>
      <c r="P130" s="4"/>
      <c r="Q130" s="4"/>
      <c r="R130" s="4"/>
      <c r="S130" s="5"/>
      <c r="U130" s="1"/>
      <c r="V130" s="16"/>
      <c r="W130" s="16"/>
      <c r="X130" s="16"/>
      <c r="Y130" s="16"/>
      <c r="Z130" s="16"/>
      <c r="AA130" s="16"/>
      <c r="AB130" s="16"/>
      <c r="AC130" s="1"/>
      <c r="AD130" s="1"/>
      <c r="AE130" s="1"/>
      <c r="AF130" s="1"/>
      <c r="AG130" s="1"/>
      <c r="AH130" s="1"/>
      <c r="AI130" s="1"/>
    </row>
    <row r="131" spans="1:35" s="2" customFormat="1" x14ac:dyDescent="0.2">
      <c r="A131" s="1"/>
      <c r="B131" s="4"/>
      <c r="C131" s="1"/>
      <c r="D131" s="1"/>
      <c r="E131" s="4"/>
      <c r="F131" s="4"/>
      <c r="G131" s="7"/>
      <c r="H131" s="7"/>
      <c r="I131" s="7"/>
      <c r="J131" s="7"/>
      <c r="K131" s="6"/>
      <c r="L131" s="4"/>
      <c r="M131" s="4"/>
      <c r="N131" s="4"/>
      <c r="O131" s="4"/>
      <c r="P131" s="4"/>
      <c r="Q131" s="4"/>
      <c r="R131" s="4"/>
      <c r="S131" s="5"/>
      <c r="U131" s="1"/>
      <c r="V131" s="16"/>
      <c r="W131" s="16"/>
      <c r="X131" s="16"/>
      <c r="Y131" s="16"/>
      <c r="Z131" s="16"/>
      <c r="AA131" s="16"/>
      <c r="AB131" s="16"/>
      <c r="AC131" s="1"/>
      <c r="AD131" s="1"/>
      <c r="AE131" s="1"/>
      <c r="AF131" s="1"/>
      <c r="AG131" s="1"/>
      <c r="AH131" s="1"/>
      <c r="AI131" s="1"/>
    </row>
    <row r="132" spans="1:35" s="2" customFormat="1" x14ac:dyDescent="0.2">
      <c r="A132" s="1"/>
      <c r="B132" s="4"/>
      <c r="C132" s="1"/>
      <c r="D132" s="1"/>
      <c r="E132" s="4"/>
      <c r="F132" s="4"/>
      <c r="G132" s="7"/>
      <c r="H132" s="7"/>
      <c r="I132" s="7"/>
      <c r="J132" s="7"/>
      <c r="K132" s="6"/>
      <c r="L132" s="4"/>
      <c r="M132" s="4"/>
      <c r="N132" s="4"/>
      <c r="O132" s="4"/>
      <c r="P132" s="4"/>
      <c r="Q132" s="4"/>
      <c r="R132" s="4"/>
      <c r="S132" s="5"/>
      <c r="U132" s="1"/>
      <c r="V132" s="16"/>
      <c r="W132" s="16"/>
      <c r="X132" s="16"/>
      <c r="Y132" s="16"/>
      <c r="Z132" s="16"/>
      <c r="AA132" s="16"/>
      <c r="AB132" s="16"/>
      <c r="AC132" s="1"/>
      <c r="AD132" s="1"/>
      <c r="AE132" s="1"/>
      <c r="AF132" s="1"/>
      <c r="AG132" s="1"/>
      <c r="AH132" s="1"/>
      <c r="AI132" s="1"/>
    </row>
    <row r="133" spans="1:35" s="2" customFormat="1" x14ac:dyDescent="0.2">
      <c r="A133" s="1"/>
      <c r="B133" s="4"/>
      <c r="C133" s="1"/>
      <c r="D133" s="1"/>
      <c r="E133" s="4"/>
      <c r="F133" s="4"/>
      <c r="G133" s="7"/>
      <c r="H133" s="6"/>
      <c r="I133" s="6"/>
      <c r="J133" s="7"/>
      <c r="K133" s="7"/>
      <c r="L133" s="4"/>
      <c r="M133" s="4"/>
      <c r="N133" s="4"/>
      <c r="O133" s="4"/>
      <c r="P133" s="4"/>
      <c r="Q133" s="4"/>
      <c r="R133" s="4"/>
      <c r="S133" s="5"/>
      <c r="U133" s="1"/>
      <c r="V133" s="16"/>
      <c r="W133" s="16"/>
      <c r="X133" s="16"/>
      <c r="Y133" s="16"/>
      <c r="Z133" s="16"/>
      <c r="AA133" s="16"/>
      <c r="AB133" s="16"/>
      <c r="AC133" s="1"/>
      <c r="AD133" s="1"/>
      <c r="AE133" s="1"/>
      <c r="AF133" s="1"/>
      <c r="AG133" s="1"/>
      <c r="AH133" s="1"/>
      <c r="AI133" s="1"/>
    </row>
    <row r="134" spans="1:35" s="2" customFormat="1" x14ac:dyDescent="0.2">
      <c r="A134" s="1"/>
      <c r="B134" s="4"/>
      <c r="C134" s="1"/>
      <c r="D134" s="1"/>
      <c r="E134" s="4"/>
      <c r="F134" s="4"/>
      <c r="G134" s="7"/>
      <c r="H134" s="7"/>
      <c r="I134" s="7"/>
      <c r="J134" s="7"/>
      <c r="K134" s="7"/>
      <c r="L134" s="4"/>
      <c r="M134" s="4"/>
      <c r="N134" s="4"/>
      <c r="O134" s="4"/>
      <c r="P134" s="4"/>
      <c r="Q134" s="4"/>
      <c r="R134" s="4"/>
      <c r="S134" s="5"/>
      <c r="U134" s="1"/>
      <c r="V134" s="16"/>
      <c r="W134" s="16"/>
      <c r="X134" s="16"/>
      <c r="Y134" s="16"/>
      <c r="Z134" s="16"/>
      <c r="AA134" s="16"/>
      <c r="AB134" s="16"/>
      <c r="AC134" s="1"/>
      <c r="AD134" s="1"/>
      <c r="AE134" s="1"/>
      <c r="AF134" s="1"/>
      <c r="AG134" s="1"/>
      <c r="AH134" s="1"/>
      <c r="AI134" s="1"/>
    </row>
    <row r="135" spans="1:35" s="2" customFormat="1" x14ac:dyDescent="0.2">
      <c r="A135" s="1"/>
      <c r="B135" s="4"/>
      <c r="C135" s="1"/>
      <c r="D135" s="1"/>
      <c r="E135" s="4"/>
      <c r="F135" s="4"/>
      <c r="G135" s="7"/>
      <c r="H135" s="7"/>
      <c r="I135" s="7"/>
      <c r="J135" s="7"/>
      <c r="K135" s="6"/>
      <c r="L135" s="4"/>
      <c r="M135" s="4"/>
      <c r="N135" s="4"/>
      <c r="O135" s="4"/>
      <c r="P135" s="4"/>
      <c r="Q135" s="4"/>
      <c r="R135" s="4"/>
      <c r="S135" s="5"/>
      <c r="U135" s="1"/>
      <c r="V135" s="16"/>
      <c r="W135" s="16"/>
      <c r="X135" s="16"/>
      <c r="Y135" s="16"/>
      <c r="Z135" s="16"/>
      <c r="AA135" s="16"/>
      <c r="AB135" s="16"/>
      <c r="AC135" s="1"/>
      <c r="AD135" s="1"/>
      <c r="AE135" s="1"/>
      <c r="AF135" s="1"/>
      <c r="AG135" s="1"/>
      <c r="AH135" s="1"/>
      <c r="AI135" s="1"/>
    </row>
    <row r="136" spans="1:35" s="2" customFormat="1" x14ac:dyDescent="0.2">
      <c r="A136" s="1"/>
      <c r="B136" s="4"/>
      <c r="C136" s="1"/>
      <c r="D136" s="1"/>
      <c r="E136" s="4"/>
      <c r="F136" s="4"/>
      <c r="G136" s="7"/>
      <c r="H136" s="7"/>
      <c r="I136" s="7"/>
      <c r="J136" s="7"/>
      <c r="K136" s="6"/>
      <c r="L136" s="4"/>
      <c r="M136" s="4"/>
      <c r="N136" s="4"/>
      <c r="O136" s="4"/>
      <c r="P136" s="4"/>
      <c r="Q136" s="4"/>
      <c r="R136" s="4"/>
      <c r="S136" s="5"/>
      <c r="U136" s="1"/>
      <c r="V136" s="16"/>
      <c r="W136" s="16"/>
      <c r="X136" s="16"/>
      <c r="Y136" s="16"/>
      <c r="Z136" s="16"/>
      <c r="AA136" s="16"/>
      <c r="AB136" s="16"/>
      <c r="AC136" s="1"/>
      <c r="AD136" s="1"/>
      <c r="AE136" s="1"/>
      <c r="AF136" s="1"/>
      <c r="AG136" s="1"/>
      <c r="AH136" s="1"/>
      <c r="AI136" s="1"/>
    </row>
    <row r="137" spans="1:35" s="2" customFormat="1" x14ac:dyDescent="0.2">
      <c r="A137" s="1"/>
      <c r="B137" s="4"/>
      <c r="C137" s="1"/>
      <c r="D137" s="1"/>
      <c r="E137" s="4"/>
      <c r="F137" s="4"/>
      <c r="G137" s="7"/>
      <c r="H137" s="6"/>
      <c r="I137" s="6"/>
      <c r="J137" s="7"/>
      <c r="K137" s="7"/>
      <c r="L137" s="4"/>
      <c r="M137" s="4"/>
      <c r="N137" s="4"/>
      <c r="O137" s="4"/>
      <c r="P137" s="4"/>
      <c r="Q137" s="4"/>
      <c r="R137" s="4"/>
      <c r="S137" s="5"/>
      <c r="U137" s="1"/>
      <c r="V137" s="16"/>
      <c r="W137" s="16"/>
      <c r="X137" s="16"/>
      <c r="Y137" s="16"/>
      <c r="Z137" s="16"/>
      <c r="AA137" s="16"/>
      <c r="AB137" s="16"/>
      <c r="AC137" s="1"/>
      <c r="AD137" s="1"/>
      <c r="AE137" s="1"/>
      <c r="AF137" s="1"/>
      <c r="AG137" s="1"/>
      <c r="AH137" s="1"/>
      <c r="AI137" s="1"/>
    </row>
    <row r="138" spans="1:35" s="2" customFormat="1" x14ac:dyDescent="0.2">
      <c r="A138" s="1"/>
      <c r="B138" s="4"/>
      <c r="C138" s="1"/>
      <c r="D138" s="1"/>
      <c r="E138" s="4"/>
      <c r="F138" s="4"/>
      <c r="G138" s="7"/>
      <c r="H138" s="7"/>
      <c r="I138" s="7"/>
      <c r="J138" s="7"/>
      <c r="K138" s="7"/>
      <c r="L138" s="4"/>
      <c r="M138" s="4"/>
      <c r="N138" s="4"/>
      <c r="O138" s="4"/>
      <c r="P138" s="4"/>
      <c r="Q138" s="4"/>
      <c r="R138" s="4"/>
      <c r="S138" s="5"/>
      <c r="U138" s="1"/>
      <c r="V138" s="16"/>
      <c r="W138" s="16"/>
      <c r="X138" s="16"/>
      <c r="Y138" s="16"/>
      <c r="Z138" s="16"/>
      <c r="AA138" s="16"/>
      <c r="AB138" s="16"/>
      <c r="AC138" s="1"/>
      <c r="AD138" s="1"/>
      <c r="AE138" s="1"/>
      <c r="AF138" s="1"/>
      <c r="AG138" s="1"/>
      <c r="AH138" s="1"/>
      <c r="AI138" s="1"/>
    </row>
    <row r="139" spans="1:35" s="2" customFormat="1" x14ac:dyDescent="0.2">
      <c r="A139" s="1"/>
      <c r="B139" s="4"/>
      <c r="C139" s="1"/>
      <c r="D139" s="1"/>
      <c r="E139" s="4"/>
      <c r="F139" s="4"/>
      <c r="G139" s="7"/>
      <c r="H139" s="7"/>
      <c r="I139" s="7"/>
      <c r="J139" s="7"/>
      <c r="K139" s="6"/>
      <c r="L139" s="4"/>
      <c r="M139" s="4"/>
      <c r="N139" s="4"/>
      <c r="O139" s="4"/>
      <c r="P139" s="4"/>
      <c r="Q139" s="4"/>
      <c r="R139" s="4"/>
      <c r="S139" s="5"/>
      <c r="U139" s="1"/>
      <c r="V139" s="16"/>
      <c r="W139" s="16"/>
      <c r="X139" s="16"/>
      <c r="Y139" s="16"/>
      <c r="Z139" s="16"/>
      <c r="AA139" s="16"/>
      <c r="AB139" s="16"/>
      <c r="AC139" s="1"/>
      <c r="AD139" s="1"/>
      <c r="AE139" s="1"/>
      <c r="AF139" s="1"/>
      <c r="AG139" s="1"/>
      <c r="AH139" s="1"/>
      <c r="AI139" s="1"/>
    </row>
    <row r="140" spans="1:35" s="2" customFormat="1" x14ac:dyDescent="0.2">
      <c r="A140" s="1"/>
      <c r="B140" s="4"/>
      <c r="C140" s="1"/>
      <c r="D140" s="1"/>
      <c r="E140" s="4"/>
      <c r="F140" s="4"/>
      <c r="G140" s="7"/>
      <c r="H140" s="7"/>
      <c r="I140" s="7"/>
      <c r="J140" s="7"/>
      <c r="K140" s="6"/>
      <c r="L140" s="4"/>
      <c r="M140" s="4"/>
      <c r="N140" s="4"/>
      <c r="O140" s="4"/>
      <c r="P140" s="4"/>
      <c r="Q140" s="4"/>
      <c r="R140" s="4"/>
      <c r="S140" s="5"/>
      <c r="U140" s="1"/>
      <c r="V140" s="16"/>
      <c r="W140" s="16"/>
      <c r="X140" s="16"/>
      <c r="Y140" s="16"/>
      <c r="Z140" s="16"/>
      <c r="AA140" s="16"/>
      <c r="AB140" s="16"/>
      <c r="AC140" s="1"/>
      <c r="AD140" s="1"/>
      <c r="AE140" s="1"/>
      <c r="AF140" s="1"/>
      <c r="AG140" s="1"/>
      <c r="AH140" s="1"/>
      <c r="AI140" s="1"/>
    </row>
    <row r="141" spans="1:35" s="2" customFormat="1" x14ac:dyDescent="0.2">
      <c r="A141" s="1"/>
      <c r="B141" s="4"/>
      <c r="C141" s="1"/>
      <c r="D141" s="1"/>
      <c r="E141" s="4"/>
      <c r="F141" s="4"/>
      <c r="G141" s="7"/>
      <c r="H141" s="7"/>
      <c r="I141" s="7"/>
      <c r="J141" s="7"/>
      <c r="K141" s="6"/>
      <c r="L141" s="4"/>
      <c r="M141" s="4"/>
      <c r="N141" s="4"/>
      <c r="O141" s="4"/>
      <c r="P141" s="4"/>
      <c r="Q141" s="4"/>
      <c r="R141" s="4"/>
      <c r="S141" s="5"/>
      <c r="U141" s="1"/>
      <c r="V141" s="16"/>
      <c r="W141" s="16"/>
      <c r="X141" s="16"/>
      <c r="Y141" s="16"/>
      <c r="Z141" s="16"/>
      <c r="AA141" s="16"/>
      <c r="AB141" s="16"/>
      <c r="AC141" s="1"/>
      <c r="AD141" s="1"/>
      <c r="AE141" s="1"/>
      <c r="AF141" s="1"/>
      <c r="AG141" s="1"/>
      <c r="AH141" s="1"/>
      <c r="AI141" s="1"/>
    </row>
    <row r="142" spans="1:35" s="2" customFormat="1" x14ac:dyDescent="0.2">
      <c r="A142" s="1"/>
      <c r="B142" s="4"/>
      <c r="C142" s="1"/>
      <c r="D142" s="1"/>
      <c r="E142" s="4"/>
      <c r="F142" s="4"/>
      <c r="G142" s="7"/>
      <c r="H142" s="7"/>
      <c r="I142" s="7"/>
      <c r="J142" s="8"/>
      <c r="K142" s="6"/>
      <c r="L142" s="4"/>
      <c r="M142" s="4"/>
      <c r="N142" s="4"/>
      <c r="O142" s="4"/>
      <c r="P142" s="4"/>
      <c r="Q142" s="4"/>
      <c r="R142" s="4"/>
      <c r="S142" s="5"/>
      <c r="U142" s="1"/>
      <c r="V142" s="16"/>
      <c r="W142" s="16"/>
      <c r="X142" s="16"/>
      <c r="Y142" s="16"/>
      <c r="Z142" s="16"/>
      <c r="AA142" s="16"/>
      <c r="AB142" s="16"/>
      <c r="AC142" s="1"/>
      <c r="AD142" s="1"/>
      <c r="AE142" s="1"/>
      <c r="AF142" s="1"/>
      <c r="AG142" s="1"/>
      <c r="AH142" s="1"/>
      <c r="AI142" s="1"/>
    </row>
    <row r="143" spans="1:35" s="2" customFormat="1" x14ac:dyDescent="0.2">
      <c r="A143" s="1"/>
      <c r="B143" s="4"/>
      <c r="C143" s="1"/>
      <c r="D143" s="1"/>
      <c r="E143" s="4"/>
      <c r="F143" s="4"/>
      <c r="G143" s="7"/>
      <c r="H143" s="7"/>
      <c r="I143" s="7"/>
      <c r="J143" s="7"/>
      <c r="K143" s="6"/>
      <c r="L143" s="4"/>
      <c r="M143" s="4"/>
      <c r="N143" s="4"/>
      <c r="O143" s="4"/>
      <c r="P143" s="4"/>
      <c r="Q143" s="4"/>
      <c r="R143" s="4"/>
      <c r="S143" s="5"/>
      <c r="U143" s="1"/>
      <c r="V143" s="16"/>
      <c r="W143" s="16"/>
      <c r="X143" s="16"/>
      <c r="Y143" s="16"/>
      <c r="Z143" s="16"/>
      <c r="AA143" s="16"/>
      <c r="AB143" s="16"/>
      <c r="AC143" s="1"/>
      <c r="AD143" s="1"/>
      <c r="AE143" s="1"/>
      <c r="AF143" s="1"/>
      <c r="AG143" s="1"/>
      <c r="AH143" s="1"/>
      <c r="AI143" s="1"/>
    </row>
    <row r="144" spans="1:35" s="2" customFormat="1" x14ac:dyDescent="0.2">
      <c r="A144" s="1"/>
      <c r="B144" s="4"/>
      <c r="C144" s="1"/>
      <c r="D144" s="1"/>
      <c r="E144" s="4"/>
      <c r="F144" s="4"/>
      <c r="G144" s="7"/>
      <c r="H144" s="7"/>
      <c r="I144" s="7"/>
      <c r="J144" s="7"/>
      <c r="K144" s="6"/>
      <c r="L144" s="4"/>
      <c r="M144" s="4"/>
      <c r="N144" s="4"/>
      <c r="O144" s="4"/>
      <c r="P144" s="4"/>
      <c r="Q144" s="4"/>
      <c r="R144" s="4"/>
      <c r="S144" s="5"/>
      <c r="U144" s="1"/>
      <c r="V144" s="16"/>
      <c r="W144" s="16"/>
      <c r="X144" s="16"/>
      <c r="Y144" s="16"/>
      <c r="Z144" s="16"/>
      <c r="AA144" s="16"/>
      <c r="AB144" s="16"/>
      <c r="AC144" s="1"/>
      <c r="AD144" s="1"/>
      <c r="AE144" s="1"/>
      <c r="AF144" s="1"/>
      <c r="AG144" s="1"/>
      <c r="AH144" s="1"/>
      <c r="AI144" s="1"/>
    </row>
    <row r="145" spans="1:35" s="2" customFormat="1" x14ac:dyDescent="0.2">
      <c r="A145" s="1"/>
      <c r="B145" s="4"/>
      <c r="C145" s="1"/>
      <c r="D145" s="1"/>
      <c r="E145" s="4"/>
      <c r="F145" s="4"/>
      <c r="G145" s="7"/>
      <c r="H145" s="7"/>
      <c r="I145" s="7"/>
      <c r="J145" s="7"/>
      <c r="K145" s="6"/>
      <c r="L145" s="4"/>
      <c r="M145" s="4"/>
      <c r="N145" s="4"/>
      <c r="O145" s="4"/>
      <c r="P145" s="4"/>
      <c r="Q145" s="4"/>
      <c r="R145" s="4"/>
      <c r="S145" s="5"/>
      <c r="U145" s="1"/>
      <c r="V145" s="16"/>
      <c r="W145" s="16"/>
      <c r="X145" s="16"/>
      <c r="Y145" s="16"/>
      <c r="Z145" s="16"/>
      <c r="AA145" s="16"/>
      <c r="AB145" s="16"/>
      <c r="AC145" s="1"/>
      <c r="AD145" s="1"/>
      <c r="AE145" s="1"/>
      <c r="AF145" s="1"/>
      <c r="AG145" s="1"/>
      <c r="AH145" s="1"/>
      <c r="AI145" s="1"/>
    </row>
    <row r="146" spans="1:35" s="2" customFormat="1" x14ac:dyDescent="0.2">
      <c r="A146" s="1"/>
      <c r="B146" s="4"/>
      <c r="C146" s="1"/>
      <c r="D146" s="1"/>
      <c r="E146" s="4"/>
      <c r="F146" s="4"/>
      <c r="G146" s="7"/>
      <c r="H146" s="6"/>
      <c r="I146" s="6"/>
      <c r="J146" s="7"/>
      <c r="K146" s="7"/>
      <c r="L146" s="4"/>
      <c r="M146" s="4"/>
      <c r="N146" s="4"/>
      <c r="O146" s="4"/>
      <c r="P146" s="4"/>
      <c r="Q146" s="4"/>
      <c r="R146" s="4"/>
      <c r="S146" s="5"/>
      <c r="U146" s="1"/>
      <c r="V146" s="16"/>
      <c r="W146" s="16"/>
      <c r="X146" s="16"/>
      <c r="Y146" s="16"/>
      <c r="Z146" s="16"/>
      <c r="AA146" s="16"/>
      <c r="AB146" s="16"/>
      <c r="AC146" s="1"/>
      <c r="AD146" s="1"/>
      <c r="AE146" s="1"/>
      <c r="AF146" s="1"/>
      <c r="AG146" s="1"/>
      <c r="AH146" s="1"/>
      <c r="AI146" s="1"/>
    </row>
    <row r="147" spans="1:35" s="2" customFormat="1" x14ac:dyDescent="0.2">
      <c r="A147" s="1"/>
      <c r="B147" s="4"/>
      <c r="C147" s="1"/>
      <c r="D147" s="1"/>
      <c r="E147" s="4"/>
      <c r="F147" s="4"/>
      <c r="G147" s="7"/>
      <c r="H147" s="7"/>
      <c r="I147" s="7"/>
      <c r="J147" s="7"/>
      <c r="K147" s="7"/>
      <c r="L147" s="4"/>
      <c r="M147" s="4"/>
      <c r="N147" s="4"/>
      <c r="O147" s="4"/>
      <c r="P147" s="4"/>
      <c r="Q147" s="4"/>
      <c r="R147" s="4"/>
      <c r="S147" s="5"/>
      <c r="U147" s="1"/>
      <c r="V147" s="16"/>
      <c r="W147" s="16"/>
      <c r="X147" s="16"/>
      <c r="Y147" s="16"/>
      <c r="Z147" s="16"/>
      <c r="AA147" s="16"/>
      <c r="AB147" s="16"/>
      <c r="AC147" s="1"/>
      <c r="AD147" s="1"/>
      <c r="AE147" s="1"/>
      <c r="AF147" s="1"/>
      <c r="AG147" s="1"/>
      <c r="AH147" s="1"/>
      <c r="AI147" s="1"/>
    </row>
    <row r="148" spans="1:35" s="2" customFormat="1" x14ac:dyDescent="0.2">
      <c r="A148" s="1"/>
      <c r="B148" s="4"/>
      <c r="C148" s="1"/>
      <c r="D148" s="1"/>
      <c r="E148" s="4"/>
      <c r="F148" s="4"/>
      <c r="G148" s="7"/>
      <c r="H148" s="7"/>
      <c r="I148" s="7"/>
      <c r="J148" s="7"/>
      <c r="L148" s="4"/>
      <c r="M148" s="4"/>
      <c r="N148" s="4"/>
      <c r="O148" s="4"/>
      <c r="P148" s="4"/>
      <c r="Q148" s="4"/>
      <c r="R148" s="4"/>
      <c r="S148" s="5"/>
      <c r="U148" s="1"/>
      <c r="V148" s="16"/>
      <c r="W148" s="16"/>
      <c r="X148" s="16"/>
      <c r="Y148" s="16"/>
      <c r="Z148" s="16"/>
      <c r="AA148" s="16"/>
      <c r="AB148" s="16"/>
      <c r="AC148" s="1"/>
      <c r="AD148" s="1"/>
      <c r="AE148" s="1"/>
      <c r="AF148" s="1"/>
      <c r="AG148" s="1"/>
      <c r="AH148" s="1"/>
      <c r="AI148" s="1"/>
    </row>
    <row r="149" spans="1:35" s="2" customFormat="1" x14ac:dyDescent="0.2">
      <c r="A149" s="1"/>
      <c r="B149" s="4"/>
      <c r="C149" s="1"/>
      <c r="D149" s="1"/>
      <c r="E149" s="4"/>
      <c r="F149" s="4"/>
      <c r="G149" s="7"/>
      <c r="H149" s="7"/>
      <c r="I149" s="7"/>
      <c r="J149" s="7"/>
      <c r="K149" s="6"/>
      <c r="L149" s="4"/>
      <c r="M149" s="4"/>
      <c r="N149" s="4"/>
      <c r="O149" s="4"/>
      <c r="P149" s="4"/>
      <c r="Q149" s="4"/>
      <c r="R149" s="4"/>
      <c r="S149" s="5"/>
      <c r="U149" s="1"/>
      <c r="V149" s="16"/>
      <c r="W149" s="16"/>
      <c r="X149" s="16"/>
      <c r="Y149" s="16"/>
      <c r="Z149" s="16"/>
      <c r="AA149" s="16"/>
      <c r="AB149" s="16"/>
      <c r="AC149" s="1"/>
      <c r="AD149" s="1"/>
      <c r="AE149" s="1"/>
      <c r="AF149" s="1"/>
      <c r="AG149" s="1"/>
      <c r="AH149" s="1"/>
      <c r="AI149" s="1"/>
    </row>
    <row r="150" spans="1:35" s="2" customFormat="1" x14ac:dyDescent="0.2">
      <c r="A150" s="1"/>
      <c r="B150" s="4"/>
      <c r="C150" s="1"/>
      <c r="D150" s="1"/>
      <c r="E150" s="4"/>
      <c r="F150" s="4"/>
      <c r="G150" s="7"/>
      <c r="H150" s="6"/>
      <c r="I150" s="6"/>
      <c r="J150" s="7"/>
      <c r="K150" s="6"/>
      <c r="L150" s="4"/>
      <c r="M150" s="4"/>
      <c r="N150" s="4"/>
      <c r="O150" s="4"/>
      <c r="P150" s="4"/>
      <c r="Q150" s="4"/>
      <c r="R150" s="4"/>
      <c r="S150" s="5"/>
      <c r="U150" s="1"/>
      <c r="V150" s="16"/>
      <c r="W150" s="16"/>
      <c r="X150" s="16"/>
      <c r="Y150" s="16"/>
      <c r="Z150" s="16"/>
      <c r="AA150" s="16"/>
      <c r="AB150" s="16"/>
      <c r="AC150" s="1"/>
      <c r="AD150" s="1"/>
      <c r="AE150" s="1"/>
      <c r="AF150" s="1"/>
      <c r="AG150" s="1"/>
      <c r="AH150" s="1"/>
      <c r="AI150" s="1"/>
    </row>
    <row r="151" spans="1:35" s="2" customFormat="1" x14ac:dyDescent="0.2">
      <c r="A151" s="1"/>
      <c r="B151" s="4"/>
      <c r="C151" s="1"/>
      <c r="D151" s="1"/>
      <c r="E151" s="4"/>
      <c r="F151" s="4"/>
      <c r="G151" s="7"/>
      <c r="H151" s="7"/>
      <c r="I151" s="7"/>
      <c r="J151" s="7"/>
      <c r="K151" s="6"/>
      <c r="L151" s="4"/>
      <c r="M151" s="4"/>
      <c r="N151" s="4"/>
      <c r="O151" s="4"/>
      <c r="P151" s="4"/>
      <c r="Q151" s="4"/>
      <c r="R151" s="4"/>
      <c r="S151" s="5"/>
      <c r="U151" s="1"/>
      <c r="V151" s="16"/>
      <c r="W151" s="16"/>
      <c r="X151" s="16"/>
      <c r="Y151" s="16"/>
      <c r="Z151" s="16"/>
      <c r="AA151" s="16"/>
      <c r="AB151" s="16"/>
      <c r="AC151" s="1"/>
      <c r="AD151" s="1"/>
      <c r="AE151" s="1"/>
      <c r="AF151" s="1"/>
      <c r="AG151" s="1"/>
      <c r="AH151" s="1"/>
      <c r="AI151" s="1"/>
    </row>
    <row r="152" spans="1:35" s="2" customFormat="1" x14ac:dyDescent="0.2">
      <c r="A152" s="1"/>
      <c r="B152" s="4"/>
      <c r="C152" s="1"/>
      <c r="D152" s="1"/>
      <c r="E152" s="4"/>
      <c r="F152" s="4"/>
      <c r="G152" s="7"/>
      <c r="H152" s="7"/>
      <c r="I152" s="7"/>
      <c r="J152" s="7"/>
      <c r="K152" s="6"/>
      <c r="L152" s="4"/>
      <c r="M152" s="4"/>
      <c r="N152" s="4"/>
      <c r="O152" s="4"/>
      <c r="P152" s="4"/>
      <c r="Q152" s="4"/>
      <c r="R152" s="4"/>
      <c r="S152" s="5"/>
      <c r="U152" s="1"/>
      <c r="V152" s="16"/>
      <c r="W152" s="16"/>
      <c r="X152" s="16"/>
      <c r="Y152" s="16"/>
      <c r="Z152" s="16"/>
      <c r="AA152" s="16"/>
      <c r="AB152" s="16"/>
      <c r="AC152" s="1"/>
      <c r="AD152" s="1"/>
      <c r="AE152" s="1"/>
      <c r="AF152" s="1"/>
      <c r="AG152" s="1"/>
      <c r="AH152" s="1"/>
      <c r="AI152" s="1"/>
    </row>
    <row r="153" spans="1:35" s="2" customFormat="1" x14ac:dyDescent="0.2">
      <c r="A153" s="1"/>
      <c r="B153" s="4"/>
      <c r="C153" s="1"/>
      <c r="D153" s="1"/>
      <c r="E153" s="4"/>
      <c r="F153" s="4"/>
      <c r="G153" s="7"/>
      <c r="H153" s="7"/>
      <c r="I153" s="7"/>
      <c r="J153" s="7"/>
      <c r="K153" s="6"/>
      <c r="L153" s="4"/>
      <c r="M153" s="4"/>
      <c r="N153" s="4"/>
      <c r="O153" s="4"/>
      <c r="P153" s="4"/>
      <c r="Q153" s="4"/>
      <c r="R153" s="4"/>
      <c r="S153" s="5"/>
      <c r="U153" s="1"/>
      <c r="V153" s="16"/>
      <c r="W153" s="16"/>
      <c r="X153" s="16"/>
      <c r="Y153" s="16"/>
      <c r="Z153" s="16"/>
      <c r="AA153" s="16"/>
      <c r="AB153" s="16"/>
      <c r="AC153" s="1"/>
      <c r="AD153" s="1"/>
      <c r="AE153" s="1"/>
      <c r="AF153" s="1"/>
      <c r="AG153" s="1"/>
      <c r="AH153" s="1"/>
      <c r="AI153" s="1"/>
    </row>
    <row r="154" spans="1:35" s="2" customFormat="1" x14ac:dyDescent="0.2">
      <c r="A154" s="1"/>
      <c r="B154" s="4"/>
      <c r="C154" s="1"/>
      <c r="D154" s="1"/>
      <c r="E154" s="4"/>
      <c r="F154" s="4"/>
      <c r="G154" s="7"/>
      <c r="H154" s="7"/>
      <c r="I154" s="7"/>
      <c r="J154" s="7"/>
      <c r="K154" s="7"/>
      <c r="L154" s="4"/>
      <c r="M154" s="4"/>
      <c r="N154" s="4"/>
      <c r="O154" s="4"/>
      <c r="P154" s="4"/>
      <c r="Q154" s="4"/>
      <c r="R154" s="4"/>
      <c r="S154" s="5"/>
      <c r="U154" s="1"/>
      <c r="V154" s="16"/>
      <c r="W154" s="16"/>
      <c r="X154" s="16"/>
      <c r="Y154" s="16"/>
      <c r="Z154" s="16"/>
      <c r="AA154" s="16"/>
      <c r="AB154" s="16"/>
      <c r="AC154" s="1"/>
      <c r="AD154" s="1"/>
      <c r="AE154" s="1"/>
      <c r="AF154" s="1"/>
      <c r="AG154" s="1"/>
      <c r="AH154" s="1"/>
      <c r="AI154" s="1"/>
    </row>
    <row r="155" spans="1:35" s="2" customFormat="1" x14ac:dyDescent="0.2">
      <c r="A155" s="1"/>
      <c r="B155" s="4"/>
      <c r="C155" s="1"/>
      <c r="D155" s="1"/>
      <c r="E155" s="4"/>
      <c r="F155" s="4"/>
      <c r="G155" s="7"/>
      <c r="H155" s="7"/>
      <c r="I155" s="7"/>
      <c r="J155" s="7"/>
      <c r="K155" s="6"/>
      <c r="L155" s="4"/>
      <c r="M155" s="4"/>
      <c r="N155" s="4"/>
      <c r="O155" s="4"/>
      <c r="P155" s="4"/>
      <c r="Q155" s="4"/>
      <c r="R155" s="4"/>
      <c r="S155" s="5"/>
      <c r="U155" s="1"/>
      <c r="V155" s="16"/>
      <c r="W155" s="16"/>
      <c r="X155" s="16"/>
      <c r="Y155" s="16"/>
      <c r="Z155" s="16"/>
      <c r="AA155" s="16"/>
      <c r="AB155" s="16"/>
      <c r="AC155" s="1"/>
      <c r="AD155" s="1"/>
      <c r="AE155" s="1"/>
      <c r="AF155" s="1"/>
      <c r="AG155" s="1"/>
      <c r="AH155" s="1"/>
      <c r="AI155" s="1"/>
    </row>
    <row r="156" spans="1:35" s="2" customFormat="1" x14ac:dyDescent="0.2">
      <c r="A156" s="1"/>
      <c r="B156" s="4"/>
      <c r="C156" s="1"/>
      <c r="D156" s="1"/>
      <c r="E156" s="4"/>
      <c r="F156" s="4"/>
      <c r="G156" s="7"/>
      <c r="H156" s="6"/>
      <c r="I156" s="6"/>
      <c r="J156" s="7"/>
      <c r="K156" s="6"/>
      <c r="L156" s="4"/>
      <c r="M156" s="4"/>
      <c r="N156" s="4"/>
      <c r="O156" s="4"/>
      <c r="P156" s="4"/>
      <c r="Q156" s="4"/>
      <c r="R156" s="4"/>
      <c r="S156" s="5"/>
      <c r="U156" s="1"/>
      <c r="V156" s="16"/>
      <c r="W156" s="16"/>
      <c r="X156" s="16"/>
      <c r="Y156" s="16"/>
      <c r="Z156" s="16"/>
      <c r="AA156" s="16"/>
      <c r="AB156" s="16"/>
      <c r="AC156" s="1"/>
      <c r="AD156" s="1"/>
      <c r="AE156" s="1"/>
      <c r="AF156" s="1"/>
      <c r="AG156" s="1"/>
      <c r="AH156" s="1"/>
      <c r="AI156" s="1"/>
    </row>
    <row r="157" spans="1:35" s="2" customFormat="1" x14ac:dyDescent="0.2">
      <c r="A157" s="1"/>
      <c r="B157" s="4"/>
      <c r="C157" s="1"/>
      <c r="D157" s="1"/>
      <c r="E157" s="4"/>
      <c r="F157" s="4"/>
      <c r="G157" s="7"/>
      <c r="H157" s="7"/>
      <c r="I157" s="7"/>
      <c r="J157" s="7"/>
      <c r="L157" s="4"/>
      <c r="M157" s="4"/>
      <c r="N157" s="4"/>
      <c r="O157" s="4"/>
      <c r="P157" s="4"/>
      <c r="Q157" s="4"/>
      <c r="R157" s="4"/>
      <c r="S157" s="5"/>
      <c r="U157" s="1"/>
      <c r="V157" s="16"/>
      <c r="W157" s="16"/>
      <c r="X157" s="16"/>
      <c r="Y157" s="16"/>
      <c r="Z157" s="16"/>
      <c r="AA157" s="16"/>
      <c r="AB157" s="16"/>
      <c r="AC157" s="1"/>
      <c r="AD157" s="1"/>
      <c r="AE157" s="1"/>
      <c r="AF157" s="1"/>
      <c r="AG157" s="1"/>
      <c r="AH157" s="1"/>
      <c r="AI157" s="1"/>
    </row>
    <row r="159" spans="1:35" s="2" customFormat="1" x14ac:dyDescent="0.2">
      <c r="A159" s="1"/>
      <c r="B159" s="4"/>
      <c r="C159" s="1"/>
      <c r="D159" s="1"/>
      <c r="E159" s="4"/>
      <c r="F159" s="4"/>
      <c r="G159" s="7"/>
      <c r="H159" s="7"/>
      <c r="I159" s="7"/>
      <c r="J159" s="7"/>
      <c r="K159" s="6"/>
      <c r="L159" s="4"/>
      <c r="M159" s="4"/>
      <c r="N159" s="4"/>
      <c r="O159" s="4"/>
      <c r="P159" s="4"/>
      <c r="Q159" s="4"/>
      <c r="R159" s="4"/>
      <c r="S159" s="5"/>
      <c r="U159" s="1"/>
      <c r="V159" s="16"/>
      <c r="W159" s="16"/>
      <c r="X159" s="16"/>
      <c r="Y159" s="16"/>
      <c r="Z159" s="16"/>
      <c r="AA159" s="16"/>
      <c r="AB159" s="16"/>
      <c r="AC159" s="1"/>
      <c r="AD159" s="1"/>
      <c r="AE159" s="1"/>
      <c r="AF159" s="1"/>
      <c r="AG159" s="1"/>
      <c r="AH159" s="1"/>
      <c r="AI159" s="1"/>
    </row>
    <row r="160" spans="1:35" s="2" customFormat="1" x14ac:dyDescent="0.2">
      <c r="A160" s="1"/>
      <c r="B160" s="4"/>
      <c r="C160" s="1"/>
      <c r="D160" s="1"/>
      <c r="E160" s="4"/>
      <c r="F160" s="4"/>
      <c r="G160" s="7"/>
      <c r="H160" s="7"/>
      <c r="I160" s="7"/>
      <c r="J160" s="7"/>
      <c r="K160" s="6"/>
      <c r="L160" s="4"/>
      <c r="M160" s="4"/>
      <c r="N160" s="4"/>
      <c r="O160" s="4"/>
      <c r="P160" s="4"/>
      <c r="Q160" s="4"/>
      <c r="R160" s="4"/>
      <c r="S160" s="5"/>
      <c r="U160" s="1"/>
      <c r="V160" s="16"/>
      <c r="W160" s="16"/>
      <c r="X160" s="16"/>
      <c r="Y160" s="16"/>
      <c r="Z160" s="16"/>
      <c r="AA160" s="16"/>
      <c r="AB160" s="16"/>
      <c r="AC160" s="1"/>
      <c r="AD160" s="1"/>
      <c r="AE160" s="1"/>
      <c r="AF160" s="1"/>
      <c r="AG160" s="1"/>
      <c r="AH160" s="1"/>
      <c r="AI160" s="1"/>
    </row>
    <row r="161" spans="1:35" s="2" customFormat="1" x14ac:dyDescent="0.2">
      <c r="A161" s="1"/>
      <c r="B161" s="4"/>
      <c r="C161" s="1"/>
      <c r="D161" s="1"/>
      <c r="E161" s="4"/>
      <c r="F161" s="4"/>
      <c r="G161" s="7"/>
      <c r="H161" s="6"/>
      <c r="I161" s="6"/>
      <c r="J161" s="7"/>
      <c r="K161" s="7"/>
      <c r="L161" s="4"/>
      <c r="M161" s="4"/>
      <c r="N161" s="4"/>
      <c r="O161" s="4"/>
      <c r="P161" s="4"/>
      <c r="Q161" s="4"/>
      <c r="R161" s="4"/>
      <c r="S161" s="5"/>
      <c r="U161" s="1"/>
      <c r="V161" s="16"/>
      <c r="W161" s="16"/>
      <c r="X161" s="16"/>
      <c r="Y161" s="16"/>
      <c r="Z161" s="16"/>
      <c r="AA161" s="16"/>
      <c r="AB161" s="16"/>
      <c r="AC161" s="1"/>
      <c r="AD161" s="1"/>
      <c r="AE161" s="1"/>
      <c r="AF161" s="1"/>
      <c r="AG161" s="1"/>
      <c r="AH161" s="1"/>
      <c r="AI161" s="1"/>
    </row>
    <row r="162" spans="1:35" s="2" customFormat="1" x14ac:dyDescent="0.2">
      <c r="A162" s="1"/>
      <c r="B162" s="4"/>
      <c r="C162" s="1"/>
      <c r="D162" s="1"/>
      <c r="E162" s="4"/>
      <c r="F162" s="4"/>
      <c r="G162" s="7"/>
      <c r="H162" s="7"/>
      <c r="I162" s="7"/>
      <c r="J162" s="7"/>
      <c r="K162" s="7"/>
      <c r="L162" s="4"/>
      <c r="M162" s="4"/>
      <c r="N162" s="4"/>
      <c r="O162" s="4"/>
      <c r="P162" s="4"/>
      <c r="Q162" s="4"/>
      <c r="R162" s="4"/>
      <c r="S162" s="5"/>
      <c r="U162" s="1"/>
      <c r="V162" s="16"/>
      <c r="W162" s="16"/>
      <c r="X162" s="16"/>
      <c r="Y162" s="16"/>
      <c r="Z162" s="16"/>
      <c r="AA162" s="16"/>
      <c r="AB162" s="16"/>
      <c r="AC162" s="1"/>
      <c r="AD162" s="1"/>
      <c r="AE162" s="1"/>
      <c r="AF162" s="1"/>
      <c r="AG162" s="1"/>
      <c r="AH162" s="1"/>
      <c r="AI162" s="1"/>
    </row>
    <row r="163" spans="1:35" s="2" customFormat="1" x14ac:dyDescent="0.2">
      <c r="A163" s="1"/>
      <c r="B163" s="4"/>
      <c r="C163" s="1"/>
      <c r="D163" s="1"/>
      <c r="E163" s="4"/>
      <c r="F163" s="4"/>
      <c r="G163" s="7"/>
      <c r="H163" s="7"/>
      <c r="I163" s="7"/>
      <c r="J163" s="7"/>
      <c r="K163" s="6"/>
      <c r="L163" s="4"/>
      <c r="M163" s="4"/>
      <c r="N163" s="4"/>
      <c r="O163" s="4"/>
      <c r="P163" s="4"/>
      <c r="Q163" s="4"/>
      <c r="R163" s="4"/>
      <c r="S163" s="5"/>
      <c r="U163" s="1"/>
      <c r="V163" s="16"/>
      <c r="W163" s="16"/>
      <c r="X163" s="16"/>
      <c r="Y163" s="16"/>
      <c r="Z163" s="16"/>
      <c r="AA163" s="16"/>
      <c r="AB163" s="16"/>
      <c r="AC163" s="1"/>
      <c r="AD163" s="1"/>
      <c r="AE163" s="1"/>
      <c r="AF163" s="1"/>
      <c r="AG163" s="1"/>
      <c r="AH163" s="1"/>
      <c r="AI163" s="1"/>
    </row>
    <row r="164" spans="1:35" s="2" customFormat="1" x14ac:dyDescent="0.2">
      <c r="A164" s="1"/>
      <c r="B164" s="4"/>
      <c r="C164" s="1"/>
      <c r="D164" s="1"/>
      <c r="E164" s="1"/>
      <c r="F164" s="1"/>
      <c r="G164" s="1"/>
      <c r="H164" s="1"/>
      <c r="I164" s="1"/>
      <c r="J164" s="1"/>
      <c r="K164" s="1"/>
      <c r="L164" s="16"/>
      <c r="M164" s="16"/>
      <c r="N164" s="16"/>
      <c r="O164" s="16"/>
      <c r="P164" s="16"/>
      <c r="Q164" s="16"/>
      <c r="R164" s="16"/>
      <c r="S164" s="1"/>
      <c r="U164" s="1"/>
      <c r="V164" s="16"/>
      <c r="W164" s="16"/>
      <c r="X164" s="16"/>
      <c r="Y164" s="16"/>
      <c r="Z164" s="16"/>
      <c r="AA164" s="16"/>
      <c r="AB164" s="16"/>
      <c r="AC164" s="1"/>
      <c r="AD164" s="1"/>
      <c r="AE164" s="1"/>
      <c r="AF164" s="1"/>
      <c r="AG164" s="1"/>
      <c r="AH164" s="1"/>
      <c r="AI164" s="1"/>
    </row>
    <row r="165" spans="1:35" s="2" customFormat="1" x14ac:dyDescent="0.2">
      <c r="A165" s="1"/>
      <c r="B165" s="4"/>
      <c r="C165" s="1"/>
      <c r="D165" s="1"/>
      <c r="E165" s="4"/>
      <c r="F165" s="4"/>
      <c r="G165" s="7"/>
      <c r="H165" s="7"/>
      <c r="I165" s="7"/>
      <c r="J165" s="7"/>
      <c r="K165" s="6"/>
      <c r="L165" s="4"/>
      <c r="M165" s="4"/>
      <c r="N165" s="4"/>
      <c r="O165" s="4"/>
      <c r="P165" s="4"/>
      <c r="Q165" s="4"/>
      <c r="R165" s="4"/>
      <c r="S165" s="5"/>
      <c r="U165" s="1"/>
      <c r="V165" s="16"/>
      <c r="W165" s="16"/>
      <c r="X165" s="16"/>
      <c r="Y165" s="16"/>
      <c r="Z165" s="16"/>
      <c r="AA165" s="16"/>
      <c r="AB165" s="16"/>
      <c r="AC165" s="1"/>
      <c r="AD165" s="1"/>
      <c r="AE165" s="1"/>
      <c r="AF165" s="1"/>
      <c r="AG165" s="1"/>
      <c r="AH165" s="1"/>
      <c r="AI165" s="1"/>
    </row>
    <row r="166" spans="1:35" s="2" customFormat="1" x14ac:dyDescent="0.2">
      <c r="A166" s="1"/>
      <c r="B166" s="4"/>
      <c r="C166" s="1"/>
      <c r="D166" s="1"/>
      <c r="E166" s="4"/>
      <c r="F166" s="4"/>
      <c r="G166" s="7"/>
      <c r="H166" s="7"/>
      <c r="I166" s="7"/>
      <c r="J166" s="7"/>
      <c r="K166" s="6"/>
      <c r="L166" s="4"/>
      <c r="M166" s="4"/>
      <c r="N166" s="4"/>
      <c r="O166" s="4"/>
      <c r="P166" s="4"/>
      <c r="Q166" s="4"/>
      <c r="R166" s="4"/>
      <c r="S166" s="5"/>
      <c r="U166" s="1"/>
      <c r="V166" s="16"/>
      <c r="W166" s="16"/>
      <c r="X166" s="16"/>
      <c r="Y166" s="16"/>
      <c r="Z166" s="16"/>
      <c r="AA166" s="16"/>
      <c r="AB166" s="16"/>
      <c r="AC166" s="1"/>
      <c r="AD166" s="1"/>
      <c r="AE166" s="1"/>
      <c r="AF166" s="1"/>
      <c r="AG166" s="1"/>
      <c r="AH166" s="1"/>
      <c r="AI166" s="1"/>
    </row>
    <row r="167" spans="1:35" s="2" customFormat="1" x14ac:dyDescent="0.2">
      <c r="A167" s="1"/>
      <c r="B167" s="4"/>
      <c r="C167" s="1"/>
      <c r="D167" s="1"/>
      <c r="E167" s="4"/>
      <c r="F167" s="4"/>
      <c r="G167" s="7"/>
      <c r="H167" s="7"/>
      <c r="I167" s="7"/>
      <c r="J167" s="7"/>
      <c r="K167" s="7"/>
      <c r="L167" s="4"/>
      <c r="M167" s="4"/>
      <c r="N167" s="4"/>
      <c r="O167" s="4"/>
      <c r="P167" s="4"/>
      <c r="Q167" s="4"/>
      <c r="R167" s="4"/>
      <c r="S167" s="5"/>
      <c r="U167" s="1"/>
      <c r="V167" s="16"/>
      <c r="W167" s="16"/>
      <c r="X167" s="16"/>
      <c r="Y167" s="16"/>
      <c r="Z167" s="16"/>
      <c r="AA167" s="16"/>
      <c r="AB167" s="16"/>
      <c r="AC167" s="1"/>
      <c r="AD167" s="1"/>
      <c r="AE167" s="1"/>
      <c r="AF167" s="1"/>
      <c r="AG167" s="1"/>
      <c r="AH167" s="1"/>
      <c r="AI167" s="1"/>
    </row>
    <row r="168" spans="1:35" s="2" customFormat="1" x14ac:dyDescent="0.2">
      <c r="A168" s="1"/>
      <c r="B168" s="4"/>
      <c r="C168" s="1"/>
      <c r="D168" s="1"/>
      <c r="E168" s="4"/>
      <c r="F168" s="4"/>
      <c r="G168" s="7"/>
      <c r="H168" s="7"/>
      <c r="I168" s="7"/>
      <c r="J168" s="7"/>
      <c r="K168" s="6"/>
      <c r="L168" s="4"/>
      <c r="M168" s="4"/>
      <c r="N168" s="4"/>
      <c r="O168" s="4"/>
      <c r="P168" s="4"/>
      <c r="Q168" s="4"/>
      <c r="R168" s="4"/>
      <c r="S168" s="5"/>
      <c r="U168" s="1"/>
      <c r="V168" s="16"/>
      <c r="W168" s="16"/>
      <c r="X168" s="16"/>
      <c r="Y168" s="16"/>
      <c r="Z168" s="16"/>
      <c r="AA168" s="16"/>
      <c r="AB168" s="16"/>
      <c r="AC168" s="1"/>
      <c r="AD168" s="1"/>
      <c r="AE168" s="1"/>
      <c r="AF168" s="1"/>
      <c r="AG168" s="1"/>
      <c r="AH168" s="1"/>
      <c r="AI168" s="1"/>
    </row>
    <row r="169" spans="1:35" s="2" customFormat="1" x14ac:dyDescent="0.2">
      <c r="A169" s="1"/>
      <c r="B169" s="4"/>
      <c r="C169" s="1"/>
      <c r="D169" s="1"/>
      <c r="E169" s="4"/>
      <c r="F169" s="4"/>
      <c r="G169" s="7"/>
      <c r="H169" s="7"/>
      <c r="I169" s="7"/>
      <c r="J169" s="7"/>
      <c r="K169" s="6"/>
      <c r="L169" s="4"/>
      <c r="M169" s="4"/>
      <c r="N169" s="4"/>
      <c r="O169" s="4"/>
      <c r="P169" s="4"/>
      <c r="Q169" s="4"/>
      <c r="R169" s="4"/>
      <c r="S169" s="5"/>
      <c r="U169" s="1"/>
      <c r="V169" s="16"/>
      <c r="W169" s="16"/>
      <c r="X169" s="16"/>
      <c r="Y169" s="16"/>
      <c r="Z169" s="16"/>
      <c r="AA169" s="16"/>
      <c r="AB169" s="16"/>
      <c r="AC169" s="1"/>
      <c r="AD169" s="1"/>
      <c r="AE169" s="1"/>
      <c r="AF169" s="1"/>
      <c r="AG169" s="1"/>
      <c r="AH169" s="1"/>
      <c r="AI169" s="1"/>
    </row>
    <row r="170" spans="1:35" s="2" customFormat="1" x14ac:dyDescent="0.2">
      <c r="A170" s="1"/>
      <c r="B170" s="4"/>
      <c r="C170" s="1"/>
      <c r="D170" s="1"/>
      <c r="E170" s="4"/>
      <c r="F170" s="4"/>
      <c r="G170" s="7"/>
      <c r="H170" s="7"/>
      <c r="I170" s="7"/>
      <c r="J170" s="7"/>
      <c r="K170" s="7"/>
      <c r="L170" s="4"/>
      <c r="M170" s="4"/>
      <c r="N170" s="4"/>
      <c r="O170" s="4"/>
      <c r="P170" s="4"/>
      <c r="Q170" s="4"/>
      <c r="R170" s="4"/>
      <c r="S170" s="5"/>
      <c r="U170" s="1"/>
      <c r="V170" s="16"/>
      <c r="W170" s="16"/>
      <c r="X170" s="16"/>
      <c r="Y170" s="16"/>
      <c r="Z170" s="16"/>
      <c r="AA170" s="16"/>
      <c r="AB170" s="16"/>
      <c r="AC170" s="1"/>
      <c r="AD170" s="1"/>
      <c r="AE170" s="1"/>
      <c r="AF170" s="1"/>
      <c r="AG170" s="1"/>
      <c r="AH170" s="1"/>
      <c r="AI170" s="1"/>
    </row>
    <row r="171" spans="1:35" s="2" customFormat="1" x14ac:dyDescent="0.2">
      <c r="A171" s="1"/>
      <c r="B171" s="4"/>
      <c r="C171" s="1"/>
      <c r="D171" s="1"/>
      <c r="E171" s="4"/>
      <c r="F171" s="4"/>
      <c r="G171" s="7"/>
      <c r="H171" s="6"/>
      <c r="I171" s="6"/>
      <c r="J171" s="7"/>
      <c r="K171" s="6"/>
      <c r="L171" s="4"/>
      <c r="M171" s="4"/>
      <c r="N171" s="4"/>
      <c r="O171" s="4"/>
      <c r="P171" s="4"/>
      <c r="Q171" s="4"/>
      <c r="R171" s="4"/>
      <c r="S171" s="5"/>
      <c r="U171" s="1"/>
      <c r="V171" s="16"/>
      <c r="W171" s="16"/>
      <c r="X171" s="16"/>
      <c r="Y171" s="16"/>
      <c r="Z171" s="16"/>
      <c r="AA171" s="16"/>
      <c r="AB171" s="16"/>
      <c r="AC171" s="1"/>
      <c r="AD171" s="1"/>
      <c r="AE171" s="1"/>
      <c r="AF171" s="1"/>
      <c r="AG171" s="1"/>
      <c r="AH171" s="1"/>
      <c r="AI171" s="1"/>
    </row>
    <row r="172" spans="1:35" s="2" customFormat="1" x14ac:dyDescent="0.2">
      <c r="A172" s="1"/>
      <c r="B172" s="4"/>
      <c r="C172" s="1"/>
      <c r="D172" s="1"/>
      <c r="E172" s="4"/>
      <c r="F172" s="4"/>
      <c r="G172" s="7"/>
      <c r="H172" s="7"/>
      <c r="I172" s="7"/>
      <c r="J172" s="7"/>
      <c r="K172" s="6"/>
      <c r="L172" s="4"/>
      <c r="M172" s="4"/>
      <c r="N172" s="4"/>
      <c r="O172" s="4"/>
      <c r="P172" s="4"/>
      <c r="Q172" s="4"/>
      <c r="R172" s="4"/>
      <c r="S172" s="5"/>
      <c r="U172" s="1"/>
      <c r="V172" s="16"/>
      <c r="W172" s="16"/>
      <c r="X172" s="16"/>
      <c r="Y172" s="16"/>
      <c r="Z172" s="16"/>
      <c r="AA172" s="16"/>
      <c r="AB172" s="16"/>
      <c r="AC172" s="1"/>
      <c r="AD172" s="1"/>
      <c r="AE172" s="1"/>
      <c r="AF172" s="1"/>
      <c r="AG172" s="1"/>
      <c r="AH172" s="1"/>
      <c r="AI172" s="1"/>
    </row>
    <row r="173" spans="1:35" s="2" customFormat="1" x14ac:dyDescent="0.2">
      <c r="A173" s="1"/>
      <c r="B173" s="4"/>
      <c r="C173" s="1"/>
      <c r="D173" s="1"/>
      <c r="E173" s="4"/>
      <c r="F173" s="4"/>
      <c r="G173" s="7"/>
      <c r="H173" s="6"/>
      <c r="I173" s="6"/>
      <c r="J173" s="7"/>
      <c r="K173" s="6"/>
      <c r="L173" s="4"/>
      <c r="M173" s="4"/>
      <c r="N173" s="4"/>
      <c r="O173" s="4"/>
      <c r="P173" s="4"/>
      <c r="Q173" s="4"/>
      <c r="R173" s="4"/>
      <c r="S173" s="5"/>
      <c r="U173" s="1"/>
      <c r="V173" s="16"/>
      <c r="W173" s="16"/>
      <c r="X173" s="16"/>
      <c r="Y173" s="16"/>
      <c r="Z173" s="16"/>
      <c r="AA173" s="16"/>
      <c r="AB173" s="16"/>
      <c r="AC173" s="1"/>
      <c r="AD173" s="1"/>
      <c r="AE173" s="1"/>
      <c r="AF173" s="1"/>
      <c r="AG173" s="1"/>
      <c r="AH173" s="1"/>
      <c r="AI173" s="1"/>
    </row>
    <row r="174" spans="1:35" s="2" customFormat="1" x14ac:dyDescent="0.2">
      <c r="A174" s="1"/>
      <c r="B174" s="4"/>
      <c r="C174" s="1"/>
      <c r="D174" s="1"/>
      <c r="E174" s="4"/>
      <c r="F174" s="4"/>
      <c r="G174" s="7"/>
      <c r="H174" s="7"/>
      <c r="I174" s="7"/>
      <c r="J174" s="7"/>
      <c r="L174" s="4"/>
      <c r="M174" s="4"/>
      <c r="N174" s="4"/>
      <c r="O174" s="4"/>
      <c r="P174" s="4"/>
      <c r="Q174" s="4"/>
      <c r="R174" s="4"/>
      <c r="S174" s="5"/>
      <c r="U174" s="1"/>
      <c r="V174" s="16"/>
      <c r="W174" s="16"/>
      <c r="X174" s="16"/>
      <c r="Y174" s="16"/>
      <c r="Z174" s="16"/>
      <c r="AA174" s="16"/>
      <c r="AB174" s="16"/>
      <c r="AC174" s="1"/>
      <c r="AD174" s="1"/>
      <c r="AE174" s="1"/>
      <c r="AF174" s="1"/>
      <c r="AG174" s="1"/>
      <c r="AH174" s="1"/>
      <c r="AI174" s="1"/>
    </row>
    <row r="175" spans="1:35" s="2" customFormat="1" x14ac:dyDescent="0.2">
      <c r="A175" s="1"/>
      <c r="B175" s="4"/>
      <c r="C175" s="1"/>
      <c r="D175" s="1"/>
      <c r="E175" s="4"/>
      <c r="F175" s="4"/>
      <c r="G175" s="7"/>
      <c r="H175" s="7"/>
      <c r="I175" s="7"/>
      <c r="J175" s="7"/>
      <c r="K175" s="6"/>
      <c r="L175" s="4"/>
      <c r="M175" s="4"/>
      <c r="N175" s="4"/>
      <c r="O175" s="4"/>
      <c r="P175" s="4"/>
      <c r="Q175" s="4"/>
      <c r="R175" s="4"/>
      <c r="S175" s="5"/>
      <c r="U175" s="1"/>
      <c r="V175" s="16"/>
      <c r="W175" s="16"/>
      <c r="X175" s="16"/>
      <c r="Y175" s="16"/>
      <c r="Z175" s="16"/>
      <c r="AA175" s="16"/>
      <c r="AB175" s="16"/>
      <c r="AC175" s="1"/>
      <c r="AD175" s="1"/>
      <c r="AE175" s="1"/>
      <c r="AF175" s="1"/>
      <c r="AG175" s="1"/>
      <c r="AH175" s="1"/>
      <c r="AI175" s="1"/>
    </row>
    <row r="176" spans="1:35" s="2" customFormat="1" x14ac:dyDescent="0.2">
      <c r="A176" s="1"/>
      <c r="B176" s="4"/>
      <c r="C176" s="1"/>
      <c r="D176" s="1"/>
      <c r="E176" s="4"/>
      <c r="F176" s="4"/>
      <c r="G176" s="7"/>
      <c r="H176" s="7"/>
      <c r="I176" s="7"/>
      <c r="J176" s="7"/>
      <c r="K176" s="7"/>
      <c r="L176" s="4"/>
      <c r="M176" s="4"/>
      <c r="N176" s="4"/>
      <c r="O176" s="4"/>
      <c r="P176" s="4"/>
      <c r="Q176" s="4"/>
      <c r="R176" s="4"/>
      <c r="S176" s="5"/>
      <c r="U176" s="1"/>
      <c r="V176" s="16"/>
      <c r="W176" s="16"/>
      <c r="X176" s="16"/>
      <c r="Y176" s="16"/>
      <c r="Z176" s="16"/>
      <c r="AA176" s="16"/>
      <c r="AB176" s="16"/>
      <c r="AC176" s="1"/>
      <c r="AD176" s="1"/>
      <c r="AE176" s="1"/>
      <c r="AF176" s="1"/>
      <c r="AG176" s="1"/>
      <c r="AH176" s="1"/>
      <c r="AI176" s="1"/>
    </row>
    <row r="177" spans="1:35" s="2" customFormat="1" x14ac:dyDescent="0.2">
      <c r="A177" s="1"/>
      <c r="B177" s="4"/>
      <c r="C177" s="1"/>
      <c r="D177" s="1"/>
      <c r="E177" s="4"/>
      <c r="F177" s="4"/>
      <c r="G177" s="7"/>
      <c r="H177" s="7"/>
      <c r="I177" s="7"/>
      <c r="J177" s="7"/>
      <c r="K177" s="7"/>
      <c r="L177" s="4"/>
      <c r="M177" s="4"/>
      <c r="N177" s="4"/>
      <c r="O177" s="4"/>
      <c r="P177" s="4"/>
      <c r="Q177" s="4"/>
      <c r="R177" s="4"/>
      <c r="S177" s="5"/>
      <c r="U177" s="1"/>
      <c r="V177" s="16"/>
      <c r="W177" s="16"/>
      <c r="X177" s="16"/>
      <c r="Y177" s="16"/>
      <c r="Z177" s="16"/>
      <c r="AA177" s="16"/>
      <c r="AB177" s="16"/>
      <c r="AC177" s="1"/>
      <c r="AD177" s="1"/>
      <c r="AE177" s="1"/>
      <c r="AF177" s="1"/>
      <c r="AG177" s="1"/>
      <c r="AH177" s="1"/>
      <c r="AI177" s="1"/>
    </row>
    <row r="178" spans="1:35" s="2" customFormat="1" x14ac:dyDescent="0.2">
      <c r="A178" s="1"/>
      <c r="B178" s="4"/>
      <c r="C178" s="1"/>
      <c r="D178" s="1"/>
      <c r="E178" s="4"/>
      <c r="F178" s="4"/>
      <c r="G178" s="7"/>
      <c r="H178" s="6"/>
      <c r="I178" s="6"/>
      <c r="J178" s="7"/>
      <c r="K178" s="7"/>
      <c r="L178" s="4"/>
      <c r="M178" s="4"/>
      <c r="N178" s="4"/>
      <c r="O178" s="4"/>
      <c r="P178" s="4"/>
      <c r="Q178" s="4"/>
      <c r="R178" s="4"/>
      <c r="S178" s="5"/>
      <c r="U178" s="1"/>
      <c r="V178" s="16"/>
      <c r="W178" s="16"/>
      <c r="X178" s="16"/>
      <c r="Y178" s="16"/>
      <c r="Z178" s="16"/>
      <c r="AA178" s="16"/>
      <c r="AB178" s="16"/>
      <c r="AC178" s="1"/>
      <c r="AD178" s="1"/>
      <c r="AE178" s="1"/>
      <c r="AF178" s="1"/>
      <c r="AG178" s="1"/>
      <c r="AH178" s="1"/>
      <c r="AI178" s="1"/>
    </row>
    <row r="179" spans="1:35" s="2" customFormat="1" x14ac:dyDescent="0.2">
      <c r="A179" s="1"/>
      <c r="B179" s="4"/>
      <c r="C179" s="1"/>
      <c r="D179" s="1"/>
      <c r="E179" s="4"/>
      <c r="F179" s="4"/>
      <c r="G179" s="7"/>
      <c r="H179" s="7"/>
      <c r="I179" s="7"/>
      <c r="J179" s="7"/>
      <c r="K179" s="7"/>
      <c r="L179" s="4"/>
      <c r="M179" s="4"/>
      <c r="N179" s="4"/>
      <c r="O179" s="4"/>
      <c r="P179" s="4"/>
      <c r="Q179" s="4"/>
      <c r="R179" s="4"/>
      <c r="S179" s="5"/>
      <c r="U179" s="1"/>
      <c r="V179" s="16"/>
      <c r="W179" s="16"/>
      <c r="X179" s="16"/>
      <c r="Y179" s="16"/>
      <c r="Z179" s="16"/>
      <c r="AA179" s="16"/>
      <c r="AB179" s="16"/>
      <c r="AC179" s="1"/>
      <c r="AD179" s="1"/>
      <c r="AE179" s="1"/>
      <c r="AF179" s="1"/>
      <c r="AG179" s="1"/>
      <c r="AH179" s="1"/>
      <c r="AI179" s="1"/>
    </row>
    <row r="180" spans="1:35" s="2" customFormat="1" x14ac:dyDescent="0.2">
      <c r="A180" s="1"/>
      <c r="B180" s="4"/>
      <c r="C180" s="1"/>
      <c r="D180" s="1"/>
      <c r="E180" s="4"/>
      <c r="F180" s="4"/>
      <c r="G180" s="7"/>
      <c r="H180" s="7"/>
      <c r="I180" s="7"/>
      <c r="J180" s="7"/>
      <c r="L180" s="4"/>
      <c r="M180" s="4"/>
      <c r="N180" s="4"/>
      <c r="O180" s="4"/>
      <c r="P180" s="4"/>
      <c r="Q180" s="4"/>
      <c r="R180" s="4"/>
      <c r="S180" s="5"/>
      <c r="U180" s="1"/>
      <c r="V180" s="16"/>
      <c r="W180" s="16"/>
      <c r="X180" s="16"/>
      <c r="Y180" s="16"/>
      <c r="Z180" s="16"/>
      <c r="AA180" s="16"/>
      <c r="AB180" s="16"/>
      <c r="AC180" s="1"/>
      <c r="AD180" s="1"/>
      <c r="AE180" s="1"/>
      <c r="AF180" s="1"/>
      <c r="AG180" s="1"/>
      <c r="AH180" s="1"/>
      <c r="AI180" s="1"/>
    </row>
    <row r="181" spans="1:35" s="2" customFormat="1" x14ac:dyDescent="0.2">
      <c r="A181" s="1"/>
      <c r="B181" s="4"/>
      <c r="C181" s="1"/>
      <c r="D181" s="1"/>
      <c r="E181" s="4"/>
      <c r="F181" s="4"/>
      <c r="G181" s="7"/>
      <c r="H181" s="7"/>
      <c r="I181" s="7"/>
      <c r="J181" s="7"/>
      <c r="K181" s="6"/>
      <c r="L181" s="4"/>
      <c r="M181" s="4"/>
      <c r="N181" s="4"/>
      <c r="O181" s="4"/>
      <c r="P181" s="4"/>
      <c r="Q181" s="4"/>
      <c r="R181" s="4"/>
      <c r="S181" s="5"/>
      <c r="U181" s="1"/>
      <c r="V181" s="16"/>
      <c r="W181" s="16"/>
      <c r="X181" s="16"/>
      <c r="Y181" s="16"/>
      <c r="Z181" s="16"/>
      <c r="AA181" s="16"/>
      <c r="AB181" s="16"/>
      <c r="AC181" s="1"/>
      <c r="AD181" s="1"/>
      <c r="AE181" s="1"/>
      <c r="AF181" s="1"/>
      <c r="AG181" s="1"/>
      <c r="AH181" s="1"/>
      <c r="AI181" s="1"/>
    </row>
    <row r="182" spans="1:35" s="2" customFormat="1" x14ac:dyDescent="0.2">
      <c r="A182" s="1"/>
      <c r="B182" s="4"/>
      <c r="C182" s="1"/>
      <c r="D182" s="1"/>
      <c r="E182" s="4"/>
      <c r="F182" s="4"/>
      <c r="G182" s="7"/>
      <c r="H182" s="6"/>
      <c r="I182" s="6"/>
      <c r="J182" s="7"/>
      <c r="K182" s="6"/>
      <c r="L182" s="4"/>
      <c r="M182" s="4"/>
      <c r="N182" s="4"/>
      <c r="O182" s="4"/>
      <c r="P182" s="4"/>
      <c r="Q182" s="4"/>
      <c r="R182" s="4"/>
      <c r="S182" s="5"/>
      <c r="U182" s="1"/>
      <c r="V182" s="16"/>
      <c r="W182" s="16"/>
      <c r="X182" s="16"/>
      <c r="Y182" s="16"/>
      <c r="Z182" s="16"/>
      <c r="AA182" s="16"/>
      <c r="AB182" s="16"/>
      <c r="AC182" s="1"/>
      <c r="AD182" s="1"/>
      <c r="AE182" s="1"/>
      <c r="AF182" s="1"/>
      <c r="AG182" s="1"/>
      <c r="AH182" s="1"/>
      <c r="AI182" s="1"/>
    </row>
  </sheetData>
  <mergeCells count="78">
    <mergeCell ref="G32:G34"/>
    <mergeCell ref="E32:E34"/>
    <mergeCell ref="F32:F34"/>
    <mergeCell ref="D32:D44"/>
    <mergeCell ref="D23:D24"/>
    <mergeCell ref="I58:I59"/>
    <mergeCell ref="D58:D59"/>
    <mergeCell ref="G25:G27"/>
    <mergeCell ref="F25:F27"/>
    <mergeCell ref="D50:D57"/>
    <mergeCell ref="E50:E52"/>
    <mergeCell ref="F50:F52"/>
    <mergeCell ref="G50:G52"/>
    <mergeCell ref="D25:D31"/>
    <mergeCell ref="H15:H17"/>
    <mergeCell ref="I15:I17"/>
    <mergeCell ref="AH16:AH17"/>
    <mergeCell ref="AE16:AE17"/>
    <mergeCell ref="AF16:AF17"/>
    <mergeCell ref="AG16:AG17"/>
    <mergeCell ref="J16:J17"/>
    <mergeCell ref="K16:K17"/>
    <mergeCell ref="L16:P16"/>
    <mergeCell ref="Q16:Q17"/>
    <mergeCell ref="U16:U17"/>
    <mergeCell ref="V16:Z16"/>
    <mergeCell ref="AA16:AA17"/>
    <mergeCell ref="AC16:AC17"/>
    <mergeCell ref="AD16:AD17"/>
    <mergeCell ref="R16:R17"/>
    <mergeCell ref="S16:S17"/>
    <mergeCell ref="T16:T17"/>
    <mergeCell ref="AF10:AG11"/>
    <mergeCell ref="AH10:AH11"/>
    <mergeCell ref="AA13:AB13"/>
    <mergeCell ref="AD10:AE11"/>
    <mergeCell ref="AD15:AH15"/>
    <mergeCell ref="V15:AC15"/>
    <mergeCell ref="V10:Y11"/>
    <mergeCell ref="Z10:AC11"/>
    <mergeCell ref="AB16:AB17"/>
    <mergeCell ref="B13:E13"/>
    <mergeCell ref="F13:H13"/>
    <mergeCell ref="J13:L13"/>
    <mergeCell ref="O13:R13"/>
    <mergeCell ref="U13:Z13"/>
    <mergeCell ref="H58:H59"/>
    <mergeCell ref="E58:E59"/>
    <mergeCell ref="F58:F59"/>
    <mergeCell ref="B10:D11"/>
    <mergeCell ref="E10:T11"/>
    <mergeCell ref="B15:B17"/>
    <mergeCell ref="C15:C17"/>
    <mergeCell ref="D15:D17"/>
    <mergeCell ref="E15:E17"/>
    <mergeCell ref="F15:G15"/>
    <mergeCell ref="F16:F17"/>
    <mergeCell ref="G16:G17"/>
    <mergeCell ref="J15:K15"/>
    <mergeCell ref="L15:S15"/>
    <mergeCell ref="T15:U15"/>
    <mergeCell ref="U10:U11"/>
    <mergeCell ref="C102:C105"/>
    <mergeCell ref="D104:D105"/>
    <mergeCell ref="E25:E27"/>
    <mergeCell ref="D45:D49"/>
    <mergeCell ref="G58:G59"/>
    <mergeCell ref="C92:C101"/>
    <mergeCell ref="D92:D98"/>
    <mergeCell ref="D99:D101"/>
    <mergeCell ref="C19:C44"/>
    <mergeCell ref="C45:C60"/>
    <mergeCell ref="C62:C64"/>
    <mergeCell ref="C65:C73"/>
    <mergeCell ref="C75:C91"/>
    <mergeCell ref="D75:D86"/>
    <mergeCell ref="D87:D91"/>
    <mergeCell ref="D19:D22"/>
  </mergeCells>
  <conditionalFormatting sqref="AD16 S152:S153 S128:S129 S106:S108 S16:S17 AC16:AC17 AC22 S22 S24 AC24 S62:S74 AC62:AC74">
    <cfRule type="cellIs" dxfId="8311" priority="1484" operator="equal">
      <formula>"Intolerable"</formula>
    </cfRule>
    <cfRule type="cellIs" dxfId="8310" priority="1485" operator="equal">
      <formula>"Importante"</formula>
    </cfRule>
    <cfRule type="cellIs" dxfId="8309" priority="1486" operator="equal">
      <formula>"Moderado"</formula>
    </cfRule>
    <cfRule type="cellIs" dxfId="8308" priority="1487" operator="equal">
      <formula>"Tolerable"</formula>
    </cfRule>
    <cfRule type="cellIs" dxfId="8307" priority="1488" operator="equal">
      <formula>"Trivial"</formula>
    </cfRule>
  </conditionalFormatting>
  <conditionalFormatting sqref="AE16">
    <cfRule type="cellIs" dxfId="8306" priority="1479" operator="equal">
      <formula>"Intolerable"</formula>
    </cfRule>
    <cfRule type="cellIs" dxfId="8305" priority="1480" operator="equal">
      <formula>"Importante"</formula>
    </cfRule>
    <cfRule type="cellIs" dxfId="8304" priority="1481" operator="equal">
      <formula>"Moderado"</formula>
    </cfRule>
    <cfRule type="cellIs" dxfId="8303" priority="1482" operator="equal">
      <formula>"Tolerable"</formula>
    </cfRule>
    <cfRule type="cellIs" dxfId="8302" priority="1483" operator="equal">
      <formula>"Trivial"</formula>
    </cfRule>
  </conditionalFormatting>
  <conditionalFormatting sqref="AF16 AH16">
    <cfRule type="cellIs" dxfId="8301" priority="1474" operator="equal">
      <formula>"Intolerable"</formula>
    </cfRule>
    <cfRule type="cellIs" dxfId="8300" priority="1475" operator="equal">
      <formula>"Importante"</formula>
    </cfRule>
    <cfRule type="cellIs" dxfId="8299" priority="1476" operator="equal">
      <formula>"Moderado"</formula>
    </cfRule>
    <cfRule type="cellIs" dxfId="8298" priority="1477" operator="equal">
      <formula>"Tolerable"</formula>
    </cfRule>
    <cfRule type="cellIs" dxfId="8297" priority="1478" operator="equal">
      <formula>"Trivial"</formula>
    </cfRule>
  </conditionalFormatting>
  <conditionalFormatting sqref="AH41:AH43">
    <cfRule type="cellIs" dxfId="8296" priority="1471" operator="equal">
      <formula>"Realizado"</formula>
    </cfRule>
    <cfRule type="cellIs" dxfId="8295" priority="1472" operator="equal">
      <formula>"En proceso"</formula>
    </cfRule>
    <cfRule type="cellIs" dxfId="8294" priority="1473" operator="equal">
      <formula>"Pendiente"</formula>
    </cfRule>
  </conditionalFormatting>
  <conditionalFormatting sqref="S109">
    <cfRule type="cellIs" dxfId="8293" priority="1466" operator="equal">
      <formula>"Intolerable"</formula>
    </cfRule>
    <cfRule type="cellIs" dxfId="8292" priority="1467" operator="equal">
      <formula>"Importante"</formula>
    </cfRule>
    <cfRule type="cellIs" dxfId="8291" priority="1468" operator="equal">
      <formula>"Moderado"</formula>
    </cfRule>
    <cfRule type="cellIs" dxfId="8290" priority="1469" operator="equal">
      <formula>"Tolerable"</formula>
    </cfRule>
    <cfRule type="cellIs" dxfId="8289" priority="1470" operator="equal">
      <formula>"Trivial"</formula>
    </cfRule>
  </conditionalFormatting>
  <conditionalFormatting sqref="S121:S122">
    <cfRule type="cellIs" dxfId="8288" priority="1416" operator="equal">
      <formula>"Intolerable"</formula>
    </cfRule>
    <cfRule type="cellIs" dxfId="8287" priority="1417" operator="equal">
      <formula>"Importante"</formula>
    </cfRule>
    <cfRule type="cellIs" dxfId="8286" priority="1418" operator="equal">
      <formula>"Moderado"</formula>
    </cfRule>
    <cfRule type="cellIs" dxfId="8285" priority="1419" operator="equal">
      <formula>"Tolerable"</formula>
    </cfRule>
    <cfRule type="cellIs" dxfId="8284" priority="1420" operator="equal">
      <formula>"Trivial"</formula>
    </cfRule>
  </conditionalFormatting>
  <conditionalFormatting sqref="S110:S111">
    <cfRule type="cellIs" dxfId="8283" priority="1456" operator="equal">
      <formula>"Intolerable"</formula>
    </cfRule>
    <cfRule type="cellIs" dxfId="8282" priority="1457" operator="equal">
      <formula>"Importante"</formula>
    </cfRule>
    <cfRule type="cellIs" dxfId="8281" priority="1458" operator="equal">
      <formula>"Moderado"</formula>
    </cfRule>
    <cfRule type="cellIs" dxfId="8280" priority="1459" operator="equal">
      <formula>"Tolerable"</formula>
    </cfRule>
    <cfRule type="cellIs" dxfId="8279" priority="1460" operator="equal">
      <formula>"Trivial"</formula>
    </cfRule>
  </conditionalFormatting>
  <conditionalFormatting sqref="S113">
    <cfRule type="cellIs" dxfId="8278" priority="1441" operator="equal">
      <formula>"Intolerable"</formula>
    </cfRule>
    <cfRule type="cellIs" dxfId="8277" priority="1442" operator="equal">
      <formula>"Importante"</formula>
    </cfRule>
    <cfRule type="cellIs" dxfId="8276" priority="1443" operator="equal">
      <formula>"Moderado"</formula>
    </cfRule>
    <cfRule type="cellIs" dxfId="8275" priority="1444" operator="equal">
      <formula>"Tolerable"</formula>
    </cfRule>
    <cfRule type="cellIs" dxfId="8274" priority="1445" operator="equal">
      <formula>"Trivial"</formula>
    </cfRule>
  </conditionalFormatting>
  <conditionalFormatting sqref="S116">
    <cfRule type="cellIs" dxfId="8273" priority="1451" operator="equal">
      <formula>"Intolerable"</formula>
    </cfRule>
    <cfRule type="cellIs" dxfId="8272" priority="1452" operator="equal">
      <formula>"Importante"</formula>
    </cfRule>
    <cfRule type="cellIs" dxfId="8271" priority="1453" operator="equal">
      <formula>"Moderado"</formula>
    </cfRule>
    <cfRule type="cellIs" dxfId="8270" priority="1454" operator="equal">
      <formula>"Tolerable"</formula>
    </cfRule>
    <cfRule type="cellIs" dxfId="8269" priority="1455" operator="equal">
      <formula>"Trivial"</formula>
    </cfRule>
  </conditionalFormatting>
  <conditionalFormatting sqref="S119">
    <cfRule type="cellIs" dxfId="8268" priority="1436" operator="equal">
      <formula>"Intolerable"</formula>
    </cfRule>
    <cfRule type="cellIs" dxfId="8267" priority="1437" operator="equal">
      <formula>"Importante"</formula>
    </cfRule>
    <cfRule type="cellIs" dxfId="8266" priority="1438" operator="equal">
      <formula>"Moderado"</formula>
    </cfRule>
    <cfRule type="cellIs" dxfId="8265" priority="1439" operator="equal">
      <formula>"Tolerable"</formula>
    </cfRule>
    <cfRule type="cellIs" dxfId="8264" priority="1440" operator="equal">
      <formula>"Trivial"</formula>
    </cfRule>
  </conditionalFormatting>
  <conditionalFormatting sqref="S112">
    <cfRule type="cellIs" dxfId="8263" priority="1446" operator="equal">
      <formula>"Intolerable"</formula>
    </cfRule>
    <cfRule type="cellIs" dxfId="8262" priority="1447" operator="equal">
      <formula>"Importante"</formula>
    </cfRule>
    <cfRule type="cellIs" dxfId="8261" priority="1448" operator="equal">
      <formula>"Moderado"</formula>
    </cfRule>
    <cfRule type="cellIs" dxfId="8260" priority="1449" operator="equal">
      <formula>"Tolerable"</formula>
    </cfRule>
    <cfRule type="cellIs" dxfId="8259" priority="1450" operator="equal">
      <formula>"Trivial"</formula>
    </cfRule>
  </conditionalFormatting>
  <conditionalFormatting sqref="S117:S118">
    <cfRule type="cellIs" dxfId="8258" priority="1431" operator="equal">
      <formula>"Intolerable"</formula>
    </cfRule>
    <cfRule type="cellIs" dxfId="8257" priority="1432" operator="equal">
      <formula>"Importante"</formula>
    </cfRule>
    <cfRule type="cellIs" dxfId="8256" priority="1433" operator="equal">
      <formula>"Moderado"</formula>
    </cfRule>
    <cfRule type="cellIs" dxfId="8255" priority="1434" operator="equal">
      <formula>"Tolerable"</formula>
    </cfRule>
    <cfRule type="cellIs" dxfId="8254" priority="1435" operator="equal">
      <formula>"Trivial"</formula>
    </cfRule>
  </conditionalFormatting>
  <conditionalFormatting sqref="S120">
    <cfRule type="cellIs" dxfId="8253" priority="1421" operator="equal">
      <formula>"Intolerable"</formula>
    </cfRule>
    <cfRule type="cellIs" dxfId="8252" priority="1422" operator="equal">
      <formula>"Importante"</formula>
    </cfRule>
    <cfRule type="cellIs" dxfId="8251" priority="1423" operator="equal">
      <formula>"Moderado"</formula>
    </cfRule>
    <cfRule type="cellIs" dxfId="8250" priority="1424" operator="equal">
      <formula>"Tolerable"</formula>
    </cfRule>
    <cfRule type="cellIs" dxfId="8249" priority="1425" operator="equal">
      <formula>"Trivial"</formula>
    </cfRule>
  </conditionalFormatting>
  <conditionalFormatting sqref="S123">
    <cfRule type="cellIs" dxfId="8248" priority="1426" operator="equal">
      <formula>"Intolerable"</formula>
    </cfRule>
    <cfRule type="cellIs" dxfId="8247" priority="1427" operator="equal">
      <formula>"Importante"</formula>
    </cfRule>
    <cfRule type="cellIs" dxfId="8246" priority="1428" operator="equal">
      <formula>"Moderado"</formula>
    </cfRule>
    <cfRule type="cellIs" dxfId="8245" priority="1429" operator="equal">
      <formula>"Tolerable"</formula>
    </cfRule>
    <cfRule type="cellIs" dxfId="8244" priority="1430" operator="equal">
      <formula>"Trivial"</formula>
    </cfRule>
  </conditionalFormatting>
  <conditionalFormatting sqref="S125">
    <cfRule type="cellIs" dxfId="8243" priority="1411" operator="equal">
      <formula>"Intolerable"</formula>
    </cfRule>
    <cfRule type="cellIs" dxfId="8242" priority="1412" operator="equal">
      <formula>"Importante"</formula>
    </cfRule>
    <cfRule type="cellIs" dxfId="8241" priority="1413" operator="equal">
      <formula>"Moderado"</formula>
    </cfRule>
    <cfRule type="cellIs" dxfId="8240" priority="1414" operator="equal">
      <formula>"Tolerable"</formula>
    </cfRule>
    <cfRule type="cellIs" dxfId="8239" priority="1415" operator="equal">
      <formula>"Trivial"</formula>
    </cfRule>
  </conditionalFormatting>
  <conditionalFormatting sqref="S126:S127">
    <cfRule type="cellIs" dxfId="8238" priority="1406" operator="equal">
      <formula>"Intolerable"</formula>
    </cfRule>
    <cfRule type="cellIs" dxfId="8237" priority="1407" operator="equal">
      <formula>"Importante"</formula>
    </cfRule>
    <cfRule type="cellIs" dxfId="8236" priority="1408" operator="equal">
      <formula>"Moderado"</formula>
    </cfRule>
    <cfRule type="cellIs" dxfId="8235" priority="1409" operator="equal">
      <formula>"Tolerable"</formula>
    </cfRule>
    <cfRule type="cellIs" dxfId="8234" priority="1410" operator="equal">
      <formula>"Trivial"</formula>
    </cfRule>
  </conditionalFormatting>
  <conditionalFormatting sqref="S131:S133">
    <cfRule type="cellIs" dxfId="8233" priority="1401" operator="equal">
      <formula>"Intolerable"</formula>
    </cfRule>
    <cfRule type="cellIs" dxfId="8232" priority="1402" operator="equal">
      <formula>"Importante"</formula>
    </cfRule>
    <cfRule type="cellIs" dxfId="8231" priority="1403" operator="equal">
      <formula>"Moderado"</formula>
    </cfRule>
    <cfRule type="cellIs" dxfId="8230" priority="1404" operator="equal">
      <formula>"Tolerable"</formula>
    </cfRule>
    <cfRule type="cellIs" dxfId="8229" priority="1405" operator="equal">
      <formula>"Trivial"</formula>
    </cfRule>
  </conditionalFormatting>
  <conditionalFormatting sqref="S134">
    <cfRule type="cellIs" dxfId="8228" priority="1396" operator="equal">
      <formula>"Intolerable"</formula>
    </cfRule>
    <cfRule type="cellIs" dxfId="8227" priority="1397" operator="equal">
      <formula>"Importante"</formula>
    </cfRule>
    <cfRule type="cellIs" dxfId="8226" priority="1398" operator="equal">
      <formula>"Moderado"</formula>
    </cfRule>
    <cfRule type="cellIs" dxfId="8225" priority="1399" operator="equal">
      <formula>"Tolerable"</formula>
    </cfRule>
    <cfRule type="cellIs" dxfId="8224" priority="1400" operator="equal">
      <formula>"Trivial"</formula>
    </cfRule>
  </conditionalFormatting>
  <conditionalFormatting sqref="S138">
    <cfRule type="cellIs" dxfId="8223" priority="1386" operator="equal">
      <formula>"Intolerable"</formula>
    </cfRule>
    <cfRule type="cellIs" dxfId="8222" priority="1387" operator="equal">
      <formula>"Importante"</formula>
    </cfRule>
    <cfRule type="cellIs" dxfId="8221" priority="1388" operator="equal">
      <formula>"Moderado"</formula>
    </cfRule>
    <cfRule type="cellIs" dxfId="8220" priority="1389" operator="equal">
      <formula>"Tolerable"</formula>
    </cfRule>
    <cfRule type="cellIs" dxfId="8219" priority="1390" operator="equal">
      <formula>"Trivial"</formula>
    </cfRule>
  </conditionalFormatting>
  <conditionalFormatting sqref="S135:S137">
    <cfRule type="cellIs" dxfId="8218" priority="1391" operator="equal">
      <formula>"Intolerable"</formula>
    </cfRule>
    <cfRule type="cellIs" dxfId="8217" priority="1392" operator="equal">
      <formula>"Importante"</formula>
    </cfRule>
    <cfRule type="cellIs" dxfId="8216" priority="1393" operator="equal">
      <formula>"Moderado"</formula>
    </cfRule>
    <cfRule type="cellIs" dxfId="8215" priority="1394" operator="equal">
      <formula>"Tolerable"</formula>
    </cfRule>
    <cfRule type="cellIs" dxfId="8214" priority="1395" operator="equal">
      <formula>"Trivial"</formula>
    </cfRule>
  </conditionalFormatting>
  <conditionalFormatting sqref="S139:S140">
    <cfRule type="cellIs" dxfId="8213" priority="1381" operator="equal">
      <formula>"Intolerable"</formula>
    </cfRule>
    <cfRule type="cellIs" dxfId="8212" priority="1382" operator="equal">
      <formula>"Importante"</formula>
    </cfRule>
    <cfRule type="cellIs" dxfId="8211" priority="1383" operator="equal">
      <formula>"Moderado"</formula>
    </cfRule>
    <cfRule type="cellIs" dxfId="8210" priority="1384" operator="equal">
      <formula>"Tolerable"</formula>
    </cfRule>
    <cfRule type="cellIs" dxfId="8209" priority="1385" operator="equal">
      <formula>"Trivial"</formula>
    </cfRule>
  </conditionalFormatting>
  <conditionalFormatting sqref="S141">
    <cfRule type="cellIs" dxfId="8208" priority="1376" operator="equal">
      <formula>"Intolerable"</formula>
    </cfRule>
    <cfRule type="cellIs" dxfId="8207" priority="1377" operator="equal">
      <formula>"Importante"</formula>
    </cfRule>
    <cfRule type="cellIs" dxfId="8206" priority="1378" operator="equal">
      <formula>"Moderado"</formula>
    </cfRule>
    <cfRule type="cellIs" dxfId="8205" priority="1379" operator="equal">
      <formula>"Tolerable"</formula>
    </cfRule>
    <cfRule type="cellIs" dxfId="8204" priority="1380" operator="equal">
      <formula>"Trivial"</formula>
    </cfRule>
  </conditionalFormatting>
  <conditionalFormatting sqref="S143">
    <cfRule type="cellIs" dxfId="8203" priority="1371" operator="equal">
      <formula>"Intolerable"</formula>
    </cfRule>
    <cfRule type="cellIs" dxfId="8202" priority="1372" operator="equal">
      <formula>"Importante"</formula>
    </cfRule>
    <cfRule type="cellIs" dxfId="8201" priority="1373" operator="equal">
      <formula>"Moderado"</formula>
    </cfRule>
    <cfRule type="cellIs" dxfId="8200" priority="1374" operator="equal">
      <formula>"Tolerable"</formula>
    </cfRule>
    <cfRule type="cellIs" dxfId="8199" priority="1375" operator="equal">
      <formula>"Trivial"</formula>
    </cfRule>
  </conditionalFormatting>
  <conditionalFormatting sqref="S150">
    <cfRule type="cellIs" dxfId="8198" priority="1356" operator="equal">
      <formula>"Intolerable"</formula>
    </cfRule>
    <cfRule type="cellIs" dxfId="8197" priority="1357" operator="equal">
      <formula>"Importante"</formula>
    </cfRule>
    <cfRule type="cellIs" dxfId="8196" priority="1358" operator="equal">
      <formula>"Moderado"</formula>
    </cfRule>
    <cfRule type="cellIs" dxfId="8195" priority="1359" operator="equal">
      <formula>"Tolerable"</formula>
    </cfRule>
    <cfRule type="cellIs" dxfId="8194" priority="1360" operator="equal">
      <formula>"Trivial"</formula>
    </cfRule>
  </conditionalFormatting>
  <conditionalFormatting sqref="S148">
    <cfRule type="cellIs" dxfId="8193" priority="1351" operator="equal">
      <formula>"Intolerable"</formula>
    </cfRule>
    <cfRule type="cellIs" dxfId="8192" priority="1352" operator="equal">
      <formula>"Importante"</formula>
    </cfRule>
    <cfRule type="cellIs" dxfId="8191" priority="1353" operator="equal">
      <formula>"Moderado"</formula>
    </cfRule>
    <cfRule type="cellIs" dxfId="8190" priority="1354" operator="equal">
      <formula>"Tolerable"</formula>
    </cfRule>
    <cfRule type="cellIs" dxfId="8189" priority="1355" operator="equal">
      <formula>"Trivial"</formula>
    </cfRule>
  </conditionalFormatting>
  <conditionalFormatting sqref="S144:S147">
    <cfRule type="cellIs" dxfId="8188" priority="1366" operator="equal">
      <formula>"Intolerable"</formula>
    </cfRule>
    <cfRule type="cellIs" dxfId="8187" priority="1367" operator="equal">
      <formula>"Importante"</formula>
    </cfRule>
    <cfRule type="cellIs" dxfId="8186" priority="1368" operator="equal">
      <formula>"Moderado"</formula>
    </cfRule>
    <cfRule type="cellIs" dxfId="8185" priority="1369" operator="equal">
      <formula>"Tolerable"</formula>
    </cfRule>
    <cfRule type="cellIs" dxfId="8184" priority="1370" operator="equal">
      <formula>"Trivial"</formula>
    </cfRule>
  </conditionalFormatting>
  <conditionalFormatting sqref="S149">
    <cfRule type="cellIs" dxfId="8183" priority="1361" operator="equal">
      <formula>"Intolerable"</formula>
    </cfRule>
    <cfRule type="cellIs" dxfId="8182" priority="1362" operator="equal">
      <formula>"Importante"</formula>
    </cfRule>
    <cfRule type="cellIs" dxfId="8181" priority="1363" operator="equal">
      <formula>"Moderado"</formula>
    </cfRule>
    <cfRule type="cellIs" dxfId="8180" priority="1364" operator="equal">
      <formula>"Tolerable"</formula>
    </cfRule>
    <cfRule type="cellIs" dxfId="8179" priority="1365" operator="equal">
      <formula>"Trivial"</formula>
    </cfRule>
  </conditionalFormatting>
  <conditionalFormatting sqref="S151">
    <cfRule type="cellIs" dxfId="8178" priority="1346" operator="equal">
      <formula>"Intolerable"</formula>
    </cfRule>
    <cfRule type="cellIs" dxfId="8177" priority="1347" operator="equal">
      <formula>"Importante"</formula>
    </cfRule>
    <cfRule type="cellIs" dxfId="8176" priority="1348" operator="equal">
      <formula>"Moderado"</formula>
    </cfRule>
    <cfRule type="cellIs" dxfId="8175" priority="1349" operator="equal">
      <formula>"Tolerable"</formula>
    </cfRule>
    <cfRule type="cellIs" dxfId="8174" priority="1350" operator="equal">
      <formula>"Trivial"</formula>
    </cfRule>
  </conditionalFormatting>
  <conditionalFormatting sqref="S154">
    <cfRule type="cellIs" dxfId="8173" priority="1341" operator="equal">
      <formula>"Intolerable"</formula>
    </cfRule>
    <cfRule type="cellIs" dxfId="8172" priority="1342" operator="equal">
      <formula>"Importante"</formula>
    </cfRule>
    <cfRule type="cellIs" dxfId="8171" priority="1343" operator="equal">
      <formula>"Moderado"</formula>
    </cfRule>
    <cfRule type="cellIs" dxfId="8170" priority="1344" operator="equal">
      <formula>"Tolerable"</formula>
    </cfRule>
    <cfRule type="cellIs" dxfId="8169" priority="1345" operator="equal">
      <formula>"Trivial"</formula>
    </cfRule>
  </conditionalFormatting>
  <conditionalFormatting sqref="S156">
    <cfRule type="cellIs" dxfId="8168" priority="1331" operator="equal">
      <formula>"Intolerable"</formula>
    </cfRule>
    <cfRule type="cellIs" dxfId="8167" priority="1332" operator="equal">
      <formula>"Importante"</formula>
    </cfRule>
    <cfRule type="cellIs" dxfId="8166" priority="1333" operator="equal">
      <formula>"Moderado"</formula>
    </cfRule>
    <cfRule type="cellIs" dxfId="8165" priority="1334" operator="equal">
      <formula>"Tolerable"</formula>
    </cfRule>
    <cfRule type="cellIs" dxfId="8164" priority="1335" operator="equal">
      <formula>"Trivial"</formula>
    </cfRule>
  </conditionalFormatting>
  <conditionalFormatting sqref="S155">
    <cfRule type="cellIs" dxfId="8163" priority="1336" operator="equal">
      <formula>"Intolerable"</formula>
    </cfRule>
    <cfRule type="cellIs" dxfId="8162" priority="1337" operator="equal">
      <formula>"Importante"</formula>
    </cfRule>
    <cfRule type="cellIs" dxfId="8161" priority="1338" operator="equal">
      <formula>"Moderado"</formula>
    </cfRule>
    <cfRule type="cellIs" dxfId="8160" priority="1339" operator="equal">
      <formula>"Tolerable"</formula>
    </cfRule>
    <cfRule type="cellIs" dxfId="8159" priority="1340" operator="equal">
      <formula>"Trivial"</formula>
    </cfRule>
  </conditionalFormatting>
  <conditionalFormatting sqref="S157">
    <cfRule type="cellIs" dxfId="8158" priority="1326" operator="equal">
      <formula>"Intolerable"</formula>
    </cfRule>
    <cfRule type="cellIs" dxfId="8157" priority="1327" operator="equal">
      <formula>"Importante"</formula>
    </cfRule>
    <cfRule type="cellIs" dxfId="8156" priority="1328" operator="equal">
      <formula>"Moderado"</formula>
    </cfRule>
    <cfRule type="cellIs" dxfId="8155" priority="1329" operator="equal">
      <formula>"Tolerable"</formula>
    </cfRule>
    <cfRule type="cellIs" dxfId="8154" priority="1330" operator="equal">
      <formula>"Trivial"</formula>
    </cfRule>
  </conditionalFormatting>
  <conditionalFormatting sqref="S159:S161">
    <cfRule type="cellIs" dxfId="8153" priority="1321" operator="equal">
      <formula>"Intolerable"</formula>
    </cfRule>
    <cfRule type="cellIs" dxfId="8152" priority="1322" operator="equal">
      <formula>"Importante"</formula>
    </cfRule>
    <cfRule type="cellIs" dxfId="8151" priority="1323" operator="equal">
      <formula>"Moderado"</formula>
    </cfRule>
    <cfRule type="cellIs" dxfId="8150" priority="1324" operator="equal">
      <formula>"Tolerable"</formula>
    </cfRule>
    <cfRule type="cellIs" dxfId="8149" priority="1325" operator="equal">
      <formula>"Trivial"</formula>
    </cfRule>
  </conditionalFormatting>
  <conditionalFormatting sqref="S162">
    <cfRule type="cellIs" dxfId="8148" priority="1316" operator="equal">
      <formula>"Intolerable"</formula>
    </cfRule>
    <cfRule type="cellIs" dxfId="8147" priority="1317" operator="equal">
      <formula>"Importante"</formula>
    </cfRule>
    <cfRule type="cellIs" dxfId="8146" priority="1318" operator="equal">
      <formula>"Moderado"</formula>
    </cfRule>
    <cfRule type="cellIs" dxfId="8145" priority="1319" operator="equal">
      <formula>"Tolerable"</formula>
    </cfRule>
    <cfRule type="cellIs" dxfId="8144" priority="1320" operator="equal">
      <formula>"Trivial"</formula>
    </cfRule>
  </conditionalFormatting>
  <conditionalFormatting sqref="S178:S179">
    <cfRule type="cellIs" dxfId="8143" priority="1306" operator="equal">
      <formula>"Intolerable"</formula>
    </cfRule>
    <cfRule type="cellIs" dxfId="8142" priority="1307" operator="equal">
      <formula>"Importante"</formula>
    </cfRule>
    <cfRule type="cellIs" dxfId="8141" priority="1308" operator="equal">
      <formula>"Moderado"</formula>
    </cfRule>
    <cfRule type="cellIs" dxfId="8140" priority="1309" operator="equal">
      <formula>"Tolerable"</formula>
    </cfRule>
    <cfRule type="cellIs" dxfId="8139" priority="1310" operator="equal">
      <formula>"Trivial"</formula>
    </cfRule>
  </conditionalFormatting>
  <conditionalFormatting sqref="S163">
    <cfRule type="cellIs" dxfId="8138" priority="1311" operator="equal">
      <formula>"Intolerable"</formula>
    </cfRule>
    <cfRule type="cellIs" dxfId="8137" priority="1312" operator="equal">
      <formula>"Importante"</formula>
    </cfRule>
    <cfRule type="cellIs" dxfId="8136" priority="1313" operator="equal">
      <formula>"Moderado"</formula>
    </cfRule>
    <cfRule type="cellIs" dxfId="8135" priority="1314" operator="equal">
      <formula>"Tolerable"</formula>
    </cfRule>
    <cfRule type="cellIs" dxfId="8134" priority="1315" operator="equal">
      <formula>"Trivial"</formula>
    </cfRule>
  </conditionalFormatting>
  <conditionalFormatting sqref="S182">
    <cfRule type="cellIs" dxfId="8133" priority="1296" operator="equal">
      <formula>"Intolerable"</formula>
    </cfRule>
    <cfRule type="cellIs" dxfId="8132" priority="1297" operator="equal">
      <formula>"Importante"</formula>
    </cfRule>
    <cfRule type="cellIs" dxfId="8131" priority="1298" operator="equal">
      <formula>"Moderado"</formula>
    </cfRule>
    <cfRule type="cellIs" dxfId="8130" priority="1299" operator="equal">
      <formula>"Tolerable"</formula>
    </cfRule>
    <cfRule type="cellIs" dxfId="8129" priority="1300" operator="equal">
      <formula>"Trivial"</formula>
    </cfRule>
  </conditionalFormatting>
  <conditionalFormatting sqref="S180">
    <cfRule type="cellIs" dxfId="8128" priority="1291" operator="equal">
      <formula>"Intolerable"</formula>
    </cfRule>
    <cfRule type="cellIs" dxfId="8127" priority="1292" operator="equal">
      <formula>"Importante"</formula>
    </cfRule>
    <cfRule type="cellIs" dxfId="8126" priority="1293" operator="equal">
      <formula>"Moderado"</formula>
    </cfRule>
    <cfRule type="cellIs" dxfId="8125" priority="1294" operator="equal">
      <formula>"Tolerable"</formula>
    </cfRule>
    <cfRule type="cellIs" dxfId="8124" priority="1295" operator="equal">
      <formula>"Trivial"</formula>
    </cfRule>
  </conditionalFormatting>
  <conditionalFormatting sqref="S181">
    <cfRule type="cellIs" dxfId="8123" priority="1301" operator="equal">
      <formula>"Intolerable"</formula>
    </cfRule>
    <cfRule type="cellIs" dxfId="8122" priority="1302" operator="equal">
      <formula>"Importante"</formula>
    </cfRule>
    <cfRule type="cellIs" dxfId="8121" priority="1303" operator="equal">
      <formula>"Moderado"</formula>
    </cfRule>
    <cfRule type="cellIs" dxfId="8120" priority="1304" operator="equal">
      <formula>"Tolerable"</formula>
    </cfRule>
    <cfRule type="cellIs" dxfId="8119" priority="1305" operator="equal">
      <formula>"Trivial"</formula>
    </cfRule>
  </conditionalFormatting>
  <conditionalFormatting sqref="S177">
    <cfRule type="cellIs" dxfId="8118" priority="1286" operator="equal">
      <formula>"Intolerable"</formula>
    </cfRule>
    <cfRule type="cellIs" dxfId="8117" priority="1287" operator="equal">
      <formula>"Importante"</formula>
    </cfRule>
    <cfRule type="cellIs" dxfId="8116" priority="1288" operator="equal">
      <formula>"Moderado"</formula>
    </cfRule>
    <cfRule type="cellIs" dxfId="8115" priority="1289" operator="equal">
      <formula>"Tolerable"</formula>
    </cfRule>
    <cfRule type="cellIs" dxfId="8114" priority="1290" operator="equal">
      <formula>"Trivial"</formula>
    </cfRule>
  </conditionalFormatting>
  <conditionalFormatting sqref="S173">
    <cfRule type="cellIs" dxfId="8113" priority="1276" operator="equal">
      <formula>"Intolerable"</formula>
    </cfRule>
    <cfRule type="cellIs" dxfId="8112" priority="1277" operator="equal">
      <formula>"Importante"</formula>
    </cfRule>
    <cfRule type="cellIs" dxfId="8111" priority="1278" operator="equal">
      <formula>"Moderado"</formula>
    </cfRule>
    <cfRule type="cellIs" dxfId="8110" priority="1279" operator="equal">
      <formula>"Tolerable"</formula>
    </cfRule>
    <cfRule type="cellIs" dxfId="8109" priority="1280" operator="equal">
      <formula>"Trivial"</formula>
    </cfRule>
  </conditionalFormatting>
  <conditionalFormatting sqref="S172">
    <cfRule type="cellIs" dxfId="8108" priority="1281" operator="equal">
      <formula>"Intolerable"</formula>
    </cfRule>
    <cfRule type="cellIs" dxfId="8107" priority="1282" operator="equal">
      <formula>"Importante"</formula>
    </cfRule>
    <cfRule type="cellIs" dxfId="8106" priority="1283" operator="equal">
      <formula>"Moderado"</formula>
    </cfRule>
    <cfRule type="cellIs" dxfId="8105" priority="1284" operator="equal">
      <formula>"Tolerable"</formula>
    </cfRule>
    <cfRule type="cellIs" dxfId="8104" priority="1285" operator="equal">
      <formula>"Trivial"</formula>
    </cfRule>
  </conditionalFormatting>
  <conditionalFormatting sqref="S174">
    <cfRule type="cellIs" dxfId="8103" priority="1271" operator="equal">
      <formula>"Intolerable"</formula>
    </cfRule>
    <cfRule type="cellIs" dxfId="8102" priority="1272" operator="equal">
      <formula>"Importante"</formula>
    </cfRule>
    <cfRule type="cellIs" dxfId="8101" priority="1273" operator="equal">
      <formula>"Moderado"</formula>
    </cfRule>
    <cfRule type="cellIs" dxfId="8100" priority="1274" operator="equal">
      <formula>"Tolerable"</formula>
    </cfRule>
    <cfRule type="cellIs" dxfId="8099" priority="1275" operator="equal">
      <formula>"Trivial"</formula>
    </cfRule>
  </conditionalFormatting>
  <conditionalFormatting sqref="S175">
    <cfRule type="cellIs" dxfId="8098" priority="1266" operator="equal">
      <formula>"Intolerable"</formula>
    </cfRule>
    <cfRule type="cellIs" dxfId="8097" priority="1267" operator="equal">
      <formula>"Importante"</formula>
    </cfRule>
    <cfRule type="cellIs" dxfId="8096" priority="1268" operator="equal">
      <formula>"Moderado"</formula>
    </cfRule>
    <cfRule type="cellIs" dxfId="8095" priority="1269" operator="equal">
      <formula>"Tolerable"</formula>
    </cfRule>
    <cfRule type="cellIs" dxfId="8094" priority="1270" operator="equal">
      <formula>"Trivial"</formula>
    </cfRule>
  </conditionalFormatting>
  <conditionalFormatting sqref="S176">
    <cfRule type="cellIs" dxfId="8093" priority="1261" operator="equal">
      <formula>"Intolerable"</formula>
    </cfRule>
    <cfRule type="cellIs" dxfId="8092" priority="1262" operator="equal">
      <formula>"Importante"</formula>
    </cfRule>
    <cfRule type="cellIs" dxfId="8091" priority="1263" operator="equal">
      <formula>"Moderado"</formula>
    </cfRule>
    <cfRule type="cellIs" dxfId="8090" priority="1264" operator="equal">
      <formula>"Tolerable"</formula>
    </cfRule>
    <cfRule type="cellIs" dxfId="8089" priority="1265" operator="equal">
      <formula>"Trivial"</formula>
    </cfRule>
  </conditionalFormatting>
  <conditionalFormatting sqref="S168">
    <cfRule type="cellIs" dxfId="8088" priority="1256" operator="equal">
      <formula>"Intolerable"</formula>
    </cfRule>
    <cfRule type="cellIs" dxfId="8087" priority="1257" operator="equal">
      <formula>"Importante"</formula>
    </cfRule>
    <cfRule type="cellIs" dxfId="8086" priority="1258" operator="equal">
      <formula>"Moderado"</formula>
    </cfRule>
    <cfRule type="cellIs" dxfId="8085" priority="1259" operator="equal">
      <formula>"Tolerable"</formula>
    </cfRule>
    <cfRule type="cellIs" dxfId="8084" priority="1260" operator="equal">
      <formula>"Trivial"</formula>
    </cfRule>
  </conditionalFormatting>
  <conditionalFormatting sqref="S169">
    <cfRule type="cellIs" dxfId="8083" priority="1251" operator="equal">
      <formula>"Intolerable"</formula>
    </cfRule>
    <cfRule type="cellIs" dxfId="8082" priority="1252" operator="equal">
      <formula>"Importante"</formula>
    </cfRule>
    <cfRule type="cellIs" dxfId="8081" priority="1253" operator="equal">
      <formula>"Moderado"</formula>
    </cfRule>
    <cfRule type="cellIs" dxfId="8080" priority="1254" operator="equal">
      <formula>"Tolerable"</formula>
    </cfRule>
    <cfRule type="cellIs" dxfId="8079" priority="1255" operator="equal">
      <formula>"Trivial"</formula>
    </cfRule>
  </conditionalFormatting>
  <conditionalFormatting sqref="S170">
    <cfRule type="cellIs" dxfId="8078" priority="1246" operator="equal">
      <formula>"Intolerable"</formula>
    </cfRule>
    <cfRule type="cellIs" dxfId="8077" priority="1247" operator="equal">
      <formula>"Importante"</formula>
    </cfRule>
    <cfRule type="cellIs" dxfId="8076" priority="1248" operator="equal">
      <formula>"Moderado"</formula>
    </cfRule>
    <cfRule type="cellIs" dxfId="8075" priority="1249" operator="equal">
      <formula>"Tolerable"</formula>
    </cfRule>
    <cfRule type="cellIs" dxfId="8074" priority="1250" operator="equal">
      <formula>"Trivial"</formula>
    </cfRule>
  </conditionalFormatting>
  <conditionalFormatting sqref="S171">
    <cfRule type="cellIs" dxfId="8073" priority="1241" operator="equal">
      <formula>"Intolerable"</formula>
    </cfRule>
    <cfRule type="cellIs" dxfId="8072" priority="1242" operator="equal">
      <formula>"Importante"</formula>
    </cfRule>
    <cfRule type="cellIs" dxfId="8071" priority="1243" operator="equal">
      <formula>"Moderado"</formula>
    </cfRule>
    <cfRule type="cellIs" dxfId="8070" priority="1244" operator="equal">
      <formula>"Tolerable"</formula>
    </cfRule>
    <cfRule type="cellIs" dxfId="8069" priority="1245" operator="equal">
      <formula>"Trivial"</formula>
    </cfRule>
  </conditionalFormatting>
  <conditionalFormatting sqref="S165">
    <cfRule type="cellIs" dxfId="8068" priority="1236" operator="equal">
      <formula>"Intolerable"</formula>
    </cfRule>
    <cfRule type="cellIs" dxfId="8067" priority="1237" operator="equal">
      <formula>"Importante"</formula>
    </cfRule>
    <cfRule type="cellIs" dxfId="8066" priority="1238" operator="equal">
      <formula>"Moderado"</formula>
    </cfRule>
    <cfRule type="cellIs" dxfId="8065" priority="1239" operator="equal">
      <formula>"Tolerable"</formula>
    </cfRule>
    <cfRule type="cellIs" dxfId="8064" priority="1240" operator="equal">
      <formula>"Trivial"</formula>
    </cfRule>
  </conditionalFormatting>
  <conditionalFormatting sqref="S166">
    <cfRule type="cellIs" dxfId="8063" priority="1231" operator="equal">
      <formula>"Intolerable"</formula>
    </cfRule>
    <cfRule type="cellIs" dxfId="8062" priority="1232" operator="equal">
      <formula>"Importante"</formula>
    </cfRule>
    <cfRule type="cellIs" dxfId="8061" priority="1233" operator="equal">
      <formula>"Moderado"</formula>
    </cfRule>
    <cfRule type="cellIs" dxfId="8060" priority="1234" operator="equal">
      <formula>"Tolerable"</formula>
    </cfRule>
    <cfRule type="cellIs" dxfId="8059" priority="1235" operator="equal">
      <formula>"Trivial"</formula>
    </cfRule>
  </conditionalFormatting>
  <conditionalFormatting sqref="S167">
    <cfRule type="cellIs" dxfId="8058" priority="1226" operator="equal">
      <formula>"Intolerable"</formula>
    </cfRule>
    <cfRule type="cellIs" dxfId="8057" priority="1227" operator="equal">
      <formula>"Importante"</formula>
    </cfRule>
    <cfRule type="cellIs" dxfId="8056" priority="1228" operator="equal">
      <formula>"Moderado"</formula>
    </cfRule>
    <cfRule type="cellIs" dxfId="8055" priority="1229" operator="equal">
      <formula>"Tolerable"</formula>
    </cfRule>
    <cfRule type="cellIs" dxfId="8054" priority="1230" operator="equal">
      <formula>"Trivial"</formula>
    </cfRule>
  </conditionalFormatting>
  <conditionalFormatting sqref="S142">
    <cfRule type="cellIs" dxfId="8053" priority="1211" operator="equal">
      <formula>"Intolerable"</formula>
    </cfRule>
    <cfRule type="cellIs" dxfId="8052" priority="1212" operator="equal">
      <formula>"Importante"</formula>
    </cfRule>
    <cfRule type="cellIs" dxfId="8051" priority="1213" operator="equal">
      <formula>"Moderado"</formula>
    </cfRule>
    <cfRule type="cellIs" dxfId="8050" priority="1214" operator="equal">
      <formula>"Tolerable"</formula>
    </cfRule>
    <cfRule type="cellIs" dxfId="8049" priority="1215" operator="equal">
      <formula>"Trivial"</formula>
    </cfRule>
  </conditionalFormatting>
  <conditionalFormatting sqref="S130">
    <cfRule type="cellIs" dxfId="8048" priority="1221" operator="equal">
      <formula>"Intolerable"</formula>
    </cfRule>
    <cfRule type="cellIs" dxfId="8047" priority="1222" operator="equal">
      <formula>"Importante"</formula>
    </cfRule>
    <cfRule type="cellIs" dxfId="8046" priority="1223" operator="equal">
      <formula>"Moderado"</formula>
    </cfRule>
    <cfRule type="cellIs" dxfId="8045" priority="1224" operator="equal">
      <formula>"Tolerable"</formula>
    </cfRule>
    <cfRule type="cellIs" dxfId="8044" priority="1225" operator="equal">
      <formula>"Trivial"</formula>
    </cfRule>
  </conditionalFormatting>
  <conditionalFormatting sqref="S124">
    <cfRule type="cellIs" dxfId="8043" priority="1216" operator="equal">
      <formula>"Intolerable"</formula>
    </cfRule>
    <cfRule type="cellIs" dxfId="8042" priority="1217" operator="equal">
      <formula>"Importante"</formula>
    </cfRule>
    <cfRule type="cellIs" dxfId="8041" priority="1218" operator="equal">
      <formula>"Moderado"</formula>
    </cfRule>
    <cfRule type="cellIs" dxfId="8040" priority="1219" operator="equal">
      <formula>"Tolerable"</formula>
    </cfRule>
    <cfRule type="cellIs" dxfId="8039" priority="1220" operator="equal">
      <formula>"Trivial"</formula>
    </cfRule>
  </conditionalFormatting>
  <conditionalFormatting sqref="S75:S80 AC75:AC80">
    <cfRule type="cellIs" dxfId="8038" priority="1206" operator="equal">
      <formula>"Intolerable"</formula>
    </cfRule>
    <cfRule type="cellIs" dxfId="8037" priority="1207" operator="equal">
      <formula>"Importante"</formula>
    </cfRule>
    <cfRule type="cellIs" dxfId="8036" priority="1208" operator="equal">
      <formula>"Moderado"</formula>
    </cfRule>
    <cfRule type="cellIs" dxfId="8035" priority="1209" operator="equal">
      <formula>"Tolerable"</formula>
    </cfRule>
    <cfRule type="cellIs" dxfId="8034" priority="1210" operator="equal">
      <formula>"Trivial"</formula>
    </cfRule>
  </conditionalFormatting>
  <conditionalFormatting sqref="AC85">
    <cfRule type="cellIs" dxfId="8033" priority="1060" operator="equal">
      <formula>"Intolerable"</formula>
    </cfRule>
    <cfRule type="cellIs" dxfId="8032" priority="1061" operator="equal">
      <formula>"Importante"</formula>
    </cfRule>
    <cfRule type="cellIs" dxfId="8031" priority="1062" operator="equal">
      <formula>"Moderado"</formula>
    </cfRule>
    <cfRule type="cellIs" dxfId="8030" priority="1063" operator="equal">
      <formula>"Tolerable"</formula>
    </cfRule>
    <cfRule type="cellIs" dxfId="8029" priority="1064" operator="equal">
      <formula>"Trivial"</formula>
    </cfRule>
  </conditionalFormatting>
  <conditionalFormatting sqref="AH75:AH80">
    <cfRule type="cellIs" dxfId="8028" priority="1203" operator="equal">
      <formula>"Realizado"</formula>
    </cfRule>
    <cfRule type="cellIs" dxfId="8027" priority="1204" operator="equal">
      <formula>"En proceso"</formula>
    </cfRule>
    <cfRule type="cellIs" dxfId="8026" priority="1205" operator="equal">
      <formula>"Pendiente"</formula>
    </cfRule>
  </conditionalFormatting>
  <conditionalFormatting sqref="AC76:AC80">
    <cfRule type="cellIs" dxfId="8025" priority="1198" operator="equal">
      <formula>"Intolerable"</formula>
    </cfRule>
    <cfRule type="cellIs" dxfId="8024" priority="1199" operator="equal">
      <formula>"Importante"</formula>
    </cfRule>
    <cfRule type="cellIs" dxfId="8023" priority="1200" operator="equal">
      <formula>"Moderado"</formula>
    </cfRule>
    <cfRule type="cellIs" dxfId="8022" priority="1201" operator="equal">
      <formula>"Tolerable"</formula>
    </cfRule>
    <cfRule type="cellIs" dxfId="8021" priority="1202" operator="equal">
      <formula>"Trivial"</formula>
    </cfRule>
  </conditionalFormatting>
  <conditionalFormatting sqref="AH76:AH80">
    <cfRule type="cellIs" dxfId="8020" priority="1195" operator="equal">
      <formula>"Realizado"</formula>
    </cfRule>
    <cfRule type="cellIs" dxfId="8019" priority="1196" operator="equal">
      <formula>"En proceso"</formula>
    </cfRule>
    <cfRule type="cellIs" dxfId="8018" priority="1197" operator="equal">
      <formula>"Pendiente"</formula>
    </cfRule>
  </conditionalFormatting>
  <conditionalFormatting sqref="S76:S80">
    <cfRule type="cellIs" dxfId="8017" priority="1190" operator="equal">
      <formula>"Intolerable"</formula>
    </cfRule>
    <cfRule type="cellIs" dxfId="8016" priority="1191" operator="equal">
      <formula>"Importante"</formula>
    </cfRule>
    <cfRule type="cellIs" dxfId="8015" priority="1192" operator="equal">
      <formula>"Moderado"</formula>
    </cfRule>
    <cfRule type="cellIs" dxfId="8014" priority="1193" operator="equal">
      <formula>"Tolerable"</formula>
    </cfRule>
    <cfRule type="cellIs" dxfId="8013" priority="1194" operator="equal">
      <formula>"Trivial"</formula>
    </cfRule>
  </conditionalFormatting>
  <conditionalFormatting sqref="AC76">
    <cfRule type="cellIs" dxfId="8012" priority="1185" operator="equal">
      <formula>"Intolerable"</formula>
    </cfRule>
    <cfRule type="cellIs" dxfId="8011" priority="1186" operator="equal">
      <formula>"Importante"</formula>
    </cfRule>
    <cfRule type="cellIs" dxfId="8010" priority="1187" operator="equal">
      <formula>"Moderado"</formula>
    </cfRule>
    <cfRule type="cellIs" dxfId="8009" priority="1188" operator="equal">
      <formula>"Tolerable"</formula>
    </cfRule>
    <cfRule type="cellIs" dxfId="8008" priority="1189" operator="equal">
      <formula>"Trivial"</formula>
    </cfRule>
  </conditionalFormatting>
  <conditionalFormatting sqref="S76">
    <cfRule type="cellIs" dxfId="8007" priority="1177" operator="equal">
      <formula>"Intolerable"</formula>
    </cfRule>
    <cfRule type="cellIs" dxfId="8006" priority="1178" operator="equal">
      <formula>"Importante"</formula>
    </cfRule>
    <cfRule type="cellIs" dxfId="8005" priority="1179" operator="equal">
      <formula>"Moderado"</formula>
    </cfRule>
    <cfRule type="cellIs" dxfId="8004" priority="1180" operator="equal">
      <formula>"Tolerable"</formula>
    </cfRule>
    <cfRule type="cellIs" dxfId="8003" priority="1181" operator="equal">
      <formula>"Trivial"</formula>
    </cfRule>
  </conditionalFormatting>
  <conditionalFormatting sqref="AH76">
    <cfRule type="cellIs" dxfId="8002" priority="1182" operator="equal">
      <formula>"Realizado"</formula>
    </cfRule>
    <cfRule type="cellIs" dxfId="8001" priority="1183" operator="equal">
      <formula>"En proceso"</formula>
    </cfRule>
    <cfRule type="cellIs" dxfId="8000" priority="1184" operator="equal">
      <formula>"Pendiente"</formula>
    </cfRule>
  </conditionalFormatting>
  <conditionalFormatting sqref="AC75">
    <cfRule type="cellIs" dxfId="7999" priority="1172" operator="equal">
      <formula>"Intolerable"</formula>
    </cfRule>
    <cfRule type="cellIs" dxfId="7998" priority="1173" operator="equal">
      <formula>"Importante"</formula>
    </cfRule>
    <cfRule type="cellIs" dxfId="7997" priority="1174" operator="equal">
      <formula>"Moderado"</formula>
    </cfRule>
    <cfRule type="cellIs" dxfId="7996" priority="1175" operator="equal">
      <formula>"Tolerable"</formula>
    </cfRule>
    <cfRule type="cellIs" dxfId="7995" priority="1176" operator="equal">
      <formula>"Trivial"</formula>
    </cfRule>
  </conditionalFormatting>
  <conditionalFormatting sqref="S75">
    <cfRule type="cellIs" dxfId="7994" priority="1167" operator="equal">
      <formula>"Intolerable"</formula>
    </cfRule>
    <cfRule type="cellIs" dxfId="7993" priority="1168" operator="equal">
      <formula>"Importante"</formula>
    </cfRule>
    <cfRule type="cellIs" dxfId="7992" priority="1169" operator="equal">
      <formula>"Moderado"</formula>
    </cfRule>
    <cfRule type="cellIs" dxfId="7991" priority="1170" operator="equal">
      <formula>"Tolerable"</formula>
    </cfRule>
    <cfRule type="cellIs" dxfId="7990" priority="1171" operator="equal">
      <formula>"Trivial"</formula>
    </cfRule>
  </conditionalFormatting>
  <conditionalFormatting sqref="S80">
    <cfRule type="cellIs" dxfId="7989" priority="1154" operator="equal">
      <formula>"Intolerable"</formula>
    </cfRule>
    <cfRule type="cellIs" dxfId="7988" priority="1155" operator="equal">
      <formula>"Importante"</formula>
    </cfRule>
    <cfRule type="cellIs" dxfId="7987" priority="1156" operator="equal">
      <formula>"Moderado"</formula>
    </cfRule>
    <cfRule type="cellIs" dxfId="7986" priority="1157" operator="equal">
      <formula>"Tolerable"</formula>
    </cfRule>
    <cfRule type="cellIs" dxfId="7985" priority="1158" operator="equal">
      <formula>"Trivial"</formula>
    </cfRule>
  </conditionalFormatting>
  <conditionalFormatting sqref="AH80">
    <cfRule type="cellIs" dxfId="7984" priority="1164" operator="equal">
      <formula>"Realizado"</formula>
    </cfRule>
    <cfRule type="cellIs" dxfId="7983" priority="1165" operator="equal">
      <formula>"En proceso"</formula>
    </cfRule>
    <cfRule type="cellIs" dxfId="7982" priority="1166" operator="equal">
      <formula>"Pendiente"</formula>
    </cfRule>
  </conditionalFormatting>
  <conditionalFormatting sqref="AC80">
    <cfRule type="cellIs" dxfId="7981" priority="1159" operator="equal">
      <formula>"Intolerable"</formula>
    </cfRule>
    <cfRule type="cellIs" dxfId="7980" priority="1160" operator="equal">
      <formula>"Importante"</formula>
    </cfRule>
    <cfRule type="cellIs" dxfId="7979" priority="1161" operator="equal">
      <formula>"Moderado"</formula>
    </cfRule>
    <cfRule type="cellIs" dxfId="7978" priority="1162" operator="equal">
      <formula>"Tolerable"</formula>
    </cfRule>
    <cfRule type="cellIs" dxfId="7977" priority="1163" operator="equal">
      <formula>"Trivial"</formula>
    </cfRule>
  </conditionalFormatting>
  <conditionalFormatting sqref="S75">
    <cfRule type="cellIs" dxfId="7976" priority="1144" operator="equal">
      <formula>"Intolerable"</formula>
    </cfRule>
    <cfRule type="cellIs" dxfId="7975" priority="1145" operator="equal">
      <formula>"Importante"</formula>
    </cfRule>
    <cfRule type="cellIs" dxfId="7974" priority="1146" operator="equal">
      <formula>"Moderado"</formula>
    </cfRule>
    <cfRule type="cellIs" dxfId="7973" priority="1147" operator="equal">
      <formula>"Tolerable"</formula>
    </cfRule>
    <cfRule type="cellIs" dxfId="7972" priority="1148" operator="equal">
      <formula>"Trivial"</formula>
    </cfRule>
  </conditionalFormatting>
  <conditionalFormatting sqref="AC75">
    <cfRule type="cellIs" dxfId="7971" priority="1149" operator="equal">
      <formula>"Intolerable"</formula>
    </cfRule>
    <cfRule type="cellIs" dxfId="7970" priority="1150" operator="equal">
      <formula>"Importante"</formula>
    </cfRule>
    <cfRule type="cellIs" dxfId="7969" priority="1151" operator="equal">
      <formula>"Moderado"</formula>
    </cfRule>
    <cfRule type="cellIs" dxfId="7968" priority="1152" operator="equal">
      <formula>"Tolerable"</formula>
    </cfRule>
    <cfRule type="cellIs" dxfId="7967" priority="1153" operator="equal">
      <formula>"Trivial"</formula>
    </cfRule>
  </conditionalFormatting>
  <conditionalFormatting sqref="AH81:AH82">
    <cfRule type="cellIs" dxfId="7966" priority="1141" operator="equal">
      <formula>"Realizado"</formula>
    </cfRule>
    <cfRule type="cellIs" dxfId="7965" priority="1142" operator="equal">
      <formula>"En proceso"</formula>
    </cfRule>
    <cfRule type="cellIs" dxfId="7964" priority="1143" operator="equal">
      <formula>"Pendiente"</formula>
    </cfRule>
  </conditionalFormatting>
  <conditionalFormatting sqref="AC81">
    <cfRule type="cellIs" dxfId="7963" priority="1131" operator="equal">
      <formula>"Intolerable"</formula>
    </cfRule>
    <cfRule type="cellIs" dxfId="7962" priority="1132" operator="equal">
      <formula>"Importante"</formula>
    </cfRule>
    <cfRule type="cellIs" dxfId="7961" priority="1133" operator="equal">
      <formula>"Moderado"</formula>
    </cfRule>
    <cfRule type="cellIs" dxfId="7960" priority="1134" operator="equal">
      <formula>"Tolerable"</formula>
    </cfRule>
    <cfRule type="cellIs" dxfId="7959" priority="1135" operator="equal">
      <formula>"Trivial"</formula>
    </cfRule>
  </conditionalFormatting>
  <conditionalFormatting sqref="S81">
    <cfRule type="cellIs" dxfId="7958" priority="1136" operator="equal">
      <formula>"Intolerable"</formula>
    </cfRule>
    <cfRule type="cellIs" dxfId="7957" priority="1137" operator="equal">
      <formula>"Importante"</formula>
    </cfRule>
    <cfRule type="cellIs" dxfId="7956" priority="1138" operator="equal">
      <formula>"Moderado"</formula>
    </cfRule>
    <cfRule type="cellIs" dxfId="7955" priority="1139" operator="equal">
      <formula>"Tolerable"</formula>
    </cfRule>
    <cfRule type="cellIs" dxfId="7954" priority="1140" operator="equal">
      <formula>"Trivial"</formula>
    </cfRule>
  </conditionalFormatting>
  <conditionalFormatting sqref="AH81">
    <cfRule type="cellIs" dxfId="7953" priority="1128" operator="equal">
      <formula>"Realizado"</formula>
    </cfRule>
    <cfRule type="cellIs" dxfId="7952" priority="1129" operator="equal">
      <formula>"En proceso"</formula>
    </cfRule>
    <cfRule type="cellIs" dxfId="7951" priority="1130" operator="equal">
      <formula>"Pendiente"</formula>
    </cfRule>
  </conditionalFormatting>
  <conditionalFormatting sqref="AH82">
    <cfRule type="cellIs" dxfId="7950" priority="1115" operator="equal">
      <formula>"Realizado"</formula>
    </cfRule>
    <cfRule type="cellIs" dxfId="7949" priority="1116" operator="equal">
      <formula>"En proceso"</formula>
    </cfRule>
    <cfRule type="cellIs" dxfId="7948" priority="1117" operator="equal">
      <formula>"Pendiente"</formula>
    </cfRule>
  </conditionalFormatting>
  <conditionalFormatting sqref="S82">
    <cfRule type="cellIs" dxfId="7947" priority="1123" operator="equal">
      <formula>"Intolerable"</formula>
    </cfRule>
    <cfRule type="cellIs" dxfId="7946" priority="1124" operator="equal">
      <formula>"Importante"</formula>
    </cfRule>
    <cfRule type="cellIs" dxfId="7945" priority="1125" operator="equal">
      <formula>"Moderado"</formula>
    </cfRule>
    <cfRule type="cellIs" dxfId="7944" priority="1126" operator="equal">
      <formula>"Tolerable"</formula>
    </cfRule>
    <cfRule type="cellIs" dxfId="7943" priority="1127" operator="equal">
      <formula>"Trivial"</formula>
    </cfRule>
  </conditionalFormatting>
  <conditionalFormatting sqref="AC82">
    <cfRule type="cellIs" dxfId="7942" priority="1118" operator="equal">
      <formula>"Intolerable"</formula>
    </cfRule>
    <cfRule type="cellIs" dxfId="7941" priority="1119" operator="equal">
      <formula>"Importante"</formula>
    </cfRule>
    <cfRule type="cellIs" dxfId="7940" priority="1120" operator="equal">
      <formula>"Moderado"</formula>
    </cfRule>
    <cfRule type="cellIs" dxfId="7939" priority="1121" operator="equal">
      <formula>"Tolerable"</formula>
    </cfRule>
    <cfRule type="cellIs" dxfId="7938" priority="1122" operator="equal">
      <formula>"Trivial"</formula>
    </cfRule>
  </conditionalFormatting>
  <conditionalFormatting sqref="AH83">
    <cfRule type="cellIs" dxfId="7937" priority="1112" operator="equal">
      <formula>"Realizado"</formula>
    </cfRule>
    <cfRule type="cellIs" dxfId="7936" priority="1113" operator="equal">
      <formula>"En proceso"</formula>
    </cfRule>
    <cfRule type="cellIs" dxfId="7935" priority="1114" operator="equal">
      <formula>"Pendiente"</formula>
    </cfRule>
  </conditionalFormatting>
  <conditionalFormatting sqref="AC83">
    <cfRule type="cellIs" dxfId="7934" priority="1107" operator="equal">
      <formula>"Intolerable"</formula>
    </cfRule>
    <cfRule type="cellIs" dxfId="7933" priority="1108" operator="equal">
      <formula>"Importante"</formula>
    </cfRule>
    <cfRule type="cellIs" dxfId="7932" priority="1109" operator="equal">
      <formula>"Moderado"</formula>
    </cfRule>
    <cfRule type="cellIs" dxfId="7931" priority="1110" operator="equal">
      <formula>"Tolerable"</formula>
    </cfRule>
    <cfRule type="cellIs" dxfId="7930" priority="1111" operator="equal">
      <formula>"Trivial"</formula>
    </cfRule>
  </conditionalFormatting>
  <conditionalFormatting sqref="AH83">
    <cfRule type="cellIs" dxfId="7929" priority="1104" operator="equal">
      <formula>"Realizado"</formula>
    </cfRule>
    <cfRule type="cellIs" dxfId="7928" priority="1105" operator="equal">
      <formula>"En proceso"</formula>
    </cfRule>
    <cfRule type="cellIs" dxfId="7927" priority="1106" operator="equal">
      <formula>"Pendiente"</formula>
    </cfRule>
  </conditionalFormatting>
  <conditionalFormatting sqref="S83">
    <cfRule type="cellIs" dxfId="7926" priority="1099" operator="equal">
      <formula>"Intolerable"</formula>
    </cfRule>
    <cfRule type="cellIs" dxfId="7925" priority="1100" operator="equal">
      <formula>"Importante"</formula>
    </cfRule>
    <cfRule type="cellIs" dxfId="7924" priority="1101" operator="equal">
      <formula>"Moderado"</formula>
    </cfRule>
    <cfRule type="cellIs" dxfId="7923" priority="1102" operator="equal">
      <formula>"Tolerable"</formula>
    </cfRule>
    <cfRule type="cellIs" dxfId="7922" priority="1103" operator="equal">
      <formula>"Trivial"</formula>
    </cfRule>
  </conditionalFormatting>
  <conditionalFormatting sqref="AH84:AH86">
    <cfRule type="cellIs" dxfId="7921" priority="1096" operator="equal">
      <formula>"Realizado"</formula>
    </cfRule>
    <cfRule type="cellIs" dxfId="7920" priority="1097" operator="equal">
      <formula>"En proceso"</formula>
    </cfRule>
    <cfRule type="cellIs" dxfId="7919" priority="1098" operator="equal">
      <formula>"Pendiente"</formula>
    </cfRule>
  </conditionalFormatting>
  <conditionalFormatting sqref="S84">
    <cfRule type="cellIs" dxfId="7918" priority="1091" operator="equal">
      <formula>"Intolerable"</formula>
    </cfRule>
    <cfRule type="cellIs" dxfId="7917" priority="1092" operator="equal">
      <formula>"Importante"</formula>
    </cfRule>
    <cfRule type="cellIs" dxfId="7916" priority="1093" operator="equal">
      <formula>"Moderado"</formula>
    </cfRule>
    <cfRule type="cellIs" dxfId="7915" priority="1094" operator="equal">
      <formula>"Tolerable"</formula>
    </cfRule>
    <cfRule type="cellIs" dxfId="7914" priority="1095" operator="equal">
      <formula>"Trivial"</formula>
    </cfRule>
  </conditionalFormatting>
  <conditionalFormatting sqref="AC84">
    <cfRule type="cellIs" dxfId="7913" priority="1086" operator="equal">
      <formula>"Intolerable"</formula>
    </cfRule>
    <cfRule type="cellIs" dxfId="7912" priority="1087" operator="equal">
      <formula>"Importante"</formula>
    </cfRule>
    <cfRule type="cellIs" dxfId="7911" priority="1088" operator="equal">
      <formula>"Moderado"</formula>
    </cfRule>
    <cfRule type="cellIs" dxfId="7910" priority="1089" operator="equal">
      <formula>"Tolerable"</formula>
    </cfRule>
    <cfRule type="cellIs" dxfId="7909" priority="1090" operator="equal">
      <formula>"Trivial"</formula>
    </cfRule>
  </conditionalFormatting>
  <conditionalFormatting sqref="AC86">
    <cfRule type="cellIs" dxfId="7908" priority="1081" operator="equal">
      <formula>"Intolerable"</formula>
    </cfRule>
    <cfRule type="cellIs" dxfId="7907" priority="1082" operator="equal">
      <formula>"Importante"</formula>
    </cfRule>
    <cfRule type="cellIs" dxfId="7906" priority="1083" operator="equal">
      <formula>"Moderado"</formula>
    </cfRule>
    <cfRule type="cellIs" dxfId="7905" priority="1084" operator="equal">
      <formula>"Tolerable"</formula>
    </cfRule>
    <cfRule type="cellIs" dxfId="7904" priority="1085" operator="equal">
      <formula>"Trivial"</formula>
    </cfRule>
  </conditionalFormatting>
  <conditionalFormatting sqref="AH86">
    <cfRule type="cellIs" dxfId="7903" priority="1078" operator="equal">
      <formula>"Realizado"</formula>
    </cfRule>
    <cfRule type="cellIs" dxfId="7902" priority="1079" operator="equal">
      <formula>"En proceso"</formula>
    </cfRule>
    <cfRule type="cellIs" dxfId="7901" priority="1080" operator="equal">
      <formula>"Pendiente"</formula>
    </cfRule>
  </conditionalFormatting>
  <conditionalFormatting sqref="S86">
    <cfRule type="cellIs" dxfId="7900" priority="1073" operator="equal">
      <formula>"Intolerable"</formula>
    </cfRule>
    <cfRule type="cellIs" dxfId="7899" priority="1074" operator="equal">
      <formula>"Importante"</formula>
    </cfRule>
    <cfRule type="cellIs" dxfId="7898" priority="1075" operator="equal">
      <formula>"Moderado"</formula>
    </cfRule>
    <cfRule type="cellIs" dxfId="7897" priority="1076" operator="equal">
      <formula>"Tolerable"</formula>
    </cfRule>
    <cfRule type="cellIs" dxfId="7896" priority="1077" operator="equal">
      <formula>"Trivial"</formula>
    </cfRule>
  </conditionalFormatting>
  <conditionalFormatting sqref="S85">
    <cfRule type="cellIs" dxfId="7895" priority="1068" operator="equal">
      <formula>"Intolerable"</formula>
    </cfRule>
    <cfRule type="cellIs" dxfId="7894" priority="1069" operator="equal">
      <formula>"Importante"</formula>
    </cfRule>
    <cfRule type="cellIs" dxfId="7893" priority="1070" operator="equal">
      <formula>"Moderado"</formula>
    </cfRule>
    <cfRule type="cellIs" dxfId="7892" priority="1071" operator="equal">
      <formula>"Tolerable"</formula>
    </cfRule>
    <cfRule type="cellIs" dxfId="7891" priority="1072" operator="equal">
      <formula>"Trivial"</formula>
    </cfRule>
  </conditionalFormatting>
  <conditionalFormatting sqref="AH85">
    <cfRule type="cellIs" dxfId="7890" priority="1065" operator="equal">
      <formula>"Realizado"</formula>
    </cfRule>
    <cfRule type="cellIs" dxfId="7889" priority="1066" operator="equal">
      <formula>"En proceso"</formula>
    </cfRule>
    <cfRule type="cellIs" dxfId="7888" priority="1067" operator="equal">
      <formula>"Pendiente"</formula>
    </cfRule>
  </conditionalFormatting>
  <conditionalFormatting sqref="AC95:AC98">
    <cfRule type="cellIs" dxfId="7887" priority="929" operator="equal">
      <formula>"Intolerable"</formula>
    </cfRule>
    <cfRule type="cellIs" dxfId="7886" priority="930" operator="equal">
      <formula>"Importante"</formula>
    </cfRule>
    <cfRule type="cellIs" dxfId="7885" priority="931" operator="equal">
      <formula>"Moderado"</formula>
    </cfRule>
    <cfRule type="cellIs" dxfId="7884" priority="932" operator="equal">
      <formula>"Tolerable"</formula>
    </cfRule>
    <cfRule type="cellIs" dxfId="7883" priority="933" operator="equal">
      <formula>"Trivial"</formula>
    </cfRule>
  </conditionalFormatting>
  <conditionalFormatting sqref="AC89:AC90">
    <cfRule type="cellIs" dxfId="7882" priority="823" operator="equal">
      <formula>"Intolerable"</formula>
    </cfRule>
    <cfRule type="cellIs" dxfId="7881" priority="824" operator="equal">
      <formula>"Importante"</formula>
    </cfRule>
    <cfRule type="cellIs" dxfId="7880" priority="825" operator="equal">
      <formula>"Moderado"</formula>
    </cfRule>
    <cfRule type="cellIs" dxfId="7879" priority="826" operator="equal">
      <formula>"Tolerable"</formula>
    </cfRule>
    <cfRule type="cellIs" dxfId="7878" priority="827" operator="equal">
      <formula>"Trivial"</formula>
    </cfRule>
  </conditionalFormatting>
  <conditionalFormatting sqref="AC18:AC19">
    <cfRule type="cellIs" dxfId="7877" priority="783" operator="equal">
      <formula>"Intolerable"</formula>
    </cfRule>
    <cfRule type="cellIs" dxfId="7876" priority="784" operator="equal">
      <formula>"Importante"</formula>
    </cfRule>
    <cfRule type="cellIs" dxfId="7875" priority="785" operator="equal">
      <formula>"Moderado"</formula>
    </cfRule>
    <cfRule type="cellIs" dxfId="7874" priority="786" operator="equal">
      <formula>"Tolerable"</formula>
    </cfRule>
    <cfRule type="cellIs" dxfId="7873" priority="787" operator="equal">
      <formula>"Trivial"</formula>
    </cfRule>
  </conditionalFormatting>
  <conditionalFormatting sqref="S95:S101 AC100">
    <cfRule type="cellIs" dxfId="7872" priority="1055" operator="equal">
      <formula>"Intolerable"</formula>
    </cfRule>
    <cfRule type="cellIs" dxfId="7871" priority="1056" operator="equal">
      <formula>"Importante"</formula>
    </cfRule>
    <cfRule type="cellIs" dxfId="7870" priority="1057" operator="equal">
      <formula>"Moderado"</formula>
    </cfRule>
    <cfRule type="cellIs" dxfId="7869" priority="1058" operator="equal">
      <formula>"Tolerable"</formula>
    </cfRule>
    <cfRule type="cellIs" dxfId="7868" priority="1059" operator="equal">
      <formula>"Trivial"</formula>
    </cfRule>
  </conditionalFormatting>
  <conditionalFormatting sqref="AH92:AH95 AH99:AH100">
    <cfRule type="cellIs" dxfId="7867" priority="1052" operator="equal">
      <formula>"Realizado"</formula>
    </cfRule>
    <cfRule type="cellIs" dxfId="7866" priority="1053" operator="equal">
      <formula>"En proceso"</formula>
    </cfRule>
    <cfRule type="cellIs" dxfId="7865" priority="1054" operator="equal">
      <formula>"Pendiente"</formula>
    </cfRule>
  </conditionalFormatting>
  <conditionalFormatting sqref="AH100">
    <cfRule type="cellIs" dxfId="7864" priority="1049" operator="equal">
      <formula>"Realizado"</formula>
    </cfRule>
    <cfRule type="cellIs" dxfId="7863" priority="1050" operator="equal">
      <formula>"En proceso"</formula>
    </cfRule>
    <cfRule type="cellIs" dxfId="7862" priority="1051" operator="equal">
      <formula>"Pendiente"</formula>
    </cfRule>
  </conditionalFormatting>
  <conditionalFormatting sqref="AH99">
    <cfRule type="cellIs" dxfId="7861" priority="1046" operator="equal">
      <formula>"Realizado"</formula>
    </cfRule>
    <cfRule type="cellIs" dxfId="7860" priority="1047" operator="equal">
      <formula>"En proceso"</formula>
    </cfRule>
    <cfRule type="cellIs" dxfId="7859" priority="1048" operator="equal">
      <formula>"Pendiente"</formula>
    </cfRule>
  </conditionalFormatting>
  <conditionalFormatting sqref="AH95">
    <cfRule type="cellIs" dxfId="7858" priority="1043" operator="equal">
      <formula>"Realizado"</formula>
    </cfRule>
    <cfRule type="cellIs" dxfId="7857" priority="1044" operator="equal">
      <formula>"En proceso"</formula>
    </cfRule>
    <cfRule type="cellIs" dxfId="7856" priority="1045" operator="equal">
      <formula>"Pendiente"</formula>
    </cfRule>
  </conditionalFormatting>
  <conditionalFormatting sqref="AH96:AH98">
    <cfRule type="cellIs" dxfId="7855" priority="1040" operator="equal">
      <formula>"Realizado"</formula>
    </cfRule>
    <cfRule type="cellIs" dxfId="7854" priority="1041" operator="equal">
      <formula>"En proceso"</formula>
    </cfRule>
    <cfRule type="cellIs" dxfId="7853" priority="1042" operator="equal">
      <formula>"Pendiente"</formula>
    </cfRule>
  </conditionalFormatting>
  <conditionalFormatting sqref="AH98">
    <cfRule type="cellIs" dxfId="7852" priority="1037" operator="equal">
      <formula>"Realizado"</formula>
    </cfRule>
    <cfRule type="cellIs" dxfId="7851" priority="1038" operator="equal">
      <formula>"En proceso"</formula>
    </cfRule>
    <cfRule type="cellIs" dxfId="7850" priority="1039" operator="equal">
      <formula>"Pendiente"</formula>
    </cfRule>
  </conditionalFormatting>
  <conditionalFormatting sqref="AH97">
    <cfRule type="cellIs" dxfId="7849" priority="1034" operator="equal">
      <formula>"Realizado"</formula>
    </cfRule>
    <cfRule type="cellIs" dxfId="7848" priority="1035" operator="equal">
      <formula>"En proceso"</formula>
    </cfRule>
    <cfRule type="cellIs" dxfId="7847" priority="1036" operator="equal">
      <formula>"Pendiente"</formula>
    </cfRule>
  </conditionalFormatting>
  <conditionalFormatting sqref="AC101">
    <cfRule type="cellIs" dxfId="7846" priority="1029" operator="equal">
      <formula>"Intolerable"</formula>
    </cfRule>
    <cfRule type="cellIs" dxfId="7845" priority="1030" operator="equal">
      <formula>"Importante"</formula>
    </cfRule>
    <cfRule type="cellIs" dxfId="7844" priority="1031" operator="equal">
      <formula>"Moderado"</formula>
    </cfRule>
    <cfRule type="cellIs" dxfId="7843" priority="1032" operator="equal">
      <formula>"Tolerable"</formula>
    </cfRule>
    <cfRule type="cellIs" dxfId="7842" priority="1033" operator="equal">
      <formula>"Trivial"</formula>
    </cfRule>
  </conditionalFormatting>
  <conditionalFormatting sqref="S92:S94">
    <cfRule type="cellIs" dxfId="7841" priority="1019" operator="equal">
      <formula>"Intolerable"</formula>
    </cfRule>
    <cfRule type="cellIs" dxfId="7840" priority="1020" operator="equal">
      <formula>"Importante"</formula>
    </cfRule>
    <cfRule type="cellIs" dxfId="7839" priority="1021" operator="equal">
      <formula>"Moderado"</formula>
    </cfRule>
    <cfRule type="cellIs" dxfId="7838" priority="1022" operator="equal">
      <formula>"Tolerable"</formula>
    </cfRule>
    <cfRule type="cellIs" dxfId="7837" priority="1023" operator="equal">
      <formula>"Trivial"</formula>
    </cfRule>
  </conditionalFormatting>
  <conditionalFormatting sqref="S92:S94">
    <cfRule type="cellIs" dxfId="7836" priority="1024" operator="equal">
      <formula>"Intolerable"</formula>
    </cfRule>
    <cfRule type="cellIs" dxfId="7835" priority="1025" operator="equal">
      <formula>"Importante"</formula>
    </cfRule>
    <cfRule type="cellIs" dxfId="7834" priority="1026" operator="equal">
      <formula>"Moderado"</formula>
    </cfRule>
    <cfRule type="cellIs" dxfId="7833" priority="1027" operator="equal">
      <formula>"Tolerable"</formula>
    </cfRule>
    <cfRule type="cellIs" dxfId="7832" priority="1028" operator="equal">
      <formula>"Trivial"</formula>
    </cfRule>
  </conditionalFormatting>
  <conditionalFormatting sqref="S92:S94">
    <cfRule type="cellIs" dxfId="7831" priority="1014" operator="equal">
      <formula>"Intolerable"</formula>
    </cfRule>
    <cfRule type="cellIs" dxfId="7830" priority="1015" operator="equal">
      <formula>"Importante"</formula>
    </cfRule>
    <cfRule type="cellIs" dxfId="7829" priority="1016" operator="equal">
      <formula>"Moderado"</formula>
    </cfRule>
    <cfRule type="cellIs" dxfId="7828" priority="1017" operator="equal">
      <formula>"Tolerable"</formula>
    </cfRule>
    <cfRule type="cellIs" dxfId="7827" priority="1018" operator="equal">
      <formula>"Trivial"</formula>
    </cfRule>
  </conditionalFormatting>
  <conditionalFormatting sqref="S92:S94">
    <cfRule type="cellIs" dxfId="7826" priority="1009" operator="equal">
      <formula>"Intolerable"</formula>
    </cfRule>
    <cfRule type="cellIs" dxfId="7825" priority="1010" operator="equal">
      <formula>"Importante"</formula>
    </cfRule>
    <cfRule type="cellIs" dxfId="7824" priority="1011" operator="equal">
      <formula>"Moderado"</formula>
    </cfRule>
    <cfRule type="cellIs" dxfId="7823" priority="1012" operator="equal">
      <formula>"Tolerable"</formula>
    </cfRule>
    <cfRule type="cellIs" dxfId="7822" priority="1013" operator="equal">
      <formula>"Trivial"</formula>
    </cfRule>
  </conditionalFormatting>
  <conditionalFormatting sqref="AC99">
    <cfRule type="cellIs" dxfId="7821" priority="1004" operator="equal">
      <formula>"Intolerable"</formula>
    </cfRule>
    <cfRule type="cellIs" dxfId="7820" priority="1005" operator="equal">
      <formula>"Importante"</formula>
    </cfRule>
    <cfRule type="cellIs" dxfId="7819" priority="1006" operator="equal">
      <formula>"Moderado"</formula>
    </cfRule>
    <cfRule type="cellIs" dxfId="7818" priority="1007" operator="equal">
      <formula>"Tolerable"</formula>
    </cfRule>
    <cfRule type="cellIs" dxfId="7817" priority="1008" operator="equal">
      <formula>"Trivial"</formula>
    </cfRule>
  </conditionalFormatting>
  <conditionalFormatting sqref="AC99">
    <cfRule type="cellIs" dxfId="7816" priority="999" operator="equal">
      <formula>"Intolerable"</formula>
    </cfRule>
    <cfRule type="cellIs" dxfId="7815" priority="1000" operator="equal">
      <formula>"Importante"</formula>
    </cfRule>
    <cfRule type="cellIs" dxfId="7814" priority="1001" operator="equal">
      <formula>"Moderado"</formula>
    </cfRule>
    <cfRule type="cellIs" dxfId="7813" priority="1002" operator="equal">
      <formula>"Tolerable"</formula>
    </cfRule>
    <cfRule type="cellIs" dxfId="7812" priority="1003" operator="equal">
      <formula>"Trivial"</formula>
    </cfRule>
  </conditionalFormatting>
  <conditionalFormatting sqref="AC99">
    <cfRule type="cellIs" dxfId="7811" priority="994" operator="equal">
      <formula>"Intolerable"</formula>
    </cfRule>
    <cfRule type="cellIs" dxfId="7810" priority="995" operator="equal">
      <formula>"Importante"</formula>
    </cfRule>
    <cfRule type="cellIs" dxfId="7809" priority="996" operator="equal">
      <formula>"Moderado"</formula>
    </cfRule>
    <cfRule type="cellIs" dxfId="7808" priority="997" operator="equal">
      <formula>"Tolerable"</formula>
    </cfRule>
    <cfRule type="cellIs" dxfId="7807" priority="998" operator="equal">
      <formula>"Trivial"</formula>
    </cfRule>
  </conditionalFormatting>
  <conditionalFormatting sqref="AC99">
    <cfRule type="cellIs" dxfId="7806" priority="989" operator="equal">
      <formula>"Intolerable"</formula>
    </cfRule>
    <cfRule type="cellIs" dxfId="7805" priority="990" operator="equal">
      <formula>"Importante"</formula>
    </cfRule>
    <cfRule type="cellIs" dxfId="7804" priority="991" operator="equal">
      <formula>"Moderado"</formula>
    </cfRule>
    <cfRule type="cellIs" dxfId="7803" priority="992" operator="equal">
      <formula>"Tolerable"</formula>
    </cfRule>
    <cfRule type="cellIs" dxfId="7802" priority="993" operator="equal">
      <formula>"Trivial"</formula>
    </cfRule>
  </conditionalFormatting>
  <conditionalFormatting sqref="AC92">
    <cfRule type="cellIs" dxfId="7801" priority="984" operator="equal">
      <formula>"Intolerable"</formula>
    </cfRule>
    <cfRule type="cellIs" dxfId="7800" priority="985" operator="equal">
      <formula>"Importante"</formula>
    </cfRule>
    <cfRule type="cellIs" dxfId="7799" priority="986" operator="equal">
      <formula>"Moderado"</formula>
    </cfRule>
    <cfRule type="cellIs" dxfId="7798" priority="987" operator="equal">
      <formula>"Tolerable"</formula>
    </cfRule>
    <cfRule type="cellIs" dxfId="7797" priority="988" operator="equal">
      <formula>"Trivial"</formula>
    </cfRule>
  </conditionalFormatting>
  <conditionalFormatting sqref="AC92">
    <cfRule type="cellIs" dxfId="7796" priority="979" operator="equal">
      <formula>"Intolerable"</formula>
    </cfRule>
    <cfRule type="cellIs" dxfId="7795" priority="980" operator="equal">
      <formula>"Importante"</formula>
    </cfRule>
    <cfRule type="cellIs" dxfId="7794" priority="981" operator="equal">
      <formula>"Moderado"</formula>
    </cfRule>
    <cfRule type="cellIs" dxfId="7793" priority="982" operator="equal">
      <formula>"Tolerable"</formula>
    </cfRule>
    <cfRule type="cellIs" dxfId="7792" priority="983" operator="equal">
      <formula>"Trivial"</formula>
    </cfRule>
  </conditionalFormatting>
  <conditionalFormatting sqref="AC92">
    <cfRule type="cellIs" dxfId="7791" priority="974" operator="equal">
      <formula>"Intolerable"</formula>
    </cfRule>
    <cfRule type="cellIs" dxfId="7790" priority="975" operator="equal">
      <formula>"Importante"</formula>
    </cfRule>
    <cfRule type="cellIs" dxfId="7789" priority="976" operator="equal">
      <formula>"Moderado"</formula>
    </cfRule>
    <cfRule type="cellIs" dxfId="7788" priority="977" operator="equal">
      <formula>"Tolerable"</formula>
    </cfRule>
    <cfRule type="cellIs" dxfId="7787" priority="978" operator="equal">
      <formula>"Trivial"</formula>
    </cfRule>
  </conditionalFormatting>
  <conditionalFormatting sqref="AC92">
    <cfRule type="cellIs" dxfId="7786" priority="969" operator="equal">
      <formula>"Intolerable"</formula>
    </cfRule>
    <cfRule type="cellIs" dxfId="7785" priority="970" operator="equal">
      <formula>"Importante"</formula>
    </cfRule>
    <cfRule type="cellIs" dxfId="7784" priority="971" operator="equal">
      <formula>"Moderado"</formula>
    </cfRule>
    <cfRule type="cellIs" dxfId="7783" priority="972" operator="equal">
      <formula>"Tolerable"</formula>
    </cfRule>
    <cfRule type="cellIs" dxfId="7782" priority="973" operator="equal">
      <formula>"Trivial"</formula>
    </cfRule>
  </conditionalFormatting>
  <conditionalFormatting sqref="AC93:AC94">
    <cfRule type="cellIs" dxfId="7781" priority="964" operator="equal">
      <formula>"Intolerable"</formula>
    </cfRule>
    <cfRule type="cellIs" dxfId="7780" priority="965" operator="equal">
      <formula>"Importante"</formula>
    </cfRule>
    <cfRule type="cellIs" dxfId="7779" priority="966" operator="equal">
      <formula>"Moderado"</formula>
    </cfRule>
    <cfRule type="cellIs" dxfId="7778" priority="967" operator="equal">
      <formula>"Tolerable"</formula>
    </cfRule>
    <cfRule type="cellIs" dxfId="7777" priority="968" operator="equal">
      <formula>"Trivial"</formula>
    </cfRule>
  </conditionalFormatting>
  <conditionalFormatting sqref="AC93:AC94">
    <cfRule type="cellIs" dxfId="7776" priority="959" operator="equal">
      <formula>"Intolerable"</formula>
    </cfRule>
    <cfRule type="cellIs" dxfId="7775" priority="960" operator="equal">
      <formula>"Importante"</formula>
    </cfRule>
    <cfRule type="cellIs" dxfId="7774" priority="961" operator="equal">
      <formula>"Moderado"</formula>
    </cfRule>
    <cfRule type="cellIs" dxfId="7773" priority="962" operator="equal">
      <formula>"Tolerable"</formula>
    </cfRule>
    <cfRule type="cellIs" dxfId="7772" priority="963" operator="equal">
      <formula>"Trivial"</formula>
    </cfRule>
  </conditionalFormatting>
  <conditionalFormatting sqref="AC93:AC94">
    <cfRule type="cellIs" dxfId="7771" priority="954" operator="equal">
      <formula>"Intolerable"</formula>
    </cfRule>
    <cfRule type="cellIs" dxfId="7770" priority="955" operator="equal">
      <formula>"Importante"</formula>
    </cfRule>
    <cfRule type="cellIs" dxfId="7769" priority="956" operator="equal">
      <formula>"Moderado"</formula>
    </cfRule>
    <cfRule type="cellIs" dxfId="7768" priority="957" operator="equal">
      <formula>"Tolerable"</formula>
    </cfRule>
    <cfRule type="cellIs" dxfId="7767" priority="958" operator="equal">
      <formula>"Trivial"</formula>
    </cfRule>
  </conditionalFormatting>
  <conditionalFormatting sqref="AC93:AC94">
    <cfRule type="cellIs" dxfId="7766" priority="949" operator="equal">
      <formula>"Intolerable"</formula>
    </cfRule>
    <cfRule type="cellIs" dxfId="7765" priority="950" operator="equal">
      <formula>"Importante"</formula>
    </cfRule>
    <cfRule type="cellIs" dxfId="7764" priority="951" operator="equal">
      <formula>"Moderado"</formula>
    </cfRule>
    <cfRule type="cellIs" dxfId="7763" priority="952" operator="equal">
      <formula>"Tolerable"</formula>
    </cfRule>
    <cfRule type="cellIs" dxfId="7762" priority="953" operator="equal">
      <formula>"Trivial"</formula>
    </cfRule>
  </conditionalFormatting>
  <conditionalFormatting sqref="AC95:AC98">
    <cfRule type="cellIs" dxfId="7761" priority="944" operator="equal">
      <formula>"Intolerable"</formula>
    </cfRule>
    <cfRule type="cellIs" dxfId="7760" priority="945" operator="equal">
      <formula>"Importante"</formula>
    </cfRule>
    <cfRule type="cellIs" dxfId="7759" priority="946" operator="equal">
      <formula>"Moderado"</formula>
    </cfRule>
    <cfRule type="cellIs" dxfId="7758" priority="947" operator="equal">
      <formula>"Tolerable"</formula>
    </cfRule>
    <cfRule type="cellIs" dxfId="7757" priority="948" operator="equal">
      <formula>"Trivial"</formula>
    </cfRule>
  </conditionalFormatting>
  <conditionalFormatting sqref="AC95:AC98">
    <cfRule type="cellIs" dxfId="7756" priority="939" operator="equal">
      <formula>"Intolerable"</formula>
    </cfRule>
    <cfRule type="cellIs" dxfId="7755" priority="940" operator="equal">
      <formula>"Importante"</formula>
    </cfRule>
    <cfRule type="cellIs" dxfId="7754" priority="941" operator="equal">
      <formula>"Moderado"</formula>
    </cfRule>
    <cfRule type="cellIs" dxfId="7753" priority="942" operator="equal">
      <formula>"Tolerable"</formula>
    </cfRule>
    <cfRule type="cellIs" dxfId="7752" priority="943" operator="equal">
      <formula>"Trivial"</formula>
    </cfRule>
  </conditionalFormatting>
  <conditionalFormatting sqref="AC95:AC98">
    <cfRule type="cellIs" dxfId="7751" priority="934" operator="equal">
      <formula>"Intolerable"</formula>
    </cfRule>
    <cfRule type="cellIs" dxfId="7750" priority="935" operator="equal">
      <formula>"Importante"</formula>
    </cfRule>
    <cfRule type="cellIs" dxfId="7749" priority="936" operator="equal">
      <formula>"Moderado"</formula>
    </cfRule>
    <cfRule type="cellIs" dxfId="7748" priority="937" operator="equal">
      <formula>"Tolerable"</formula>
    </cfRule>
    <cfRule type="cellIs" dxfId="7747" priority="938" operator="equal">
      <formula>"Trivial"</formula>
    </cfRule>
  </conditionalFormatting>
  <conditionalFormatting sqref="AC91 AC87:AC88">
    <cfRule type="cellIs" dxfId="7746" priority="924" operator="equal">
      <formula>"Intolerable"</formula>
    </cfRule>
    <cfRule type="cellIs" dxfId="7745" priority="925" operator="equal">
      <formula>"Importante"</formula>
    </cfRule>
    <cfRule type="cellIs" dxfId="7744" priority="926" operator="equal">
      <formula>"Moderado"</formula>
    </cfRule>
    <cfRule type="cellIs" dxfId="7743" priority="927" operator="equal">
      <formula>"Tolerable"</formula>
    </cfRule>
    <cfRule type="cellIs" dxfId="7742" priority="928" operator="equal">
      <formula>"Trivial"</formula>
    </cfRule>
  </conditionalFormatting>
  <conditionalFormatting sqref="AH87:AH91">
    <cfRule type="cellIs" dxfId="7741" priority="921" operator="equal">
      <formula>"Realizado"</formula>
    </cfRule>
    <cfRule type="cellIs" dxfId="7740" priority="922" operator="equal">
      <formula>"En proceso"</formula>
    </cfRule>
    <cfRule type="cellIs" dxfId="7739" priority="923" operator="equal">
      <formula>"Pendiente"</formula>
    </cfRule>
  </conditionalFormatting>
  <conditionalFormatting sqref="AC91">
    <cfRule type="cellIs" dxfId="7738" priority="916" operator="equal">
      <formula>"Intolerable"</formula>
    </cfRule>
    <cfRule type="cellIs" dxfId="7737" priority="917" operator="equal">
      <formula>"Importante"</formula>
    </cfRule>
    <cfRule type="cellIs" dxfId="7736" priority="918" operator="equal">
      <formula>"Moderado"</formula>
    </cfRule>
    <cfRule type="cellIs" dxfId="7735" priority="919" operator="equal">
      <formula>"Tolerable"</formula>
    </cfRule>
    <cfRule type="cellIs" dxfId="7734" priority="920" operator="equal">
      <formula>"Trivial"</formula>
    </cfRule>
  </conditionalFormatting>
  <conditionalFormatting sqref="AH91">
    <cfRule type="cellIs" dxfId="7733" priority="913" operator="equal">
      <formula>"Realizado"</formula>
    </cfRule>
    <cfRule type="cellIs" dxfId="7732" priority="914" operator="equal">
      <formula>"En proceso"</formula>
    </cfRule>
    <cfRule type="cellIs" dxfId="7731" priority="915" operator="equal">
      <formula>"Pendiente"</formula>
    </cfRule>
  </conditionalFormatting>
  <conditionalFormatting sqref="AH89">
    <cfRule type="cellIs" dxfId="7730" priority="910" operator="equal">
      <formula>"Realizado"</formula>
    </cfRule>
    <cfRule type="cellIs" dxfId="7729" priority="911" operator="equal">
      <formula>"En proceso"</formula>
    </cfRule>
    <cfRule type="cellIs" dxfId="7728" priority="912" operator="equal">
      <formula>"Pendiente"</formula>
    </cfRule>
  </conditionalFormatting>
  <conditionalFormatting sqref="AH90">
    <cfRule type="cellIs" dxfId="7727" priority="907" operator="equal">
      <formula>"Realizado"</formula>
    </cfRule>
    <cfRule type="cellIs" dxfId="7726" priority="908" operator="equal">
      <formula>"En proceso"</formula>
    </cfRule>
    <cfRule type="cellIs" dxfId="7725" priority="909" operator="equal">
      <formula>"Pendiente"</formula>
    </cfRule>
  </conditionalFormatting>
  <conditionalFormatting sqref="AH87">
    <cfRule type="cellIs" dxfId="7724" priority="904" operator="equal">
      <formula>"Realizado"</formula>
    </cfRule>
    <cfRule type="cellIs" dxfId="7723" priority="905" operator="equal">
      <formula>"En proceso"</formula>
    </cfRule>
    <cfRule type="cellIs" dxfId="7722" priority="906" operator="equal">
      <formula>"Pendiente"</formula>
    </cfRule>
  </conditionalFormatting>
  <conditionalFormatting sqref="AC91 AC87:AC88">
    <cfRule type="cellIs" dxfId="7721" priority="899" operator="equal">
      <formula>"Intolerable"</formula>
    </cfRule>
    <cfRule type="cellIs" dxfId="7720" priority="900" operator="equal">
      <formula>"Importante"</formula>
    </cfRule>
    <cfRule type="cellIs" dxfId="7719" priority="901" operator="equal">
      <formula>"Moderado"</formula>
    </cfRule>
    <cfRule type="cellIs" dxfId="7718" priority="902" operator="equal">
      <formula>"Tolerable"</formula>
    </cfRule>
    <cfRule type="cellIs" dxfId="7717" priority="903" operator="equal">
      <formula>"Trivial"</formula>
    </cfRule>
  </conditionalFormatting>
  <conditionalFormatting sqref="AC91 AC87:AC88">
    <cfRule type="cellIs" dxfId="7716" priority="894" operator="equal">
      <formula>"Intolerable"</formula>
    </cfRule>
    <cfRule type="cellIs" dxfId="7715" priority="895" operator="equal">
      <formula>"Importante"</formula>
    </cfRule>
    <cfRule type="cellIs" dxfId="7714" priority="896" operator="equal">
      <formula>"Moderado"</formula>
    </cfRule>
    <cfRule type="cellIs" dxfId="7713" priority="897" operator="equal">
      <formula>"Tolerable"</formula>
    </cfRule>
    <cfRule type="cellIs" dxfId="7712" priority="898" operator="equal">
      <formula>"Trivial"</formula>
    </cfRule>
  </conditionalFormatting>
  <conditionalFormatting sqref="AH87:AH91">
    <cfRule type="cellIs" dxfId="7711" priority="891" operator="equal">
      <formula>"Realizado"</formula>
    </cfRule>
    <cfRule type="cellIs" dxfId="7710" priority="892" operator="equal">
      <formula>"En proceso"</formula>
    </cfRule>
    <cfRule type="cellIs" dxfId="7709" priority="893" operator="equal">
      <formula>"Pendiente"</formula>
    </cfRule>
  </conditionalFormatting>
  <conditionalFormatting sqref="AC87:AC88 AC91">
    <cfRule type="cellIs" dxfId="7708" priority="886" operator="equal">
      <formula>"Intolerable"</formula>
    </cfRule>
    <cfRule type="cellIs" dxfId="7707" priority="887" operator="equal">
      <formula>"Importante"</formula>
    </cfRule>
    <cfRule type="cellIs" dxfId="7706" priority="888" operator="equal">
      <formula>"Moderado"</formula>
    </cfRule>
    <cfRule type="cellIs" dxfId="7705" priority="889" operator="equal">
      <formula>"Tolerable"</formula>
    </cfRule>
    <cfRule type="cellIs" dxfId="7704" priority="890" operator="equal">
      <formula>"Trivial"</formula>
    </cfRule>
  </conditionalFormatting>
  <conditionalFormatting sqref="AH87:AH91">
    <cfRule type="cellIs" dxfId="7703" priority="883" operator="equal">
      <formula>"Realizado"</formula>
    </cfRule>
    <cfRule type="cellIs" dxfId="7702" priority="884" operator="equal">
      <formula>"En proceso"</formula>
    </cfRule>
    <cfRule type="cellIs" dxfId="7701" priority="885" operator="equal">
      <formula>"Pendiente"</formula>
    </cfRule>
  </conditionalFormatting>
  <conditionalFormatting sqref="S88:S91">
    <cfRule type="cellIs" dxfId="7700" priority="853" operator="equal">
      <formula>"Intolerable"</formula>
    </cfRule>
    <cfRule type="cellIs" dxfId="7699" priority="854" operator="equal">
      <formula>"Importante"</formula>
    </cfRule>
    <cfRule type="cellIs" dxfId="7698" priority="855" operator="equal">
      <formula>"Moderado"</formula>
    </cfRule>
    <cfRule type="cellIs" dxfId="7697" priority="856" operator="equal">
      <formula>"Tolerable"</formula>
    </cfRule>
    <cfRule type="cellIs" dxfId="7696" priority="857" operator="equal">
      <formula>"Trivial"</formula>
    </cfRule>
  </conditionalFormatting>
  <conditionalFormatting sqref="S87">
    <cfRule type="cellIs" dxfId="7695" priority="878" operator="equal">
      <formula>"Intolerable"</formula>
    </cfRule>
    <cfRule type="cellIs" dxfId="7694" priority="879" operator="equal">
      <formula>"Importante"</formula>
    </cfRule>
    <cfRule type="cellIs" dxfId="7693" priority="880" operator="equal">
      <formula>"Moderado"</formula>
    </cfRule>
    <cfRule type="cellIs" dxfId="7692" priority="881" operator="equal">
      <formula>"Tolerable"</formula>
    </cfRule>
    <cfRule type="cellIs" dxfId="7691" priority="882" operator="equal">
      <formula>"Trivial"</formula>
    </cfRule>
  </conditionalFormatting>
  <conditionalFormatting sqref="S87">
    <cfRule type="cellIs" dxfId="7690" priority="873" operator="equal">
      <formula>"Intolerable"</formula>
    </cfRule>
    <cfRule type="cellIs" dxfId="7689" priority="874" operator="equal">
      <formula>"Importante"</formula>
    </cfRule>
    <cfRule type="cellIs" dxfId="7688" priority="875" operator="equal">
      <formula>"Moderado"</formula>
    </cfRule>
    <cfRule type="cellIs" dxfId="7687" priority="876" operator="equal">
      <formula>"Tolerable"</formula>
    </cfRule>
    <cfRule type="cellIs" dxfId="7686" priority="877" operator="equal">
      <formula>"Trivial"</formula>
    </cfRule>
  </conditionalFormatting>
  <conditionalFormatting sqref="S87">
    <cfRule type="cellIs" dxfId="7685" priority="868" operator="equal">
      <formula>"Intolerable"</formula>
    </cfRule>
    <cfRule type="cellIs" dxfId="7684" priority="869" operator="equal">
      <formula>"Importante"</formula>
    </cfRule>
    <cfRule type="cellIs" dxfId="7683" priority="870" operator="equal">
      <formula>"Moderado"</formula>
    </cfRule>
    <cfRule type="cellIs" dxfId="7682" priority="871" operator="equal">
      <formula>"Tolerable"</formula>
    </cfRule>
    <cfRule type="cellIs" dxfId="7681" priority="872" operator="equal">
      <formula>"Trivial"</formula>
    </cfRule>
  </conditionalFormatting>
  <conditionalFormatting sqref="S87">
    <cfRule type="cellIs" dxfId="7680" priority="863" operator="equal">
      <formula>"Intolerable"</formula>
    </cfRule>
    <cfRule type="cellIs" dxfId="7679" priority="864" operator="equal">
      <formula>"Importante"</formula>
    </cfRule>
    <cfRule type="cellIs" dxfId="7678" priority="865" operator="equal">
      <formula>"Moderado"</formula>
    </cfRule>
    <cfRule type="cellIs" dxfId="7677" priority="866" operator="equal">
      <formula>"Tolerable"</formula>
    </cfRule>
    <cfRule type="cellIs" dxfId="7676" priority="867" operator="equal">
      <formula>"Trivial"</formula>
    </cfRule>
  </conditionalFormatting>
  <conditionalFormatting sqref="S88:S91">
    <cfRule type="cellIs" dxfId="7675" priority="858" operator="equal">
      <formula>"Intolerable"</formula>
    </cfRule>
    <cfRule type="cellIs" dxfId="7674" priority="859" operator="equal">
      <formula>"Importante"</formula>
    </cfRule>
    <cfRule type="cellIs" dxfId="7673" priority="860" operator="equal">
      <formula>"Moderado"</formula>
    </cfRule>
    <cfRule type="cellIs" dxfId="7672" priority="861" operator="equal">
      <formula>"Tolerable"</formula>
    </cfRule>
    <cfRule type="cellIs" dxfId="7671" priority="862" operator="equal">
      <formula>"Trivial"</formula>
    </cfRule>
  </conditionalFormatting>
  <conditionalFormatting sqref="S88:S91">
    <cfRule type="cellIs" dxfId="7670" priority="848" operator="equal">
      <formula>"Intolerable"</formula>
    </cfRule>
    <cfRule type="cellIs" dxfId="7669" priority="849" operator="equal">
      <formula>"Importante"</formula>
    </cfRule>
    <cfRule type="cellIs" dxfId="7668" priority="850" operator="equal">
      <formula>"Moderado"</formula>
    </cfRule>
    <cfRule type="cellIs" dxfId="7667" priority="851" operator="equal">
      <formula>"Tolerable"</formula>
    </cfRule>
    <cfRule type="cellIs" dxfId="7666" priority="852" operator="equal">
      <formula>"Trivial"</formula>
    </cfRule>
  </conditionalFormatting>
  <conditionalFormatting sqref="S88:S91">
    <cfRule type="cellIs" dxfId="7665" priority="843" operator="equal">
      <formula>"Intolerable"</formula>
    </cfRule>
    <cfRule type="cellIs" dxfId="7664" priority="844" operator="equal">
      <formula>"Importante"</formula>
    </cfRule>
    <cfRule type="cellIs" dxfId="7663" priority="845" operator="equal">
      <formula>"Moderado"</formula>
    </cfRule>
    <cfRule type="cellIs" dxfId="7662" priority="846" operator="equal">
      <formula>"Tolerable"</formula>
    </cfRule>
    <cfRule type="cellIs" dxfId="7661" priority="847" operator="equal">
      <formula>"Trivial"</formula>
    </cfRule>
  </conditionalFormatting>
  <conditionalFormatting sqref="AC89:AC90">
    <cfRule type="cellIs" dxfId="7660" priority="838" operator="equal">
      <formula>"Intolerable"</formula>
    </cfRule>
    <cfRule type="cellIs" dxfId="7659" priority="839" operator="equal">
      <formula>"Importante"</formula>
    </cfRule>
    <cfRule type="cellIs" dxfId="7658" priority="840" operator="equal">
      <formula>"Moderado"</formula>
    </cfRule>
    <cfRule type="cellIs" dxfId="7657" priority="841" operator="equal">
      <formula>"Tolerable"</formula>
    </cfRule>
    <cfRule type="cellIs" dxfId="7656" priority="842" operator="equal">
      <formula>"Trivial"</formula>
    </cfRule>
  </conditionalFormatting>
  <conditionalFormatting sqref="AC89:AC90">
    <cfRule type="cellIs" dxfId="7655" priority="833" operator="equal">
      <formula>"Intolerable"</formula>
    </cfRule>
    <cfRule type="cellIs" dxfId="7654" priority="834" operator="equal">
      <formula>"Importante"</formula>
    </cfRule>
    <cfRule type="cellIs" dxfId="7653" priority="835" operator="equal">
      <formula>"Moderado"</formula>
    </cfRule>
    <cfRule type="cellIs" dxfId="7652" priority="836" operator="equal">
      <formula>"Tolerable"</formula>
    </cfRule>
    <cfRule type="cellIs" dxfId="7651" priority="837" operator="equal">
      <formula>"Trivial"</formula>
    </cfRule>
  </conditionalFormatting>
  <conditionalFormatting sqref="AC89:AC90">
    <cfRule type="cellIs" dxfId="7650" priority="828" operator="equal">
      <formula>"Intolerable"</formula>
    </cfRule>
    <cfRule type="cellIs" dxfId="7649" priority="829" operator="equal">
      <formula>"Importante"</formula>
    </cfRule>
    <cfRule type="cellIs" dxfId="7648" priority="830" operator="equal">
      <formula>"Moderado"</formula>
    </cfRule>
    <cfRule type="cellIs" dxfId="7647" priority="831" operator="equal">
      <formula>"Tolerable"</formula>
    </cfRule>
    <cfRule type="cellIs" dxfId="7646" priority="832" operator="equal">
      <formula>"Trivial"</formula>
    </cfRule>
  </conditionalFormatting>
  <conditionalFormatting sqref="S18:S19">
    <cfRule type="cellIs" dxfId="7645" priority="788" operator="equal">
      <formula>"Intolerable"</formula>
    </cfRule>
    <cfRule type="cellIs" dxfId="7644" priority="789" operator="equal">
      <formula>"Importante"</formula>
    </cfRule>
    <cfRule type="cellIs" dxfId="7643" priority="790" operator="equal">
      <formula>"Moderado"</formula>
    </cfRule>
    <cfRule type="cellIs" dxfId="7642" priority="791" operator="equal">
      <formula>"Tolerable"</formula>
    </cfRule>
    <cfRule type="cellIs" dxfId="7641" priority="792" operator="equal">
      <formula>"Trivial"</formula>
    </cfRule>
  </conditionalFormatting>
  <conditionalFormatting sqref="AC20">
    <cfRule type="cellIs" dxfId="7640" priority="773" operator="equal">
      <formula>"Intolerable"</formula>
    </cfRule>
    <cfRule type="cellIs" dxfId="7639" priority="774" operator="equal">
      <formula>"Importante"</formula>
    </cfRule>
    <cfRule type="cellIs" dxfId="7638" priority="775" operator="equal">
      <formula>"Moderado"</formula>
    </cfRule>
    <cfRule type="cellIs" dxfId="7637" priority="776" operator="equal">
      <formula>"Tolerable"</formula>
    </cfRule>
    <cfRule type="cellIs" dxfId="7636" priority="777" operator="equal">
      <formula>"Trivial"</formula>
    </cfRule>
  </conditionalFormatting>
  <conditionalFormatting sqref="S20">
    <cfRule type="cellIs" dxfId="7635" priority="778" operator="equal">
      <formula>"Intolerable"</formula>
    </cfRule>
    <cfRule type="cellIs" dxfId="7634" priority="779" operator="equal">
      <formula>"Importante"</formula>
    </cfRule>
    <cfRule type="cellIs" dxfId="7633" priority="780" operator="equal">
      <formula>"Moderado"</formula>
    </cfRule>
    <cfRule type="cellIs" dxfId="7632" priority="781" operator="equal">
      <formula>"Tolerable"</formula>
    </cfRule>
    <cfRule type="cellIs" dxfId="7631" priority="782" operator="equal">
      <formula>"Trivial"</formula>
    </cfRule>
  </conditionalFormatting>
  <conditionalFormatting sqref="AC21">
    <cfRule type="cellIs" dxfId="7630" priority="768" operator="equal">
      <formula>"Intolerable"</formula>
    </cfRule>
    <cfRule type="cellIs" dxfId="7629" priority="769" operator="equal">
      <formula>"Importante"</formula>
    </cfRule>
    <cfRule type="cellIs" dxfId="7628" priority="770" operator="equal">
      <formula>"Moderado"</formula>
    </cfRule>
    <cfRule type="cellIs" dxfId="7627" priority="771" operator="equal">
      <formula>"Tolerable"</formula>
    </cfRule>
    <cfRule type="cellIs" dxfId="7626" priority="772" operator="equal">
      <formula>"Trivial"</formula>
    </cfRule>
  </conditionalFormatting>
  <conditionalFormatting sqref="AC21">
    <cfRule type="cellIs" dxfId="7625" priority="763" operator="equal">
      <formula>"Intolerable"</formula>
    </cfRule>
    <cfRule type="cellIs" dxfId="7624" priority="764" operator="equal">
      <formula>"Importante"</formula>
    </cfRule>
    <cfRule type="cellIs" dxfId="7623" priority="765" operator="equal">
      <formula>"Moderado"</formula>
    </cfRule>
    <cfRule type="cellIs" dxfId="7622" priority="766" operator="equal">
      <formula>"Tolerable"</formula>
    </cfRule>
    <cfRule type="cellIs" dxfId="7621" priority="767" operator="equal">
      <formula>"Trivial"</formula>
    </cfRule>
  </conditionalFormatting>
  <conditionalFormatting sqref="AH21">
    <cfRule type="cellIs" dxfId="7620" priority="760" operator="equal">
      <formula>"Realizado"</formula>
    </cfRule>
    <cfRule type="cellIs" dxfId="7619" priority="761" operator="equal">
      <formula>"En proceso"</formula>
    </cfRule>
    <cfRule type="cellIs" dxfId="7618" priority="762" operator="equal">
      <formula>"Pendiente"</formula>
    </cfRule>
  </conditionalFormatting>
  <conditionalFormatting sqref="AC21">
    <cfRule type="cellIs" dxfId="7617" priority="755" operator="equal">
      <formula>"Intolerable"</formula>
    </cfRule>
    <cfRule type="cellIs" dxfId="7616" priority="756" operator="equal">
      <formula>"Importante"</formula>
    </cfRule>
    <cfRule type="cellIs" dxfId="7615" priority="757" operator="equal">
      <formula>"Moderado"</formula>
    </cfRule>
    <cfRule type="cellIs" dxfId="7614" priority="758" operator="equal">
      <formula>"Tolerable"</formula>
    </cfRule>
    <cfRule type="cellIs" dxfId="7613" priority="759" operator="equal">
      <formula>"Trivial"</formula>
    </cfRule>
  </conditionalFormatting>
  <conditionalFormatting sqref="AH21">
    <cfRule type="cellIs" dxfId="7612" priority="752" operator="equal">
      <formula>"Realizado"</formula>
    </cfRule>
    <cfRule type="cellIs" dxfId="7611" priority="753" operator="equal">
      <formula>"En proceso"</formula>
    </cfRule>
    <cfRule type="cellIs" dxfId="7610" priority="754" operator="equal">
      <formula>"Pendiente"</formula>
    </cfRule>
  </conditionalFormatting>
  <conditionalFormatting sqref="AH21">
    <cfRule type="cellIs" dxfId="7609" priority="749" operator="equal">
      <formula>"Realizado"</formula>
    </cfRule>
    <cfRule type="cellIs" dxfId="7608" priority="750" operator="equal">
      <formula>"En proceso"</formula>
    </cfRule>
    <cfRule type="cellIs" dxfId="7607" priority="751" operator="equal">
      <formula>"Pendiente"</formula>
    </cfRule>
  </conditionalFormatting>
  <conditionalFormatting sqref="S21">
    <cfRule type="cellIs" dxfId="7606" priority="731" operator="equal">
      <formula>"Intolerable"</formula>
    </cfRule>
    <cfRule type="cellIs" dxfId="7605" priority="732" operator="equal">
      <formula>"Importante"</formula>
    </cfRule>
    <cfRule type="cellIs" dxfId="7604" priority="733" operator="equal">
      <formula>"Moderado"</formula>
    </cfRule>
    <cfRule type="cellIs" dxfId="7603" priority="734" operator="equal">
      <formula>"Tolerable"</formula>
    </cfRule>
    <cfRule type="cellIs" dxfId="7602" priority="735" operator="equal">
      <formula>"Trivial"</formula>
    </cfRule>
  </conditionalFormatting>
  <conditionalFormatting sqref="AH21">
    <cfRule type="cellIs" dxfId="7601" priority="746" operator="equal">
      <formula>"Realizado"</formula>
    </cfRule>
    <cfRule type="cellIs" dxfId="7600" priority="747" operator="equal">
      <formula>"En proceso"</formula>
    </cfRule>
    <cfRule type="cellIs" dxfId="7599" priority="748" operator="equal">
      <formula>"Pendiente"</formula>
    </cfRule>
  </conditionalFormatting>
  <conditionalFormatting sqref="S21">
    <cfRule type="cellIs" dxfId="7598" priority="741" operator="equal">
      <formula>"Intolerable"</formula>
    </cfRule>
    <cfRule type="cellIs" dxfId="7597" priority="742" operator="equal">
      <formula>"Importante"</formula>
    </cfRule>
    <cfRule type="cellIs" dxfId="7596" priority="743" operator="equal">
      <formula>"Moderado"</formula>
    </cfRule>
    <cfRule type="cellIs" dxfId="7595" priority="744" operator="equal">
      <formula>"Tolerable"</formula>
    </cfRule>
    <cfRule type="cellIs" dxfId="7594" priority="745" operator="equal">
      <formula>"Trivial"</formula>
    </cfRule>
  </conditionalFormatting>
  <conditionalFormatting sqref="S21">
    <cfRule type="cellIs" dxfId="7593" priority="736" operator="equal">
      <formula>"Intolerable"</formula>
    </cfRule>
    <cfRule type="cellIs" dxfId="7592" priority="737" operator="equal">
      <formula>"Importante"</formula>
    </cfRule>
    <cfRule type="cellIs" dxfId="7591" priority="738" operator="equal">
      <formula>"Moderado"</formula>
    </cfRule>
    <cfRule type="cellIs" dxfId="7590" priority="739" operator="equal">
      <formula>"Tolerable"</formula>
    </cfRule>
    <cfRule type="cellIs" dxfId="7589" priority="740" operator="equal">
      <formula>"Trivial"</formula>
    </cfRule>
  </conditionalFormatting>
  <conditionalFormatting sqref="S21">
    <cfRule type="cellIs" dxfId="7588" priority="726" operator="equal">
      <formula>"Intolerable"</formula>
    </cfRule>
    <cfRule type="cellIs" dxfId="7587" priority="727" operator="equal">
      <formula>"Importante"</formula>
    </cfRule>
    <cfRule type="cellIs" dxfId="7586" priority="728" operator="equal">
      <formula>"Moderado"</formula>
    </cfRule>
    <cfRule type="cellIs" dxfId="7585" priority="729" operator="equal">
      <formula>"Tolerable"</formula>
    </cfRule>
    <cfRule type="cellIs" dxfId="7584" priority="730" operator="equal">
      <formula>"Trivial"</formula>
    </cfRule>
  </conditionalFormatting>
  <conditionalFormatting sqref="AC23">
    <cfRule type="cellIs" dxfId="7583" priority="721" operator="equal">
      <formula>"Intolerable"</formula>
    </cfRule>
    <cfRule type="cellIs" dxfId="7582" priority="722" operator="equal">
      <formula>"Importante"</formula>
    </cfRule>
    <cfRule type="cellIs" dxfId="7581" priority="723" operator="equal">
      <formula>"Moderado"</formula>
    </cfRule>
    <cfRule type="cellIs" dxfId="7580" priority="724" operator="equal">
      <formula>"Tolerable"</formula>
    </cfRule>
    <cfRule type="cellIs" dxfId="7579" priority="725" operator="equal">
      <formula>"Trivial"</formula>
    </cfRule>
  </conditionalFormatting>
  <conditionalFormatting sqref="AC23">
    <cfRule type="cellIs" dxfId="7578" priority="716" operator="equal">
      <formula>"Intolerable"</formula>
    </cfRule>
    <cfRule type="cellIs" dxfId="7577" priority="717" operator="equal">
      <formula>"Importante"</formula>
    </cfRule>
    <cfRule type="cellIs" dxfId="7576" priority="718" operator="equal">
      <formula>"Moderado"</formula>
    </cfRule>
    <cfRule type="cellIs" dxfId="7575" priority="719" operator="equal">
      <formula>"Tolerable"</formula>
    </cfRule>
    <cfRule type="cellIs" dxfId="7574" priority="720" operator="equal">
      <formula>"Trivial"</formula>
    </cfRule>
  </conditionalFormatting>
  <conditionalFormatting sqref="AC23">
    <cfRule type="cellIs" dxfId="7573" priority="711" operator="equal">
      <formula>"Intolerable"</formula>
    </cfRule>
    <cfRule type="cellIs" dxfId="7572" priority="712" operator="equal">
      <formula>"Importante"</formula>
    </cfRule>
    <cfRule type="cellIs" dxfId="7571" priority="713" operator="equal">
      <formula>"Moderado"</formula>
    </cfRule>
    <cfRule type="cellIs" dxfId="7570" priority="714" operator="equal">
      <formula>"Tolerable"</formula>
    </cfRule>
    <cfRule type="cellIs" dxfId="7569" priority="715" operator="equal">
      <formula>"Trivial"</formula>
    </cfRule>
  </conditionalFormatting>
  <conditionalFormatting sqref="AH23">
    <cfRule type="cellIs" dxfId="7568" priority="708" operator="equal">
      <formula>"Realizado"</formula>
    </cfRule>
    <cfRule type="cellIs" dxfId="7567" priority="709" operator="equal">
      <formula>"En proceso"</formula>
    </cfRule>
    <cfRule type="cellIs" dxfId="7566" priority="710" operator="equal">
      <formula>"Pendiente"</formula>
    </cfRule>
  </conditionalFormatting>
  <conditionalFormatting sqref="S23">
    <cfRule type="cellIs" dxfId="7565" priority="703" operator="equal">
      <formula>"Intolerable"</formula>
    </cfRule>
    <cfRule type="cellIs" dxfId="7564" priority="704" operator="equal">
      <formula>"Importante"</formula>
    </cfRule>
    <cfRule type="cellIs" dxfId="7563" priority="705" operator="equal">
      <formula>"Moderado"</formula>
    </cfRule>
    <cfRule type="cellIs" dxfId="7562" priority="706" operator="equal">
      <formula>"Tolerable"</formula>
    </cfRule>
    <cfRule type="cellIs" dxfId="7561" priority="707" operator="equal">
      <formula>"Trivial"</formula>
    </cfRule>
  </conditionalFormatting>
  <conditionalFormatting sqref="S28">
    <cfRule type="cellIs" dxfId="7560" priority="688" operator="equal">
      <formula>"Intolerable"</formula>
    </cfRule>
    <cfRule type="cellIs" dxfId="7559" priority="689" operator="equal">
      <formula>"Importante"</formula>
    </cfRule>
    <cfRule type="cellIs" dxfId="7558" priority="690" operator="equal">
      <formula>"Moderado"</formula>
    </cfRule>
    <cfRule type="cellIs" dxfId="7557" priority="691" operator="equal">
      <formula>"Tolerable"</formula>
    </cfRule>
    <cfRule type="cellIs" dxfId="7556" priority="692" operator="equal">
      <formula>"Trivial"</formula>
    </cfRule>
  </conditionalFormatting>
  <conditionalFormatting sqref="AC28">
    <cfRule type="cellIs" dxfId="7555" priority="683" operator="equal">
      <formula>"Intolerable"</formula>
    </cfRule>
    <cfRule type="cellIs" dxfId="7554" priority="684" operator="equal">
      <formula>"Importante"</formula>
    </cfRule>
    <cfRule type="cellIs" dxfId="7553" priority="685" operator="equal">
      <formula>"Moderado"</formula>
    </cfRule>
    <cfRule type="cellIs" dxfId="7552" priority="686" operator="equal">
      <formula>"Tolerable"</formula>
    </cfRule>
    <cfRule type="cellIs" dxfId="7551" priority="687" operator="equal">
      <formula>"Trivial"</formula>
    </cfRule>
  </conditionalFormatting>
  <conditionalFormatting sqref="S27 AC27">
    <cfRule type="cellIs" dxfId="7550" priority="678" operator="equal">
      <formula>"Intolerable"</formula>
    </cfRule>
    <cfRule type="cellIs" dxfId="7549" priority="679" operator="equal">
      <formula>"Importante"</formula>
    </cfRule>
    <cfRule type="cellIs" dxfId="7548" priority="680" operator="equal">
      <formula>"Moderado"</formula>
    </cfRule>
    <cfRule type="cellIs" dxfId="7547" priority="681" operator="equal">
      <formula>"Tolerable"</formula>
    </cfRule>
    <cfRule type="cellIs" dxfId="7546" priority="682" operator="equal">
      <formula>"Trivial"</formula>
    </cfRule>
  </conditionalFormatting>
  <conditionalFormatting sqref="S25:S26">
    <cfRule type="cellIs" dxfId="7545" priority="673" operator="equal">
      <formula>"Intolerable"</formula>
    </cfRule>
    <cfRule type="cellIs" dxfId="7544" priority="674" operator="equal">
      <formula>"Importante"</formula>
    </cfRule>
    <cfRule type="cellIs" dxfId="7543" priority="675" operator="equal">
      <formula>"Moderado"</formula>
    </cfRule>
    <cfRule type="cellIs" dxfId="7542" priority="676" operator="equal">
      <formula>"Tolerable"</formula>
    </cfRule>
    <cfRule type="cellIs" dxfId="7541" priority="677" operator="equal">
      <formula>"Trivial"</formula>
    </cfRule>
  </conditionalFormatting>
  <conditionalFormatting sqref="AC25:AC26">
    <cfRule type="cellIs" dxfId="7540" priority="668" operator="equal">
      <formula>"Intolerable"</formula>
    </cfRule>
    <cfRule type="cellIs" dxfId="7539" priority="669" operator="equal">
      <formula>"Importante"</formula>
    </cfRule>
    <cfRule type="cellIs" dxfId="7538" priority="670" operator="equal">
      <formula>"Moderado"</formula>
    </cfRule>
    <cfRule type="cellIs" dxfId="7537" priority="671" operator="equal">
      <formula>"Tolerable"</formula>
    </cfRule>
    <cfRule type="cellIs" dxfId="7536" priority="672" operator="equal">
      <formula>"Trivial"</formula>
    </cfRule>
  </conditionalFormatting>
  <conditionalFormatting sqref="S35:S40 AC35:AC40">
    <cfRule type="cellIs" dxfId="7535" priority="663" operator="equal">
      <formula>"Intolerable"</formula>
    </cfRule>
    <cfRule type="cellIs" dxfId="7534" priority="664" operator="equal">
      <formula>"Importante"</formula>
    </cfRule>
    <cfRule type="cellIs" dxfId="7533" priority="665" operator="equal">
      <formula>"Moderado"</formula>
    </cfRule>
    <cfRule type="cellIs" dxfId="7532" priority="666" operator="equal">
      <formula>"Tolerable"</formula>
    </cfRule>
    <cfRule type="cellIs" dxfId="7531" priority="667" operator="equal">
      <formula>"Trivial"</formula>
    </cfRule>
  </conditionalFormatting>
  <conditionalFormatting sqref="AC42">
    <cfRule type="cellIs" dxfId="7530" priority="517" operator="equal">
      <formula>"Intolerable"</formula>
    </cfRule>
    <cfRule type="cellIs" dxfId="7529" priority="518" operator="equal">
      <formula>"Importante"</formula>
    </cfRule>
    <cfRule type="cellIs" dxfId="7528" priority="519" operator="equal">
      <formula>"Moderado"</formula>
    </cfRule>
    <cfRule type="cellIs" dxfId="7527" priority="520" operator="equal">
      <formula>"Tolerable"</formula>
    </cfRule>
    <cfRule type="cellIs" dxfId="7526" priority="521" operator="equal">
      <formula>"Trivial"</formula>
    </cfRule>
  </conditionalFormatting>
  <conditionalFormatting sqref="AH35:AH40">
    <cfRule type="cellIs" dxfId="7525" priority="660" operator="equal">
      <formula>"Realizado"</formula>
    </cfRule>
    <cfRule type="cellIs" dxfId="7524" priority="661" operator="equal">
      <formula>"En proceso"</formula>
    </cfRule>
    <cfRule type="cellIs" dxfId="7523" priority="662" operator="equal">
      <formula>"Pendiente"</formula>
    </cfRule>
  </conditionalFormatting>
  <conditionalFormatting sqref="AC36:AC40">
    <cfRule type="cellIs" dxfId="7522" priority="655" operator="equal">
      <formula>"Intolerable"</formula>
    </cfRule>
    <cfRule type="cellIs" dxfId="7521" priority="656" operator="equal">
      <formula>"Importante"</formula>
    </cfRule>
    <cfRule type="cellIs" dxfId="7520" priority="657" operator="equal">
      <formula>"Moderado"</formula>
    </cfRule>
    <cfRule type="cellIs" dxfId="7519" priority="658" operator="equal">
      <formula>"Tolerable"</formula>
    </cfRule>
    <cfRule type="cellIs" dxfId="7518" priority="659" operator="equal">
      <formula>"Trivial"</formula>
    </cfRule>
  </conditionalFormatting>
  <conditionalFormatting sqref="AH36:AH40">
    <cfRule type="cellIs" dxfId="7517" priority="652" operator="equal">
      <formula>"Realizado"</formula>
    </cfRule>
    <cfRule type="cellIs" dxfId="7516" priority="653" operator="equal">
      <formula>"En proceso"</formula>
    </cfRule>
    <cfRule type="cellIs" dxfId="7515" priority="654" operator="equal">
      <formula>"Pendiente"</formula>
    </cfRule>
  </conditionalFormatting>
  <conditionalFormatting sqref="S36:S40">
    <cfRule type="cellIs" dxfId="7514" priority="647" operator="equal">
      <formula>"Intolerable"</formula>
    </cfRule>
    <cfRule type="cellIs" dxfId="7513" priority="648" operator="equal">
      <formula>"Importante"</formula>
    </cfRule>
    <cfRule type="cellIs" dxfId="7512" priority="649" operator="equal">
      <formula>"Moderado"</formula>
    </cfRule>
    <cfRule type="cellIs" dxfId="7511" priority="650" operator="equal">
      <formula>"Tolerable"</formula>
    </cfRule>
    <cfRule type="cellIs" dxfId="7510" priority="651" operator="equal">
      <formula>"Trivial"</formula>
    </cfRule>
  </conditionalFormatting>
  <conditionalFormatting sqref="AC36">
    <cfRule type="cellIs" dxfId="7509" priority="642" operator="equal">
      <formula>"Intolerable"</formula>
    </cfRule>
    <cfRule type="cellIs" dxfId="7508" priority="643" operator="equal">
      <formula>"Importante"</formula>
    </cfRule>
    <cfRule type="cellIs" dxfId="7507" priority="644" operator="equal">
      <formula>"Moderado"</formula>
    </cfRule>
    <cfRule type="cellIs" dxfId="7506" priority="645" operator="equal">
      <formula>"Tolerable"</formula>
    </cfRule>
    <cfRule type="cellIs" dxfId="7505" priority="646" operator="equal">
      <formula>"Trivial"</formula>
    </cfRule>
  </conditionalFormatting>
  <conditionalFormatting sqref="S36">
    <cfRule type="cellIs" dxfId="7504" priority="634" operator="equal">
      <formula>"Intolerable"</formula>
    </cfRule>
    <cfRule type="cellIs" dxfId="7503" priority="635" operator="equal">
      <formula>"Importante"</formula>
    </cfRule>
    <cfRule type="cellIs" dxfId="7502" priority="636" operator="equal">
      <formula>"Moderado"</formula>
    </cfRule>
    <cfRule type="cellIs" dxfId="7501" priority="637" operator="equal">
      <formula>"Tolerable"</formula>
    </cfRule>
    <cfRule type="cellIs" dxfId="7500" priority="638" operator="equal">
      <formula>"Trivial"</formula>
    </cfRule>
  </conditionalFormatting>
  <conditionalFormatting sqref="AH36">
    <cfRule type="cellIs" dxfId="7499" priority="639" operator="equal">
      <formula>"Realizado"</formula>
    </cfRule>
    <cfRule type="cellIs" dxfId="7498" priority="640" operator="equal">
      <formula>"En proceso"</formula>
    </cfRule>
    <cfRule type="cellIs" dxfId="7497" priority="641" operator="equal">
      <formula>"Pendiente"</formula>
    </cfRule>
  </conditionalFormatting>
  <conditionalFormatting sqref="AC35">
    <cfRule type="cellIs" dxfId="7496" priority="629" operator="equal">
      <formula>"Intolerable"</formula>
    </cfRule>
    <cfRule type="cellIs" dxfId="7495" priority="630" operator="equal">
      <formula>"Importante"</formula>
    </cfRule>
    <cfRule type="cellIs" dxfId="7494" priority="631" operator="equal">
      <formula>"Moderado"</formula>
    </cfRule>
    <cfRule type="cellIs" dxfId="7493" priority="632" operator="equal">
      <formula>"Tolerable"</formula>
    </cfRule>
    <cfRule type="cellIs" dxfId="7492" priority="633" operator="equal">
      <formula>"Trivial"</formula>
    </cfRule>
  </conditionalFormatting>
  <conditionalFormatting sqref="S35">
    <cfRule type="cellIs" dxfId="7491" priority="624" operator="equal">
      <formula>"Intolerable"</formula>
    </cfRule>
    <cfRule type="cellIs" dxfId="7490" priority="625" operator="equal">
      <formula>"Importante"</formula>
    </cfRule>
    <cfRule type="cellIs" dxfId="7489" priority="626" operator="equal">
      <formula>"Moderado"</formula>
    </cfRule>
    <cfRule type="cellIs" dxfId="7488" priority="627" operator="equal">
      <formula>"Tolerable"</formula>
    </cfRule>
    <cfRule type="cellIs" dxfId="7487" priority="628" operator="equal">
      <formula>"Trivial"</formula>
    </cfRule>
  </conditionalFormatting>
  <conditionalFormatting sqref="S40">
    <cfRule type="cellIs" dxfId="7486" priority="611" operator="equal">
      <formula>"Intolerable"</formula>
    </cfRule>
    <cfRule type="cellIs" dxfId="7485" priority="612" operator="equal">
      <formula>"Importante"</formula>
    </cfRule>
    <cfRule type="cellIs" dxfId="7484" priority="613" operator="equal">
      <formula>"Moderado"</formula>
    </cfRule>
    <cfRule type="cellIs" dxfId="7483" priority="614" operator="equal">
      <formula>"Tolerable"</formula>
    </cfRule>
    <cfRule type="cellIs" dxfId="7482" priority="615" operator="equal">
      <formula>"Trivial"</formula>
    </cfRule>
  </conditionalFormatting>
  <conditionalFormatting sqref="AH40">
    <cfRule type="cellIs" dxfId="7481" priority="621" operator="equal">
      <formula>"Realizado"</formula>
    </cfRule>
    <cfRule type="cellIs" dxfId="7480" priority="622" operator="equal">
      <formula>"En proceso"</formula>
    </cfRule>
    <cfRule type="cellIs" dxfId="7479" priority="623" operator="equal">
      <formula>"Pendiente"</formula>
    </cfRule>
  </conditionalFormatting>
  <conditionalFormatting sqref="AC40">
    <cfRule type="cellIs" dxfId="7478" priority="616" operator="equal">
      <formula>"Intolerable"</formula>
    </cfRule>
    <cfRule type="cellIs" dxfId="7477" priority="617" operator="equal">
      <formula>"Importante"</formula>
    </cfRule>
    <cfRule type="cellIs" dxfId="7476" priority="618" operator="equal">
      <formula>"Moderado"</formula>
    </cfRule>
    <cfRule type="cellIs" dxfId="7475" priority="619" operator="equal">
      <formula>"Tolerable"</formula>
    </cfRule>
    <cfRule type="cellIs" dxfId="7474" priority="620" operator="equal">
      <formula>"Trivial"</formula>
    </cfRule>
  </conditionalFormatting>
  <conditionalFormatting sqref="S35">
    <cfRule type="cellIs" dxfId="7473" priority="601" operator="equal">
      <formula>"Intolerable"</formula>
    </cfRule>
    <cfRule type="cellIs" dxfId="7472" priority="602" operator="equal">
      <formula>"Importante"</formula>
    </cfRule>
    <cfRule type="cellIs" dxfId="7471" priority="603" operator="equal">
      <formula>"Moderado"</formula>
    </cfRule>
    <cfRule type="cellIs" dxfId="7470" priority="604" operator="equal">
      <formula>"Tolerable"</formula>
    </cfRule>
    <cfRule type="cellIs" dxfId="7469" priority="605" operator="equal">
      <formula>"Trivial"</formula>
    </cfRule>
  </conditionalFormatting>
  <conditionalFormatting sqref="AC35">
    <cfRule type="cellIs" dxfId="7468" priority="606" operator="equal">
      <formula>"Intolerable"</formula>
    </cfRule>
    <cfRule type="cellIs" dxfId="7467" priority="607" operator="equal">
      <formula>"Importante"</formula>
    </cfRule>
    <cfRule type="cellIs" dxfId="7466" priority="608" operator="equal">
      <formula>"Moderado"</formula>
    </cfRule>
    <cfRule type="cellIs" dxfId="7465" priority="609" operator="equal">
      <formula>"Tolerable"</formula>
    </cfRule>
    <cfRule type="cellIs" dxfId="7464" priority="610" operator="equal">
      <formula>"Trivial"</formula>
    </cfRule>
  </conditionalFormatting>
  <conditionalFormatting sqref="S41">
    <cfRule type="cellIs" dxfId="7463" priority="548" operator="equal">
      <formula>"Intolerable"</formula>
    </cfRule>
    <cfRule type="cellIs" dxfId="7462" priority="549" operator="equal">
      <formula>"Importante"</formula>
    </cfRule>
    <cfRule type="cellIs" dxfId="7461" priority="550" operator="equal">
      <formula>"Moderado"</formula>
    </cfRule>
    <cfRule type="cellIs" dxfId="7460" priority="551" operator="equal">
      <formula>"Tolerable"</formula>
    </cfRule>
    <cfRule type="cellIs" dxfId="7459" priority="552" operator="equal">
      <formula>"Trivial"</formula>
    </cfRule>
  </conditionalFormatting>
  <conditionalFormatting sqref="AC41">
    <cfRule type="cellIs" dxfId="7458" priority="543" operator="equal">
      <formula>"Intolerable"</formula>
    </cfRule>
    <cfRule type="cellIs" dxfId="7457" priority="544" operator="equal">
      <formula>"Importante"</formula>
    </cfRule>
    <cfRule type="cellIs" dxfId="7456" priority="545" operator="equal">
      <formula>"Moderado"</formula>
    </cfRule>
    <cfRule type="cellIs" dxfId="7455" priority="546" operator="equal">
      <formula>"Tolerable"</formula>
    </cfRule>
    <cfRule type="cellIs" dxfId="7454" priority="547" operator="equal">
      <formula>"Trivial"</formula>
    </cfRule>
  </conditionalFormatting>
  <conditionalFormatting sqref="AC43">
    <cfRule type="cellIs" dxfId="7453" priority="538" operator="equal">
      <formula>"Intolerable"</formula>
    </cfRule>
    <cfRule type="cellIs" dxfId="7452" priority="539" operator="equal">
      <formula>"Importante"</formula>
    </cfRule>
    <cfRule type="cellIs" dxfId="7451" priority="540" operator="equal">
      <formula>"Moderado"</formula>
    </cfRule>
    <cfRule type="cellIs" dxfId="7450" priority="541" operator="equal">
      <formula>"Tolerable"</formula>
    </cfRule>
    <cfRule type="cellIs" dxfId="7449" priority="542" operator="equal">
      <formula>"Trivial"</formula>
    </cfRule>
  </conditionalFormatting>
  <conditionalFormatting sqref="AH43">
    <cfRule type="cellIs" dxfId="7448" priority="535" operator="equal">
      <formula>"Realizado"</formula>
    </cfRule>
    <cfRule type="cellIs" dxfId="7447" priority="536" operator="equal">
      <formula>"En proceso"</formula>
    </cfRule>
    <cfRule type="cellIs" dxfId="7446" priority="537" operator="equal">
      <formula>"Pendiente"</formula>
    </cfRule>
  </conditionalFormatting>
  <conditionalFormatting sqref="S43">
    <cfRule type="cellIs" dxfId="7445" priority="530" operator="equal">
      <formula>"Intolerable"</formula>
    </cfRule>
    <cfRule type="cellIs" dxfId="7444" priority="531" operator="equal">
      <formula>"Importante"</formula>
    </cfRule>
    <cfRule type="cellIs" dxfId="7443" priority="532" operator="equal">
      <formula>"Moderado"</formula>
    </cfRule>
    <cfRule type="cellIs" dxfId="7442" priority="533" operator="equal">
      <formula>"Tolerable"</formula>
    </cfRule>
    <cfRule type="cellIs" dxfId="7441" priority="534" operator="equal">
      <formula>"Trivial"</formula>
    </cfRule>
  </conditionalFormatting>
  <conditionalFormatting sqref="S42">
    <cfRule type="cellIs" dxfId="7440" priority="525" operator="equal">
      <formula>"Intolerable"</formula>
    </cfRule>
    <cfRule type="cellIs" dxfId="7439" priority="526" operator="equal">
      <formula>"Importante"</formula>
    </cfRule>
    <cfRule type="cellIs" dxfId="7438" priority="527" operator="equal">
      <formula>"Moderado"</formula>
    </cfRule>
    <cfRule type="cellIs" dxfId="7437" priority="528" operator="equal">
      <formula>"Tolerable"</formula>
    </cfRule>
    <cfRule type="cellIs" dxfId="7436" priority="529" operator="equal">
      <formula>"Trivial"</formula>
    </cfRule>
  </conditionalFormatting>
  <conditionalFormatting sqref="AH42">
    <cfRule type="cellIs" dxfId="7435" priority="522" operator="equal">
      <formula>"Realizado"</formula>
    </cfRule>
    <cfRule type="cellIs" dxfId="7434" priority="523" operator="equal">
      <formula>"En proceso"</formula>
    </cfRule>
    <cfRule type="cellIs" dxfId="7433" priority="524" operator="equal">
      <formula>"Pendiente"</formula>
    </cfRule>
  </conditionalFormatting>
  <conditionalFormatting sqref="AC29">
    <cfRule type="cellIs" dxfId="7432" priority="512" operator="equal">
      <formula>"Intolerable"</formula>
    </cfRule>
    <cfRule type="cellIs" dxfId="7431" priority="513" operator="equal">
      <formula>"Importante"</formula>
    </cfRule>
    <cfRule type="cellIs" dxfId="7430" priority="514" operator="equal">
      <formula>"Moderado"</formula>
    </cfRule>
    <cfRule type="cellIs" dxfId="7429" priority="515" operator="equal">
      <formula>"Tolerable"</formula>
    </cfRule>
    <cfRule type="cellIs" dxfId="7428" priority="516" operator="equal">
      <formula>"Trivial"</formula>
    </cfRule>
  </conditionalFormatting>
  <conditionalFormatting sqref="AH29">
    <cfRule type="cellIs" dxfId="7427" priority="509" operator="equal">
      <formula>"Realizado"</formula>
    </cfRule>
    <cfRule type="cellIs" dxfId="7426" priority="510" operator="equal">
      <formula>"En proceso"</formula>
    </cfRule>
    <cfRule type="cellIs" dxfId="7425" priority="511" operator="equal">
      <formula>"Pendiente"</formula>
    </cfRule>
  </conditionalFormatting>
  <conditionalFormatting sqref="AC29">
    <cfRule type="cellIs" dxfId="7424" priority="504" operator="equal">
      <formula>"Intolerable"</formula>
    </cfRule>
    <cfRule type="cellIs" dxfId="7423" priority="505" operator="equal">
      <formula>"Importante"</formula>
    </cfRule>
    <cfRule type="cellIs" dxfId="7422" priority="506" operator="equal">
      <formula>"Moderado"</formula>
    </cfRule>
    <cfRule type="cellIs" dxfId="7421" priority="507" operator="equal">
      <formula>"Tolerable"</formula>
    </cfRule>
    <cfRule type="cellIs" dxfId="7420" priority="508" operator="equal">
      <formula>"Trivial"</formula>
    </cfRule>
  </conditionalFormatting>
  <conditionalFormatting sqref="AH29">
    <cfRule type="cellIs" dxfId="7419" priority="501" operator="equal">
      <formula>"Realizado"</formula>
    </cfRule>
    <cfRule type="cellIs" dxfId="7418" priority="502" operator="equal">
      <formula>"En proceso"</formula>
    </cfRule>
    <cfRule type="cellIs" dxfId="7417" priority="503" operator="equal">
      <formula>"Pendiente"</formula>
    </cfRule>
  </conditionalFormatting>
  <conditionalFormatting sqref="S29">
    <cfRule type="cellIs" dxfId="7416" priority="486" operator="equal">
      <formula>"Intolerable"</formula>
    </cfRule>
    <cfRule type="cellIs" dxfId="7415" priority="487" operator="equal">
      <formula>"Importante"</formula>
    </cfRule>
    <cfRule type="cellIs" dxfId="7414" priority="488" operator="equal">
      <formula>"Moderado"</formula>
    </cfRule>
    <cfRule type="cellIs" dxfId="7413" priority="489" operator="equal">
      <formula>"Tolerable"</formula>
    </cfRule>
    <cfRule type="cellIs" dxfId="7412" priority="490" operator="equal">
      <formula>"Trivial"</formula>
    </cfRule>
  </conditionalFormatting>
  <conditionalFormatting sqref="S29">
    <cfRule type="cellIs" dxfId="7411" priority="461" operator="equal">
      <formula>"Intolerable"</formula>
    </cfRule>
    <cfRule type="cellIs" dxfId="7410" priority="462" operator="equal">
      <formula>"Importante"</formula>
    </cfRule>
    <cfRule type="cellIs" dxfId="7409" priority="463" operator="equal">
      <formula>"Moderado"</formula>
    </cfRule>
    <cfRule type="cellIs" dxfId="7408" priority="464" operator="equal">
      <formula>"Tolerable"</formula>
    </cfRule>
    <cfRule type="cellIs" dxfId="7407" priority="465" operator="equal">
      <formula>"Trivial"</formula>
    </cfRule>
  </conditionalFormatting>
  <conditionalFormatting sqref="S29">
    <cfRule type="cellIs" dxfId="7406" priority="496" operator="equal">
      <formula>"Intolerable"</formula>
    </cfRule>
    <cfRule type="cellIs" dxfId="7405" priority="497" operator="equal">
      <formula>"Importante"</formula>
    </cfRule>
    <cfRule type="cellIs" dxfId="7404" priority="498" operator="equal">
      <formula>"Moderado"</formula>
    </cfRule>
    <cfRule type="cellIs" dxfId="7403" priority="499" operator="equal">
      <formula>"Tolerable"</formula>
    </cfRule>
    <cfRule type="cellIs" dxfId="7402" priority="500" operator="equal">
      <formula>"Trivial"</formula>
    </cfRule>
  </conditionalFormatting>
  <conditionalFormatting sqref="S29">
    <cfRule type="cellIs" dxfId="7401" priority="491" operator="equal">
      <formula>"Intolerable"</formula>
    </cfRule>
    <cfRule type="cellIs" dxfId="7400" priority="492" operator="equal">
      <formula>"Importante"</formula>
    </cfRule>
    <cfRule type="cellIs" dxfId="7399" priority="493" operator="equal">
      <formula>"Moderado"</formula>
    </cfRule>
    <cfRule type="cellIs" dxfId="7398" priority="494" operator="equal">
      <formula>"Tolerable"</formula>
    </cfRule>
    <cfRule type="cellIs" dxfId="7397" priority="495" operator="equal">
      <formula>"Trivial"</formula>
    </cfRule>
  </conditionalFormatting>
  <conditionalFormatting sqref="S29">
    <cfRule type="cellIs" dxfId="7396" priority="481" operator="equal">
      <formula>"Intolerable"</formula>
    </cfRule>
    <cfRule type="cellIs" dxfId="7395" priority="482" operator="equal">
      <formula>"Importante"</formula>
    </cfRule>
    <cfRule type="cellIs" dxfId="7394" priority="483" operator="equal">
      <formula>"Moderado"</formula>
    </cfRule>
    <cfRule type="cellIs" dxfId="7393" priority="484" operator="equal">
      <formula>"Tolerable"</formula>
    </cfRule>
    <cfRule type="cellIs" dxfId="7392" priority="485" operator="equal">
      <formula>"Trivial"</formula>
    </cfRule>
  </conditionalFormatting>
  <conditionalFormatting sqref="S29">
    <cfRule type="cellIs" dxfId="7391" priority="476" operator="equal">
      <formula>"Intolerable"</formula>
    </cfRule>
    <cfRule type="cellIs" dxfId="7390" priority="477" operator="equal">
      <formula>"Importante"</formula>
    </cfRule>
    <cfRule type="cellIs" dxfId="7389" priority="478" operator="equal">
      <formula>"Moderado"</formula>
    </cfRule>
    <cfRule type="cellIs" dxfId="7388" priority="479" operator="equal">
      <formula>"Tolerable"</formula>
    </cfRule>
    <cfRule type="cellIs" dxfId="7387" priority="480" operator="equal">
      <formula>"Trivial"</formula>
    </cfRule>
  </conditionalFormatting>
  <conditionalFormatting sqref="S29">
    <cfRule type="cellIs" dxfId="7386" priority="471" operator="equal">
      <formula>"Intolerable"</formula>
    </cfRule>
    <cfRule type="cellIs" dxfId="7385" priority="472" operator="equal">
      <formula>"Importante"</formula>
    </cfRule>
    <cfRule type="cellIs" dxfId="7384" priority="473" operator="equal">
      <formula>"Moderado"</formula>
    </cfRule>
    <cfRule type="cellIs" dxfId="7383" priority="474" operator="equal">
      <formula>"Tolerable"</formula>
    </cfRule>
    <cfRule type="cellIs" dxfId="7382" priority="475" operator="equal">
      <formula>"Trivial"</formula>
    </cfRule>
  </conditionalFormatting>
  <conditionalFormatting sqref="S29">
    <cfRule type="cellIs" dxfId="7381" priority="466" operator="equal">
      <formula>"Intolerable"</formula>
    </cfRule>
    <cfRule type="cellIs" dxfId="7380" priority="467" operator="equal">
      <formula>"Importante"</formula>
    </cfRule>
    <cfRule type="cellIs" dxfId="7379" priority="468" operator="equal">
      <formula>"Moderado"</formula>
    </cfRule>
    <cfRule type="cellIs" dxfId="7378" priority="469" operator="equal">
      <formula>"Tolerable"</formula>
    </cfRule>
    <cfRule type="cellIs" dxfId="7377" priority="470" operator="equal">
      <formula>"Trivial"</formula>
    </cfRule>
  </conditionalFormatting>
  <conditionalFormatting sqref="S29">
    <cfRule type="cellIs" dxfId="7376" priority="456" operator="equal">
      <formula>"Intolerable"</formula>
    </cfRule>
    <cfRule type="cellIs" dxfId="7375" priority="457" operator="equal">
      <formula>"Importante"</formula>
    </cfRule>
    <cfRule type="cellIs" dxfId="7374" priority="458" operator="equal">
      <formula>"Moderado"</formula>
    </cfRule>
    <cfRule type="cellIs" dxfId="7373" priority="459" operator="equal">
      <formula>"Tolerable"</formula>
    </cfRule>
    <cfRule type="cellIs" dxfId="7372" priority="460" operator="equal">
      <formula>"Trivial"</formula>
    </cfRule>
  </conditionalFormatting>
  <conditionalFormatting sqref="AC30">
    <cfRule type="cellIs" dxfId="7371" priority="446" operator="equal">
      <formula>"Intolerable"</formula>
    </cfRule>
    <cfRule type="cellIs" dxfId="7370" priority="447" operator="equal">
      <formula>"Importante"</formula>
    </cfRule>
    <cfRule type="cellIs" dxfId="7369" priority="448" operator="equal">
      <formula>"Moderado"</formula>
    </cfRule>
    <cfRule type="cellIs" dxfId="7368" priority="449" operator="equal">
      <formula>"Tolerable"</formula>
    </cfRule>
    <cfRule type="cellIs" dxfId="7367" priority="450" operator="equal">
      <formula>"Trivial"</formula>
    </cfRule>
  </conditionalFormatting>
  <conditionalFormatting sqref="S30">
    <cfRule type="cellIs" dxfId="7366" priority="451" operator="equal">
      <formula>"Intolerable"</formula>
    </cfRule>
    <cfRule type="cellIs" dxfId="7365" priority="452" operator="equal">
      <formula>"Importante"</formula>
    </cfRule>
    <cfRule type="cellIs" dxfId="7364" priority="453" operator="equal">
      <formula>"Moderado"</formula>
    </cfRule>
    <cfRule type="cellIs" dxfId="7363" priority="454" operator="equal">
      <formula>"Tolerable"</formula>
    </cfRule>
    <cfRule type="cellIs" dxfId="7362" priority="455" operator="equal">
      <formula>"Trivial"</formula>
    </cfRule>
  </conditionalFormatting>
  <conditionalFormatting sqref="AC31">
    <cfRule type="cellIs" dxfId="7361" priority="436" operator="equal">
      <formula>"Intolerable"</formula>
    </cfRule>
    <cfRule type="cellIs" dxfId="7360" priority="437" operator="equal">
      <formula>"Importante"</formula>
    </cfRule>
    <cfRule type="cellIs" dxfId="7359" priority="438" operator="equal">
      <formula>"Moderado"</formula>
    </cfRule>
    <cfRule type="cellIs" dxfId="7358" priority="439" operator="equal">
      <formula>"Tolerable"</formula>
    </cfRule>
    <cfRule type="cellIs" dxfId="7357" priority="440" operator="equal">
      <formula>"Trivial"</formula>
    </cfRule>
  </conditionalFormatting>
  <conditionalFormatting sqref="S31">
    <cfRule type="cellIs" dxfId="7356" priority="441" operator="equal">
      <formula>"Intolerable"</formula>
    </cfRule>
    <cfRule type="cellIs" dxfId="7355" priority="442" operator="equal">
      <formula>"Importante"</formula>
    </cfRule>
    <cfRule type="cellIs" dxfId="7354" priority="443" operator="equal">
      <formula>"Moderado"</formula>
    </cfRule>
    <cfRule type="cellIs" dxfId="7353" priority="444" operator="equal">
      <formula>"Tolerable"</formula>
    </cfRule>
    <cfRule type="cellIs" dxfId="7352" priority="445" operator="equal">
      <formula>"Trivial"</formula>
    </cfRule>
  </conditionalFormatting>
  <conditionalFormatting sqref="AH44">
    <cfRule type="cellIs" dxfId="7351" priority="433" operator="equal">
      <formula>"Realizado"</formula>
    </cfRule>
    <cfRule type="cellIs" dxfId="7350" priority="434" operator="equal">
      <formula>"En proceso"</formula>
    </cfRule>
    <cfRule type="cellIs" dxfId="7349" priority="435" operator="equal">
      <formula>"Pendiente"</formula>
    </cfRule>
  </conditionalFormatting>
  <conditionalFormatting sqref="AC44">
    <cfRule type="cellIs" dxfId="7348" priority="428" operator="equal">
      <formula>"Intolerable"</formula>
    </cfRule>
    <cfRule type="cellIs" dxfId="7347" priority="429" operator="equal">
      <formula>"Importante"</formula>
    </cfRule>
    <cfRule type="cellIs" dxfId="7346" priority="430" operator="equal">
      <formula>"Moderado"</formula>
    </cfRule>
    <cfRule type="cellIs" dxfId="7345" priority="431" operator="equal">
      <formula>"Tolerable"</formula>
    </cfRule>
    <cfRule type="cellIs" dxfId="7344" priority="432" operator="equal">
      <formula>"Trivial"</formula>
    </cfRule>
  </conditionalFormatting>
  <conditionalFormatting sqref="AH44">
    <cfRule type="cellIs" dxfId="7343" priority="425" operator="equal">
      <formula>"Realizado"</formula>
    </cfRule>
    <cfRule type="cellIs" dxfId="7342" priority="426" operator="equal">
      <formula>"En proceso"</formula>
    </cfRule>
    <cfRule type="cellIs" dxfId="7341" priority="427" operator="equal">
      <formula>"Pendiente"</formula>
    </cfRule>
  </conditionalFormatting>
  <conditionalFormatting sqref="S44">
    <cfRule type="cellIs" dxfId="7340" priority="420" operator="equal">
      <formula>"Intolerable"</formula>
    </cfRule>
    <cfRule type="cellIs" dxfId="7339" priority="421" operator="equal">
      <formula>"Importante"</formula>
    </cfRule>
    <cfRule type="cellIs" dxfId="7338" priority="422" operator="equal">
      <formula>"Moderado"</formula>
    </cfRule>
    <cfRule type="cellIs" dxfId="7337" priority="423" operator="equal">
      <formula>"Tolerable"</formula>
    </cfRule>
    <cfRule type="cellIs" dxfId="7336" priority="424" operator="equal">
      <formula>"Trivial"</formula>
    </cfRule>
  </conditionalFormatting>
  <conditionalFormatting sqref="AH45:AH46">
    <cfRule type="cellIs" dxfId="7335" priority="417" operator="equal">
      <formula>"Realizado"</formula>
    </cfRule>
    <cfRule type="cellIs" dxfId="7334" priority="418" operator="equal">
      <formula>"En proceso"</formula>
    </cfRule>
    <cfRule type="cellIs" dxfId="7333" priority="419" operator="equal">
      <formula>"Pendiente"</formula>
    </cfRule>
  </conditionalFormatting>
  <conditionalFormatting sqref="S45">
    <cfRule type="cellIs" dxfId="7332" priority="412" operator="equal">
      <formula>"Intolerable"</formula>
    </cfRule>
    <cfRule type="cellIs" dxfId="7331" priority="413" operator="equal">
      <formula>"Importante"</formula>
    </cfRule>
    <cfRule type="cellIs" dxfId="7330" priority="414" operator="equal">
      <formula>"Moderado"</formula>
    </cfRule>
    <cfRule type="cellIs" dxfId="7329" priority="415" operator="equal">
      <formula>"Tolerable"</formula>
    </cfRule>
    <cfRule type="cellIs" dxfId="7328" priority="416" operator="equal">
      <formula>"Trivial"</formula>
    </cfRule>
  </conditionalFormatting>
  <conditionalFormatting sqref="AC45:AC46">
    <cfRule type="cellIs" dxfId="7327" priority="407" operator="equal">
      <formula>"Intolerable"</formula>
    </cfRule>
    <cfRule type="cellIs" dxfId="7326" priority="408" operator="equal">
      <formula>"Importante"</formula>
    </cfRule>
    <cfRule type="cellIs" dxfId="7325" priority="409" operator="equal">
      <formula>"Moderado"</formula>
    </cfRule>
    <cfRule type="cellIs" dxfId="7324" priority="410" operator="equal">
      <formula>"Tolerable"</formula>
    </cfRule>
    <cfRule type="cellIs" dxfId="7323" priority="411" operator="equal">
      <formula>"Trivial"</formula>
    </cfRule>
  </conditionalFormatting>
  <conditionalFormatting sqref="AC47">
    <cfRule type="cellIs" dxfId="7322" priority="363" operator="equal">
      <formula>"Intolerable"</formula>
    </cfRule>
    <cfRule type="cellIs" dxfId="7321" priority="364" operator="equal">
      <formula>"Importante"</formula>
    </cfRule>
    <cfRule type="cellIs" dxfId="7320" priority="365" operator="equal">
      <formula>"Moderado"</formula>
    </cfRule>
    <cfRule type="cellIs" dxfId="7319" priority="366" operator="equal">
      <formula>"Tolerable"</formula>
    </cfRule>
    <cfRule type="cellIs" dxfId="7318" priority="367" operator="equal">
      <formula>"Trivial"</formula>
    </cfRule>
  </conditionalFormatting>
  <conditionalFormatting sqref="S47">
    <cfRule type="cellIs" dxfId="7317" priority="368" operator="equal">
      <formula>"Intolerable"</formula>
    </cfRule>
    <cfRule type="cellIs" dxfId="7316" priority="369" operator="equal">
      <formula>"Importante"</formula>
    </cfRule>
    <cfRule type="cellIs" dxfId="7315" priority="370" operator="equal">
      <formula>"Moderado"</formula>
    </cfRule>
    <cfRule type="cellIs" dxfId="7314" priority="371" operator="equal">
      <formula>"Tolerable"</formula>
    </cfRule>
    <cfRule type="cellIs" dxfId="7313" priority="372" operator="equal">
      <formula>"Trivial"</formula>
    </cfRule>
  </conditionalFormatting>
  <conditionalFormatting sqref="S52 AC52">
    <cfRule type="cellIs" dxfId="7312" priority="348" operator="equal">
      <formula>"Intolerable"</formula>
    </cfRule>
    <cfRule type="cellIs" dxfId="7311" priority="349" operator="equal">
      <formula>"Importante"</formula>
    </cfRule>
    <cfRule type="cellIs" dxfId="7310" priority="350" operator="equal">
      <formula>"Moderado"</formula>
    </cfRule>
    <cfRule type="cellIs" dxfId="7309" priority="351" operator="equal">
      <formula>"Tolerable"</formula>
    </cfRule>
    <cfRule type="cellIs" dxfId="7308" priority="352" operator="equal">
      <formula>"Trivial"</formula>
    </cfRule>
  </conditionalFormatting>
  <conditionalFormatting sqref="S55">
    <cfRule type="cellIs" dxfId="7307" priority="206" operator="equal">
      <formula>"Intolerable"</formula>
    </cfRule>
    <cfRule type="cellIs" dxfId="7306" priority="207" operator="equal">
      <formula>"Importante"</formula>
    </cfRule>
    <cfRule type="cellIs" dxfId="7305" priority="208" operator="equal">
      <formula>"Moderado"</formula>
    </cfRule>
    <cfRule type="cellIs" dxfId="7304" priority="209" operator="equal">
      <formula>"Tolerable"</formula>
    </cfRule>
    <cfRule type="cellIs" dxfId="7303" priority="210" operator="equal">
      <formula>"Trivial"</formula>
    </cfRule>
  </conditionalFormatting>
  <conditionalFormatting sqref="S55">
    <cfRule type="cellIs" dxfId="7302" priority="201" operator="equal">
      <formula>"Intolerable"</formula>
    </cfRule>
    <cfRule type="cellIs" dxfId="7301" priority="202" operator="equal">
      <formula>"Importante"</formula>
    </cfRule>
    <cfRule type="cellIs" dxfId="7300" priority="203" operator="equal">
      <formula>"Moderado"</formula>
    </cfRule>
    <cfRule type="cellIs" dxfId="7299" priority="204" operator="equal">
      <formula>"Tolerable"</formula>
    </cfRule>
    <cfRule type="cellIs" dxfId="7298" priority="205" operator="equal">
      <formula>"Trivial"</formula>
    </cfRule>
  </conditionalFormatting>
  <conditionalFormatting sqref="S50:S51">
    <cfRule type="cellIs" dxfId="7297" priority="343" operator="equal">
      <formula>"Intolerable"</formula>
    </cfRule>
    <cfRule type="cellIs" dxfId="7296" priority="344" operator="equal">
      <formula>"Importante"</formula>
    </cfRule>
    <cfRule type="cellIs" dxfId="7295" priority="345" operator="equal">
      <formula>"Moderado"</formula>
    </cfRule>
    <cfRule type="cellIs" dxfId="7294" priority="346" operator="equal">
      <formula>"Tolerable"</formula>
    </cfRule>
    <cfRule type="cellIs" dxfId="7293" priority="347" operator="equal">
      <formula>"Trivial"</formula>
    </cfRule>
  </conditionalFormatting>
  <conditionalFormatting sqref="AC50:AC51">
    <cfRule type="cellIs" dxfId="7292" priority="338" operator="equal">
      <formula>"Intolerable"</formula>
    </cfRule>
    <cfRule type="cellIs" dxfId="7291" priority="339" operator="equal">
      <formula>"Importante"</formula>
    </cfRule>
    <cfRule type="cellIs" dxfId="7290" priority="340" operator="equal">
      <formula>"Moderado"</formula>
    </cfRule>
    <cfRule type="cellIs" dxfId="7289" priority="341" operator="equal">
      <formula>"Tolerable"</formula>
    </cfRule>
    <cfRule type="cellIs" dxfId="7288" priority="342" operator="equal">
      <formula>"Trivial"</formula>
    </cfRule>
  </conditionalFormatting>
  <conditionalFormatting sqref="AC53">
    <cfRule type="cellIs" dxfId="7287" priority="328" operator="equal">
      <formula>"Intolerable"</formula>
    </cfRule>
    <cfRule type="cellIs" dxfId="7286" priority="329" operator="equal">
      <formula>"Importante"</formula>
    </cfRule>
    <cfRule type="cellIs" dxfId="7285" priority="330" operator="equal">
      <formula>"Moderado"</formula>
    </cfRule>
    <cfRule type="cellIs" dxfId="7284" priority="331" operator="equal">
      <formula>"Tolerable"</formula>
    </cfRule>
    <cfRule type="cellIs" dxfId="7283" priority="332" operator="equal">
      <formula>"Trivial"</formula>
    </cfRule>
  </conditionalFormatting>
  <conditionalFormatting sqref="S53">
    <cfRule type="cellIs" dxfId="7282" priority="333" operator="equal">
      <formula>"Intolerable"</formula>
    </cfRule>
    <cfRule type="cellIs" dxfId="7281" priority="334" operator="equal">
      <formula>"Importante"</formula>
    </cfRule>
    <cfRule type="cellIs" dxfId="7280" priority="335" operator="equal">
      <formula>"Moderado"</formula>
    </cfRule>
    <cfRule type="cellIs" dxfId="7279" priority="336" operator="equal">
      <formula>"Tolerable"</formula>
    </cfRule>
    <cfRule type="cellIs" dxfId="7278" priority="337" operator="equal">
      <formula>"Trivial"</formula>
    </cfRule>
  </conditionalFormatting>
  <conditionalFormatting sqref="S46">
    <cfRule type="cellIs" dxfId="7277" priority="323" operator="equal">
      <formula>"Intolerable"</formula>
    </cfRule>
    <cfRule type="cellIs" dxfId="7276" priority="324" operator="equal">
      <formula>"Importante"</formula>
    </cfRule>
    <cfRule type="cellIs" dxfId="7275" priority="325" operator="equal">
      <formula>"Moderado"</formula>
    </cfRule>
    <cfRule type="cellIs" dxfId="7274" priority="326" operator="equal">
      <formula>"Tolerable"</formula>
    </cfRule>
    <cfRule type="cellIs" dxfId="7273" priority="327" operator="equal">
      <formula>"Trivial"</formula>
    </cfRule>
  </conditionalFormatting>
  <conditionalFormatting sqref="S54">
    <cfRule type="cellIs" dxfId="7272" priority="237" operator="equal">
      <formula>"Intolerable"</formula>
    </cfRule>
    <cfRule type="cellIs" dxfId="7271" priority="238" operator="equal">
      <formula>"Importante"</formula>
    </cfRule>
    <cfRule type="cellIs" dxfId="7270" priority="239" operator="equal">
      <formula>"Moderado"</formula>
    </cfRule>
    <cfRule type="cellIs" dxfId="7269" priority="240" operator="equal">
      <formula>"Tolerable"</formula>
    </cfRule>
    <cfRule type="cellIs" dxfId="7268" priority="241" operator="equal">
      <formula>"Trivial"</formula>
    </cfRule>
  </conditionalFormatting>
  <conditionalFormatting sqref="AC49 S49">
    <cfRule type="cellIs" dxfId="7267" priority="313" operator="equal">
      <formula>"Intolerable"</formula>
    </cfRule>
    <cfRule type="cellIs" dxfId="7266" priority="314" operator="equal">
      <formula>"Importante"</formula>
    </cfRule>
    <cfRule type="cellIs" dxfId="7265" priority="315" operator="equal">
      <formula>"Moderado"</formula>
    </cfRule>
    <cfRule type="cellIs" dxfId="7264" priority="316" operator="equal">
      <formula>"Tolerable"</formula>
    </cfRule>
    <cfRule type="cellIs" dxfId="7263" priority="317" operator="equal">
      <formula>"Trivial"</formula>
    </cfRule>
  </conditionalFormatting>
  <conditionalFormatting sqref="S57 AC57">
    <cfRule type="cellIs" dxfId="7262" priority="308" operator="equal">
      <formula>"Intolerable"</formula>
    </cfRule>
    <cfRule type="cellIs" dxfId="7261" priority="309" operator="equal">
      <formula>"Importante"</formula>
    </cfRule>
    <cfRule type="cellIs" dxfId="7260" priority="310" operator="equal">
      <formula>"Moderado"</formula>
    </cfRule>
    <cfRule type="cellIs" dxfId="7259" priority="311" operator="equal">
      <formula>"Tolerable"</formula>
    </cfRule>
    <cfRule type="cellIs" dxfId="7258" priority="312" operator="equal">
      <formula>"Trivial"</formula>
    </cfRule>
  </conditionalFormatting>
  <conditionalFormatting sqref="AH57">
    <cfRule type="cellIs" dxfId="7257" priority="305" operator="equal">
      <formula>"Realizado"</formula>
    </cfRule>
    <cfRule type="cellIs" dxfId="7256" priority="306" operator="equal">
      <formula>"En proceso"</formula>
    </cfRule>
    <cfRule type="cellIs" dxfId="7255" priority="307" operator="equal">
      <formula>"Pendiente"</formula>
    </cfRule>
  </conditionalFormatting>
  <conditionalFormatting sqref="AC57">
    <cfRule type="cellIs" dxfId="7254" priority="300" operator="equal">
      <formula>"Intolerable"</formula>
    </cfRule>
    <cfRule type="cellIs" dxfId="7253" priority="301" operator="equal">
      <formula>"Importante"</formula>
    </cfRule>
    <cfRule type="cellIs" dxfId="7252" priority="302" operator="equal">
      <formula>"Moderado"</formula>
    </cfRule>
    <cfRule type="cellIs" dxfId="7251" priority="303" operator="equal">
      <formula>"Tolerable"</formula>
    </cfRule>
    <cfRule type="cellIs" dxfId="7250" priority="304" operator="equal">
      <formula>"Trivial"</formula>
    </cfRule>
  </conditionalFormatting>
  <conditionalFormatting sqref="AH57">
    <cfRule type="cellIs" dxfId="7249" priority="297" operator="equal">
      <formula>"Realizado"</formula>
    </cfRule>
    <cfRule type="cellIs" dxfId="7248" priority="298" operator="equal">
      <formula>"En proceso"</formula>
    </cfRule>
    <cfRule type="cellIs" dxfId="7247" priority="299" operator="equal">
      <formula>"Pendiente"</formula>
    </cfRule>
  </conditionalFormatting>
  <conditionalFormatting sqref="S57">
    <cfRule type="cellIs" dxfId="7246" priority="292" operator="equal">
      <formula>"Intolerable"</formula>
    </cfRule>
    <cfRule type="cellIs" dxfId="7245" priority="293" operator="equal">
      <formula>"Importante"</formula>
    </cfRule>
    <cfRule type="cellIs" dxfId="7244" priority="294" operator="equal">
      <formula>"Moderado"</formula>
    </cfRule>
    <cfRule type="cellIs" dxfId="7243" priority="295" operator="equal">
      <formula>"Tolerable"</formula>
    </cfRule>
    <cfRule type="cellIs" dxfId="7242" priority="296" operator="equal">
      <formula>"Trivial"</formula>
    </cfRule>
  </conditionalFormatting>
  <conditionalFormatting sqref="AC57">
    <cfRule type="cellIs" dxfId="7241" priority="287" operator="equal">
      <formula>"Intolerable"</formula>
    </cfRule>
    <cfRule type="cellIs" dxfId="7240" priority="288" operator="equal">
      <formula>"Importante"</formula>
    </cfRule>
    <cfRule type="cellIs" dxfId="7239" priority="289" operator="equal">
      <formula>"Moderado"</formula>
    </cfRule>
    <cfRule type="cellIs" dxfId="7238" priority="290" operator="equal">
      <formula>"Tolerable"</formula>
    </cfRule>
    <cfRule type="cellIs" dxfId="7237" priority="291" operator="equal">
      <formula>"Trivial"</formula>
    </cfRule>
  </conditionalFormatting>
  <conditionalFormatting sqref="S57">
    <cfRule type="cellIs" dxfId="7236" priority="279" operator="equal">
      <formula>"Intolerable"</formula>
    </cfRule>
    <cfRule type="cellIs" dxfId="7235" priority="280" operator="equal">
      <formula>"Importante"</formula>
    </cfRule>
    <cfRule type="cellIs" dxfId="7234" priority="281" operator="equal">
      <formula>"Moderado"</formula>
    </cfRule>
    <cfRule type="cellIs" dxfId="7233" priority="282" operator="equal">
      <formula>"Tolerable"</formula>
    </cfRule>
    <cfRule type="cellIs" dxfId="7232" priority="283" operator="equal">
      <formula>"Trivial"</formula>
    </cfRule>
  </conditionalFormatting>
  <conditionalFormatting sqref="AH57">
    <cfRule type="cellIs" dxfId="7231" priority="284" operator="equal">
      <formula>"Realizado"</formula>
    </cfRule>
    <cfRule type="cellIs" dxfId="7230" priority="285" operator="equal">
      <formula>"En proceso"</formula>
    </cfRule>
    <cfRule type="cellIs" dxfId="7229" priority="286" operator="equal">
      <formula>"Pendiente"</formula>
    </cfRule>
  </conditionalFormatting>
  <conditionalFormatting sqref="AC54">
    <cfRule type="cellIs" dxfId="7228" priority="274" operator="equal">
      <formula>"Intolerable"</formula>
    </cfRule>
    <cfRule type="cellIs" dxfId="7227" priority="275" operator="equal">
      <formula>"Importante"</formula>
    </cfRule>
    <cfRule type="cellIs" dxfId="7226" priority="276" operator="equal">
      <formula>"Moderado"</formula>
    </cfRule>
    <cfRule type="cellIs" dxfId="7225" priority="277" operator="equal">
      <formula>"Tolerable"</formula>
    </cfRule>
    <cfRule type="cellIs" dxfId="7224" priority="278" operator="equal">
      <formula>"Trivial"</formula>
    </cfRule>
  </conditionalFormatting>
  <conditionalFormatting sqref="AC54">
    <cfRule type="cellIs" dxfId="7223" priority="269" operator="equal">
      <formula>"Intolerable"</formula>
    </cfRule>
    <cfRule type="cellIs" dxfId="7222" priority="270" operator="equal">
      <formula>"Importante"</formula>
    </cfRule>
    <cfRule type="cellIs" dxfId="7221" priority="271" operator="equal">
      <formula>"Moderado"</formula>
    </cfRule>
    <cfRule type="cellIs" dxfId="7220" priority="272" operator="equal">
      <formula>"Tolerable"</formula>
    </cfRule>
    <cfRule type="cellIs" dxfId="7219" priority="273" operator="equal">
      <formula>"Trivial"</formula>
    </cfRule>
  </conditionalFormatting>
  <conditionalFormatting sqref="AH54">
    <cfRule type="cellIs" dxfId="7218" priority="266" operator="equal">
      <formula>"Realizado"</formula>
    </cfRule>
    <cfRule type="cellIs" dxfId="7217" priority="267" operator="equal">
      <formula>"En proceso"</formula>
    </cfRule>
    <cfRule type="cellIs" dxfId="7216" priority="268" operator="equal">
      <formula>"Pendiente"</formula>
    </cfRule>
  </conditionalFormatting>
  <conditionalFormatting sqref="AC54">
    <cfRule type="cellIs" dxfId="7215" priority="261" operator="equal">
      <formula>"Intolerable"</formula>
    </cfRule>
    <cfRule type="cellIs" dxfId="7214" priority="262" operator="equal">
      <formula>"Importante"</formula>
    </cfRule>
    <cfRule type="cellIs" dxfId="7213" priority="263" operator="equal">
      <formula>"Moderado"</formula>
    </cfRule>
    <cfRule type="cellIs" dxfId="7212" priority="264" operator="equal">
      <formula>"Tolerable"</formula>
    </cfRule>
    <cfRule type="cellIs" dxfId="7211" priority="265" operator="equal">
      <formula>"Trivial"</formula>
    </cfRule>
  </conditionalFormatting>
  <conditionalFormatting sqref="AH54">
    <cfRule type="cellIs" dxfId="7210" priority="258" operator="equal">
      <formula>"Realizado"</formula>
    </cfRule>
    <cfRule type="cellIs" dxfId="7209" priority="259" operator="equal">
      <formula>"En proceso"</formula>
    </cfRule>
    <cfRule type="cellIs" dxfId="7208" priority="260" operator="equal">
      <formula>"Pendiente"</formula>
    </cfRule>
  </conditionalFormatting>
  <conditionalFormatting sqref="AH54">
    <cfRule type="cellIs" dxfId="7207" priority="255" operator="equal">
      <formula>"Realizado"</formula>
    </cfRule>
    <cfRule type="cellIs" dxfId="7206" priority="256" operator="equal">
      <formula>"En proceso"</formula>
    </cfRule>
    <cfRule type="cellIs" dxfId="7205" priority="257" operator="equal">
      <formula>"Pendiente"</formula>
    </cfRule>
  </conditionalFormatting>
  <conditionalFormatting sqref="S55">
    <cfRule type="cellIs" dxfId="7204" priority="176" operator="equal">
      <formula>"Intolerable"</formula>
    </cfRule>
    <cfRule type="cellIs" dxfId="7203" priority="177" operator="equal">
      <formula>"Importante"</formula>
    </cfRule>
    <cfRule type="cellIs" dxfId="7202" priority="178" operator="equal">
      <formula>"Moderado"</formula>
    </cfRule>
    <cfRule type="cellIs" dxfId="7201" priority="179" operator="equal">
      <formula>"Tolerable"</formula>
    </cfRule>
    <cfRule type="cellIs" dxfId="7200" priority="180" operator="equal">
      <formula>"Trivial"</formula>
    </cfRule>
  </conditionalFormatting>
  <conditionalFormatting sqref="AH54">
    <cfRule type="cellIs" dxfId="7199" priority="252" operator="equal">
      <formula>"Realizado"</formula>
    </cfRule>
    <cfRule type="cellIs" dxfId="7198" priority="253" operator="equal">
      <formula>"En proceso"</formula>
    </cfRule>
    <cfRule type="cellIs" dxfId="7197" priority="254" operator="equal">
      <formula>"Pendiente"</formula>
    </cfRule>
  </conditionalFormatting>
  <conditionalFormatting sqref="S54">
    <cfRule type="cellIs" dxfId="7196" priority="247" operator="equal">
      <formula>"Intolerable"</formula>
    </cfRule>
    <cfRule type="cellIs" dxfId="7195" priority="248" operator="equal">
      <formula>"Importante"</formula>
    </cfRule>
    <cfRule type="cellIs" dxfId="7194" priority="249" operator="equal">
      <formula>"Moderado"</formula>
    </cfRule>
    <cfRule type="cellIs" dxfId="7193" priority="250" operator="equal">
      <formula>"Tolerable"</formula>
    </cfRule>
    <cfRule type="cellIs" dxfId="7192" priority="251" operator="equal">
      <formula>"Trivial"</formula>
    </cfRule>
  </conditionalFormatting>
  <conditionalFormatting sqref="S54">
    <cfRule type="cellIs" dxfId="7191" priority="242" operator="equal">
      <formula>"Intolerable"</formula>
    </cfRule>
    <cfRule type="cellIs" dxfId="7190" priority="243" operator="equal">
      <formula>"Importante"</formula>
    </cfRule>
    <cfRule type="cellIs" dxfId="7189" priority="244" operator="equal">
      <formula>"Moderado"</formula>
    </cfRule>
    <cfRule type="cellIs" dxfId="7188" priority="245" operator="equal">
      <formula>"Tolerable"</formula>
    </cfRule>
    <cfRule type="cellIs" dxfId="7187" priority="246" operator="equal">
      <formula>"Trivial"</formula>
    </cfRule>
  </conditionalFormatting>
  <conditionalFormatting sqref="S54">
    <cfRule type="cellIs" dxfId="7186" priority="232" operator="equal">
      <formula>"Intolerable"</formula>
    </cfRule>
    <cfRule type="cellIs" dxfId="7185" priority="233" operator="equal">
      <formula>"Importante"</formula>
    </cfRule>
    <cfRule type="cellIs" dxfId="7184" priority="234" operator="equal">
      <formula>"Moderado"</formula>
    </cfRule>
    <cfRule type="cellIs" dxfId="7183" priority="235" operator="equal">
      <formula>"Tolerable"</formula>
    </cfRule>
    <cfRule type="cellIs" dxfId="7182" priority="236" operator="equal">
      <formula>"Trivial"</formula>
    </cfRule>
  </conditionalFormatting>
  <conditionalFormatting sqref="AC55">
    <cfRule type="cellIs" dxfId="7181" priority="227" operator="equal">
      <formula>"Intolerable"</formula>
    </cfRule>
    <cfRule type="cellIs" dxfId="7180" priority="228" operator="equal">
      <formula>"Importante"</formula>
    </cfRule>
    <cfRule type="cellIs" dxfId="7179" priority="229" operator="equal">
      <formula>"Moderado"</formula>
    </cfRule>
    <cfRule type="cellIs" dxfId="7178" priority="230" operator="equal">
      <formula>"Tolerable"</formula>
    </cfRule>
    <cfRule type="cellIs" dxfId="7177" priority="231" operator="equal">
      <formula>"Trivial"</formula>
    </cfRule>
  </conditionalFormatting>
  <conditionalFormatting sqref="AH55">
    <cfRule type="cellIs" dxfId="7176" priority="224" operator="equal">
      <formula>"Realizado"</formula>
    </cfRule>
    <cfRule type="cellIs" dxfId="7175" priority="225" operator="equal">
      <formula>"En proceso"</formula>
    </cfRule>
    <cfRule type="cellIs" dxfId="7174" priority="226" operator="equal">
      <formula>"Pendiente"</formula>
    </cfRule>
  </conditionalFormatting>
  <conditionalFormatting sqref="AC55">
    <cfRule type="cellIs" dxfId="7173" priority="219" operator="equal">
      <formula>"Intolerable"</formula>
    </cfRule>
    <cfRule type="cellIs" dxfId="7172" priority="220" operator="equal">
      <formula>"Importante"</formula>
    </cfRule>
    <cfRule type="cellIs" dxfId="7171" priority="221" operator="equal">
      <formula>"Moderado"</formula>
    </cfRule>
    <cfRule type="cellIs" dxfId="7170" priority="222" operator="equal">
      <formula>"Tolerable"</formula>
    </cfRule>
    <cfRule type="cellIs" dxfId="7169" priority="223" operator="equal">
      <formula>"Trivial"</formula>
    </cfRule>
  </conditionalFormatting>
  <conditionalFormatting sqref="AH55">
    <cfRule type="cellIs" dxfId="7168" priority="216" operator="equal">
      <formula>"Realizado"</formula>
    </cfRule>
    <cfRule type="cellIs" dxfId="7167" priority="217" operator="equal">
      <formula>"En proceso"</formula>
    </cfRule>
    <cfRule type="cellIs" dxfId="7166" priority="218" operator="equal">
      <formula>"Pendiente"</formula>
    </cfRule>
  </conditionalFormatting>
  <conditionalFormatting sqref="S55">
    <cfRule type="cellIs" dxfId="7165" priority="211" operator="equal">
      <formula>"Intolerable"</formula>
    </cfRule>
    <cfRule type="cellIs" dxfId="7164" priority="212" operator="equal">
      <formula>"Importante"</formula>
    </cfRule>
    <cfRule type="cellIs" dxfId="7163" priority="213" operator="equal">
      <formula>"Moderado"</formula>
    </cfRule>
    <cfRule type="cellIs" dxfId="7162" priority="214" operator="equal">
      <formula>"Tolerable"</formula>
    </cfRule>
    <cfRule type="cellIs" dxfId="7161" priority="215" operator="equal">
      <formula>"Trivial"</formula>
    </cfRule>
  </conditionalFormatting>
  <conditionalFormatting sqref="S55">
    <cfRule type="cellIs" dxfId="7160" priority="196" operator="equal">
      <formula>"Intolerable"</formula>
    </cfRule>
    <cfRule type="cellIs" dxfId="7159" priority="197" operator="equal">
      <formula>"Importante"</formula>
    </cfRule>
    <cfRule type="cellIs" dxfId="7158" priority="198" operator="equal">
      <formula>"Moderado"</formula>
    </cfRule>
    <cfRule type="cellIs" dxfId="7157" priority="199" operator="equal">
      <formula>"Tolerable"</formula>
    </cfRule>
    <cfRule type="cellIs" dxfId="7156" priority="200" operator="equal">
      <formula>"Trivial"</formula>
    </cfRule>
  </conditionalFormatting>
  <conditionalFormatting sqref="S55">
    <cfRule type="cellIs" dxfId="7155" priority="191" operator="equal">
      <formula>"Intolerable"</formula>
    </cfRule>
    <cfRule type="cellIs" dxfId="7154" priority="192" operator="equal">
      <formula>"Importante"</formula>
    </cfRule>
    <cfRule type="cellIs" dxfId="7153" priority="193" operator="equal">
      <formula>"Moderado"</formula>
    </cfRule>
    <cfRule type="cellIs" dxfId="7152" priority="194" operator="equal">
      <formula>"Tolerable"</formula>
    </cfRule>
    <cfRule type="cellIs" dxfId="7151" priority="195" operator="equal">
      <formula>"Trivial"</formula>
    </cfRule>
  </conditionalFormatting>
  <conditionalFormatting sqref="S55">
    <cfRule type="cellIs" dxfId="7150" priority="186" operator="equal">
      <formula>"Intolerable"</formula>
    </cfRule>
    <cfRule type="cellIs" dxfId="7149" priority="187" operator="equal">
      <formula>"Importante"</formula>
    </cfRule>
    <cfRule type="cellIs" dxfId="7148" priority="188" operator="equal">
      <formula>"Moderado"</formula>
    </cfRule>
    <cfRule type="cellIs" dxfId="7147" priority="189" operator="equal">
      <formula>"Tolerable"</formula>
    </cfRule>
    <cfRule type="cellIs" dxfId="7146" priority="190" operator="equal">
      <formula>"Trivial"</formula>
    </cfRule>
  </conditionalFormatting>
  <conditionalFormatting sqref="S55">
    <cfRule type="cellIs" dxfId="7145" priority="181" operator="equal">
      <formula>"Intolerable"</formula>
    </cfRule>
    <cfRule type="cellIs" dxfId="7144" priority="182" operator="equal">
      <formula>"Importante"</formula>
    </cfRule>
    <cfRule type="cellIs" dxfId="7143" priority="183" operator="equal">
      <formula>"Moderado"</formula>
    </cfRule>
    <cfRule type="cellIs" dxfId="7142" priority="184" operator="equal">
      <formula>"Tolerable"</formula>
    </cfRule>
    <cfRule type="cellIs" dxfId="7141" priority="185" operator="equal">
      <formula>"Trivial"</formula>
    </cfRule>
  </conditionalFormatting>
  <conditionalFormatting sqref="S55">
    <cfRule type="cellIs" dxfId="7140" priority="171" operator="equal">
      <formula>"Intolerable"</formula>
    </cfRule>
    <cfRule type="cellIs" dxfId="7139" priority="172" operator="equal">
      <formula>"Importante"</formula>
    </cfRule>
    <cfRule type="cellIs" dxfId="7138" priority="173" operator="equal">
      <formula>"Moderado"</formula>
    </cfRule>
    <cfRule type="cellIs" dxfId="7137" priority="174" operator="equal">
      <formula>"Tolerable"</formula>
    </cfRule>
    <cfRule type="cellIs" dxfId="7136" priority="175" operator="equal">
      <formula>"Trivial"</formula>
    </cfRule>
  </conditionalFormatting>
  <conditionalFormatting sqref="S56 AC56">
    <cfRule type="cellIs" dxfId="7135" priority="166" operator="equal">
      <formula>"Intolerable"</formula>
    </cfRule>
    <cfRule type="cellIs" dxfId="7134" priority="167" operator="equal">
      <formula>"Importante"</formula>
    </cfRule>
    <cfRule type="cellIs" dxfId="7133" priority="168" operator="equal">
      <formula>"Moderado"</formula>
    </cfRule>
    <cfRule type="cellIs" dxfId="7132" priority="169" operator="equal">
      <formula>"Tolerable"</formula>
    </cfRule>
    <cfRule type="cellIs" dxfId="7131" priority="170" operator="equal">
      <formula>"Trivial"</formula>
    </cfRule>
  </conditionalFormatting>
  <conditionalFormatting sqref="S56">
    <cfRule type="cellIs" dxfId="7130" priority="161" operator="equal">
      <formula>"Intolerable"</formula>
    </cfRule>
    <cfRule type="cellIs" dxfId="7129" priority="162" operator="equal">
      <formula>"Importante"</formula>
    </cfRule>
    <cfRule type="cellIs" dxfId="7128" priority="163" operator="equal">
      <formula>"Moderado"</formula>
    </cfRule>
    <cfRule type="cellIs" dxfId="7127" priority="164" operator="equal">
      <formula>"Tolerable"</formula>
    </cfRule>
    <cfRule type="cellIs" dxfId="7126" priority="165" operator="equal">
      <formula>"Trivial"</formula>
    </cfRule>
  </conditionalFormatting>
  <conditionalFormatting sqref="AC56">
    <cfRule type="cellIs" dxfId="7125" priority="156" operator="equal">
      <formula>"Intolerable"</formula>
    </cfRule>
    <cfRule type="cellIs" dxfId="7124" priority="157" operator="equal">
      <formula>"Importante"</formula>
    </cfRule>
    <cfRule type="cellIs" dxfId="7123" priority="158" operator="equal">
      <formula>"Moderado"</formula>
    </cfRule>
    <cfRule type="cellIs" dxfId="7122" priority="159" operator="equal">
      <formula>"Tolerable"</formula>
    </cfRule>
    <cfRule type="cellIs" dxfId="7121" priority="160" operator="equal">
      <formula>"Trivial"</formula>
    </cfRule>
  </conditionalFormatting>
  <conditionalFormatting sqref="AC56">
    <cfRule type="cellIs" dxfId="7120" priority="151" operator="equal">
      <formula>"Intolerable"</formula>
    </cfRule>
    <cfRule type="cellIs" dxfId="7119" priority="152" operator="equal">
      <formula>"Importante"</formula>
    </cfRule>
    <cfRule type="cellIs" dxfId="7118" priority="153" operator="equal">
      <formula>"Moderado"</formula>
    </cfRule>
    <cfRule type="cellIs" dxfId="7117" priority="154" operator="equal">
      <formula>"Tolerable"</formula>
    </cfRule>
    <cfRule type="cellIs" dxfId="7116" priority="155" operator="equal">
      <formula>"Trivial"</formula>
    </cfRule>
  </conditionalFormatting>
  <conditionalFormatting sqref="AC56">
    <cfRule type="cellIs" dxfId="7115" priority="146" operator="equal">
      <formula>"Intolerable"</formula>
    </cfRule>
    <cfRule type="cellIs" dxfId="7114" priority="147" operator="equal">
      <formula>"Importante"</formula>
    </cfRule>
    <cfRule type="cellIs" dxfId="7113" priority="148" operator="equal">
      <formula>"Moderado"</formula>
    </cfRule>
    <cfRule type="cellIs" dxfId="7112" priority="149" operator="equal">
      <formula>"Tolerable"</formula>
    </cfRule>
    <cfRule type="cellIs" dxfId="7111" priority="150" operator="equal">
      <formula>"Trivial"</formula>
    </cfRule>
  </conditionalFormatting>
  <conditionalFormatting sqref="S48">
    <cfRule type="cellIs" dxfId="7110" priority="91" operator="equal">
      <formula>"Intolerable"</formula>
    </cfRule>
    <cfRule type="cellIs" dxfId="7109" priority="92" operator="equal">
      <formula>"Importante"</formula>
    </cfRule>
    <cfRule type="cellIs" dxfId="7108" priority="93" operator="equal">
      <formula>"Moderado"</formula>
    </cfRule>
    <cfRule type="cellIs" dxfId="7107" priority="94" operator="equal">
      <formula>"Tolerable"</formula>
    </cfRule>
    <cfRule type="cellIs" dxfId="7106" priority="95" operator="equal">
      <formula>"Trivial"</formula>
    </cfRule>
  </conditionalFormatting>
  <conditionalFormatting sqref="AC48">
    <cfRule type="cellIs" dxfId="7105" priority="86" operator="equal">
      <formula>"Intolerable"</formula>
    </cfRule>
    <cfRule type="cellIs" dxfId="7104" priority="87" operator="equal">
      <formula>"Importante"</formula>
    </cfRule>
    <cfRule type="cellIs" dxfId="7103" priority="88" operator="equal">
      <formula>"Moderado"</formula>
    </cfRule>
    <cfRule type="cellIs" dxfId="7102" priority="89" operator="equal">
      <formula>"Tolerable"</formula>
    </cfRule>
    <cfRule type="cellIs" dxfId="7101" priority="90" operator="equal">
      <formula>"Trivial"</formula>
    </cfRule>
  </conditionalFormatting>
  <conditionalFormatting sqref="AC48">
    <cfRule type="cellIs" dxfId="7100" priority="81" operator="equal">
      <formula>"Intolerable"</formula>
    </cfRule>
    <cfRule type="cellIs" dxfId="7099" priority="82" operator="equal">
      <formula>"Importante"</formula>
    </cfRule>
    <cfRule type="cellIs" dxfId="7098" priority="83" operator="equal">
      <formula>"Moderado"</formula>
    </cfRule>
    <cfRule type="cellIs" dxfId="7097" priority="84" operator="equal">
      <formula>"Tolerable"</formula>
    </cfRule>
    <cfRule type="cellIs" dxfId="7096" priority="85" operator="equal">
      <formula>"Trivial"</formula>
    </cfRule>
  </conditionalFormatting>
  <conditionalFormatting sqref="AC48">
    <cfRule type="cellIs" dxfId="7095" priority="76" operator="equal">
      <formula>"Intolerable"</formula>
    </cfRule>
    <cfRule type="cellIs" dxfId="7094" priority="77" operator="equal">
      <formula>"Importante"</formula>
    </cfRule>
    <cfRule type="cellIs" dxfId="7093" priority="78" operator="equal">
      <formula>"Moderado"</formula>
    </cfRule>
    <cfRule type="cellIs" dxfId="7092" priority="79" operator="equal">
      <formula>"Tolerable"</formula>
    </cfRule>
    <cfRule type="cellIs" dxfId="7091" priority="80" operator="equal">
      <formula>"Trivial"</formula>
    </cfRule>
  </conditionalFormatting>
  <conditionalFormatting sqref="S60:S61 AC60:AC61">
    <cfRule type="cellIs" dxfId="7090" priority="71" operator="equal">
      <formula>"Intolerable"</formula>
    </cfRule>
    <cfRule type="cellIs" dxfId="7089" priority="72" operator="equal">
      <formula>"Importante"</formula>
    </cfRule>
    <cfRule type="cellIs" dxfId="7088" priority="73" operator="equal">
      <formula>"Moderado"</formula>
    </cfRule>
    <cfRule type="cellIs" dxfId="7087" priority="74" operator="equal">
      <formula>"Tolerable"</formula>
    </cfRule>
    <cfRule type="cellIs" dxfId="7086" priority="75" operator="equal">
      <formula>"Trivial"</formula>
    </cfRule>
  </conditionalFormatting>
  <conditionalFormatting sqref="S58:S59">
    <cfRule type="cellIs" dxfId="7085" priority="106" operator="equal">
      <formula>"Intolerable"</formula>
    </cfRule>
    <cfRule type="cellIs" dxfId="7084" priority="107" operator="equal">
      <formula>"Importante"</formula>
    </cfRule>
    <cfRule type="cellIs" dxfId="7083" priority="108" operator="equal">
      <formula>"Moderado"</formula>
    </cfRule>
    <cfRule type="cellIs" dxfId="7082" priority="109" operator="equal">
      <formula>"Tolerable"</formula>
    </cfRule>
    <cfRule type="cellIs" dxfId="7081" priority="110" operator="equal">
      <formula>"Trivial"</formula>
    </cfRule>
  </conditionalFormatting>
  <conditionalFormatting sqref="AC58:AC59">
    <cfRule type="cellIs" dxfId="7080" priority="101" operator="equal">
      <formula>"Intolerable"</formula>
    </cfRule>
    <cfRule type="cellIs" dxfId="7079" priority="102" operator="equal">
      <formula>"Importante"</formula>
    </cfRule>
    <cfRule type="cellIs" dxfId="7078" priority="103" operator="equal">
      <formula>"Moderado"</formula>
    </cfRule>
    <cfRule type="cellIs" dxfId="7077" priority="104" operator="equal">
      <formula>"Tolerable"</formula>
    </cfRule>
    <cfRule type="cellIs" dxfId="7076" priority="105" operator="equal">
      <formula>"Trivial"</formula>
    </cfRule>
  </conditionalFormatting>
  <conditionalFormatting sqref="S48 AC48">
    <cfRule type="cellIs" dxfId="7075" priority="96" operator="equal">
      <formula>"Intolerable"</formula>
    </cfRule>
    <cfRule type="cellIs" dxfId="7074" priority="97" operator="equal">
      <formula>"Importante"</formula>
    </cfRule>
    <cfRule type="cellIs" dxfId="7073" priority="98" operator="equal">
      <formula>"Moderado"</formula>
    </cfRule>
    <cfRule type="cellIs" dxfId="7072" priority="99" operator="equal">
      <formula>"Tolerable"</formula>
    </cfRule>
    <cfRule type="cellIs" dxfId="7071" priority="100" operator="equal">
      <formula>"Trivial"</formula>
    </cfRule>
  </conditionalFormatting>
  <conditionalFormatting sqref="S60:S61">
    <cfRule type="cellIs" dxfId="7070" priority="66" operator="equal">
      <formula>"Intolerable"</formula>
    </cfRule>
    <cfRule type="cellIs" dxfId="7069" priority="67" operator="equal">
      <formula>"Importante"</formula>
    </cfRule>
    <cfRule type="cellIs" dxfId="7068" priority="68" operator="equal">
      <formula>"Moderado"</formula>
    </cfRule>
    <cfRule type="cellIs" dxfId="7067" priority="69" operator="equal">
      <formula>"Tolerable"</formula>
    </cfRule>
    <cfRule type="cellIs" dxfId="7066" priority="70" operator="equal">
      <formula>"Trivial"</formula>
    </cfRule>
  </conditionalFormatting>
  <conditionalFormatting sqref="AC60:AC61">
    <cfRule type="cellIs" dxfId="7065" priority="61" operator="equal">
      <formula>"Intolerable"</formula>
    </cfRule>
    <cfRule type="cellIs" dxfId="7064" priority="62" operator="equal">
      <formula>"Importante"</formula>
    </cfRule>
    <cfRule type="cellIs" dxfId="7063" priority="63" operator="equal">
      <formula>"Moderado"</formula>
    </cfRule>
    <cfRule type="cellIs" dxfId="7062" priority="64" operator="equal">
      <formula>"Tolerable"</formula>
    </cfRule>
    <cfRule type="cellIs" dxfId="7061" priority="65" operator="equal">
      <formula>"Trivial"</formula>
    </cfRule>
  </conditionalFormatting>
  <conditionalFormatting sqref="AC60:AC61">
    <cfRule type="cellIs" dxfId="7060" priority="56" operator="equal">
      <formula>"Intolerable"</formula>
    </cfRule>
    <cfRule type="cellIs" dxfId="7059" priority="57" operator="equal">
      <formula>"Importante"</formula>
    </cfRule>
    <cfRule type="cellIs" dxfId="7058" priority="58" operator="equal">
      <formula>"Moderado"</formula>
    </cfRule>
    <cfRule type="cellIs" dxfId="7057" priority="59" operator="equal">
      <formula>"Tolerable"</formula>
    </cfRule>
    <cfRule type="cellIs" dxfId="7056" priority="60" operator="equal">
      <formula>"Trivial"</formula>
    </cfRule>
  </conditionalFormatting>
  <conditionalFormatting sqref="AC60:AC61">
    <cfRule type="cellIs" dxfId="7055" priority="51" operator="equal">
      <formula>"Intolerable"</formula>
    </cfRule>
    <cfRule type="cellIs" dxfId="7054" priority="52" operator="equal">
      <formula>"Importante"</formula>
    </cfRule>
    <cfRule type="cellIs" dxfId="7053" priority="53" operator="equal">
      <formula>"Moderado"</formula>
    </cfRule>
    <cfRule type="cellIs" dxfId="7052" priority="54" operator="equal">
      <formula>"Tolerable"</formula>
    </cfRule>
    <cfRule type="cellIs" dxfId="7051" priority="55" operator="equal">
      <formula>"Trivial"</formula>
    </cfRule>
  </conditionalFormatting>
  <conditionalFormatting sqref="AC102:AC105">
    <cfRule type="cellIs" dxfId="7050" priority="16" operator="equal">
      <formula>"Intolerable"</formula>
    </cfRule>
    <cfRule type="cellIs" dxfId="7049" priority="17" operator="equal">
      <formula>"Importante"</formula>
    </cfRule>
    <cfRule type="cellIs" dxfId="7048" priority="18" operator="equal">
      <formula>"Moderado"</formula>
    </cfRule>
    <cfRule type="cellIs" dxfId="7047" priority="19" operator="equal">
      <formula>"Tolerable"</formula>
    </cfRule>
    <cfRule type="cellIs" dxfId="7046" priority="20" operator="equal">
      <formula>"Trivial"</formula>
    </cfRule>
  </conditionalFormatting>
  <conditionalFormatting sqref="S104:S105">
    <cfRule type="cellIs" dxfId="7045" priority="46" operator="equal">
      <formula>"Intolerable"</formula>
    </cfRule>
    <cfRule type="cellIs" dxfId="7044" priority="47" operator="equal">
      <formula>"Importante"</formula>
    </cfRule>
    <cfRule type="cellIs" dxfId="7043" priority="48" operator="equal">
      <formula>"Moderado"</formula>
    </cfRule>
    <cfRule type="cellIs" dxfId="7042" priority="49" operator="equal">
      <formula>"Tolerable"</formula>
    </cfRule>
    <cfRule type="cellIs" dxfId="7041" priority="50" operator="equal">
      <formula>"Trivial"</formula>
    </cfRule>
  </conditionalFormatting>
  <conditionalFormatting sqref="S103">
    <cfRule type="cellIs" dxfId="7040" priority="41" operator="equal">
      <formula>"Intolerable"</formula>
    </cfRule>
    <cfRule type="cellIs" dxfId="7039" priority="42" operator="equal">
      <formula>"Importante"</formula>
    </cfRule>
    <cfRule type="cellIs" dxfId="7038" priority="43" operator="equal">
      <formula>"Moderado"</formula>
    </cfRule>
    <cfRule type="cellIs" dxfId="7037" priority="44" operator="equal">
      <formula>"Tolerable"</formula>
    </cfRule>
    <cfRule type="cellIs" dxfId="7036" priority="45" operator="equal">
      <formula>"Trivial"</formula>
    </cfRule>
  </conditionalFormatting>
  <conditionalFormatting sqref="S102">
    <cfRule type="cellIs" dxfId="7035" priority="36" operator="equal">
      <formula>"Intolerable"</formula>
    </cfRule>
    <cfRule type="cellIs" dxfId="7034" priority="37" operator="equal">
      <formula>"Importante"</formula>
    </cfRule>
    <cfRule type="cellIs" dxfId="7033" priority="38" operator="equal">
      <formula>"Moderado"</formula>
    </cfRule>
    <cfRule type="cellIs" dxfId="7032" priority="39" operator="equal">
      <formula>"Tolerable"</formula>
    </cfRule>
    <cfRule type="cellIs" dxfId="7031" priority="40" operator="equal">
      <formula>"Trivial"</formula>
    </cfRule>
  </conditionalFormatting>
  <conditionalFormatting sqref="AC102:AC105">
    <cfRule type="cellIs" dxfId="7030" priority="31" operator="equal">
      <formula>"Intolerable"</formula>
    </cfRule>
    <cfRule type="cellIs" dxfId="7029" priority="32" operator="equal">
      <formula>"Importante"</formula>
    </cfRule>
    <cfRule type="cellIs" dxfId="7028" priority="33" operator="equal">
      <formula>"Moderado"</formula>
    </cfRule>
    <cfRule type="cellIs" dxfId="7027" priority="34" operator="equal">
      <formula>"Tolerable"</formula>
    </cfRule>
    <cfRule type="cellIs" dxfId="7026" priority="35" operator="equal">
      <formula>"Trivial"</formula>
    </cfRule>
  </conditionalFormatting>
  <conditionalFormatting sqref="AC102:AC105">
    <cfRule type="cellIs" dxfId="7025" priority="26" operator="equal">
      <formula>"Intolerable"</formula>
    </cfRule>
    <cfRule type="cellIs" dxfId="7024" priority="27" operator="equal">
      <formula>"Importante"</formula>
    </cfRule>
    <cfRule type="cellIs" dxfId="7023" priority="28" operator="equal">
      <formula>"Moderado"</formula>
    </cfRule>
    <cfRule type="cellIs" dxfId="7022" priority="29" operator="equal">
      <formula>"Tolerable"</formula>
    </cfRule>
    <cfRule type="cellIs" dxfId="7021" priority="30" operator="equal">
      <formula>"Trivial"</formula>
    </cfRule>
  </conditionalFormatting>
  <conditionalFormatting sqref="AC102:AC105">
    <cfRule type="cellIs" dxfId="7020" priority="21" operator="equal">
      <formula>"Intolerable"</formula>
    </cfRule>
    <cfRule type="cellIs" dxfId="7019" priority="22" operator="equal">
      <formula>"Importante"</formula>
    </cfRule>
    <cfRule type="cellIs" dxfId="7018" priority="23" operator="equal">
      <formula>"Moderado"</formula>
    </cfRule>
    <cfRule type="cellIs" dxfId="7017" priority="24" operator="equal">
      <formula>"Tolerable"</formula>
    </cfRule>
    <cfRule type="cellIs" dxfId="7016" priority="25" operator="equal">
      <formula>"Trivial"</formula>
    </cfRule>
  </conditionalFormatting>
  <conditionalFormatting sqref="S34 AC34">
    <cfRule type="cellIs" dxfId="7015" priority="11" operator="equal">
      <formula>"Intolerable"</formula>
    </cfRule>
    <cfRule type="cellIs" dxfId="7014" priority="12" operator="equal">
      <formula>"Importante"</formula>
    </cfRule>
    <cfRule type="cellIs" dxfId="7013" priority="13" operator="equal">
      <formula>"Moderado"</formula>
    </cfRule>
    <cfRule type="cellIs" dxfId="7012" priority="14" operator="equal">
      <formula>"Tolerable"</formula>
    </cfRule>
    <cfRule type="cellIs" dxfId="7011" priority="15" operator="equal">
      <formula>"Trivial"</formula>
    </cfRule>
  </conditionalFormatting>
  <conditionalFormatting sqref="S32:S33">
    <cfRule type="cellIs" dxfId="7010" priority="6" operator="equal">
      <formula>"Intolerable"</formula>
    </cfRule>
    <cfRule type="cellIs" dxfId="7009" priority="7" operator="equal">
      <formula>"Importante"</formula>
    </cfRule>
    <cfRule type="cellIs" dxfId="7008" priority="8" operator="equal">
      <formula>"Moderado"</formula>
    </cfRule>
    <cfRule type="cellIs" dxfId="7007" priority="9" operator="equal">
      <formula>"Tolerable"</formula>
    </cfRule>
    <cfRule type="cellIs" dxfId="7006" priority="10" operator="equal">
      <formula>"Trivial"</formula>
    </cfRule>
  </conditionalFormatting>
  <conditionalFormatting sqref="AC32:AC33">
    <cfRule type="cellIs" dxfId="7005" priority="1" operator="equal">
      <formula>"Intolerable"</formula>
    </cfRule>
    <cfRule type="cellIs" dxfId="7004" priority="2" operator="equal">
      <formula>"Importante"</formula>
    </cfRule>
    <cfRule type="cellIs" dxfId="7003" priority="3" operator="equal">
      <formula>"Moderado"</formula>
    </cfRule>
    <cfRule type="cellIs" dxfId="7002" priority="4" operator="equal">
      <formula>"Tolerable"</formula>
    </cfRule>
    <cfRule type="cellIs" dxfId="7001" priority="5" operator="equal">
      <formula>"Trivial"</formula>
    </cfRule>
  </conditionalFormatting>
  <dataValidations count="6">
    <dataValidation type="list" allowBlank="1" showInputMessage="1" showErrorMessage="1" sqref="AH75:AH100 AH21 AH23 AH29 AH35:AH46 AH57 AH54:AH55" xr:uid="{3C23513C-536E-4A62-A8DB-F94DE5C3D61D}">
      <formula1>"En proceso, Realizado, Pendiente"</formula1>
    </dataValidation>
    <dataValidation allowBlank="1" showErrorMessage="1" sqref="G18:H18 H20:I20 G19 I28 G30:H30 I62:I74 G47:I47 G53:I53 H58 I58:I59 H31:I31" xr:uid="{8CC98C9B-51B3-4BB7-A411-4F7402F6B077}"/>
    <dataValidation type="list" allowBlank="1" showInputMessage="1" showErrorMessage="1" sqref="J106:J113 J116:J157 T54:T55 J159:J163 J165:J182 T75:T105 J93:J102 L87:L91 T21 T23 T29 T35:T46 T57 J18:J91" xr:uid="{D247B8D7-4864-4FD2-BB56-57D655F47ECE}">
      <formula1>"Eliminación, Sustitución, Controles de ingeniería y R.T., Controles administrativos, Equipos de protección personal"</formula1>
    </dataValidation>
    <dataValidation type="list" allowBlank="1" showInputMessage="1" showErrorMessage="1" sqref="E170:E174 E142:E157 E159:E162 E176:E182 E167:E168 E117:E140 E44:E51 E53:E85 E165 E87:E97 E99:E105 E18:E26 E112:E113 E28:E33 E35:E42" xr:uid="{49E8D9A7-76D0-494E-8D50-DCC1D88B58BF}">
      <formula1>"Normal, Anormal, Emergencia"</formula1>
    </dataValidation>
    <dataValidation type="list" allowBlank="1" showInputMessage="1" showErrorMessage="1" sqref="F57 F116:F157 F55 F159:F163 F165:F182 F75:F101 F18:F20 F23:F24 F28:F30 F35:F46 F112:F113" xr:uid="{CF20FA1F-5750-40B9-B2F7-638069C3AC4C}">
      <formula1>"Biológico, Físico, Químico, Psicosocial, Ergonómico, Locativo, Eléctrico, Mecánico"</formula1>
    </dataValidation>
    <dataValidation type="list" allowBlank="1" showInputMessage="1" showErrorMessage="1" sqref="AD75:AD82 AD84:AD101 AD21 AD23 AD29 AD35:AD43 AD45:AD46 AD57 AD54:AD55 AD103:AD105" xr:uid="{CCA43C72-CB7C-437D-8A9A-0F6127A607A4}">
      <formula1>"Si, No"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24" orientation="landscape" horizontalDpi="360" verticalDpi="36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F1B-5B57-42D1-A64D-04672765FEBC}">
  <sheetPr>
    <pageSetUpPr fitToPage="1"/>
  </sheetPr>
  <dimension ref="A1:AK168"/>
  <sheetViews>
    <sheetView showGridLines="0" topLeftCell="A79" zoomScale="85" zoomScaleNormal="85" workbookViewId="0">
      <selection activeCell="U31" sqref="U31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2.140625" style="4" customWidth="1"/>
    <col min="6" max="6" width="15.14062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36" width="14.5703125" style="1" customWidth="1"/>
    <col min="37" max="16384" width="11.42578125" style="1"/>
  </cols>
  <sheetData>
    <row r="1" spans="1:34" ht="5.0999999999999996" customHeight="1" x14ac:dyDescent="0.25">
      <c r="A1" s="11"/>
    </row>
    <row r="2" spans="1:34" ht="5.0999999999999996" customHeight="1" x14ac:dyDescent="0.25">
      <c r="A2" s="11"/>
    </row>
    <row r="3" spans="1:34" ht="5.0999999999999996" customHeight="1" x14ac:dyDescent="0.25">
      <c r="A3" s="11"/>
    </row>
    <row r="4" spans="1:34" ht="5.0999999999999996" customHeight="1" x14ac:dyDescent="0.25">
      <c r="A4" s="11"/>
    </row>
    <row r="5" spans="1:34" ht="5.0999999999999996" customHeight="1" x14ac:dyDescent="0.25">
      <c r="A5" s="11"/>
    </row>
    <row r="6" spans="1:34" ht="5.0999999999999996" customHeight="1" x14ac:dyDescent="0.25">
      <c r="A6" s="11"/>
    </row>
    <row r="7" spans="1:34" ht="5.0999999999999996" customHeight="1" x14ac:dyDescent="0.25">
      <c r="A7" s="11"/>
    </row>
    <row r="8" spans="1:34" ht="5.0999999999999996" customHeight="1" x14ac:dyDescent="0.25">
      <c r="A8" s="11"/>
    </row>
    <row r="9" spans="1:34" ht="5.0999999999999996" customHeight="1" x14ac:dyDescent="0.25">
      <c r="A9" s="11"/>
    </row>
    <row r="10" spans="1:34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56" t="s">
        <v>388</v>
      </c>
      <c r="W10" s="256"/>
      <c r="X10" s="256"/>
      <c r="Y10" s="256"/>
      <c r="Z10" s="219" t="s">
        <v>165</v>
      </c>
      <c r="AA10" s="220"/>
      <c r="AB10" s="220"/>
      <c r="AC10" s="220"/>
      <c r="AD10" s="228" t="s">
        <v>286</v>
      </c>
      <c r="AE10" s="230"/>
      <c r="AF10" s="219" t="s">
        <v>160</v>
      </c>
      <c r="AG10" s="220"/>
      <c r="AH10" s="230" t="s">
        <v>174</v>
      </c>
    </row>
    <row r="11" spans="1:34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57"/>
      <c r="W11" s="257"/>
      <c r="X11" s="257"/>
      <c r="Y11" s="257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ht="5.0999999999999996" customHeight="1" x14ac:dyDescent="0.2">
      <c r="A12" s="10" t="s">
        <v>158</v>
      </c>
    </row>
    <row r="13" spans="1:34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350</v>
      </c>
      <c r="G13" s="226"/>
      <c r="H13" s="227"/>
      <c r="I13" s="48" t="s">
        <v>157</v>
      </c>
      <c r="J13" s="226" t="s">
        <v>353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49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49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4" spans="1:34" ht="12.75" customHeight="1" x14ac:dyDescent="0.2">
      <c r="A14" s="10"/>
    </row>
    <row r="15" spans="1:34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20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20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s="4" customFormat="1" ht="30" customHeight="1" x14ac:dyDescent="0.25">
      <c r="A18" s="10"/>
      <c r="B18" s="64">
        <v>1</v>
      </c>
      <c r="C18" s="250" t="s">
        <v>376</v>
      </c>
      <c r="D18" s="243" t="s">
        <v>190</v>
      </c>
      <c r="E18" s="56" t="s">
        <v>7</v>
      </c>
      <c r="F18" s="55" t="s">
        <v>53</v>
      </c>
      <c r="G18" s="54" t="s">
        <v>102</v>
      </c>
      <c r="H18" s="54" t="s">
        <v>52</v>
      </c>
      <c r="I18" s="54" t="s">
        <v>51</v>
      </c>
      <c r="J18" s="54" t="s">
        <v>48</v>
      </c>
      <c r="K18" s="54" t="s">
        <v>50</v>
      </c>
      <c r="L18" s="54">
        <v>1</v>
      </c>
      <c r="M18" s="54">
        <v>1</v>
      </c>
      <c r="N18" s="54">
        <v>1</v>
      </c>
      <c r="O18" s="54">
        <v>3</v>
      </c>
      <c r="P18" s="54">
        <f t="shared" ref="P18:P29" si="0">+SUM(L18:O18)</f>
        <v>6</v>
      </c>
      <c r="Q18" s="54">
        <v>1</v>
      </c>
      <c r="R18" s="54">
        <f t="shared" ref="R18:R29" si="1">+Q18*P18</f>
        <v>6</v>
      </c>
      <c r="S18" s="53" t="str">
        <f t="shared" ref="S18:S81" si="2">IF(R18="","",IF(R18&lt;5,"Trivial",IF(R18&lt;9,"Tolerable",IF(R18&lt;17,"Moderado",IF(R18&lt;25,"Importante","Intolerable")))))</f>
        <v>Tolerable</v>
      </c>
      <c r="T18" s="54"/>
      <c r="U18" s="54"/>
      <c r="V18" s="54"/>
      <c r="W18" s="54"/>
      <c r="X18" s="54"/>
      <c r="Y18" s="54"/>
      <c r="Z18" s="54"/>
      <c r="AA18" s="54"/>
      <c r="AB18" s="54"/>
      <c r="AC18" s="53"/>
      <c r="AD18" s="54"/>
      <c r="AE18" s="54"/>
      <c r="AF18" s="54"/>
      <c r="AG18" s="54"/>
      <c r="AH18" s="54"/>
      <c r="AI18" s="170" t="str">
        <f>CONCATENATE(S18,AC18)</f>
        <v>Tolerable</v>
      </c>
      <c r="AJ18" s="14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s="4" customFormat="1" ht="45" x14ac:dyDescent="0.25">
      <c r="A19" s="10"/>
      <c r="B19" s="55">
        <v>2</v>
      </c>
      <c r="C19" s="251"/>
      <c r="D19" s="244"/>
      <c r="E19" s="55" t="s">
        <v>7</v>
      </c>
      <c r="F19" s="55" t="s">
        <v>19</v>
      </c>
      <c r="G19" s="54" t="s">
        <v>101</v>
      </c>
      <c r="H19" s="59" t="s">
        <v>100</v>
      </c>
      <c r="I19" s="54" t="s">
        <v>99</v>
      </c>
      <c r="J19" s="54"/>
      <c r="K19" s="54" t="s">
        <v>2</v>
      </c>
      <c r="L19" s="54">
        <v>1</v>
      </c>
      <c r="M19" s="54">
        <v>3</v>
      </c>
      <c r="N19" s="54">
        <v>2</v>
      </c>
      <c r="O19" s="54">
        <v>3</v>
      </c>
      <c r="P19" s="54">
        <f t="shared" si="0"/>
        <v>9</v>
      </c>
      <c r="Q19" s="54">
        <v>1</v>
      </c>
      <c r="R19" s="54">
        <f t="shared" si="1"/>
        <v>9</v>
      </c>
      <c r="S19" s="53" t="str">
        <f t="shared" si="2"/>
        <v>Moderado</v>
      </c>
      <c r="T19" s="54" t="s">
        <v>1</v>
      </c>
      <c r="U19" s="59" t="s">
        <v>98</v>
      </c>
      <c r="V19" s="54">
        <v>1</v>
      </c>
      <c r="W19" s="54">
        <v>1</v>
      </c>
      <c r="X19" s="54">
        <v>1</v>
      </c>
      <c r="Y19" s="54">
        <v>3</v>
      </c>
      <c r="Z19" s="54">
        <f>+SUM(V19:Y19)</f>
        <v>6</v>
      </c>
      <c r="AA19" s="54">
        <v>1</v>
      </c>
      <c r="AB19" s="54">
        <f>+AA19*Z19</f>
        <v>6</v>
      </c>
      <c r="AC19" s="53" t="str">
        <f>IF(AB19="","",IF(AB19&lt;5,"Trivial",IF(AB19&lt;9,"Tolerable",IF(AB19&lt;17,"Moderado",IF(AB19&lt;25,"Importante","Intolerable")))))</f>
        <v>Tolerable</v>
      </c>
      <c r="AD19" s="54" t="s">
        <v>0</v>
      </c>
      <c r="AE19" s="54" t="s">
        <v>89</v>
      </c>
      <c r="AF19" s="65">
        <v>43829</v>
      </c>
      <c r="AG19" s="54"/>
      <c r="AH19" s="54"/>
      <c r="AI19" s="170" t="str">
        <f t="shared" ref="AI19:AI38" si="3">CONCATENATE(S19,AC19)</f>
        <v>ModeradoTolerable</v>
      </c>
      <c r="AJ19" s="148" t="str">
        <f t="shared" ref="AJ19:AJ38" si="4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s="4" customFormat="1" ht="30" customHeight="1" x14ac:dyDescent="0.25">
      <c r="A20" s="10"/>
      <c r="B20" s="64">
        <v>3</v>
      </c>
      <c r="C20" s="251"/>
      <c r="D20" s="244"/>
      <c r="E20" s="55" t="s">
        <v>7</v>
      </c>
      <c r="F20" s="55" t="s">
        <v>94</v>
      </c>
      <c r="G20" s="54" t="s">
        <v>97</v>
      </c>
      <c r="H20" s="59" t="s">
        <v>92</v>
      </c>
      <c r="I20" s="54" t="s">
        <v>96</v>
      </c>
      <c r="J20" s="54"/>
      <c r="K20" s="54" t="s">
        <v>2</v>
      </c>
      <c r="L20" s="54">
        <v>1</v>
      </c>
      <c r="M20" s="54">
        <v>3</v>
      </c>
      <c r="N20" s="54">
        <v>2</v>
      </c>
      <c r="O20" s="54">
        <v>3</v>
      </c>
      <c r="P20" s="54">
        <f t="shared" si="0"/>
        <v>9</v>
      </c>
      <c r="Q20" s="54">
        <v>1</v>
      </c>
      <c r="R20" s="54">
        <f t="shared" si="1"/>
        <v>9</v>
      </c>
      <c r="S20" s="53" t="str">
        <f t="shared" si="2"/>
        <v>Moderado</v>
      </c>
      <c r="T20" s="54" t="s">
        <v>1</v>
      </c>
      <c r="U20" s="59" t="s">
        <v>95</v>
      </c>
      <c r="V20" s="54">
        <v>1</v>
      </c>
      <c r="W20" s="54">
        <v>1</v>
      </c>
      <c r="X20" s="54">
        <v>1</v>
      </c>
      <c r="Y20" s="54">
        <v>3</v>
      </c>
      <c r="Z20" s="54">
        <f>+SUM(V20:Y20)</f>
        <v>6</v>
      </c>
      <c r="AA20" s="54">
        <v>1</v>
      </c>
      <c r="AB20" s="54">
        <f>+AA20*Z20</f>
        <v>6</v>
      </c>
      <c r="AC20" s="53" t="str">
        <f>IF(AB20="","",IF(AB20&lt;5,"Trivial",IF(AB20&lt;9,"Tolerable",IF(AB20&lt;17,"Moderado",IF(AB20&lt;25,"Importante","Intolerable")))))</f>
        <v>Tolerable</v>
      </c>
      <c r="AD20" s="54" t="s">
        <v>0</v>
      </c>
      <c r="AE20" s="54" t="s">
        <v>89</v>
      </c>
      <c r="AF20" s="65">
        <v>43829</v>
      </c>
      <c r="AG20" s="54"/>
      <c r="AH20" s="54"/>
      <c r="AI20" s="170" t="str">
        <f t="shared" si="3"/>
        <v>ModeradoTolerable</v>
      </c>
      <c r="AJ20" s="148" t="str">
        <f t="shared" si="4"/>
        <v>Tolerable</v>
      </c>
    </row>
    <row r="21" spans="1:36" s="4" customFormat="1" ht="42" customHeight="1" x14ac:dyDescent="0.25">
      <c r="A21" s="10"/>
      <c r="B21" s="64">
        <v>4</v>
      </c>
      <c r="C21" s="251"/>
      <c r="D21" s="244"/>
      <c r="E21" s="55" t="s">
        <v>7</v>
      </c>
      <c r="F21" s="55" t="s">
        <v>94</v>
      </c>
      <c r="G21" s="54" t="s">
        <v>93</v>
      </c>
      <c r="H21" s="59" t="s">
        <v>92</v>
      </c>
      <c r="I21" s="54" t="s">
        <v>91</v>
      </c>
      <c r="J21" s="54"/>
      <c r="K21" s="54"/>
      <c r="L21" s="54">
        <v>1</v>
      </c>
      <c r="M21" s="54">
        <v>3</v>
      </c>
      <c r="N21" s="54">
        <v>2</v>
      </c>
      <c r="O21" s="54">
        <v>3</v>
      </c>
      <c r="P21" s="54">
        <f t="shared" si="0"/>
        <v>9</v>
      </c>
      <c r="Q21" s="54">
        <v>1</v>
      </c>
      <c r="R21" s="54">
        <f t="shared" si="1"/>
        <v>9</v>
      </c>
      <c r="S21" s="53" t="str">
        <f t="shared" si="2"/>
        <v>Moderado</v>
      </c>
      <c r="T21" s="54" t="s">
        <v>1</v>
      </c>
      <c r="U21" s="59" t="s">
        <v>90</v>
      </c>
      <c r="V21" s="54">
        <v>1</v>
      </c>
      <c r="W21" s="54">
        <v>1</v>
      </c>
      <c r="X21" s="54">
        <v>1</v>
      </c>
      <c r="Y21" s="54">
        <v>3</v>
      </c>
      <c r="Z21" s="54">
        <f>+SUM(V21:Y21)</f>
        <v>6</v>
      </c>
      <c r="AA21" s="54">
        <v>1</v>
      </c>
      <c r="AB21" s="54">
        <f>+AA21*Z21</f>
        <v>6</v>
      </c>
      <c r="AC21" s="53" t="str">
        <f>IF(AB21="","",IF(AB21&lt;5,"Trivial",IF(AB21&lt;9,"Tolerable",IF(AB21&lt;17,"Moderado",IF(AB21&lt;25,"Importante","Intolerable")))))</f>
        <v>Tolerable</v>
      </c>
      <c r="AD21" s="54" t="s">
        <v>0</v>
      </c>
      <c r="AE21" s="54" t="s">
        <v>89</v>
      </c>
      <c r="AF21" s="65">
        <v>43829</v>
      </c>
      <c r="AG21" s="54"/>
      <c r="AH21" s="54"/>
      <c r="AI21" s="170" t="str">
        <f t="shared" si="3"/>
        <v>ModeradoTolerable</v>
      </c>
      <c r="AJ21" s="148" t="str">
        <f t="shared" si="4"/>
        <v>Tolerable</v>
      </c>
    </row>
    <row r="22" spans="1:36" s="4" customFormat="1" ht="30" customHeight="1" x14ac:dyDescent="0.25">
      <c r="A22" s="10"/>
      <c r="B22" s="55">
        <v>5</v>
      </c>
      <c r="C22" s="251"/>
      <c r="D22" s="244"/>
      <c r="E22" s="55" t="s">
        <v>7</v>
      </c>
      <c r="F22" s="55" t="s">
        <v>19</v>
      </c>
      <c r="G22" s="54" t="s">
        <v>41</v>
      </c>
      <c r="H22" s="54" t="s">
        <v>40</v>
      </c>
      <c r="I22" s="54" t="s">
        <v>39</v>
      </c>
      <c r="J22" s="54" t="s">
        <v>1</v>
      </c>
      <c r="K22" s="59" t="s">
        <v>38</v>
      </c>
      <c r="L22" s="54">
        <v>1</v>
      </c>
      <c r="M22" s="54">
        <v>1</v>
      </c>
      <c r="N22" s="54">
        <v>1</v>
      </c>
      <c r="O22" s="54">
        <v>3</v>
      </c>
      <c r="P22" s="54">
        <f t="shared" si="0"/>
        <v>6</v>
      </c>
      <c r="Q22" s="54">
        <v>1</v>
      </c>
      <c r="R22" s="54">
        <f t="shared" si="1"/>
        <v>6</v>
      </c>
      <c r="S22" s="53" t="str">
        <f t="shared" si="2"/>
        <v>Tolerable</v>
      </c>
      <c r="T22" s="54" t="s">
        <v>1</v>
      </c>
      <c r="U22" s="59"/>
      <c r="V22" s="54"/>
      <c r="W22" s="54"/>
      <c r="X22" s="54"/>
      <c r="Y22" s="54"/>
      <c r="Z22" s="54"/>
      <c r="AA22" s="54"/>
      <c r="AB22" s="54"/>
      <c r="AC22" s="53" t="str">
        <f t="shared" ref="AC22:AC85" si="5">IF(AB22="","",IF(AB22&lt;5,"Trivial",IF(AB22&lt;9,"Tolerable",IF(AB22&lt;17,"Moderado",IF(AB22&lt;25,"Importante","Intolerable")))))</f>
        <v/>
      </c>
      <c r="AD22" s="54"/>
      <c r="AE22" s="54"/>
      <c r="AF22" s="54"/>
      <c r="AG22" s="54"/>
      <c r="AH22" s="54"/>
      <c r="AI22" s="170" t="str">
        <f t="shared" si="3"/>
        <v>Tolerable</v>
      </c>
      <c r="AJ22" s="148" t="str">
        <f t="shared" si="4"/>
        <v>Tolerable</v>
      </c>
    </row>
    <row r="23" spans="1:36" s="4" customFormat="1" ht="33.75" x14ac:dyDescent="0.25">
      <c r="A23" s="10"/>
      <c r="B23" s="64">
        <v>6</v>
      </c>
      <c r="C23" s="251"/>
      <c r="D23" s="244"/>
      <c r="E23" s="55" t="s">
        <v>7</v>
      </c>
      <c r="F23" s="55" t="s">
        <v>23</v>
      </c>
      <c r="G23" s="54" t="s">
        <v>88</v>
      </c>
      <c r="H23" s="59" t="s">
        <v>87</v>
      </c>
      <c r="I23" s="54" t="s">
        <v>16</v>
      </c>
      <c r="J23" s="54"/>
      <c r="K23" s="54" t="s">
        <v>2</v>
      </c>
      <c r="L23" s="54">
        <v>1</v>
      </c>
      <c r="M23" s="54">
        <v>3</v>
      </c>
      <c r="N23" s="54">
        <v>2</v>
      </c>
      <c r="O23" s="54">
        <v>3</v>
      </c>
      <c r="P23" s="54">
        <f t="shared" si="0"/>
        <v>9</v>
      </c>
      <c r="Q23" s="54">
        <v>1</v>
      </c>
      <c r="R23" s="54">
        <f t="shared" si="1"/>
        <v>9</v>
      </c>
      <c r="S23" s="53" t="str">
        <f t="shared" si="2"/>
        <v>Moderado</v>
      </c>
      <c r="T23" s="54" t="s">
        <v>1</v>
      </c>
      <c r="U23" s="54" t="s">
        <v>77</v>
      </c>
      <c r="V23" s="54">
        <v>1</v>
      </c>
      <c r="W23" s="54">
        <v>1</v>
      </c>
      <c r="X23" s="54">
        <v>1</v>
      </c>
      <c r="Y23" s="54">
        <v>3</v>
      </c>
      <c r="Z23" s="54">
        <f>+SUM(V23:Y23)</f>
        <v>6</v>
      </c>
      <c r="AA23" s="54">
        <v>1</v>
      </c>
      <c r="AB23" s="54">
        <f>+AA23*Z23</f>
        <v>6</v>
      </c>
      <c r="AC23" s="53" t="str">
        <f t="shared" si="5"/>
        <v>Tolerable</v>
      </c>
      <c r="AD23" s="54" t="s">
        <v>0</v>
      </c>
      <c r="AE23" s="54" t="s">
        <v>173</v>
      </c>
      <c r="AF23" s="65">
        <v>43951</v>
      </c>
      <c r="AG23" s="54"/>
      <c r="AH23" s="54"/>
      <c r="AI23" s="170" t="str">
        <f t="shared" si="3"/>
        <v>ModeradoTolerable</v>
      </c>
      <c r="AJ23" s="148" t="str">
        <f t="shared" si="4"/>
        <v>Tolerable</v>
      </c>
    </row>
    <row r="24" spans="1:36" ht="45" x14ac:dyDescent="0.2">
      <c r="A24" s="10"/>
      <c r="B24" s="64">
        <v>7</v>
      </c>
      <c r="C24" s="251"/>
      <c r="D24" s="244"/>
      <c r="E24" s="55" t="s">
        <v>7</v>
      </c>
      <c r="F24" s="55" t="s">
        <v>6</v>
      </c>
      <c r="G24" s="54" t="s">
        <v>86</v>
      </c>
      <c r="H24" s="59" t="s">
        <v>85</v>
      </c>
      <c r="I24" s="54" t="s">
        <v>84</v>
      </c>
      <c r="J24" s="54"/>
      <c r="K24" s="54" t="s">
        <v>2</v>
      </c>
      <c r="L24" s="54">
        <v>1</v>
      </c>
      <c r="M24" s="54">
        <v>3</v>
      </c>
      <c r="N24" s="54">
        <v>2</v>
      </c>
      <c r="O24" s="54">
        <v>3</v>
      </c>
      <c r="P24" s="54">
        <f t="shared" si="0"/>
        <v>9</v>
      </c>
      <c r="Q24" s="54">
        <v>1</v>
      </c>
      <c r="R24" s="54">
        <f t="shared" si="1"/>
        <v>9</v>
      </c>
      <c r="S24" s="53" t="str">
        <f t="shared" si="2"/>
        <v>Moderado</v>
      </c>
      <c r="T24" s="54" t="s">
        <v>1</v>
      </c>
      <c r="U24" s="59" t="s">
        <v>83</v>
      </c>
      <c r="V24" s="54">
        <v>1</v>
      </c>
      <c r="W24" s="54">
        <v>1</v>
      </c>
      <c r="X24" s="54">
        <v>1</v>
      </c>
      <c r="Y24" s="54">
        <v>3</v>
      </c>
      <c r="Z24" s="54">
        <f>+SUM(V24:Y24)</f>
        <v>6</v>
      </c>
      <c r="AA24" s="54">
        <v>1</v>
      </c>
      <c r="AB24" s="54">
        <f>+AA24*Z24</f>
        <v>6</v>
      </c>
      <c r="AC24" s="53" t="str">
        <f t="shared" si="5"/>
        <v>Tolerable</v>
      </c>
      <c r="AD24" s="54" t="s">
        <v>0</v>
      </c>
      <c r="AE24" s="54" t="s">
        <v>173</v>
      </c>
      <c r="AF24" s="65">
        <v>43951</v>
      </c>
      <c r="AG24" s="54"/>
      <c r="AH24" s="54"/>
      <c r="AI24" s="170" t="str">
        <f t="shared" si="3"/>
        <v>ModeradoTolerable</v>
      </c>
      <c r="AJ24" s="148" t="str">
        <f t="shared" si="4"/>
        <v>Tolerable</v>
      </c>
    </row>
    <row r="25" spans="1:36" ht="45" x14ac:dyDescent="0.2">
      <c r="A25" s="10"/>
      <c r="B25" s="55">
        <v>8</v>
      </c>
      <c r="C25" s="251"/>
      <c r="D25" s="244"/>
      <c r="E25" s="55" t="s">
        <v>7</v>
      </c>
      <c r="F25" s="55" t="s">
        <v>6</v>
      </c>
      <c r="G25" s="54" t="s">
        <v>82</v>
      </c>
      <c r="H25" s="59" t="s">
        <v>81</v>
      </c>
      <c r="I25" s="54" t="s">
        <v>51</v>
      </c>
      <c r="J25" s="54"/>
      <c r="K25" s="54" t="s">
        <v>2</v>
      </c>
      <c r="L25" s="54">
        <v>1</v>
      </c>
      <c r="M25" s="54">
        <v>3</v>
      </c>
      <c r="N25" s="54">
        <v>2</v>
      </c>
      <c r="O25" s="54">
        <v>1</v>
      </c>
      <c r="P25" s="54">
        <f t="shared" si="0"/>
        <v>7</v>
      </c>
      <c r="Q25" s="54">
        <v>2</v>
      </c>
      <c r="R25" s="54">
        <f t="shared" si="1"/>
        <v>14</v>
      </c>
      <c r="S25" s="53" t="str">
        <f t="shared" si="2"/>
        <v>Moderado</v>
      </c>
      <c r="T25" s="54" t="s">
        <v>1</v>
      </c>
      <c r="U25" s="59" t="s">
        <v>80</v>
      </c>
      <c r="V25" s="54">
        <v>1</v>
      </c>
      <c r="W25" s="54">
        <v>1</v>
      </c>
      <c r="X25" s="54">
        <v>1</v>
      </c>
      <c r="Y25" s="54">
        <v>1</v>
      </c>
      <c r="Z25" s="54">
        <f>+SUM(V25:Y25)</f>
        <v>4</v>
      </c>
      <c r="AA25" s="54">
        <v>2</v>
      </c>
      <c r="AB25" s="54">
        <f>+AA25*Z25</f>
        <v>8</v>
      </c>
      <c r="AC25" s="53" t="str">
        <f t="shared" si="5"/>
        <v>Tolerable</v>
      </c>
      <c r="AD25" s="54" t="s">
        <v>0</v>
      </c>
      <c r="AE25" s="54" t="s">
        <v>173</v>
      </c>
      <c r="AF25" s="65">
        <v>43951</v>
      </c>
      <c r="AG25" s="54"/>
      <c r="AH25" s="54"/>
      <c r="AI25" s="170" t="str">
        <f t="shared" si="3"/>
        <v>ModeradoTolerable</v>
      </c>
      <c r="AJ25" s="148" t="str">
        <f t="shared" si="4"/>
        <v>Tolerable</v>
      </c>
    </row>
    <row r="26" spans="1:36" s="4" customFormat="1" ht="42" customHeight="1" x14ac:dyDescent="0.25">
      <c r="A26" s="10"/>
      <c r="B26" s="64">
        <v>9</v>
      </c>
      <c r="C26" s="251"/>
      <c r="D26" s="244"/>
      <c r="E26" s="56" t="s">
        <v>7</v>
      </c>
      <c r="F26" s="55" t="s">
        <v>6</v>
      </c>
      <c r="G26" s="54" t="s">
        <v>79</v>
      </c>
      <c r="H26" s="54" t="s">
        <v>78</v>
      </c>
      <c r="I26" s="54" t="s">
        <v>62</v>
      </c>
      <c r="J26" s="54"/>
      <c r="K26" s="54" t="s">
        <v>2</v>
      </c>
      <c r="L26" s="54">
        <v>1</v>
      </c>
      <c r="M26" s="54">
        <v>3</v>
      </c>
      <c r="N26" s="54">
        <v>2</v>
      </c>
      <c r="O26" s="54">
        <v>3</v>
      </c>
      <c r="P26" s="54">
        <f t="shared" si="0"/>
        <v>9</v>
      </c>
      <c r="Q26" s="54">
        <v>1</v>
      </c>
      <c r="R26" s="54">
        <f t="shared" si="1"/>
        <v>9</v>
      </c>
      <c r="S26" s="53" t="str">
        <f t="shared" si="2"/>
        <v>Moderado</v>
      </c>
      <c r="T26" s="54" t="s">
        <v>1</v>
      </c>
      <c r="U26" s="59" t="s">
        <v>77</v>
      </c>
      <c r="V26" s="54">
        <v>1</v>
      </c>
      <c r="W26" s="54">
        <v>1</v>
      </c>
      <c r="X26" s="54">
        <v>2</v>
      </c>
      <c r="Y26" s="54">
        <v>1</v>
      </c>
      <c r="Z26" s="54">
        <f>+SUM(V26:Y26)</f>
        <v>5</v>
      </c>
      <c r="AA26" s="54">
        <v>1</v>
      </c>
      <c r="AB26" s="54">
        <f>+AA26*Z26</f>
        <v>5</v>
      </c>
      <c r="AC26" s="53" t="str">
        <f t="shared" si="5"/>
        <v>Tolerable</v>
      </c>
      <c r="AD26" s="54" t="s">
        <v>0</v>
      </c>
      <c r="AE26" s="54" t="s">
        <v>173</v>
      </c>
      <c r="AF26" s="65">
        <v>43951</v>
      </c>
      <c r="AG26" s="54"/>
      <c r="AH26" s="54"/>
      <c r="AI26" s="170" t="str">
        <f t="shared" si="3"/>
        <v>ModeradoTolerable</v>
      </c>
      <c r="AJ26" s="148" t="str">
        <f t="shared" si="4"/>
        <v>Tolerable</v>
      </c>
    </row>
    <row r="27" spans="1:36" ht="30" customHeight="1" x14ac:dyDescent="0.2">
      <c r="B27" s="64">
        <v>10</v>
      </c>
      <c r="C27" s="251"/>
      <c r="D27" s="244"/>
      <c r="E27" s="56" t="s">
        <v>7</v>
      </c>
      <c r="F27" s="55" t="s">
        <v>6</v>
      </c>
      <c r="G27" s="54" t="s">
        <v>76</v>
      </c>
      <c r="H27" s="54" t="s">
        <v>75</v>
      </c>
      <c r="I27" s="54" t="s">
        <v>74</v>
      </c>
      <c r="J27" s="54" t="s">
        <v>48</v>
      </c>
      <c r="K27" s="54" t="s">
        <v>73</v>
      </c>
      <c r="L27" s="54">
        <v>1</v>
      </c>
      <c r="M27" s="54">
        <v>1</v>
      </c>
      <c r="N27" s="54">
        <v>2</v>
      </c>
      <c r="O27" s="54">
        <v>3</v>
      </c>
      <c r="P27" s="54">
        <f t="shared" si="0"/>
        <v>7</v>
      </c>
      <c r="Q27" s="54">
        <v>1</v>
      </c>
      <c r="R27" s="54">
        <f t="shared" si="1"/>
        <v>7</v>
      </c>
      <c r="S27" s="53" t="str">
        <f t="shared" si="2"/>
        <v>Tolerable</v>
      </c>
      <c r="T27" s="54"/>
      <c r="U27" s="54"/>
      <c r="V27" s="54"/>
      <c r="W27" s="54"/>
      <c r="X27" s="54"/>
      <c r="Y27" s="54"/>
      <c r="Z27" s="54"/>
      <c r="AA27" s="54"/>
      <c r="AB27" s="54"/>
      <c r="AC27" s="53" t="str">
        <f t="shared" si="5"/>
        <v/>
      </c>
      <c r="AD27" s="54"/>
      <c r="AE27" s="54"/>
      <c r="AF27" s="54"/>
      <c r="AG27" s="54"/>
      <c r="AH27" s="54"/>
      <c r="AI27" s="170" t="str">
        <f t="shared" si="3"/>
        <v>Tolerable</v>
      </c>
      <c r="AJ27" s="148" t="str">
        <f t="shared" si="4"/>
        <v>Tolerable</v>
      </c>
    </row>
    <row r="28" spans="1:36" s="4" customFormat="1" ht="39" customHeight="1" x14ac:dyDescent="0.25">
      <c r="A28" s="10"/>
      <c r="B28" s="55">
        <v>11</v>
      </c>
      <c r="C28" s="251"/>
      <c r="D28" s="244"/>
      <c r="E28" s="55" t="s">
        <v>7</v>
      </c>
      <c r="F28" s="55" t="s">
        <v>19</v>
      </c>
      <c r="G28" s="54" t="s">
        <v>387</v>
      </c>
      <c r="H28" s="54" t="s">
        <v>71</v>
      </c>
      <c r="I28" s="59" t="s">
        <v>70</v>
      </c>
      <c r="J28" s="54"/>
      <c r="K28" s="54" t="s">
        <v>2</v>
      </c>
      <c r="L28" s="54">
        <v>1</v>
      </c>
      <c r="M28" s="54">
        <v>3</v>
      </c>
      <c r="N28" s="54">
        <v>2</v>
      </c>
      <c r="O28" s="54">
        <v>3</v>
      </c>
      <c r="P28" s="54">
        <f t="shared" si="0"/>
        <v>9</v>
      </c>
      <c r="Q28" s="54">
        <v>1</v>
      </c>
      <c r="R28" s="54">
        <f t="shared" si="1"/>
        <v>9</v>
      </c>
      <c r="S28" s="53" t="str">
        <f t="shared" si="2"/>
        <v>Moderado</v>
      </c>
      <c r="T28" s="54" t="s">
        <v>1</v>
      </c>
      <c r="U28" s="54" t="s">
        <v>69</v>
      </c>
      <c r="V28" s="54">
        <v>1</v>
      </c>
      <c r="W28" s="54">
        <v>1</v>
      </c>
      <c r="X28" s="54">
        <v>1</v>
      </c>
      <c r="Y28" s="54">
        <v>3</v>
      </c>
      <c r="Z28" s="54">
        <f>+SUM(V28:Y28)</f>
        <v>6</v>
      </c>
      <c r="AA28" s="54">
        <v>1</v>
      </c>
      <c r="AB28" s="54">
        <f>+AA28*Z28</f>
        <v>6</v>
      </c>
      <c r="AC28" s="53" t="str">
        <f t="shared" si="5"/>
        <v>Tolerable</v>
      </c>
      <c r="AD28" s="54" t="s">
        <v>0</v>
      </c>
      <c r="AE28" s="54" t="s">
        <v>173</v>
      </c>
      <c r="AF28" s="65">
        <v>43951</v>
      </c>
      <c r="AG28" s="54"/>
      <c r="AH28" s="54"/>
      <c r="AI28" s="170" t="str">
        <f t="shared" si="3"/>
        <v>ModeradoTolerable</v>
      </c>
      <c r="AJ28" s="148" t="str">
        <f t="shared" si="4"/>
        <v>Tolerable</v>
      </c>
    </row>
    <row r="29" spans="1:36" s="4" customFormat="1" ht="30" customHeight="1" x14ac:dyDescent="0.25">
      <c r="A29" s="10"/>
      <c r="B29" s="64">
        <v>12</v>
      </c>
      <c r="C29" s="252"/>
      <c r="D29" s="245"/>
      <c r="E29" s="55" t="s">
        <v>7</v>
      </c>
      <c r="F29" s="55" t="s">
        <v>32</v>
      </c>
      <c r="G29" s="54" t="s">
        <v>68</v>
      </c>
      <c r="H29" s="54" t="s">
        <v>67</v>
      </c>
      <c r="I29" s="54" t="s">
        <v>66</v>
      </c>
      <c r="J29" s="54"/>
      <c r="K29" s="54" t="s">
        <v>2</v>
      </c>
      <c r="L29" s="54">
        <v>1</v>
      </c>
      <c r="M29" s="54">
        <v>3</v>
      </c>
      <c r="N29" s="54">
        <v>2</v>
      </c>
      <c r="O29" s="54">
        <v>3</v>
      </c>
      <c r="P29" s="54">
        <f t="shared" si="0"/>
        <v>9</v>
      </c>
      <c r="Q29" s="54">
        <v>1</v>
      </c>
      <c r="R29" s="54">
        <f t="shared" si="1"/>
        <v>9</v>
      </c>
      <c r="S29" s="53" t="str">
        <f t="shared" si="2"/>
        <v>Moderado</v>
      </c>
      <c r="T29" s="54" t="s">
        <v>1</v>
      </c>
      <c r="U29" s="54" t="s">
        <v>65</v>
      </c>
      <c r="V29" s="54">
        <v>1</v>
      </c>
      <c r="W29" s="54">
        <v>1</v>
      </c>
      <c r="X29" s="54">
        <v>1</v>
      </c>
      <c r="Y29" s="54">
        <v>3</v>
      </c>
      <c r="Z29" s="54">
        <f>+SUM(V29:Y29)</f>
        <v>6</v>
      </c>
      <c r="AA29" s="54">
        <v>1</v>
      </c>
      <c r="AB29" s="54">
        <f>+AA29*Z29</f>
        <v>6</v>
      </c>
      <c r="AC29" s="53" t="str">
        <f t="shared" si="5"/>
        <v>Tolerable</v>
      </c>
      <c r="AD29" s="54" t="s">
        <v>0</v>
      </c>
      <c r="AE29" s="54" t="s">
        <v>173</v>
      </c>
      <c r="AF29" s="65">
        <v>43951</v>
      </c>
      <c r="AG29" s="54"/>
      <c r="AH29" s="54"/>
      <c r="AI29" s="170" t="str">
        <f t="shared" si="3"/>
        <v>ModeradoTolerable</v>
      </c>
      <c r="AJ29" s="148" t="str">
        <f t="shared" si="4"/>
        <v>Tolerable</v>
      </c>
    </row>
    <row r="30" spans="1:36" s="13" customFormat="1" ht="72.75" customHeight="1" x14ac:dyDescent="0.2">
      <c r="A30" s="12"/>
      <c r="B30" s="64">
        <v>13</v>
      </c>
      <c r="C30" s="61" t="s">
        <v>254</v>
      </c>
      <c r="D30" s="61" t="s">
        <v>175</v>
      </c>
      <c r="E30" s="55" t="s">
        <v>7</v>
      </c>
      <c r="F30" s="55" t="s">
        <v>23</v>
      </c>
      <c r="G30" s="61" t="s">
        <v>176</v>
      </c>
      <c r="H30" s="61" t="s">
        <v>177</v>
      </c>
      <c r="I30" s="61" t="s">
        <v>180</v>
      </c>
      <c r="J30" s="54" t="s">
        <v>35</v>
      </c>
      <c r="K30" s="57" t="s">
        <v>179</v>
      </c>
      <c r="L30" s="36">
        <v>1</v>
      </c>
      <c r="M30" s="36">
        <v>2</v>
      </c>
      <c r="N30" s="36">
        <v>1</v>
      </c>
      <c r="O30" s="36">
        <v>3</v>
      </c>
      <c r="P30" s="36">
        <f>SUM(L30:O30)</f>
        <v>7</v>
      </c>
      <c r="Q30" s="36">
        <v>2</v>
      </c>
      <c r="R30" s="36">
        <f>P30*Q30</f>
        <v>14</v>
      </c>
      <c r="S30" s="53" t="str">
        <f t="shared" si="2"/>
        <v>Moderado</v>
      </c>
      <c r="T30" s="57"/>
      <c r="U30" s="57" t="s">
        <v>341</v>
      </c>
      <c r="V30" s="36">
        <v>1</v>
      </c>
      <c r="W30" s="36">
        <v>1</v>
      </c>
      <c r="X30" s="36">
        <v>1</v>
      </c>
      <c r="Y30" s="36">
        <v>1</v>
      </c>
      <c r="Z30" s="36">
        <f>SUM(V30:Y30)</f>
        <v>4</v>
      </c>
      <c r="AA30" s="36">
        <f>Q30</f>
        <v>2</v>
      </c>
      <c r="AB30" s="36">
        <f>Z30*AA30</f>
        <v>8</v>
      </c>
      <c r="AC30" s="53" t="str">
        <f t="shared" si="5"/>
        <v>Tolerable</v>
      </c>
      <c r="AD30" s="36"/>
      <c r="AE30" s="36" t="s">
        <v>259</v>
      </c>
      <c r="AF30" s="65">
        <v>43936</v>
      </c>
      <c r="AG30" s="54" t="s">
        <v>173</v>
      </c>
      <c r="AH30" s="36"/>
      <c r="AI30" s="170" t="str">
        <f t="shared" si="3"/>
        <v>ModeradoTolerable</v>
      </c>
      <c r="AJ30" s="148" t="str">
        <f t="shared" si="4"/>
        <v>Tolerable</v>
      </c>
    </row>
    <row r="31" spans="1:36" s="13" customFormat="1" ht="39.950000000000003" customHeight="1" x14ac:dyDescent="0.2">
      <c r="A31" s="12"/>
      <c r="B31" s="55">
        <v>14</v>
      </c>
      <c r="C31" s="247" t="s">
        <v>322</v>
      </c>
      <c r="D31" s="61" t="s">
        <v>323</v>
      </c>
      <c r="E31" s="53" t="s">
        <v>7</v>
      </c>
      <c r="F31" s="61" t="s">
        <v>266</v>
      </c>
      <c r="G31" s="61" t="s">
        <v>335</v>
      </c>
      <c r="H31" s="61" t="s">
        <v>52</v>
      </c>
      <c r="I31" s="61" t="s">
        <v>51</v>
      </c>
      <c r="J31" s="54" t="s">
        <v>35</v>
      </c>
      <c r="K31" s="57" t="s">
        <v>340</v>
      </c>
      <c r="L31" s="36">
        <v>1</v>
      </c>
      <c r="M31" s="36">
        <v>2</v>
      </c>
      <c r="N31" s="36">
        <v>1</v>
      </c>
      <c r="O31" s="36">
        <v>3</v>
      </c>
      <c r="P31" s="54">
        <f>+SUM(L31:O31)</f>
        <v>7</v>
      </c>
      <c r="Q31" s="54">
        <v>2</v>
      </c>
      <c r="R31" s="54">
        <f>+Q31*P31</f>
        <v>14</v>
      </c>
      <c r="S31" s="53" t="str">
        <f t="shared" si="2"/>
        <v>Moderado</v>
      </c>
      <c r="T31" s="54"/>
      <c r="U31" s="193" t="s">
        <v>616</v>
      </c>
      <c r="V31" s="54">
        <v>1</v>
      </c>
      <c r="W31" s="54">
        <v>1</v>
      </c>
      <c r="X31" s="54">
        <v>1</v>
      </c>
      <c r="Y31" s="54">
        <v>2</v>
      </c>
      <c r="Z31" s="54">
        <f t="shared" ref="Z31" si="6">SUM(V31:Y31)</f>
        <v>5</v>
      </c>
      <c r="AA31" s="54">
        <f>Q31</f>
        <v>2</v>
      </c>
      <c r="AB31" s="54">
        <f t="shared" ref="AB31" si="7">Z31*AA31</f>
        <v>10</v>
      </c>
      <c r="AC31" s="53" t="str">
        <f t="shared" si="5"/>
        <v>Moderado</v>
      </c>
      <c r="AD31" s="39"/>
      <c r="AE31" s="36" t="s">
        <v>259</v>
      </c>
      <c r="AF31" s="65">
        <v>43936</v>
      </c>
      <c r="AG31" s="54" t="s">
        <v>173</v>
      </c>
      <c r="AH31" s="39"/>
      <c r="AI31" s="170" t="str">
        <f t="shared" si="3"/>
        <v>ModeradoModerado</v>
      </c>
      <c r="AJ31" s="148" t="str">
        <f t="shared" si="4"/>
        <v>Moderado</v>
      </c>
    </row>
    <row r="32" spans="1:36" s="13" customFormat="1" ht="39.950000000000003" customHeight="1" x14ac:dyDescent="0.2">
      <c r="A32" s="12"/>
      <c r="B32" s="64">
        <v>15</v>
      </c>
      <c r="C32" s="248"/>
      <c r="D32" s="247" t="s">
        <v>324</v>
      </c>
      <c r="E32" s="53" t="s">
        <v>7</v>
      </c>
      <c r="F32" s="58" t="s">
        <v>23</v>
      </c>
      <c r="G32" s="57" t="s">
        <v>333</v>
      </c>
      <c r="H32" s="54" t="s">
        <v>214</v>
      </c>
      <c r="I32" s="54" t="s">
        <v>336</v>
      </c>
      <c r="J32" s="54" t="s">
        <v>1</v>
      </c>
      <c r="K32" s="57" t="s">
        <v>179</v>
      </c>
      <c r="L32" s="54">
        <v>1</v>
      </c>
      <c r="M32" s="54">
        <v>1</v>
      </c>
      <c r="N32" s="54">
        <v>1</v>
      </c>
      <c r="O32" s="54">
        <v>3</v>
      </c>
      <c r="P32" s="54">
        <f>+SUM(L32:O32)</f>
        <v>6</v>
      </c>
      <c r="Q32" s="54">
        <v>1</v>
      </c>
      <c r="R32" s="54">
        <f>+Q32*P32</f>
        <v>6</v>
      </c>
      <c r="S32" s="53" t="str">
        <f t="shared" si="2"/>
        <v>Tolerable</v>
      </c>
      <c r="T32" s="66"/>
      <c r="U32" s="66"/>
      <c r="V32" s="66"/>
      <c r="W32" s="66"/>
      <c r="X32" s="66"/>
      <c r="Y32" s="66"/>
      <c r="Z32" s="66"/>
      <c r="AA32" s="66"/>
      <c r="AB32" s="66"/>
      <c r="AC32" s="53" t="str">
        <f t="shared" si="5"/>
        <v/>
      </c>
      <c r="AD32" s="66"/>
      <c r="AE32" s="66"/>
      <c r="AF32" s="66"/>
      <c r="AG32" s="66"/>
      <c r="AH32" s="54"/>
      <c r="AI32" s="170" t="str">
        <f t="shared" si="3"/>
        <v>Tolerable</v>
      </c>
      <c r="AJ32" s="148" t="str">
        <f t="shared" si="4"/>
        <v>Tolerable</v>
      </c>
    </row>
    <row r="33" spans="1:36" s="13" customFormat="1" ht="69.75" customHeight="1" x14ac:dyDescent="0.2">
      <c r="A33" s="12"/>
      <c r="B33" s="64">
        <v>16</v>
      </c>
      <c r="C33" s="248"/>
      <c r="D33" s="249"/>
      <c r="E33" s="53" t="s">
        <v>7</v>
      </c>
      <c r="F33" s="55" t="s">
        <v>23</v>
      </c>
      <c r="G33" s="61" t="s">
        <v>348</v>
      </c>
      <c r="H33" s="61" t="s">
        <v>186</v>
      </c>
      <c r="I33" s="61" t="s">
        <v>187</v>
      </c>
      <c r="J33" s="54" t="s">
        <v>1</v>
      </c>
      <c r="K33" s="54" t="s">
        <v>35</v>
      </c>
      <c r="L33" s="36">
        <v>1</v>
      </c>
      <c r="M33" s="36">
        <v>2</v>
      </c>
      <c r="N33" s="36">
        <v>1</v>
      </c>
      <c r="O33" s="36">
        <v>3</v>
      </c>
      <c r="P33" s="54">
        <f t="shared" ref="P33" si="8">SUM(L33:O33)</f>
        <v>7</v>
      </c>
      <c r="Q33" s="54">
        <v>2</v>
      </c>
      <c r="R33" s="54">
        <f t="shared" ref="R33:R36" si="9">P33*Q33</f>
        <v>14</v>
      </c>
      <c r="S33" s="53" t="str">
        <f t="shared" si="2"/>
        <v>Moderado</v>
      </c>
      <c r="T33" s="54"/>
      <c r="U33" s="193" t="s">
        <v>614</v>
      </c>
      <c r="V33" s="54">
        <v>1</v>
      </c>
      <c r="W33" s="54">
        <v>1</v>
      </c>
      <c r="X33" s="54">
        <v>1</v>
      </c>
      <c r="Y33" s="54">
        <v>1</v>
      </c>
      <c r="Z33" s="54">
        <f t="shared" ref="Z33" si="10">SUM(V33:Y33)</f>
        <v>4</v>
      </c>
      <c r="AA33" s="54">
        <f>Q33</f>
        <v>2</v>
      </c>
      <c r="AB33" s="54">
        <f t="shared" ref="AB33:AB36" si="11">Z33*AA33</f>
        <v>8</v>
      </c>
      <c r="AC33" s="53" t="str">
        <f t="shared" si="5"/>
        <v>Tolerable</v>
      </c>
      <c r="AD33" s="39"/>
      <c r="AE33" s="36" t="s">
        <v>259</v>
      </c>
      <c r="AF33" s="65">
        <v>43936</v>
      </c>
      <c r="AG33" s="54" t="s">
        <v>173</v>
      </c>
      <c r="AH33" s="39"/>
      <c r="AI33" s="170" t="str">
        <f t="shared" si="3"/>
        <v>ModeradoTolerable</v>
      </c>
      <c r="AJ33" s="148" t="str">
        <f t="shared" si="4"/>
        <v>Tolerable</v>
      </c>
    </row>
    <row r="34" spans="1:36" s="13" customFormat="1" ht="69.75" customHeight="1" x14ac:dyDescent="0.2">
      <c r="A34" s="12"/>
      <c r="B34" s="55">
        <v>17</v>
      </c>
      <c r="C34" s="248"/>
      <c r="D34" s="247" t="s">
        <v>337</v>
      </c>
      <c r="E34" s="241" t="s">
        <v>7</v>
      </c>
      <c r="F34" s="211" t="s">
        <v>36</v>
      </c>
      <c r="G34" s="246" t="s">
        <v>338</v>
      </c>
      <c r="H34" s="61" t="s">
        <v>209</v>
      </c>
      <c r="I34" s="61" t="s">
        <v>249</v>
      </c>
      <c r="J34" s="54" t="s">
        <v>35</v>
      </c>
      <c r="K34" s="57" t="s">
        <v>179</v>
      </c>
      <c r="L34" s="36">
        <v>1</v>
      </c>
      <c r="M34" s="36">
        <v>2</v>
      </c>
      <c r="N34" s="36">
        <v>2</v>
      </c>
      <c r="O34" s="36">
        <v>2</v>
      </c>
      <c r="P34" s="54">
        <f t="shared" ref="P34:P37" si="12">SUM(L34:O34)</f>
        <v>7</v>
      </c>
      <c r="Q34" s="54">
        <v>2</v>
      </c>
      <c r="R34" s="54">
        <f t="shared" si="9"/>
        <v>14</v>
      </c>
      <c r="S34" s="53" t="str">
        <f t="shared" si="2"/>
        <v>Moderado</v>
      </c>
      <c r="T34" s="54"/>
      <c r="U34" s="54" t="s">
        <v>251</v>
      </c>
      <c r="V34" s="54">
        <v>1</v>
      </c>
      <c r="W34" s="54">
        <v>1</v>
      </c>
      <c r="X34" s="54">
        <v>1</v>
      </c>
      <c r="Y34" s="54">
        <v>1</v>
      </c>
      <c r="Z34" s="54">
        <f t="shared" ref="Z34:Z37" si="13">SUM(V34:Y34)</f>
        <v>4</v>
      </c>
      <c r="AA34" s="54">
        <f t="shared" ref="AA34:AA36" si="14">Q34</f>
        <v>2</v>
      </c>
      <c r="AB34" s="54">
        <f t="shared" si="11"/>
        <v>8</v>
      </c>
      <c r="AC34" s="53" t="str">
        <f t="shared" si="5"/>
        <v>Tolerable</v>
      </c>
      <c r="AD34" s="36"/>
      <c r="AE34" s="36" t="s">
        <v>259</v>
      </c>
      <c r="AF34" s="65">
        <v>43936</v>
      </c>
      <c r="AG34" s="54" t="s">
        <v>173</v>
      </c>
      <c r="AH34" s="36"/>
      <c r="AI34" s="170" t="str">
        <f t="shared" si="3"/>
        <v>ModeradoTolerable</v>
      </c>
      <c r="AJ34" s="148" t="str">
        <f t="shared" si="4"/>
        <v>Tolerable</v>
      </c>
    </row>
    <row r="35" spans="1:36" s="13" customFormat="1" ht="69.75" customHeight="1" x14ac:dyDescent="0.2">
      <c r="A35" s="12"/>
      <c r="B35" s="64">
        <v>18</v>
      </c>
      <c r="C35" s="248"/>
      <c r="D35" s="248"/>
      <c r="E35" s="258"/>
      <c r="F35" s="211"/>
      <c r="G35" s="246"/>
      <c r="H35" s="61" t="s">
        <v>227</v>
      </c>
      <c r="I35" s="61" t="s">
        <v>200</v>
      </c>
      <c r="J35" s="54" t="s">
        <v>35</v>
      </c>
      <c r="K35" s="57" t="s">
        <v>339</v>
      </c>
      <c r="L35" s="36">
        <v>1</v>
      </c>
      <c r="M35" s="36">
        <v>2</v>
      </c>
      <c r="N35" s="36">
        <v>2</v>
      </c>
      <c r="O35" s="36">
        <v>3</v>
      </c>
      <c r="P35" s="54">
        <f t="shared" si="12"/>
        <v>8</v>
      </c>
      <c r="Q35" s="54">
        <v>2</v>
      </c>
      <c r="R35" s="54">
        <f t="shared" si="9"/>
        <v>16</v>
      </c>
      <c r="S35" s="53" t="str">
        <f t="shared" si="2"/>
        <v>Moderado</v>
      </c>
      <c r="T35" s="54"/>
      <c r="U35" s="54" t="s">
        <v>247</v>
      </c>
      <c r="V35" s="54">
        <v>1</v>
      </c>
      <c r="W35" s="54">
        <v>1</v>
      </c>
      <c r="X35" s="54">
        <v>1</v>
      </c>
      <c r="Y35" s="54">
        <v>1</v>
      </c>
      <c r="Z35" s="54">
        <f t="shared" si="13"/>
        <v>4</v>
      </c>
      <c r="AA35" s="54">
        <f t="shared" si="14"/>
        <v>2</v>
      </c>
      <c r="AB35" s="54">
        <f t="shared" si="11"/>
        <v>8</v>
      </c>
      <c r="AC35" s="53" t="str">
        <f t="shared" si="5"/>
        <v>Tolerable</v>
      </c>
      <c r="AD35" s="36"/>
      <c r="AE35" s="36" t="s">
        <v>259</v>
      </c>
      <c r="AF35" s="65">
        <v>43936</v>
      </c>
      <c r="AG35" s="54" t="s">
        <v>173</v>
      </c>
      <c r="AH35" s="36"/>
      <c r="AI35" s="170" t="str">
        <f t="shared" si="3"/>
        <v>ModeradoTolerable</v>
      </c>
      <c r="AJ35" s="148" t="str">
        <f t="shared" si="4"/>
        <v>Tolerable</v>
      </c>
    </row>
    <row r="36" spans="1:36" s="13" customFormat="1" ht="39.950000000000003" customHeight="1" x14ac:dyDescent="0.2">
      <c r="A36" s="12"/>
      <c r="B36" s="64">
        <v>19</v>
      </c>
      <c r="C36" s="248"/>
      <c r="D36" s="248"/>
      <c r="E36" s="242"/>
      <c r="F36" s="211"/>
      <c r="G36" s="246"/>
      <c r="H36" s="61" t="s">
        <v>228</v>
      </c>
      <c r="I36" s="61" t="s">
        <v>201</v>
      </c>
      <c r="J36" s="54" t="s">
        <v>35</v>
      </c>
      <c r="K36" s="57" t="s">
        <v>179</v>
      </c>
      <c r="L36" s="36">
        <v>1</v>
      </c>
      <c r="M36" s="36">
        <v>2</v>
      </c>
      <c r="N36" s="36">
        <v>2</v>
      </c>
      <c r="O36" s="36">
        <v>3</v>
      </c>
      <c r="P36" s="54">
        <f t="shared" si="12"/>
        <v>8</v>
      </c>
      <c r="Q36" s="54">
        <v>2</v>
      </c>
      <c r="R36" s="54">
        <f t="shared" si="9"/>
        <v>16</v>
      </c>
      <c r="S36" s="53" t="str">
        <f t="shared" si="2"/>
        <v>Moderado</v>
      </c>
      <c r="T36" s="54"/>
      <c r="U36" s="54" t="s">
        <v>248</v>
      </c>
      <c r="V36" s="54">
        <v>1</v>
      </c>
      <c r="W36" s="54">
        <v>1</v>
      </c>
      <c r="X36" s="54">
        <v>1</v>
      </c>
      <c r="Y36" s="54">
        <v>1</v>
      </c>
      <c r="Z36" s="54">
        <f t="shared" si="13"/>
        <v>4</v>
      </c>
      <c r="AA36" s="54">
        <f t="shared" si="14"/>
        <v>2</v>
      </c>
      <c r="AB36" s="54">
        <f t="shared" si="11"/>
        <v>8</v>
      </c>
      <c r="AC36" s="53" t="str">
        <f t="shared" si="5"/>
        <v>Tolerable</v>
      </c>
      <c r="AD36" s="36"/>
      <c r="AE36" s="36" t="s">
        <v>259</v>
      </c>
      <c r="AF36" s="65">
        <v>43936</v>
      </c>
      <c r="AG36" s="54" t="s">
        <v>173</v>
      </c>
      <c r="AH36" s="36"/>
      <c r="AI36" s="170" t="str">
        <f t="shared" si="3"/>
        <v>ModeradoTolerable</v>
      </c>
      <c r="AJ36" s="148" t="str">
        <f t="shared" si="4"/>
        <v>Tolerable</v>
      </c>
    </row>
    <row r="37" spans="1:36" s="13" customFormat="1" ht="51.75" customHeight="1" x14ac:dyDescent="0.2">
      <c r="A37" s="12"/>
      <c r="B37" s="55">
        <v>20</v>
      </c>
      <c r="C37" s="248"/>
      <c r="D37" s="248"/>
      <c r="E37" s="53" t="s">
        <v>7</v>
      </c>
      <c r="F37" s="55" t="s">
        <v>23</v>
      </c>
      <c r="G37" s="61" t="s">
        <v>354</v>
      </c>
      <c r="H37" s="61" t="s">
        <v>186</v>
      </c>
      <c r="I37" s="61" t="s">
        <v>357</v>
      </c>
      <c r="J37" s="54" t="s">
        <v>1</v>
      </c>
      <c r="K37" s="54" t="s">
        <v>35</v>
      </c>
      <c r="L37" s="36">
        <v>1</v>
      </c>
      <c r="M37" s="36">
        <v>2</v>
      </c>
      <c r="N37" s="36">
        <v>1</v>
      </c>
      <c r="O37" s="36">
        <v>3</v>
      </c>
      <c r="P37" s="54">
        <f t="shared" si="12"/>
        <v>7</v>
      </c>
      <c r="Q37" s="54">
        <v>2</v>
      </c>
      <c r="R37" s="54">
        <f t="shared" ref="R37" si="15">P37*Q37</f>
        <v>14</v>
      </c>
      <c r="S37" s="53" t="str">
        <f t="shared" si="2"/>
        <v>Moderado</v>
      </c>
      <c r="T37" s="54"/>
      <c r="U37" s="193" t="s">
        <v>614</v>
      </c>
      <c r="V37" s="54">
        <v>1</v>
      </c>
      <c r="W37" s="54">
        <v>1</v>
      </c>
      <c r="X37" s="54">
        <v>1</v>
      </c>
      <c r="Y37" s="54">
        <v>1</v>
      </c>
      <c r="Z37" s="54">
        <f t="shared" si="13"/>
        <v>4</v>
      </c>
      <c r="AA37" s="54">
        <f t="shared" ref="AA37:AA43" si="16">Q37</f>
        <v>2</v>
      </c>
      <c r="AB37" s="54">
        <f t="shared" ref="AB37" si="17">Z37*AA37</f>
        <v>8</v>
      </c>
      <c r="AC37" s="53" t="str">
        <f t="shared" si="5"/>
        <v>Tolerable</v>
      </c>
      <c r="AD37" s="39"/>
      <c r="AE37" s="36" t="s">
        <v>259</v>
      </c>
      <c r="AF37" s="65">
        <v>43936</v>
      </c>
      <c r="AG37" s="54" t="s">
        <v>173</v>
      </c>
      <c r="AH37" s="39"/>
      <c r="AI37" s="170" t="str">
        <f t="shared" si="3"/>
        <v>ModeradoTolerable</v>
      </c>
      <c r="AJ37" s="148" t="str">
        <f t="shared" si="4"/>
        <v>Tolerable</v>
      </c>
    </row>
    <row r="38" spans="1:36" s="13" customFormat="1" ht="39.950000000000003" customHeight="1" x14ac:dyDescent="0.2">
      <c r="A38" s="12"/>
      <c r="B38" s="64">
        <v>21</v>
      </c>
      <c r="C38" s="248"/>
      <c r="D38" s="248"/>
      <c r="E38" s="266" t="s">
        <v>7</v>
      </c>
      <c r="F38" s="241" t="s">
        <v>53</v>
      </c>
      <c r="G38" s="247" t="s">
        <v>342</v>
      </c>
      <c r="H38" s="61" t="s">
        <v>355</v>
      </c>
      <c r="I38" s="61" t="s">
        <v>356</v>
      </c>
      <c r="J38" s="54" t="s">
        <v>1</v>
      </c>
      <c r="K38" s="54" t="s">
        <v>35</v>
      </c>
      <c r="L38" s="36">
        <v>1</v>
      </c>
      <c r="M38" s="36">
        <v>2</v>
      </c>
      <c r="N38" s="36">
        <v>1</v>
      </c>
      <c r="O38" s="36">
        <v>3</v>
      </c>
      <c r="P38" s="54">
        <f t="shared" ref="P38" si="18">SUM(L38:O38)</f>
        <v>7</v>
      </c>
      <c r="Q38" s="54">
        <v>2</v>
      </c>
      <c r="R38" s="54">
        <f t="shared" ref="R38" si="19">P38*Q38</f>
        <v>14</v>
      </c>
      <c r="S38" s="53" t="str">
        <f t="shared" si="2"/>
        <v>Moderado</v>
      </c>
      <c r="T38" s="54"/>
      <c r="U38" s="193" t="s">
        <v>614</v>
      </c>
      <c r="V38" s="54">
        <v>1</v>
      </c>
      <c r="W38" s="54">
        <v>1</v>
      </c>
      <c r="X38" s="54">
        <v>1</v>
      </c>
      <c r="Y38" s="54">
        <v>1</v>
      </c>
      <c r="Z38" s="54">
        <f t="shared" ref="Z38" si="20">SUM(V38:Y38)</f>
        <v>4</v>
      </c>
      <c r="AA38" s="54">
        <f t="shared" si="16"/>
        <v>2</v>
      </c>
      <c r="AB38" s="54">
        <f t="shared" ref="AB38" si="21">Z38*AA38</f>
        <v>8</v>
      </c>
      <c r="AC38" s="53" t="str">
        <f t="shared" si="5"/>
        <v>Tolerable</v>
      </c>
      <c r="AD38" s="39"/>
      <c r="AE38" s="36" t="s">
        <v>259</v>
      </c>
      <c r="AF38" s="65">
        <v>43936</v>
      </c>
      <c r="AG38" s="54" t="s">
        <v>173</v>
      </c>
      <c r="AH38" s="39"/>
      <c r="AI38" s="170" t="str">
        <f t="shared" si="3"/>
        <v>ModeradoTolerable</v>
      </c>
      <c r="AJ38" s="148" t="str">
        <f t="shared" si="4"/>
        <v>Tolerable</v>
      </c>
    </row>
    <row r="39" spans="1:36" s="13" customFormat="1" ht="39.950000000000003" customHeight="1" x14ac:dyDescent="0.2">
      <c r="A39" s="12"/>
      <c r="B39" s="64">
        <v>22</v>
      </c>
      <c r="C39" s="248"/>
      <c r="D39" s="249"/>
      <c r="E39" s="267"/>
      <c r="F39" s="242"/>
      <c r="G39" s="249"/>
      <c r="H39" s="61" t="s">
        <v>52</v>
      </c>
      <c r="I39" s="61" t="s">
        <v>51</v>
      </c>
      <c r="J39" s="54" t="s">
        <v>35</v>
      </c>
      <c r="K39" s="57" t="s">
        <v>340</v>
      </c>
      <c r="L39" s="36">
        <v>1</v>
      </c>
      <c r="M39" s="36">
        <v>2</v>
      </c>
      <c r="N39" s="36">
        <v>1</v>
      </c>
      <c r="O39" s="36">
        <v>3</v>
      </c>
      <c r="P39" s="54">
        <f>+SUM(L39:O39)</f>
        <v>7</v>
      </c>
      <c r="Q39" s="54">
        <v>2</v>
      </c>
      <c r="R39" s="54">
        <f>+Q39*P39</f>
        <v>14</v>
      </c>
      <c r="S39" s="53" t="str">
        <f t="shared" si="2"/>
        <v>Moderado</v>
      </c>
      <c r="T39" s="54"/>
      <c r="U39" s="193" t="s">
        <v>613</v>
      </c>
      <c r="V39" s="54">
        <v>1</v>
      </c>
      <c r="W39" s="54">
        <v>1</v>
      </c>
      <c r="X39" s="54">
        <v>1</v>
      </c>
      <c r="Y39" s="54">
        <v>2</v>
      </c>
      <c r="Z39" s="54">
        <f t="shared" ref="Z39" si="22">SUM(V39:Y39)</f>
        <v>5</v>
      </c>
      <c r="AA39" s="54">
        <f t="shared" si="16"/>
        <v>2</v>
      </c>
      <c r="AB39" s="54">
        <f t="shared" ref="AB39" si="23">Z39*AA39</f>
        <v>10</v>
      </c>
      <c r="AC39" s="53" t="str">
        <f t="shared" si="5"/>
        <v>Moderado</v>
      </c>
      <c r="AD39" s="39"/>
      <c r="AE39" s="36" t="s">
        <v>259</v>
      </c>
      <c r="AF39" s="65">
        <v>43936</v>
      </c>
      <c r="AG39" s="54" t="s">
        <v>173</v>
      </c>
      <c r="AH39" s="36"/>
      <c r="AI39" s="170" t="str">
        <f t="shared" ref="AI39:AI44" si="24">CONCATENATE(S39,AC39)</f>
        <v>ModeradoModerado</v>
      </c>
      <c r="AJ39" s="148" t="str">
        <f>IF(AI39="IntolerableModerado","Moderado",IF(AI39="Tolerable","Tolerable",IF(AI39="ModeradoTolerable","Tolerable",IF(AI39="ImportanteIntolerable","Importante",IF(AI39="ModeradoModerado","Moderado",IF(AI39="ImportanteModerado","Moderado"))))))</f>
        <v>Moderado</v>
      </c>
    </row>
    <row r="40" spans="1:36" s="13" customFormat="1" ht="72" customHeight="1" x14ac:dyDescent="0.2">
      <c r="A40" s="12"/>
      <c r="B40" s="55">
        <v>23</v>
      </c>
      <c r="C40" s="248"/>
      <c r="D40" s="61" t="s">
        <v>325</v>
      </c>
      <c r="E40" s="53" t="s">
        <v>7</v>
      </c>
      <c r="F40" s="55" t="s">
        <v>23</v>
      </c>
      <c r="G40" s="61" t="s">
        <v>343</v>
      </c>
      <c r="H40" s="61" t="s">
        <v>186</v>
      </c>
      <c r="I40" s="61" t="s">
        <v>187</v>
      </c>
      <c r="J40" s="54" t="s">
        <v>1</v>
      </c>
      <c r="K40" s="54" t="s">
        <v>35</v>
      </c>
      <c r="L40" s="36">
        <v>1</v>
      </c>
      <c r="M40" s="36">
        <v>2</v>
      </c>
      <c r="N40" s="36">
        <v>1</v>
      </c>
      <c r="O40" s="36">
        <v>3</v>
      </c>
      <c r="P40" s="54">
        <f t="shared" ref="P40" si="25">SUM(L40:O40)</f>
        <v>7</v>
      </c>
      <c r="Q40" s="54">
        <v>2</v>
      </c>
      <c r="R40" s="54">
        <f t="shared" ref="R40" si="26">P40*Q40</f>
        <v>14</v>
      </c>
      <c r="S40" s="53" t="str">
        <f t="shared" si="2"/>
        <v>Moderado</v>
      </c>
      <c r="T40" s="54"/>
      <c r="U40" s="193" t="s">
        <v>614</v>
      </c>
      <c r="V40" s="54">
        <v>1</v>
      </c>
      <c r="W40" s="54">
        <v>1</v>
      </c>
      <c r="X40" s="54">
        <v>1</v>
      </c>
      <c r="Y40" s="54">
        <v>1</v>
      </c>
      <c r="Z40" s="54">
        <f t="shared" ref="Z40:Z41" si="27">SUM(V40:Y40)</f>
        <v>4</v>
      </c>
      <c r="AA40" s="54">
        <f t="shared" si="16"/>
        <v>2</v>
      </c>
      <c r="AB40" s="54">
        <f t="shared" ref="AB40:AB41" si="28">Z40*AA40</f>
        <v>8</v>
      </c>
      <c r="AC40" s="53" t="str">
        <f t="shared" si="5"/>
        <v>Tolerable</v>
      </c>
      <c r="AD40" s="39"/>
      <c r="AE40" s="36" t="s">
        <v>259</v>
      </c>
      <c r="AF40" s="65">
        <v>43936</v>
      </c>
      <c r="AG40" s="54" t="s">
        <v>173</v>
      </c>
      <c r="AH40" s="39"/>
      <c r="AI40" s="170" t="str">
        <f t="shared" si="24"/>
        <v>ModeradoTolerable</v>
      </c>
      <c r="AJ40" s="148" t="str">
        <f t="shared" ref="AJ40:AJ87" si="29">IF(AI40="IntolerableModerado","Moderado",IF(AI40="Tolerable","Tolerable",IF(AI40="ModeradoTolerable","Tolerable",IF(AI40="ImportanteIntolerable","Importante",IF(AI40="ModeradoModerado","Moderado",IF(AI40="ImportanteModerado","Moderado"))))))</f>
        <v>Tolerable</v>
      </c>
    </row>
    <row r="41" spans="1:36" s="13" customFormat="1" ht="66" customHeight="1" x14ac:dyDescent="0.2">
      <c r="A41" s="12"/>
      <c r="B41" s="64">
        <v>24</v>
      </c>
      <c r="C41" s="248"/>
      <c r="D41" s="61" t="s">
        <v>334</v>
      </c>
      <c r="E41" s="53" t="s">
        <v>7</v>
      </c>
      <c r="F41" s="55" t="s">
        <v>53</v>
      </c>
      <c r="G41" s="61" t="s">
        <v>335</v>
      </c>
      <c r="H41" s="61" t="s">
        <v>52</v>
      </c>
      <c r="I41" s="61" t="s">
        <v>51</v>
      </c>
      <c r="J41" s="54" t="s">
        <v>35</v>
      </c>
      <c r="K41" s="57" t="s">
        <v>340</v>
      </c>
      <c r="L41" s="36">
        <v>1</v>
      </c>
      <c r="M41" s="36">
        <v>2</v>
      </c>
      <c r="N41" s="36">
        <v>1</v>
      </c>
      <c r="O41" s="36">
        <v>3</v>
      </c>
      <c r="P41" s="54">
        <f>+SUM(L41:O41)</f>
        <v>7</v>
      </c>
      <c r="Q41" s="54">
        <v>2</v>
      </c>
      <c r="R41" s="54">
        <f>+Q41*P41</f>
        <v>14</v>
      </c>
      <c r="S41" s="53" t="str">
        <f t="shared" si="2"/>
        <v>Moderado</v>
      </c>
      <c r="T41" s="54"/>
      <c r="U41" s="193" t="s">
        <v>616</v>
      </c>
      <c r="V41" s="54">
        <v>1</v>
      </c>
      <c r="W41" s="54">
        <v>1</v>
      </c>
      <c r="X41" s="54">
        <v>1</v>
      </c>
      <c r="Y41" s="54">
        <v>2</v>
      </c>
      <c r="Z41" s="54">
        <f t="shared" si="27"/>
        <v>5</v>
      </c>
      <c r="AA41" s="54">
        <f t="shared" si="16"/>
        <v>2</v>
      </c>
      <c r="AB41" s="54">
        <f t="shared" si="28"/>
        <v>10</v>
      </c>
      <c r="AC41" s="53" t="str">
        <f t="shared" si="5"/>
        <v>Moderado</v>
      </c>
      <c r="AD41" s="39"/>
      <c r="AE41" s="36" t="s">
        <v>259</v>
      </c>
      <c r="AF41" s="65">
        <v>43936</v>
      </c>
      <c r="AG41" s="54" t="s">
        <v>173</v>
      </c>
      <c r="AH41" s="36"/>
      <c r="AI41" s="170" t="str">
        <f t="shared" si="24"/>
        <v>ModeradoModerado</v>
      </c>
      <c r="AJ41" s="148" t="str">
        <f t="shared" si="29"/>
        <v>Moderado</v>
      </c>
    </row>
    <row r="42" spans="1:36" s="13" customFormat="1" ht="70.5" customHeight="1" x14ac:dyDescent="0.2">
      <c r="A42" s="12"/>
      <c r="B42" s="64">
        <v>25</v>
      </c>
      <c r="C42" s="248"/>
      <c r="D42" s="247" t="s">
        <v>326</v>
      </c>
      <c r="E42" s="55" t="s">
        <v>7</v>
      </c>
      <c r="F42" s="55" t="s">
        <v>23</v>
      </c>
      <c r="G42" s="61" t="s">
        <v>344</v>
      </c>
      <c r="H42" s="61" t="s">
        <v>186</v>
      </c>
      <c r="I42" s="61" t="s">
        <v>187</v>
      </c>
      <c r="J42" s="54" t="s">
        <v>1</v>
      </c>
      <c r="K42" s="54" t="s">
        <v>35</v>
      </c>
      <c r="L42" s="36">
        <v>1</v>
      </c>
      <c r="M42" s="36">
        <v>2</v>
      </c>
      <c r="N42" s="36">
        <v>1</v>
      </c>
      <c r="O42" s="36">
        <v>3</v>
      </c>
      <c r="P42" s="54">
        <f t="shared" ref="P42" si="30">SUM(L42:O42)</f>
        <v>7</v>
      </c>
      <c r="Q42" s="54">
        <v>2</v>
      </c>
      <c r="R42" s="54">
        <f t="shared" ref="R42" si="31">P42*Q42</f>
        <v>14</v>
      </c>
      <c r="S42" s="53" t="str">
        <f t="shared" si="2"/>
        <v>Moderado</v>
      </c>
      <c r="T42" s="54"/>
      <c r="U42" s="193" t="s">
        <v>614</v>
      </c>
      <c r="V42" s="54">
        <v>1</v>
      </c>
      <c r="W42" s="54">
        <v>1</v>
      </c>
      <c r="X42" s="54">
        <v>1</v>
      </c>
      <c r="Y42" s="54">
        <v>1</v>
      </c>
      <c r="Z42" s="54">
        <f t="shared" ref="Z42" si="32">SUM(V42:Y42)</f>
        <v>4</v>
      </c>
      <c r="AA42" s="54">
        <f t="shared" si="16"/>
        <v>2</v>
      </c>
      <c r="AB42" s="54">
        <f t="shared" ref="AB42" si="33">Z42*AA42</f>
        <v>8</v>
      </c>
      <c r="AC42" s="53" t="str">
        <f t="shared" si="5"/>
        <v>Tolerable</v>
      </c>
      <c r="AD42" s="39"/>
      <c r="AE42" s="36" t="s">
        <v>259</v>
      </c>
      <c r="AF42" s="65">
        <v>43936</v>
      </c>
      <c r="AG42" s="54" t="s">
        <v>173</v>
      </c>
      <c r="AH42" s="39"/>
      <c r="AI42" s="170" t="str">
        <f t="shared" si="24"/>
        <v>ModeradoTolerable</v>
      </c>
      <c r="AJ42" s="148" t="str">
        <f t="shared" si="29"/>
        <v>Tolerable</v>
      </c>
    </row>
    <row r="43" spans="1:36" s="13" customFormat="1" ht="70.5" customHeight="1" x14ac:dyDescent="0.2">
      <c r="A43" s="12"/>
      <c r="B43" s="55">
        <v>26</v>
      </c>
      <c r="C43" s="249"/>
      <c r="D43" s="249"/>
      <c r="E43" s="55" t="s">
        <v>7</v>
      </c>
      <c r="F43" s="55" t="s">
        <v>23</v>
      </c>
      <c r="G43" s="61" t="s">
        <v>345</v>
      </c>
      <c r="H43" s="61" t="s">
        <v>186</v>
      </c>
      <c r="I43" s="61" t="s">
        <v>187</v>
      </c>
      <c r="J43" s="54" t="s">
        <v>1</v>
      </c>
      <c r="K43" s="54" t="s">
        <v>35</v>
      </c>
      <c r="L43" s="36">
        <v>1</v>
      </c>
      <c r="M43" s="36">
        <v>2</v>
      </c>
      <c r="N43" s="36">
        <v>1</v>
      </c>
      <c r="O43" s="36">
        <v>3</v>
      </c>
      <c r="P43" s="54">
        <f t="shared" ref="P43" si="34">SUM(L43:O43)</f>
        <v>7</v>
      </c>
      <c r="Q43" s="54">
        <v>2</v>
      </c>
      <c r="R43" s="54">
        <f t="shared" ref="R43" si="35">P43*Q43</f>
        <v>14</v>
      </c>
      <c r="S43" s="53" t="str">
        <f t="shared" si="2"/>
        <v>Moderado</v>
      </c>
      <c r="T43" s="54"/>
      <c r="U43" s="193" t="s">
        <v>614</v>
      </c>
      <c r="V43" s="54">
        <v>1</v>
      </c>
      <c r="W43" s="54">
        <v>1</v>
      </c>
      <c r="X43" s="54">
        <v>1</v>
      </c>
      <c r="Y43" s="54">
        <v>1</v>
      </c>
      <c r="Z43" s="54">
        <f t="shared" ref="Z43" si="36">SUM(V43:Y43)</f>
        <v>4</v>
      </c>
      <c r="AA43" s="54">
        <f t="shared" si="16"/>
        <v>2</v>
      </c>
      <c r="AB43" s="54">
        <f t="shared" ref="AB43" si="37">Z43*AA43</f>
        <v>8</v>
      </c>
      <c r="AC43" s="53" t="str">
        <f t="shared" si="5"/>
        <v>Tolerable</v>
      </c>
      <c r="AD43" s="39"/>
      <c r="AE43" s="36" t="s">
        <v>259</v>
      </c>
      <c r="AF43" s="65">
        <v>43936</v>
      </c>
      <c r="AG43" s="54" t="s">
        <v>173</v>
      </c>
      <c r="AH43" s="39"/>
      <c r="AI43" s="170" t="str">
        <f t="shared" si="24"/>
        <v>ModeradoTolerable</v>
      </c>
      <c r="AJ43" s="148" t="str">
        <f t="shared" si="29"/>
        <v>Tolerable</v>
      </c>
    </row>
    <row r="44" spans="1:36" s="13" customFormat="1" ht="70.5" customHeight="1" x14ac:dyDescent="0.2">
      <c r="A44" s="12"/>
      <c r="B44" s="64">
        <v>27</v>
      </c>
      <c r="C44" s="247" t="s">
        <v>327</v>
      </c>
      <c r="D44" s="247" t="s">
        <v>346</v>
      </c>
      <c r="E44" s="64" t="s">
        <v>7</v>
      </c>
      <c r="F44" s="64" t="s">
        <v>23</v>
      </c>
      <c r="G44" s="62" t="s">
        <v>364</v>
      </c>
      <c r="H44" s="54" t="s">
        <v>365</v>
      </c>
      <c r="I44" s="54" t="s">
        <v>55</v>
      </c>
      <c r="J44" s="54" t="s">
        <v>1</v>
      </c>
      <c r="K44" s="54" t="s">
        <v>59</v>
      </c>
      <c r="L44" s="54">
        <v>1</v>
      </c>
      <c r="M44" s="54">
        <v>1</v>
      </c>
      <c r="N44" s="54">
        <v>1</v>
      </c>
      <c r="O44" s="54">
        <v>3</v>
      </c>
      <c r="P44" s="54">
        <f t="shared" ref="P44" si="38">+SUM(L44:O44)</f>
        <v>6</v>
      </c>
      <c r="Q44" s="54">
        <v>1</v>
      </c>
      <c r="R44" s="54">
        <f t="shared" ref="R44:R45" si="39">+Q44*P44</f>
        <v>6</v>
      </c>
      <c r="S44" s="53" t="str">
        <f t="shared" si="2"/>
        <v>Tolerable</v>
      </c>
      <c r="T44" s="54"/>
      <c r="U44" s="54"/>
      <c r="V44" s="54"/>
      <c r="W44" s="54"/>
      <c r="X44" s="54"/>
      <c r="Y44" s="54"/>
      <c r="Z44" s="54"/>
      <c r="AA44" s="54"/>
      <c r="AB44" s="54"/>
      <c r="AC44" s="53" t="str">
        <f t="shared" si="5"/>
        <v/>
      </c>
      <c r="AD44" s="54"/>
      <c r="AE44" s="54"/>
      <c r="AF44" s="54"/>
      <c r="AG44" s="54"/>
      <c r="AH44" s="54"/>
      <c r="AI44" s="170" t="str">
        <f t="shared" si="24"/>
        <v>Tolerable</v>
      </c>
      <c r="AJ44" s="148" t="str">
        <f t="shared" si="29"/>
        <v>Tolerable</v>
      </c>
    </row>
    <row r="45" spans="1:36" s="13" customFormat="1" ht="70.5" customHeight="1" x14ac:dyDescent="0.2">
      <c r="A45" s="12"/>
      <c r="B45" s="64">
        <v>28</v>
      </c>
      <c r="C45" s="248"/>
      <c r="D45" s="249"/>
      <c r="E45" s="64" t="s">
        <v>7</v>
      </c>
      <c r="F45" s="64" t="s">
        <v>23</v>
      </c>
      <c r="G45" s="61" t="s">
        <v>276</v>
      </c>
      <c r="H45" s="54" t="s">
        <v>4</v>
      </c>
      <c r="I45" s="54" t="s">
        <v>367</v>
      </c>
      <c r="J45" s="54"/>
      <c r="K45" s="54" t="s">
        <v>2</v>
      </c>
      <c r="L45" s="54">
        <v>1</v>
      </c>
      <c r="M45" s="54">
        <v>3</v>
      </c>
      <c r="N45" s="54">
        <v>3</v>
      </c>
      <c r="O45" s="54">
        <v>2</v>
      </c>
      <c r="P45" s="54">
        <f t="shared" ref="P45" si="40">+SUM(L45:O45)</f>
        <v>9</v>
      </c>
      <c r="Q45" s="54">
        <v>3</v>
      </c>
      <c r="R45" s="54">
        <f t="shared" si="39"/>
        <v>27</v>
      </c>
      <c r="S45" s="53" t="str">
        <f t="shared" si="2"/>
        <v>Intolerable</v>
      </c>
      <c r="T45" s="54" t="s">
        <v>1</v>
      </c>
      <c r="U45" s="59" t="s">
        <v>264</v>
      </c>
      <c r="V45" s="54">
        <v>1</v>
      </c>
      <c r="W45" s="54">
        <v>1</v>
      </c>
      <c r="X45" s="54">
        <v>1</v>
      </c>
      <c r="Y45" s="54">
        <v>1</v>
      </c>
      <c r="Z45" s="54">
        <f>+SUM(V45:Y45)</f>
        <v>4</v>
      </c>
      <c r="AA45" s="54">
        <v>3</v>
      </c>
      <c r="AB45" s="54">
        <f>+AA45*Z45</f>
        <v>12</v>
      </c>
      <c r="AC45" s="53" t="str">
        <f t="shared" si="5"/>
        <v>Moderado</v>
      </c>
      <c r="AD45" s="54" t="s">
        <v>0</v>
      </c>
      <c r="AE45" s="54" t="s">
        <v>173</v>
      </c>
      <c r="AF45" s="65">
        <v>43936</v>
      </c>
      <c r="AG45" s="54" t="s">
        <v>173</v>
      </c>
      <c r="AH45" s="54"/>
      <c r="AI45" s="170" t="str">
        <f>CONCATENATE(S45,AC45)</f>
        <v>IntolerableModerado</v>
      </c>
      <c r="AJ45" s="148" t="str">
        <f t="shared" si="29"/>
        <v>Moderado</v>
      </c>
    </row>
    <row r="46" spans="1:36" s="13" customFormat="1" ht="39.950000000000003" customHeight="1" x14ac:dyDescent="0.2">
      <c r="A46" s="12"/>
      <c r="B46" s="55">
        <v>29</v>
      </c>
      <c r="C46" s="248"/>
      <c r="D46" s="247" t="s">
        <v>328</v>
      </c>
      <c r="E46" s="64" t="s">
        <v>7</v>
      </c>
      <c r="F46" s="55" t="s">
        <v>94</v>
      </c>
      <c r="G46" s="54" t="s">
        <v>97</v>
      </c>
      <c r="H46" s="59" t="s">
        <v>92</v>
      </c>
      <c r="I46" s="54" t="s">
        <v>96</v>
      </c>
      <c r="J46" s="54"/>
      <c r="K46" s="54" t="s">
        <v>2</v>
      </c>
      <c r="L46" s="54">
        <v>1</v>
      </c>
      <c r="M46" s="54">
        <v>3</v>
      </c>
      <c r="N46" s="54">
        <v>2</v>
      </c>
      <c r="O46" s="54">
        <v>3</v>
      </c>
      <c r="P46" s="54">
        <f t="shared" ref="P46" si="41">+SUM(L46:O46)</f>
        <v>9</v>
      </c>
      <c r="Q46" s="54">
        <v>1</v>
      </c>
      <c r="R46" s="54">
        <f t="shared" ref="R46" si="42">+Q46*P46</f>
        <v>9</v>
      </c>
      <c r="S46" s="53" t="str">
        <f t="shared" si="2"/>
        <v>Moderado</v>
      </c>
      <c r="T46" s="54" t="s">
        <v>1</v>
      </c>
      <c r="U46" s="59" t="s">
        <v>95</v>
      </c>
      <c r="V46" s="54">
        <v>1</v>
      </c>
      <c r="W46" s="54">
        <v>1</v>
      </c>
      <c r="X46" s="54">
        <v>1</v>
      </c>
      <c r="Y46" s="54">
        <v>3</v>
      </c>
      <c r="Z46" s="54">
        <f>+SUM(V46:Y46)</f>
        <v>6</v>
      </c>
      <c r="AA46" s="54">
        <v>1</v>
      </c>
      <c r="AB46" s="54">
        <f>+AA46*Z46</f>
        <v>6</v>
      </c>
      <c r="AC46" s="53" t="str">
        <f t="shared" si="5"/>
        <v>Tolerable</v>
      </c>
      <c r="AD46" s="54" t="s">
        <v>0</v>
      </c>
      <c r="AE46" s="54" t="s">
        <v>89</v>
      </c>
      <c r="AF46" s="65">
        <v>43951</v>
      </c>
      <c r="AG46" s="54"/>
      <c r="AH46" s="36"/>
      <c r="AI46" s="170" t="str">
        <f t="shared" ref="AI46:AI51" si="43">CONCATENATE(S46,AC46)</f>
        <v>ModeradoTolerable</v>
      </c>
      <c r="AJ46" s="148" t="str">
        <f t="shared" si="29"/>
        <v>Tolerable</v>
      </c>
    </row>
    <row r="47" spans="1:36" s="13" customFormat="1" ht="48" customHeight="1" x14ac:dyDescent="0.2">
      <c r="A47" s="12"/>
      <c r="B47" s="64">
        <v>30</v>
      </c>
      <c r="C47" s="248"/>
      <c r="D47" s="248"/>
      <c r="E47" s="64" t="s">
        <v>7</v>
      </c>
      <c r="F47" s="55" t="s">
        <v>23</v>
      </c>
      <c r="G47" s="247" t="s">
        <v>347</v>
      </c>
      <c r="H47" s="61" t="s">
        <v>362</v>
      </c>
      <c r="I47" s="61" t="s">
        <v>363</v>
      </c>
      <c r="J47" s="54" t="s">
        <v>1</v>
      </c>
      <c r="K47" s="54" t="s">
        <v>35</v>
      </c>
      <c r="L47" s="36">
        <v>1</v>
      </c>
      <c r="M47" s="36">
        <v>2</v>
      </c>
      <c r="N47" s="36">
        <v>1</v>
      </c>
      <c r="O47" s="36">
        <v>3</v>
      </c>
      <c r="P47" s="54">
        <f t="shared" ref="P47:P49" si="44">SUM(L47:O47)</f>
        <v>7</v>
      </c>
      <c r="Q47" s="54">
        <v>2</v>
      </c>
      <c r="R47" s="54">
        <f t="shared" ref="R47:R49" si="45">P47*Q47</f>
        <v>14</v>
      </c>
      <c r="S47" s="53" t="str">
        <f t="shared" si="2"/>
        <v>Moderado</v>
      </c>
      <c r="T47" s="54"/>
      <c r="U47" s="193" t="s">
        <v>614</v>
      </c>
      <c r="V47" s="54">
        <v>1</v>
      </c>
      <c r="W47" s="54">
        <v>1</v>
      </c>
      <c r="X47" s="54">
        <v>1</v>
      </c>
      <c r="Y47" s="54">
        <v>1</v>
      </c>
      <c r="Z47" s="54">
        <f t="shared" ref="Z47:Z49" si="46">SUM(V47:Y47)</f>
        <v>4</v>
      </c>
      <c r="AA47" s="54">
        <f t="shared" ref="AA47:AA49" si="47">Q47</f>
        <v>2</v>
      </c>
      <c r="AB47" s="54">
        <f t="shared" ref="AB47:AB49" si="48">Z47*AA47</f>
        <v>8</v>
      </c>
      <c r="AC47" s="53" t="str">
        <f t="shared" si="5"/>
        <v>Tolerable</v>
      </c>
      <c r="AD47" s="39"/>
      <c r="AE47" s="36" t="s">
        <v>259</v>
      </c>
      <c r="AF47" s="65">
        <v>43936</v>
      </c>
      <c r="AG47" s="54" t="s">
        <v>173</v>
      </c>
      <c r="AH47" s="39"/>
      <c r="AI47" s="170" t="str">
        <f t="shared" si="43"/>
        <v>ModeradoTolerable</v>
      </c>
      <c r="AJ47" s="148" t="str">
        <f t="shared" si="29"/>
        <v>Tolerable</v>
      </c>
    </row>
    <row r="48" spans="1:36" s="13" customFormat="1" ht="60.75" customHeight="1" x14ac:dyDescent="0.2">
      <c r="A48" s="12"/>
      <c r="B48" s="64">
        <v>31</v>
      </c>
      <c r="C48" s="248"/>
      <c r="D48" s="249"/>
      <c r="E48" s="64" t="s">
        <v>7</v>
      </c>
      <c r="F48" s="55" t="s">
        <v>23</v>
      </c>
      <c r="G48" s="249"/>
      <c r="H48" s="61" t="s">
        <v>360</v>
      </c>
      <c r="I48" s="61" t="s">
        <v>361</v>
      </c>
      <c r="J48" s="54" t="s">
        <v>1</v>
      </c>
      <c r="K48" s="54" t="s">
        <v>35</v>
      </c>
      <c r="L48" s="36">
        <v>1</v>
      </c>
      <c r="M48" s="36">
        <v>2</v>
      </c>
      <c r="N48" s="36">
        <v>1</v>
      </c>
      <c r="O48" s="36">
        <v>3</v>
      </c>
      <c r="P48" s="54">
        <f t="shared" si="44"/>
        <v>7</v>
      </c>
      <c r="Q48" s="54">
        <v>2</v>
      </c>
      <c r="R48" s="54">
        <f t="shared" si="45"/>
        <v>14</v>
      </c>
      <c r="S48" s="53" t="str">
        <f t="shared" si="2"/>
        <v>Moderado</v>
      </c>
      <c r="T48" s="54"/>
      <c r="U48" s="193" t="s">
        <v>614</v>
      </c>
      <c r="V48" s="54">
        <v>1</v>
      </c>
      <c r="W48" s="54">
        <v>1</v>
      </c>
      <c r="X48" s="54">
        <v>1</v>
      </c>
      <c r="Y48" s="54">
        <v>1</v>
      </c>
      <c r="Z48" s="54">
        <f t="shared" si="46"/>
        <v>4</v>
      </c>
      <c r="AA48" s="54">
        <f t="shared" si="47"/>
        <v>2</v>
      </c>
      <c r="AB48" s="54">
        <f t="shared" si="48"/>
        <v>8</v>
      </c>
      <c r="AC48" s="53" t="str">
        <f t="shared" si="5"/>
        <v>Tolerable</v>
      </c>
      <c r="AD48" s="39"/>
      <c r="AE48" s="36" t="s">
        <v>259</v>
      </c>
      <c r="AF48" s="65">
        <v>43936</v>
      </c>
      <c r="AG48" s="54" t="s">
        <v>173</v>
      </c>
      <c r="AH48" s="39"/>
      <c r="AI48" s="170" t="str">
        <f t="shared" si="43"/>
        <v>ModeradoTolerable</v>
      </c>
      <c r="AJ48" s="148" t="str">
        <f t="shared" si="29"/>
        <v>Tolerable</v>
      </c>
    </row>
    <row r="49" spans="1:36" s="13" customFormat="1" ht="61.5" customHeight="1" x14ac:dyDescent="0.2">
      <c r="A49" s="12"/>
      <c r="B49" s="55">
        <v>32</v>
      </c>
      <c r="C49" s="248"/>
      <c r="D49" s="247" t="s">
        <v>371</v>
      </c>
      <c r="E49" s="53" t="s">
        <v>7</v>
      </c>
      <c r="F49" s="55" t="s">
        <v>23</v>
      </c>
      <c r="G49" s="63" t="s">
        <v>369</v>
      </c>
      <c r="H49" s="61" t="s">
        <v>186</v>
      </c>
      <c r="I49" s="61" t="s">
        <v>368</v>
      </c>
      <c r="J49" s="54" t="s">
        <v>1</v>
      </c>
      <c r="K49" s="54" t="s">
        <v>35</v>
      </c>
      <c r="L49" s="36">
        <v>1</v>
      </c>
      <c r="M49" s="36">
        <v>2</v>
      </c>
      <c r="N49" s="36">
        <v>1</v>
      </c>
      <c r="O49" s="36">
        <v>3</v>
      </c>
      <c r="P49" s="54">
        <f t="shared" si="44"/>
        <v>7</v>
      </c>
      <c r="Q49" s="54">
        <v>2</v>
      </c>
      <c r="R49" s="54">
        <f t="shared" si="45"/>
        <v>14</v>
      </c>
      <c r="S49" s="53" t="str">
        <f t="shared" si="2"/>
        <v>Moderado</v>
      </c>
      <c r="T49" s="54"/>
      <c r="U49" s="193" t="s">
        <v>614</v>
      </c>
      <c r="V49" s="54">
        <v>1</v>
      </c>
      <c r="W49" s="54">
        <v>1</v>
      </c>
      <c r="X49" s="54">
        <v>1</v>
      </c>
      <c r="Y49" s="54">
        <v>1</v>
      </c>
      <c r="Z49" s="54">
        <f t="shared" si="46"/>
        <v>4</v>
      </c>
      <c r="AA49" s="54">
        <f t="shared" si="47"/>
        <v>2</v>
      </c>
      <c r="AB49" s="54">
        <f t="shared" si="48"/>
        <v>8</v>
      </c>
      <c r="AC49" s="53" t="str">
        <f t="shared" si="5"/>
        <v>Tolerable</v>
      </c>
      <c r="AD49" s="39"/>
      <c r="AE49" s="36" t="s">
        <v>259</v>
      </c>
      <c r="AF49" s="65">
        <v>43936</v>
      </c>
      <c r="AG49" s="54" t="s">
        <v>173</v>
      </c>
      <c r="AH49" s="39"/>
      <c r="AI49" s="170" t="str">
        <f t="shared" si="43"/>
        <v>ModeradoTolerable</v>
      </c>
      <c r="AJ49" s="148" t="str">
        <f t="shared" si="29"/>
        <v>Tolerable</v>
      </c>
    </row>
    <row r="50" spans="1:36" s="13" customFormat="1" ht="39.950000000000003" customHeight="1" x14ac:dyDescent="0.2">
      <c r="A50" s="12"/>
      <c r="B50" s="64">
        <v>33</v>
      </c>
      <c r="C50" s="248"/>
      <c r="D50" s="249"/>
      <c r="E50" s="53" t="s">
        <v>7</v>
      </c>
      <c r="F50" s="61" t="s">
        <v>266</v>
      </c>
      <c r="G50" s="61" t="s">
        <v>370</v>
      </c>
      <c r="H50" s="61" t="s">
        <v>52</v>
      </c>
      <c r="I50" s="61" t="s">
        <v>51</v>
      </c>
      <c r="J50" s="54" t="s">
        <v>35</v>
      </c>
      <c r="K50" s="57" t="s">
        <v>179</v>
      </c>
      <c r="L50" s="36">
        <v>1</v>
      </c>
      <c r="M50" s="36">
        <v>2</v>
      </c>
      <c r="N50" s="36">
        <v>1</v>
      </c>
      <c r="O50" s="36">
        <v>3</v>
      </c>
      <c r="P50" s="54">
        <f>+SUM(L50:O50)</f>
        <v>7</v>
      </c>
      <c r="Q50" s="54">
        <v>2</v>
      </c>
      <c r="R50" s="54">
        <f>+Q50*P50</f>
        <v>14</v>
      </c>
      <c r="S50" s="53" t="str">
        <f t="shared" si="2"/>
        <v>Moderado</v>
      </c>
      <c r="T50" s="54"/>
      <c r="U50" s="193" t="s">
        <v>616</v>
      </c>
      <c r="V50" s="54">
        <v>1</v>
      </c>
      <c r="W50" s="54">
        <v>1</v>
      </c>
      <c r="X50" s="54">
        <v>1</v>
      </c>
      <c r="Y50" s="54">
        <v>2</v>
      </c>
      <c r="Z50" s="54">
        <f t="shared" ref="Z50:Z52" si="49">SUM(V50:Y50)</f>
        <v>5</v>
      </c>
      <c r="AA50" s="54">
        <f>Q50</f>
        <v>2</v>
      </c>
      <c r="AB50" s="54">
        <f t="shared" ref="AB50:AB52" si="50">Z50*AA50</f>
        <v>10</v>
      </c>
      <c r="AC50" s="53" t="str">
        <f t="shared" si="5"/>
        <v>Moderado</v>
      </c>
      <c r="AD50" s="39"/>
      <c r="AE50" s="36" t="s">
        <v>259</v>
      </c>
      <c r="AF50" s="65">
        <v>43936</v>
      </c>
      <c r="AG50" s="54" t="s">
        <v>173</v>
      </c>
      <c r="AH50" s="36"/>
      <c r="AI50" s="170" t="str">
        <f t="shared" si="43"/>
        <v>ModeradoModerado</v>
      </c>
      <c r="AJ50" s="148" t="str">
        <f t="shared" si="29"/>
        <v>Moderado</v>
      </c>
    </row>
    <row r="51" spans="1:36" s="13" customFormat="1" ht="39.950000000000003" customHeight="1" x14ac:dyDescent="0.2">
      <c r="A51" s="12"/>
      <c r="B51" s="64">
        <v>34</v>
      </c>
      <c r="C51" s="248"/>
      <c r="D51" s="62" t="s">
        <v>374</v>
      </c>
      <c r="E51" s="53" t="s">
        <v>7</v>
      </c>
      <c r="F51" s="55" t="s">
        <v>23</v>
      </c>
      <c r="G51" s="61" t="s">
        <v>372</v>
      </c>
      <c r="H51" s="61" t="s">
        <v>186</v>
      </c>
      <c r="I51" s="61" t="s">
        <v>375</v>
      </c>
      <c r="J51" s="54" t="s">
        <v>1</v>
      </c>
      <c r="K51" s="54" t="s">
        <v>35</v>
      </c>
      <c r="L51" s="36">
        <v>1</v>
      </c>
      <c r="M51" s="36">
        <v>2</v>
      </c>
      <c r="N51" s="36">
        <v>1</v>
      </c>
      <c r="O51" s="36">
        <v>3</v>
      </c>
      <c r="P51" s="54">
        <f t="shared" ref="P51:P52" si="51">SUM(L51:O51)</f>
        <v>7</v>
      </c>
      <c r="Q51" s="54">
        <v>2</v>
      </c>
      <c r="R51" s="54">
        <f t="shared" ref="R51:R52" si="52">P51*Q51</f>
        <v>14</v>
      </c>
      <c r="S51" s="53" t="str">
        <f t="shared" si="2"/>
        <v>Moderado</v>
      </c>
      <c r="T51" s="54"/>
      <c r="U51" s="193" t="s">
        <v>614</v>
      </c>
      <c r="V51" s="54">
        <v>1</v>
      </c>
      <c r="W51" s="54">
        <v>1</v>
      </c>
      <c r="X51" s="54">
        <v>1</v>
      </c>
      <c r="Y51" s="54">
        <v>1</v>
      </c>
      <c r="Z51" s="54">
        <f t="shared" si="49"/>
        <v>4</v>
      </c>
      <c r="AA51" s="54">
        <f t="shared" ref="AA51:AA52" si="53">Q51</f>
        <v>2</v>
      </c>
      <c r="AB51" s="54">
        <f t="shared" si="50"/>
        <v>8</v>
      </c>
      <c r="AC51" s="53" t="str">
        <f t="shared" si="5"/>
        <v>Tolerable</v>
      </c>
      <c r="AD51" s="39"/>
      <c r="AE51" s="36" t="s">
        <v>259</v>
      </c>
      <c r="AF51" s="65">
        <v>43936</v>
      </c>
      <c r="AG51" s="54" t="s">
        <v>173</v>
      </c>
      <c r="AH51" s="39"/>
      <c r="AI51" s="170" t="str">
        <f t="shared" si="43"/>
        <v>ModeradoTolerable</v>
      </c>
      <c r="AJ51" s="148" t="str">
        <f t="shared" si="29"/>
        <v>Tolerable</v>
      </c>
    </row>
    <row r="52" spans="1:36" s="13" customFormat="1" ht="60" customHeight="1" x14ac:dyDescent="0.2">
      <c r="A52" s="12"/>
      <c r="B52" s="55">
        <v>35</v>
      </c>
      <c r="C52" s="248"/>
      <c r="D52" s="61" t="s">
        <v>373</v>
      </c>
      <c r="E52" s="53" t="s">
        <v>7</v>
      </c>
      <c r="F52" s="55" t="s">
        <v>23</v>
      </c>
      <c r="G52" s="63" t="s">
        <v>369</v>
      </c>
      <c r="H52" s="61" t="s">
        <v>186</v>
      </c>
      <c r="I52" s="61" t="s">
        <v>368</v>
      </c>
      <c r="J52" s="54" t="s">
        <v>1</v>
      </c>
      <c r="K52" s="54" t="s">
        <v>35</v>
      </c>
      <c r="L52" s="36">
        <v>1</v>
      </c>
      <c r="M52" s="36">
        <v>2</v>
      </c>
      <c r="N52" s="36">
        <v>1</v>
      </c>
      <c r="O52" s="36">
        <v>3</v>
      </c>
      <c r="P52" s="54">
        <f t="shared" si="51"/>
        <v>7</v>
      </c>
      <c r="Q52" s="54">
        <v>2</v>
      </c>
      <c r="R52" s="54">
        <f t="shared" si="52"/>
        <v>14</v>
      </c>
      <c r="S52" s="53" t="str">
        <f t="shared" si="2"/>
        <v>Moderado</v>
      </c>
      <c r="T52" s="54"/>
      <c r="U52" s="193" t="s">
        <v>614</v>
      </c>
      <c r="V52" s="54">
        <v>1</v>
      </c>
      <c r="W52" s="54">
        <v>1</v>
      </c>
      <c r="X52" s="54">
        <v>1</v>
      </c>
      <c r="Y52" s="54">
        <v>1</v>
      </c>
      <c r="Z52" s="54">
        <f t="shared" si="49"/>
        <v>4</v>
      </c>
      <c r="AA52" s="54">
        <f t="shared" si="53"/>
        <v>2</v>
      </c>
      <c r="AB52" s="54">
        <f t="shared" si="50"/>
        <v>8</v>
      </c>
      <c r="AC52" s="53" t="str">
        <f t="shared" si="5"/>
        <v>Tolerable</v>
      </c>
      <c r="AD52" s="39"/>
      <c r="AE52" s="36" t="s">
        <v>259</v>
      </c>
      <c r="AF52" s="65">
        <v>43936</v>
      </c>
      <c r="AG52" s="54" t="s">
        <v>173</v>
      </c>
      <c r="AH52" s="39"/>
      <c r="AI52" s="170" t="str">
        <f>CONCATENATE(S52,AC52)</f>
        <v>ModeradoTolerable</v>
      </c>
      <c r="AJ52" s="148" t="str">
        <f t="shared" si="29"/>
        <v>Tolerable</v>
      </c>
    </row>
    <row r="53" spans="1:36" s="13" customFormat="1" ht="39.950000000000003" customHeight="1" x14ac:dyDescent="0.2">
      <c r="A53" s="12"/>
      <c r="B53" s="64">
        <v>36</v>
      </c>
      <c r="C53" s="249"/>
      <c r="D53" s="61" t="s">
        <v>329</v>
      </c>
      <c r="E53" s="53" t="s">
        <v>7</v>
      </c>
      <c r="F53" s="55" t="s">
        <v>23</v>
      </c>
      <c r="G53" s="61" t="s">
        <v>349</v>
      </c>
      <c r="H53" s="61" t="s">
        <v>186</v>
      </c>
      <c r="I53" s="61" t="s">
        <v>356</v>
      </c>
      <c r="J53" s="54" t="s">
        <v>1</v>
      </c>
      <c r="K53" s="54" t="s">
        <v>35</v>
      </c>
      <c r="L53" s="36">
        <v>1</v>
      </c>
      <c r="M53" s="36">
        <v>2</v>
      </c>
      <c r="N53" s="36">
        <v>1</v>
      </c>
      <c r="O53" s="36">
        <v>3</v>
      </c>
      <c r="P53" s="54">
        <f t="shared" ref="P53" si="54">SUM(L53:O53)</f>
        <v>7</v>
      </c>
      <c r="Q53" s="54">
        <v>2</v>
      </c>
      <c r="R53" s="54">
        <f t="shared" ref="R53" si="55">P53*Q53</f>
        <v>14</v>
      </c>
      <c r="S53" s="53" t="str">
        <f t="shared" si="2"/>
        <v>Moderado</v>
      </c>
      <c r="T53" s="54"/>
      <c r="U53" s="193" t="s">
        <v>612</v>
      </c>
      <c r="V53" s="54">
        <v>1</v>
      </c>
      <c r="W53" s="54">
        <v>1</v>
      </c>
      <c r="X53" s="54">
        <v>1</v>
      </c>
      <c r="Y53" s="54">
        <v>1</v>
      </c>
      <c r="Z53" s="54">
        <f t="shared" ref="Z53:Z54" si="56">SUM(V53:Y53)</f>
        <v>4</v>
      </c>
      <c r="AA53" s="54">
        <f t="shared" ref="AA53:AA54" si="57">Q53</f>
        <v>2</v>
      </c>
      <c r="AB53" s="54">
        <f t="shared" ref="AB53:AB54" si="58">Z53*AA53</f>
        <v>8</v>
      </c>
      <c r="AC53" s="53" t="str">
        <f t="shared" si="5"/>
        <v>Tolerable</v>
      </c>
      <c r="AD53" s="39"/>
      <c r="AE53" s="36" t="s">
        <v>259</v>
      </c>
      <c r="AF53" s="65">
        <v>43936</v>
      </c>
      <c r="AG53" s="54" t="s">
        <v>173</v>
      </c>
      <c r="AH53" s="39"/>
      <c r="AI53" s="170" t="str">
        <f t="shared" ref="AI53:AI55" si="59">CONCATENATE(S53,AC53)</f>
        <v>ModeradoTolerable</v>
      </c>
      <c r="AJ53" s="148" t="str">
        <f t="shared" si="29"/>
        <v>Tolerable</v>
      </c>
    </row>
    <row r="54" spans="1:36" s="13" customFormat="1" ht="39.950000000000003" customHeight="1" x14ac:dyDescent="0.2">
      <c r="A54" s="12"/>
      <c r="B54" s="64">
        <v>37</v>
      </c>
      <c r="C54" s="247" t="s">
        <v>330</v>
      </c>
      <c r="D54" s="61" t="s">
        <v>331</v>
      </c>
      <c r="E54" s="53" t="s">
        <v>7</v>
      </c>
      <c r="F54" s="55" t="s">
        <v>53</v>
      </c>
      <c r="G54" s="61" t="s">
        <v>335</v>
      </c>
      <c r="H54" s="61" t="s">
        <v>52</v>
      </c>
      <c r="I54" s="61" t="s">
        <v>51</v>
      </c>
      <c r="J54" s="54" t="s">
        <v>35</v>
      </c>
      <c r="K54" s="57" t="s">
        <v>340</v>
      </c>
      <c r="L54" s="36">
        <v>1</v>
      </c>
      <c r="M54" s="36">
        <v>2</v>
      </c>
      <c r="N54" s="36">
        <v>1</v>
      </c>
      <c r="O54" s="36">
        <v>3</v>
      </c>
      <c r="P54" s="54">
        <f>+SUM(L54:O54)</f>
        <v>7</v>
      </c>
      <c r="Q54" s="54">
        <v>2</v>
      </c>
      <c r="R54" s="54">
        <f>+Q54*P54</f>
        <v>14</v>
      </c>
      <c r="S54" s="53" t="str">
        <f t="shared" si="2"/>
        <v>Moderado</v>
      </c>
      <c r="T54" s="54"/>
      <c r="U54" s="193" t="s">
        <v>616</v>
      </c>
      <c r="V54" s="54">
        <v>1</v>
      </c>
      <c r="W54" s="54">
        <v>1</v>
      </c>
      <c r="X54" s="54">
        <v>1</v>
      </c>
      <c r="Y54" s="54">
        <v>2</v>
      </c>
      <c r="Z54" s="54">
        <f t="shared" si="56"/>
        <v>5</v>
      </c>
      <c r="AA54" s="54">
        <f t="shared" si="57"/>
        <v>2</v>
      </c>
      <c r="AB54" s="54">
        <f t="shared" si="58"/>
        <v>10</v>
      </c>
      <c r="AC54" s="53" t="str">
        <f t="shared" si="5"/>
        <v>Moderado</v>
      </c>
      <c r="AD54" s="39"/>
      <c r="AE54" s="36" t="s">
        <v>259</v>
      </c>
      <c r="AF54" s="65">
        <v>43936</v>
      </c>
      <c r="AG54" s="54" t="s">
        <v>173</v>
      </c>
      <c r="AH54" s="36"/>
      <c r="AI54" s="170" t="str">
        <f t="shared" si="59"/>
        <v>ModeradoModerado</v>
      </c>
      <c r="AJ54" s="148" t="str">
        <f t="shared" si="29"/>
        <v>Moderado</v>
      </c>
    </row>
    <row r="55" spans="1:36" s="13" customFormat="1" ht="39.950000000000003" customHeight="1" x14ac:dyDescent="0.2">
      <c r="A55" s="12"/>
      <c r="B55" s="55">
        <v>38</v>
      </c>
      <c r="C55" s="248"/>
      <c r="D55" s="247" t="s">
        <v>332</v>
      </c>
      <c r="E55" s="53" t="s">
        <v>7</v>
      </c>
      <c r="F55" s="61" t="s">
        <v>19</v>
      </c>
      <c r="G55" s="54" t="s">
        <v>387</v>
      </c>
      <c r="H55" s="54" t="s">
        <v>71</v>
      </c>
      <c r="I55" s="59" t="s">
        <v>70</v>
      </c>
      <c r="J55" s="54"/>
      <c r="K55" s="54" t="s">
        <v>2</v>
      </c>
      <c r="L55" s="54">
        <v>1</v>
      </c>
      <c r="M55" s="54">
        <v>3</v>
      </c>
      <c r="N55" s="54">
        <v>2</v>
      </c>
      <c r="O55" s="54">
        <v>3</v>
      </c>
      <c r="P55" s="54">
        <f t="shared" ref="P55" si="60">+SUM(L55:O55)</f>
        <v>9</v>
      </c>
      <c r="Q55" s="54">
        <v>1</v>
      </c>
      <c r="R55" s="54">
        <f t="shared" ref="R55" si="61">+Q55*P55</f>
        <v>9</v>
      </c>
      <c r="S55" s="53" t="str">
        <f t="shared" si="2"/>
        <v>Moderado</v>
      </c>
      <c r="T55" s="54" t="s">
        <v>1</v>
      </c>
      <c r="U55" s="54" t="s">
        <v>386</v>
      </c>
      <c r="V55" s="54">
        <v>1</v>
      </c>
      <c r="W55" s="54">
        <v>1</v>
      </c>
      <c r="X55" s="54">
        <v>1</v>
      </c>
      <c r="Y55" s="54">
        <v>3</v>
      </c>
      <c r="Z55" s="54">
        <f>+SUM(V55:Y55)</f>
        <v>6</v>
      </c>
      <c r="AA55" s="54">
        <v>1</v>
      </c>
      <c r="AB55" s="54">
        <f>+AA55*Z55</f>
        <v>6</v>
      </c>
      <c r="AC55" s="53" t="str">
        <f t="shared" si="5"/>
        <v>Tolerable</v>
      </c>
      <c r="AD55" s="54" t="s">
        <v>0</v>
      </c>
      <c r="AE55" s="54" t="s">
        <v>173</v>
      </c>
      <c r="AF55" s="65">
        <v>43951</v>
      </c>
      <c r="AG55" s="54"/>
      <c r="AH55" s="54"/>
      <c r="AI55" s="170" t="str">
        <f t="shared" si="59"/>
        <v>ModeradoTolerable</v>
      </c>
      <c r="AJ55" s="148" t="str">
        <f t="shared" si="29"/>
        <v>Tolerable</v>
      </c>
    </row>
    <row r="56" spans="1:36" s="13" customFormat="1" ht="39.950000000000003" customHeight="1" x14ac:dyDescent="0.2">
      <c r="A56" s="12"/>
      <c r="B56" s="64">
        <v>39</v>
      </c>
      <c r="C56" s="248"/>
      <c r="D56" s="248"/>
      <c r="E56" s="53" t="s">
        <v>7</v>
      </c>
      <c r="F56" s="61" t="s">
        <v>19</v>
      </c>
      <c r="G56" s="61" t="s">
        <v>385</v>
      </c>
      <c r="H56" s="61" t="s">
        <v>197</v>
      </c>
      <c r="I56" s="61" t="s">
        <v>226</v>
      </c>
      <c r="J56" s="54" t="s">
        <v>35</v>
      </c>
      <c r="K56" s="57" t="s">
        <v>243</v>
      </c>
      <c r="L56" s="36">
        <v>1</v>
      </c>
      <c r="M56" s="36">
        <v>2</v>
      </c>
      <c r="N56" s="36">
        <v>2</v>
      </c>
      <c r="O56" s="36">
        <v>2</v>
      </c>
      <c r="P56" s="54">
        <f t="shared" ref="P56" si="62">SUM(L56:O56)</f>
        <v>7</v>
      </c>
      <c r="Q56" s="54">
        <v>3</v>
      </c>
      <c r="R56" s="54">
        <f t="shared" ref="R56" si="63">P56*Q56</f>
        <v>21</v>
      </c>
      <c r="S56" s="53" t="str">
        <f t="shared" si="2"/>
        <v>Importante</v>
      </c>
      <c r="T56" s="54"/>
      <c r="U56" s="54" t="s">
        <v>244</v>
      </c>
      <c r="V56" s="54">
        <v>1</v>
      </c>
      <c r="W56" s="54">
        <v>1</v>
      </c>
      <c r="X56" s="54">
        <v>1</v>
      </c>
      <c r="Y56" s="54">
        <v>2</v>
      </c>
      <c r="Z56" s="54">
        <f t="shared" ref="Z56" si="64">SUM(V56:Y56)</f>
        <v>5</v>
      </c>
      <c r="AA56" s="54">
        <f t="shared" ref="AA56" si="65">Q56</f>
        <v>3</v>
      </c>
      <c r="AB56" s="54">
        <f t="shared" ref="AB56" si="66">Z56*AA56</f>
        <v>15</v>
      </c>
      <c r="AC56" s="53" t="str">
        <f t="shared" si="5"/>
        <v>Moderado</v>
      </c>
      <c r="AD56" s="39"/>
      <c r="AE56" s="36" t="s">
        <v>259</v>
      </c>
      <c r="AF56" s="65">
        <v>43936</v>
      </c>
      <c r="AG56" s="54" t="s">
        <v>173</v>
      </c>
      <c r="AH56" s="39"/>
      <c r="AI56" s="170" t="str">
        <f>CONCATENATE(S56,AC56)</f>
        <v>ImportanteModerado</v>
      </c>
      <c r="AJ56" s="148" t="str">
        <f t="shared" si="29"/>
        <v>Moderado</v>
      </c>
    </row>
    <row r="57" spans="1:36" s="13" customFormat="1" ht="39.950000000000003" customHeight="1" x14ac:dyDescent="0.2">
      <c r="A57" s="12"/>
      <c r="B57" s="64">
        <v>40</v>
      </c>
      <c r="C57" s="248"/>
      <c r="D57" s="249"/>
      <c r="E57" s="53" t="s">
        <v>7</v>
      </c>
      <c r="F57" s="55" t="s">
        <v>6</v>
      </c>
      <c r="G57" s="67" t="s">
        <v>276</v>
      </c>
      <c r="H57" s="54" t="s">
        <v>4</v>
      </c>
      <c r="I57" s="54" t="s">
        <v>3</v>
      </c>
      <c r="J57" s="54"/>
      <c r="K57" s="54" t="s">
        <v>2</v>
      </c>
      <c r="L57" s="54">
        <v>1</v>
      </c>
      <c r="M57" s="54">
        <v>3</v>
      </c>
      <c r="N57" s="54">
        <v>3</v>
      </c>
      <c r="O57" s="54">
        <v>2</v>
      </c>
      <c r="P57" s="54">
        <f t="shared" ref="P57" si="67">+SUM(L57:O57)</f>
        <v>9</v>
      </c>
      <c r="Q57" s="54">
        <v>3</v>
      </c>
      <c r="R57" s="54">
        <f t="shared" ref="R57" si="68">+Q57*P57</f>
        <v>27</v>
      </c>
      <c r="S57" s="53" t="str">
        <f t="shared" si="2"/>
        <v>Intolerable</v>
      </c>
      <c r="T57" s="54" t="s">
        <v>1</v>
      </c>
      <c r="U57" s="59" t="s">
        <v>264</v>
      </c>
      <c r="V57" s="54">
        <v>1</v>
      </c>
      <c r="W57" s="54">
        <v>1</v>
      </c>
      <c r="X57" s="54">
        <v>1</v>
      </c>
      <c r="Y57" s="54">
        <v>1</v>
      </c>
      <c r="Z57" s="54">
        <f>+SUM(V57:Y57)</f>
        <v>4</v>
      </c>
      <c r="AA57" s="54">
        <v>3</v>
      </c>
      <c r="AB57" s="54">
        <f>+AA57*Z57</f>
        <v>12</v>
      </c>
      <c r="AC57" s="53" t="str">
        <f t="shared" si="5"/>
        <v>Moderado</v>
      </c>
      <c r="AD57" s="54" t="s">
        <v>0</v>
      </c>
      <c r="AE57" s="54" t="s">
        <v>173</v>
      </c>
      <c r="AF57" s="65">
        <v>43936</v>
      </c>
      <c r="AG57" s="54" t="s">
        <v>173</v>
      </c>
      <c r="AH57" s="54"/>
      <c r="AI57" s="170" t="str">
        <f t="shared" ref="AI57:AI60" si="69">CONCATENATE(S57,AC57)</f>
        <v>IntolerableModerado</v>
      </c>
      <c r="AJ57" s="148" t="str">
        <f t="shared" si="29"/>
        <v>Moderado</v>
      </c>
    </row>
    <row r="58" spans="1:36" s="13" customFormat="1" ht="65.25" customHeight="1" x14ac:dyDescent="0.2">
      <c r="A58" s="12"/>
      <c r="B58" s="55">
        <v>41</v>
      </c>
      <c r="C58" s="247" t="s">
        <v>318</v>
      </c>
      <c r="D58" s="61" t="s">
        <v>377</v>
      </c>
      <c r="E58" s="53" t="s">
        <v>7</v>
      </c>
      <c r="F58" s="55" t="s">
        <v>53</v>
      </c>
      <c r="G58" s="53" t="s">
        <v>384</v>
      </c>
      <c r="H58" s="61" t="s">
        <v>52</v>
      </c>
      <c r="I58" s="61" t="s">
        <v>51</v>
      </c>
      <c r="J58" s="54" t="s">
        <v>35</v>
      </c>
      <c r="K58" s="57" t="s">
        <v>340</v>
      </c>
      <c r="L58" s="36">
        <v>1</v>
      </c>
      <c r="M58" s="36">
        <v>2</v>
      </c>
      <c r="N58" s="36">
        <v>1</v>
      </c>
      <c r="O58" s="36">
        <v>3</v>
      </c>
      <c r="P58" s="54">
        <f>+SUM(L58:O58)</f>
        <v>7</v>
      </c>
      <c r="Q58" s="54">
        <v>2</v>
      </c>
      <c r="R58" s="54">
        <f>+Q58*P58</f>
        <v>14</v>
      </c>
      <c r="S58" s="53" t="str">
        <f t="shared" si="2"/>
        <v>Moderado</v>
      </c>
      <c r="T58" s="54"/>
      <c r="U58" s="54" t="s">
        <v>616</v>
      </c>
      <c r="V58" s="54">
        <v>1</v>
      </c>
      <c r="W58" s="54">
        <v>1</v>
      </c>
      <c r="X58" s="54">
        <v>1</v>
      </c>
      <c r="Y58" s="54">
        <v>2</v>
      </c>
      <c r="Z58" s="54">
        <f t="shared" ref="Z58" si="70">SUM(V58:Y58)</f>
        <v>5</v>
      </c>
      <c r="AA58" s="54">
        <f t="shared" ref="AA58" si="71">Q58</f>
        <v>2</v>
      </c>
      <c r="AB58" s="54">
        <f t="shared" ref="AB58" si="72">Z58*AA58</f>
        <v>10</v>
      </c>
      <c r="AC58" s="53" t="str">
        <f t="shared" si="5"/>
        <v>Moderado</v>
      </c>
      <c r="AD58" s="39"/>
      <c r="AE58" s="36" t="s">
        <v>259</v>
      </c>
      <c r="AF58" s="65">
        <v>43936</v>
      </c>
      <c r="AG58" s="54" t="s">
        <v>173</v>
      </c>
      <c r="AH58" s="36"/>
      <c r="AI58" s="170" t="str">
        <f t="shared" si="69"/>
        <v>ModeradoModerado</v>
      </c>
      <c r="AJ58" s="148" t="str">
        <f t="shared" si="29"/>
        <v>Moderado</v>
      </c>
    </row>
    <row r="59" spans="1:36" s="13" customFormat="1" ht="65.25" customHeight="1" x14ac:dyDescent="0.2">
      <c r="A59" s="12"/>
      <c r="B59" s="64">
        <v>42</v>
      </c>
      <c r="C59" s="248"/>
      <c r="D59" s="247" t="s">
        <v>378</v>
      </c>
      <c r="E59" s="53" t="s">
        <v>7</v>
      </c>
      <c r="F59" s="55" t="s">
        <v>23</v>
      </c>
      <c r="G59" s="53" t="s">
        <v>382</v>
      </c>
      <c r="H59" s="61" t="s">
        <v>186</v>
      </c>
      <c r="I59" s="61" t="s">
        <v>187</v>
      </c>
      <c r="J59" s="54" t="s">
        <v>1</v>
      </c>
      <c r="K59" s="54" t="s">
        <v>35</v>
      </c>
      <c r="L59" s="36">
        <v>1</v>
      </c>
      <c r="M59" s="36">
        <v>2</v>
      </c>
      <c r="N59" s="36">
        <v>1</v>
      </c>
      <c r="O59" s="36">
        <v>3</v>
      </c>
      <c r="P59" s="54">
        <f t="shared" ref="P59" si="73">SUM(L59:O59)</f>
        <v>7</v>
      </c>
      <c r="Q59" s="54">
        <v>2</v>
      </c>
      <c r="R59" s="54">
        <f t="shared" ref="R59" si="74">P59*Q59</f>
        <v>14</v>
      </c>
      <c r="S59" s="53" t="str">
        <f t="shared" si="2"/>
        <v>Moderado</v>
      </c>
      <c r="T59" s="54"/>
      <c r="U59" s="193" t="s">
        <v>615</v>
      </c>
      <c r="V59" s="54">
        <v>1</v>
      </c>
      <c r="W59" s="54">
        <v>1</v>
      </c>
      <c r="X59" s="54">
        <v>1</v>
      </c>
      <c r="Y59" s="54">
        <v>1</v>
      </c>
      <c r="Z59" s="54">
        <f t="shared" ref="Z59" si="75">SUM(V59:Y59)</f>
        <v>4</v>
      </c>
      <c r="AA59" s="54">
        <f>Q59</f>
        <v>2</v>
      </c>
      <c r="AB59" s="54">
        <f t="shared" ref="AB59" si="76">Z59*AA59</f>
        <v>8</v>
      </c>
      <c r="AC59" s="53" t="str">
        <f t="shared" si="5"/>
        <v>Tolerable</v>
      </c>
      <c r="AD59" s="39"/>
      <c r="AE59" s="36" t="s">
        <v>259</v>
      </c>
      <c r="AF59" s="65">
        <v>43936</v>
      </c>
      <c r="AG59" s="54" t="s">
        <v>173</v>
      </c>
      <c r="AH59" s="39"/>
      <c r="AI59" s="170" t="str">
        <f t="shared" si="69"/>
        <v>ModeradoTolerable</v>
      </c>
      <c r="AJ59" s="148" t="str">
        <f t="shared" si="29"/>
        <v>Tolerable</v>
      </c>
    </row>
    <row r="60" spans="1:36" s="13" customFormat="1" ht="65.25" customHeight="1" x14ac:dyDescent="0.2">
      <c r="A60" s="12"/>
      <c r="B60" s="64">
        <v>43</v>
      </c>
      <c r="C60" s="248"/>
      <c r="D60" s="249"/>
      <c r="E60" s="53" t="s">
        <v>7</v>
      </c>
      <c r="F60" s="55" t="s">
        <v>94</v>
      </c>
      <c r="G60" s="54" t="s">
        <v>97</v>
      </c>
      <c r="H60" s="59" t="s">
        <v>92</v>
      </c>
      <c r="I60" s="54" t="s">
        <v>96</v>
      </c>
      <c r="J60" s="54"/>
      <c r="K60" s="54" t="s">
        <v>2</v>
      </c>
      <c r="L60" s="54">
        <v>1</v>
      </c>
      <c r="M60" s="54">
        <v>3</v>
      </c>
      <c r="N60" s="54">
        <v>2</v>
      </c>
      <c r="O60" s="54">
        <v>3</v>
      </c>
      <c r="P60" s="54">
        <f t="shared" ref="P60" si="77">+SUM(L60:O60)</f>
        <v>9</v>
      </c>
      <c r="Q60" s="54">
        <v>1</v>
      </c>
      <c r="R60" s="54">
        <f t="shared" ref="R60" si="78">+Q60*P60</f>
        <v>9</v>
      </c>
      <c r="S60" s="53" t="str">
        <f t="shared" si="2"/>
        <v>Moderado</v>
      </c>
      <c r="T60" s="54" t="s">
        <v>1</v>
      </c>
      <c r="U60" s="59" t="s">
        <v>95</v>
      </c>
      <c r="V60" s="54">
        <v>1</v>
      </c>
      <c r="W60" s="54">
        <v>1</v>
      </c>
      <c r="X60" s="54">
        <v>1</v>
      </c>
      <c r="Y60" s="54">
        <v>3</v>
      </c>
      <c r="Z60" s="54">
        <f>+SUM(V60:Y60)</f>
        <v>6</v>
      </c>
      <c r="AA60" s="54">
        <v>1</v>
      </c>
      <c r="AB60" s="54">
        <f>+AA60*Z60</f>
        <v>6</v>
      </c>
      <c r="AC60" s="53" t="str">
        <f t="shared" si="5"/>
        <v>Tolerable</v>
      </c>
      <c r="AD60" s="54" t="s">
        <v>0</v>
      </c>
      <c r="AE60" s="54" t="s">
        <v>89</v>
      </c>
      <c r="AF60" s="65">
        <v>43829</v>
      </c>
      <c r="AG60" s="54"/>
      <c r="AH60" s="54"/>
      <c r="AI60" s="170" t="str">
        <f t="shared" si="69"/>
        <v>ModeradoTolerable</v>
      </c>
      <c r="AJ60" s="148" t="str">
        <f t="shared" si="29"/>
        <v>Tolerable</v>
      </c>
    </row>
    <row r="61" spans="1:36" s="13" customFormat="1" ht="65.25" customHeight="1" x14ac:dyDescent="0.2">
      <c r="A61" s="12"/>
      <c r="B61" s="55">
        <v>44</v>
      </c>
      <c r="C61" s="248"/>
      <c r="D61" s="247" t="s">
        <v>379</v>
      </c>
      <c r="E61" s="53" t="s">
        <v>7</v>
      </c>
      <c r="F61" s="55" t="s">
        <v>23</v>
      </c>
      <c r="G61" s="53" t="s">
        <v>382</v>
      </c>
      <c r="H61" s="61" t="s">
        <v>186</v>
      </c>
      <c r="I61" s="61" t="s">
        <v>187</v>
      </c>
      <c r="J61" s="54" t="s">
        <v>1</v>
      </c>
      <c r="K61" s="54" t="s">
        <v>35</v>
      </c>
      <c r="L61" s="36">
        <v>1</v>
      </c>
      <c r="M61" s="36">
        <v>2</v>
      </c>
      <c r="N61" s="36">
        <v>1</v>
      </c>
      <c r="O61" s="36">
        <v>3</v>
      </c>
      <c r="P61" s="54">
        <f t="shared" ref="P61" si="79">SUM(L61:O61)</f>
        <v>7</v>
      </c>
      <c r="Q61" s="54">
        <v>2</v>
      </c>
      <c r="R61" s="54">
        <f t="shared" ref="R61" si="80">P61*Q61</f>
        <v>14</v>
      </c>
      <c r="S61" s="53" t="str">
        <f t="shared" si="2"/>
        <v>Moderado</v>
      </c>
      <c r="T61" s="54"/>
      <c r="U61" s="193" t="s">
        <v>614</v>
      </c>
      <c r="V61" s="54">
        <v>1</v>
      </c>
      <c r="W61" s="54">
        <v>1</v>
      </c>
      <c r="X61" s="54">
        <v>1</v>
      </c>
      <c r="Y61" s="54">
        <v>1</v>
      </c>
      <c r="Z61" s="54">
        <f t="shared" ref="Z61" si="81">SUM(V61:Y61)</f>
        <v>4</v>
      </c>
      <c r="AA61" s="54">
        <f>Q61</f>
        <v>2</v>
      </c>
      <c r="AB61" s="54">
        <f t="shared" ref="AB61" si="82">Z61*AA61</f>
        <v>8</v>
      </c>
      <c r="AC61" s="53" t="str">
        <f t="shared" si="5"/>
        <v>Tolerable</v>
      </c>
      <c r="AD61" s="39"/>
      <c r="AE61" s="36" t="s">
        <v>259</v>
      </c>
      <c r="AF61" s="65">
        <v>43936</v>
      </c>
      <c r="AG61" s="54" t="s">
        <v>173</v>
      </c>
      <c r="AH61" s="39"/>
      <c r="AI61" s="170" t="str">
        <f>CONCATENATE(S61,AC61)</f>
        <v>ModeradoTolerable</v>
      </c>
      <c r="AJ61" s="148" t="str">
        <f t="shared" si="29"/>
        <v>Tolerable</v>
      </c>
    </row>
    <row r="62" spans="1:36" s="13" customFormat="1" ht="65.25" customHeight="1" x14ac:dyDescent="0.2">
      <c r="A62" s="12"/>
      <c r="B62" s="64">
        <v>45</v>
      </c>
      <c r="C62" s="248"/>
      <c r="D62" s="249"/>
      <c r="E62" s="53" t="s">
        <v>7</v>
      </c>
      <c r="F62" s="55" t="s">
        <v>94</v>
      </c>
      <c r="G62" s="54" t="s">
        <v>97</v>
      </c>
      <c r="H62" s="59" t="s">
        <v>92</v>
      </c>
      <c r="I62" s="54" t="s">
        <v>96</v>
      </c>
      <c r="J62" s="54"/>
      <c r="K62" s="54" t="s">
        <v>2</v>
      </c>
      <c r="L62" s="54">
        <v>1</v>
      </c>
      <c r="M62" s="54">
        <v>3</v>
      </c>
      <c r="N62" s="54">
        <v>2</v>
      </c>
      <c r="O62" s="54">
        <v>3</v>
      </c>
      <c r="P62" s="54">
        <f t="shared" ref="P62" si="83">+SUM(L62:O62)</f>
        <v>9</v>
      </c>
      <c r="Q62" s="54">
        <v>1</v>
      </c>
      <c r="R62" s="54">
        <f t="shared" ref="R62" si="84">+Q62*P62</f>
        <v>9</v>
      </c>
      <c r="S62" s="53" t="str">
        <f t="shared" si="2"/>
        <v>Moderado</v>
      </c>
      <c r="T62" s="54" t="s">
        <v>1</v>
      </c>
      <c r="U62" s="59" t="s">
        <v>95</v>
      </c>
      <c r="V62" s="54">
        <v>1</v>
      </c>
      <c r="W62" s="54">
        <v>1</v>
      </c>
      <c r="X62" s="54">
        <v>1</v>
      </c>
      <c r="Y62" s="54">
        <v>3</v>
      </c>
      <c r="Z62" s="54">
        <f>+SUM(V62:Y62)</f>
        <v>6</v>
      </c>
      <c r="AA62" s="54">
        <v>1</v>
      </c>
      <c r="AB62" s="54">
        <f>+AA62*Z62</f>
        <v>6</v>
      </c>
      <c r="AC62" s="53" t="str">
        <f t="shared" si="5"/>
        <v>Tolerable</v>
      </c>
      <c r="AD62" s="54" t="s">
        <v>0</v>
      </c>
      <c r="AE62" s="54" t="s">
        <v>89</v>
      </c>
      <c r="AF62" s="65">
        <v>43829</v>
      </c>
      <c r="AG62" s="54"/>
      <c r="AH62" s="39"/>
      <c r="AI62" s="170" t="str">
        <f t="shared" ref="AI62:AI64" si="85">CONCATENATE(S62,AC62)</f>
        <v>ModeradoTolerable</v>
      </c>
      <c r="AJ62" s="148" t="str">
        <f t="shared" si="29"/>
        <v>Tolerable</v>
      </c>
    </row>
    <row r="63" spans="1:36" s="13" customFormat="1" ht="65.25" customHeight="1" x14ac:dyDescent="0.2">
      <c r="A63" s="12"/>
      <c r="B63" s="64">
        <v>46</v>
      </c>
      <c r="C63" s="248"/>
      <c r="D63" s="61" t="s">
        <v>381</v>
      </c>
      <c r="E63" s="53" t="s">
        <v>7</v>
      </c>
      <c r="F63" s="55" t="s">
        <v>23</v>
      </c>
      <c r="G63" s="53" t="s">
        <v>383</v>
      </c>
      <c r="H63" s="61" t="s">
        <v>186</v>
      </c>
      <c r="I63" s="61" t="s">
        <v>187</v>
      </c>
      <c r="J63" s="54" t="s">
        <v>1</v>
      </c>
      <c r="K63" s="54" t="s">
        <v>35</v>
      </c>
      <c r="L63" s="36">
        <v>1</v>
      </c>
      <c r="M63" s="36">
        <v>2</v>
      </c>
      <c r="N63" s="36">
        <v>1</v>
      </c>
      <c r="O63" s="36">
        <v>3</v>
      </c>
      <c r="P63" s="54">
        <f t="shared" ref="P63" si="86">SUM(L63:O63)</f>
        <v>7</v>
      </c>
      <c r="Q63" s="54">
        <v>2</v>
      </c>
      <c r="R63" s="54">
        <f t="shared" ref="R63" si="87">P63*Q63</f>
        <v>14</v>
      </c>
      <c r="S63" s="53" t="str">
        <f t="shared" si="2"/>
        <v>Moderado</v>
      </c>
      <c r="T63" s="54"/>
      <c r="U63" s="193" t="s">
        <v>614</v>
      </c>
      <c r="V63" s="54">
        <v>1</v>
      </c>
      <c r="W63" s="54">
        <v>1</v>
      </c>
      <c r="X63" s="54">
        <v>1</v>
      </c>
      <c r="Y63" s="54">
        <v>1</v>
      </c>
      <c r="Z63" s="54">
        <f t="shared" ref="Z63:Z64" si="88">SUM(V63:Y63)</f>
        <v>4</v>
      </c>
      <c r="AA63" s="54">
        <f>Q63</f>
        <v>2</v>
      </c>
      <c r="AB63" s="54">
        <f t="shared" ref="AB63:AB64" si="89">Z63*AA63</f>
        <v>8</v>
      </c>
      <c r="AC63" s="53" t="str">
        <f t="shared" si="5"/>
        <v>Tolerable</v>
      </c>
      <c r="AD63" s="39"/>
      <c r="AE63" s="36" t="s">
        <v>259</v>
      </c>
      <c r="AF63" s="65">
        <v>43936</v>
      </c>
      <c r="AG63" s="54" t="s">
        <v>173</v>
      </c>
      <c r="AH63" s="39"/>
      <c r="AI63" s="170" t="str">
        <f t="shared" si="85"/>
        <v>ModeradoTolerable</v>
      </c>
      <c r="AJ63" s="148" t="str">
        <f t="shared" si="29"/>
        <v>Tolerable</v>
      </c>
    </row>
    <row r="64" spans="1:36" s="13" customFormat="1" ht="65.25" customHeight="1" x14ac:dyDescent="0.2">
      <c r="A64" s="12"/>
      <c r="B64" s="55">
        <v>47</v>
      </c>
      <c r="C64" s="248"/>
      <c r="D64" s="247" t="s">
        <v>380</v>
      </c>
      <c r="E64" s="53" t="s">
        <v>7</v>
      </c>
      <c r="F64" s="55" t="s">
        <v>53</v>
      </c>
      <c r="G64" s="53" t="s">
        <v>384</v>
      </c>
      <c r="H64" s="61" t="s">
        <v>52</v>
      </c>
      <c r="I64" s="61" t="s">
        <v>51</v>
      </c>
      <c r="J64" s="54" t="s">
        <v>35</v>
      </c>
      <c r="K64" s="57" t="s">
        <v>340</v>
      </c>
      <c r="L64" s="36">
        <v>1</v>
      </c>
      <c r="M64" s="36">
        <v>2</v>
      </c>
      <c r="N64" s="36">
        <v>1</v>
      </c>
      <c r="O64" s="36">
        <v>3</v>
      </c>
      <c r="P64" s="54">
        <f>+SUM(L64:O64)</f>
        <v>7</v>
      </c>
      <c r="Q64" s="54">
        <v>2</v>
      </c>
      <c r="R64" s="54">
        <f>+Q64*P64</f>
        <v>14</v>
      </c>
      <c r="S64" s="53" t="str">
        <f t="shared" si="2"/>
        <v>Moderado</v>
      </c>
      <c r="T64" s="54"/>
      <c r="U64" s="193" t="s">
        <v>616</v>
      </c>
      <c r="V64" s="54">
        <v>1</v>
      </c>
      <c r="W64" s="54">
        <v>1</v>
      </c>
      <c r="X64" s="54">
        <v>1</v>
      </c>
      <c r="Y64" s="54">
        <v>2</v>
      </c>
      <c r="Z64" s="54">
        <f t="shared" si="88"/>
        <v>5</v>
      </c>
      <c r="AA64" s="54">
        <f t="shared" ref="AA64" si="90">Q64</f>
        <v>2</v>
      </c>
      <c r="AB64" s="54">
        <f t="shared" si="89"/>
        <v>10</v>
      </c>
      <c r="AC64" s="53" t="str">
        <f t="shared" si="5"/>
        <v>Moderado</v>
      </c>
      <c r="AD64" s="39"/>
      <c r="AE64" s="36" t="s">
        <v>259</v>
      </c>
      <c r="AF64" s="65">
        <v>43936</v>
      </c>
      <c r="AG64" s="54" t="s">
        <v>173</v>
      </c>
      <c r="AH64" s="36"/>
      <c r="AI64" s="170" t="str">
        <f t="shared" si="85"/>
        <v>ModeradoModerado</v>
      </c>
      <c r="AJ64" s="148" t="str">
        <f t="shared" si="29"/>
        <v>Moderado</v>
      </c>
    </row>
    <row r="65" spans="1:37" s="13" customFormat="1" ht="39.950000000000003" customHeight="1" x14ac:dyDescent="0.2">
      <c r="A65" s="12"/>
      <c r="B65" s="64">
        <v>48</v>
      </c>
      <c r="C65" s="249"/>
      <c r="D65" s="249"/>
      <c r="E65" s="53" t="s">
        <v>7</v>
      </c>
      <c r="F65" s="53" t="s">
        <v>94</v>
      </c>
      <c r="G65" s="53" t="s">
        <v>319</v>
      </c>
      <c r="H65" s="53" t="s">
        <v>320</v>
      </c>
      <c r="I65" s="53" t="s">
        <v>321</v>
      </c>
      <c r="J65" s="135" t="s">
        <v>35</v>
      </c>
      <c r="K65" s="138" t="s">
        <v>179</v>
      </c>
      <c r="L65" s="53">
        <v>1</v>
      </c>
      <c r="M65" s="53">
        <v>1</v>
      </c>
      <c r="N65" s="53">
        <v>1</v>
      </c>
      <c r="O65" s="53">
        <v>1</v>
      </c>
      <c r="P65" s="53">
        <f t="shared" ref="P65" si="91">IF(SUM(L65:O65)&gt;1,SUM(L65:O65),"")</f>
        <v>4</v>
      </c>
      <c r="Q65" s="53">
        <v>2</v>
      </c>
      <c r="R65" s="53">
        <f t="shared" ref="R65" si="92">IF(Q65&gt;0,PRODUCT(P65:Q65),"")</f>
        <v>8</v>
      </c>
      <c r="S65" s="53" t="str">
        <f t="shared" si="2"/>
        <v>Tolerable</v>
      </c>
      <c r="T65" s="38"/>
      <c r="U65" s="57"/>
      <c r="V65" s="36"/>
      <c r="W65" s="36"/>
      <c r="X65" s="36"/>
      <c r="Y65" s="36"/>
      <c r="Z65" s="36"/>
      <c r="AA65" s="36"/>
      <c r="AB65" s="36"/>
      <c r="AC65" s="53" t="str">
        <f t="shared" si="5"/>
        <v/>
      </c>
      <c r="AD65" s="39"/>
      <c r="AE65" s="36"/>
      <c r="AF65" s="65"/>
      <c r="AG65" s="54"/>
      <c r="AH65" s="39"/>
      <c r="AI65" s="170" t="str">
        <f t="shared" ref="AI65:AI87" si="93">CONCATENATE(S65,AC65)</f>
        <v>Tolerable</v>
      </c>
      <c r="AJ65" s="148" t="str">
        <f t="shared" si="29"/>
        <v>Tolerable</v>
      </c>
    </row>
    <row r="66" spans="1:37" s="14" customFormat="1" ht="39.950000000000003" customHeight="1" x14ac:dyDescent="0.25">
      <c r="A66" s="268"/>
      <c r="B66" s="64">
        <v>49</v>
      </c>
      <c r="C66" s="208" t="s">
        <v>211</v>
      </c>
      <c r="D66" s="209" t="s">
        <v>211</v>
      </c>
      <c r="E66" s="209" t="s">
        <v>7</v>
      </c>
      <c r="F66" s="209" t="s">
        <v>19</v>
      </c>
      <c r="G66" s="210" t="s">
        <v>212</v>
      </c>
      <c r="H66" s="210" t="s">
        <v>213</v>
      </c>
      <c r="I66" s="210" t="s">
        <v>229</v>
      </c>
      <c r="J66" s="54" t="s">
        <v>35</v>
      </c>
      <c r="K66" s="57" t="s">
        <v>179</v>
      </c>
      <c r="L66" s="36">
        <v>1</v>
      </c>
      <c r="M66" s="36">
        <v>2</v>
      </c>
      <c r="N66" s="36">
        <v>2</v>
      </c>
      <c r="O66" s="36">
        <v>3</v>
      </c>
      <c r="P66" s="36">
        <f t="shared" ref="P66:P67" si="94">SUM(L66:O66)</f>
        <v>8</v>
      </c>
      <c r="Q66" s="39">
        <v>2</v>
      </c>
      <c r="R66" s="36">
        <f t="shared" ref="R66:R67" si="95">P66*Q66</f>
        <v>16</v>
      </c>
      <c r="S66" s="53" t="str">
        <f t="shared" si="2"/>
        <v>Moderado</v>
      </c>
      <c r="T66" s="38"/>
      <c r="U66" s="57" t="s">
        <v>247</v>
      </c>
      <c r="V66" s="36">
        <v>1</v>
      </c>
      <c r="W66" s="36">
        <v>1</v>
      </c>
      <c r="X66" s="36">
        <v>1</v>
      </c>
      <c r="Y66" s="36">
        <v>1</v>
      </c>
      <c r="Z66" s="36">
        <f t="shared" ref="Z66:Z67" si="96">SUM(V66:Y66)</f>
        <v>4</v>
      </c>
      <c r="AA66" s="36">
        <f t="shared" ref="AA66:AA67" si="97">Q66</f>
        <v>2</v>
      </c>
      <c r="AB66" s="36">
        <f t="shared" ref="AB66:AB67" si="98">Z66*AA66</f>
        <v>8</v>
      </c>
      <c r="AC66" s="53" t="str">
        <f t="shared" si="5"/>
        <v>Tolerable</v>
      </c>
      <c r="AD66" s="36"/>
      <c r="AE66" s="36" t="s">
        <v>259</v>
      </c>
      <c r="AF66" s="65">
        <v>43936</v>
      </c>
      <c r="AG66" s="54" t="s">
        <v>173</v>
      </c>
      <c r="AH66" s="36"/>
      <c r="AI66" s="170" t="str">
        <f t="shared" si="93"/>
        <v>ModeradoTolerable</v>
      </c>
      <c r="AJ66" s="148" t="str">
        <f t="shared" si="29"/>
        <v>Tolerable</v>
      </c>
      <c r="AK66" s="151"/>
    </row>
    <row r="67" spans="1:37" s="15" customFormat="1" ht="39.950000000000003" customHeight="1" x14ac:dyDescent="0.25">
      <c r="A67" s="269"/>
      <c r="B67" s="55">
        <v>50</v>
      </c>
      <c r="C67" s="208"/>
      <c r="D67" s="209"/>
      <c r="E67" s="209" t="s">
        <v>7</v>
      </c>
      <c r="F67" s="209"/>
      <c r="G67" s="210" t="s">
        <v>217</v>
      </c>
      <c r="H67" s="210" t="s">
        <v>214</v>
      </c>
      <c r="I67" s="210"/>
      <c r="J67" s="54" t="s">
        <v>35</v>
      </c>
      <c r="K67" s="57" t="s">
        <v>179</v>
      </c>
      <c r="L67" s="36">
        <v>1</v>
      </c>
      <c r="M67" s="36">
        <v>2</v>
      </c>
      <c r="N67" s="36">
        <v>2</v>
      </c>
      <c r="O67" s="36">
        <v>3</v>
      </c>
      <c r="P67" s="36">
        <f t="shared" si="94"/>
        <v>8</v>
      </c>
      <c r="Q67" s="39">
        <v>2</v>
      </c>
      <c r="R67" s="36">
        <f t="shared" si="95"/>
        <v>16</v>
      </c>
      <c r="S67" s="53" t="str">
        <f t="shared" si="2"/>
        <v>Moderado</v>
      </c>
      <c r="T67" s="38"/>
      <c r="U67" s="57" t="s">
        <v>248</v>
      </c>
      <c r="V67" s="36">
        <v>1</v>
      </c>
      <c r="W67" s="36">
        <v>1</v>
      </c>
      <c r="X67" s="36">
        <v>1</v>
      </c>
      <c r="Y67" s="36">
        <v>1</v>
      </c>
      <c r="Z67" s="36">
        <f t="shared" si="96"/>
        <v>4</v>
      </c>
      <c r="AA67" s="36">
        <f t="shared" si="97"/>
        <v>2</v>
      </c>
      <c r="AB67" s="36">
        <f t="shared" si="98"/>
        <v>8</v>
      </c>
      <c r="AC67" s="53" t="str">
        <f t="shared" si="5"/>
        <v>Tolerable</v>
      </c>
      <c r="AD67" s="36"/>
      <c r="AE67" s="36" t="s">
        <v>259</v>
      </c>
      <c r="AF67" s="65">
        <v>43936</v>
      </c>
      <c r="AG67" s="54" t="s">
        <v>173</v>
      </c>
      <c r="AH67" s="36"/>
      <c r="AI67" s="170" t="str">
        <f t="shared" si="93"/>
        <v>ModeradoTolerable</v>
      </c>
      <c r="AJ67" s="148" t="str">
        <f t="shared" si="29"/>
        <v>Tolerable</v>
      </c>
      <c r="AK67" s="152"/>
    </row>
    <row r="68" spans="1:37" s="4" customFormat="1" ht="30" customHeight="1" x14ac:dyDescent="0.25">
      <c r="A68" s="10" t="s">
        <v>122</v>
      </c>
      <c r="B68" s="64">
        <v>51</v>
      </c>
      <c r="C68" s="250" t="s">
        <v>271</v>
      </c>
      <c r="D68" s="210" t="s">
        <v>272</v>
      </c>
      <c r="E68" s="55" t="s">
        <v>7</v>
      </c>
      <c r="F68" s="55" t="s">
        <v>6</v>
      </c>
      <c r="G68" s="54" t="s">
        <v>121</v>
      </c>
      <c r="H68" s="54" t="s">
        <v>120</v>
      </c>
      <c r="I68" s="54" t="s">
        <v>119</v>
      </c>
      <c r="J68" s="54" t="s">
        <v>1</v>
      </c>
      <c r="K68" s="59" t="s">
        <v>118</v>
      </c>
      <c r="L68" s="54">
        <v>1</v>
      </c>
      <c r="M68" s="54">
        <v>1</v>
      </c>
      <c r="N68" s="54">
        <v>1</v>
      </c>
      <c r="O68" s="54">
        <v>3</v>
      </c>
      <c r="P68" s="54">
        <f t="shared" ref="P68:P78" si="99">+SUM(L68:O68)</f>
        <v>6</v>
      </c>
      <c r="Q68" s="54">
        <v>1</v>
      </c>
      <c r="R68" s="54">
        <f t="shared" ref="R68:R91" si="100">+Q68*P68</f>
        <v>6</v>
      </c>
      <c r="S68" s="53" t="str">
        <f t="shared" si="2"/>
        <v>Tolerable</v>
      </c>
      <c r="T68" s="54"/>
      <c r="U68" s="54"/>
      <c r="V68" s="54"/>
      <c r="W68" s="54"/>
      <c r="X68" s="54"/>
      <c r="Y68" s="54"/>
      <c r="Z68" s="54"/>
      <c r="AA68" s="54"/>
      <c r="AB68" s="54"/>
      <c r="AC68" s="53" t="str">
        <f t="shared" si="5"/>
        <v/>
      </c>
      <c r="AD68" s="54"/>
      <c r="AE68" s="54"/>
      <c r="AF68" s="54"/>
      <c r="AG68" s="54"/>
      <c r="AH68" s="54"/>
      <c r="AI68" s="170" t="str">
        <f t="shared" si="93"/>
        <v>Tolerable</v>
      </c>
      <c r="AJ68" s="148" t="str">
        <f t="shared" si="29"/>
        <v>Tolerable</v>
      </c>
    </row>
    <row r="69" spans="1:37" s="4" customFormat="1" ht="30" customHeight="1" x14ac:dyDescent="0.25">
      <c r="A69" s="10"/>
      <c r="B69" s="64">
        <v>52</v>
      </c>
      <c r="C69" s="251"/>
      <c r="D69" s="210"/>
      <c r="E69" s="55" t="s">
        <v>7</v>
      </c>
      <c r="F69" s="55" t="s">
        <v>6</v>
      </c>
      <c r="G69" s="54" t="s">
        <v>14</v>
      </c>
      <c r="H69" s="54" t="s">
        <v>13</v>
      </c>
      <c r="I69" s="54" t="s">
        <v>12</v>
      </c>
      <c r="J69" s="54" t="s">
        <v>1</v>
      </c>
      <c r="K69" s="54" t="s">
        <v>117</v>
      </c>
      <c r="L69" s="54">
        <v>1</v>
      </c>
      <c r="M69" s="54">
        <v>1</v>
      </c>
      <c r="N69" s="54">
        <v>1</v>
      </c>
      <c r="O69" s="54">
        <v>3</v>
      </c>
      <c r="P69" s="54">
        <f t="shared" si="99"/>
        <v>6</v>
      </c>
      <c r="Q69" s="54">
        <v>1</v>
      </c>
      <c r="R69" s="54">
        <f t="shared" si="100"/>
        <v>6</v>
      </c>
      <c r="S69" s="53" t="str">
        <f t="shared" si="2"/>
        <v>Tolerable</v>
      </c>
      <c r="T69" s="54"/>
      <c r="U69" s="54"/>
      <c r="V69" s="54"/>
      <c r="W69" s="54"/>
      <c r="X69" s="54"/>
      <c r="Y69" s="54"/>
      <c r="Z69" s="54"/>
      <c r="AA69" s="54"/>
      <c r="AB69" s="54"/>
      <c r="AC69" s="53" t="str">
        <f t="shared" si="5"/>
        <v/>
      </c>
      <c r="AD69" s="54"/>
      <c r="AE69" s="54"/>
      <c r="AF69" s="54"/>
      <c r="AG69" s="54"/>
      <c r="AH69" s="54"/>
      <c r="AI69" s="170" t="str">
        <f t="shared" si="93"/>
        <v>Tolerable</v>
      </c>
      <c r="AJ69" s="148" t="str">
        <f t="shared" si="29"/>
        <v>Tolerable</v>
      </c>
    </row>
    <row r="70" spans="1:37" s="4" customFormat="1" ht="30" customHeight="1" x14ac:dyDescent="0.25">
      <c r="A70" s="10"/>
      <c r="B70" s="55">
        <v>53</v>
      </c>
      <c r="C70" s="251"/>
      <c r="D70" s="210"/>
      <c r="E70" s="55" t="s">
        <v>7</v>
      </c>
      <c r="F70" s="55" t="s">
        <v>23</v>
      </c>
      <c r="G70" s="54" t="s">
        <v>116</v>
      </c>
      <c r="H70" s="54" t="s">
        <v>115</v>
      </c>
      <c r="I70" s="54" t="s">
        <v>114</v>
      </c>
      <c r="J70" s="54" t="s">
        <v>48</v>
      </c>
      <c r="K70" s="54" t="s">
        <v>113</v>
      </c>
      <c r="L70" s="54">
        <v>1</v>
      </c>
      <c r="M70" s="54">
        <v>1</v>
      </c>
      <c r="N70" s="54">
        <v>1</v>
      </c>
      <c r="O70" s="54">
        <v>3</v>
      </c>
      <c r="P70" s="54">
        <f t="shared" si="99"/>
        <v>6</v>
      </c>
      <c r="Q70" s="54">
        <v>1</v>
      </c>
      <c r="R70" s="54">
        <f t="shared" si="100"/>
        <v>6</v>
      </c>
      <c r="S70" s="53" t="str">
        <f t="shared" si="2"/>
        <v>Tolerable</v>
      </c>
      <c r="T70" s="54"/>
      <c r="U70" s="54"/>
      <c r="V70" s="54"/>
      <c r="W70" s="54"/>
      <c r="X70" s="54"/>
      <c r="Y70" s="54"/>
      <c r="Z70" s="54"/>
      <c r="AA70" s="54"/>
      <c r="AB70" s="54"/>
      <c r="AC70" s="53" t="str">
        <f t="shared" si="5"/>
        <v/>
      </c>
      <c r="AD70" s="54"/>
      <c r="AE70" s="54"/>
      <c r="AF70" s="54"/>
      <c r="AG70" s="54"/>
      <c r="AH70" s="54"/>
      <c r="AI70" s="170" t="str">
        <f t="shared" si="93"/>
        <v>Tolerable</v>
      </c>
      <c r="AJ70" s="148" t="str">
        <f t="shared" si="29"/>
        <v>Tolerable</v>
      </c>
    </row>
    <row r="71" spans="1:37" s="4" customFormat="1" ht="30" customHeight="1" x14ac:dyDescent="0.25">
      <c r="A71" s="10"/>
      <c r="B71" s="64">
        <v>54</v>
      </c>
      <c r="C71" s="251"/>
      <c r="D71" s="210"/>
      <c r="E71" s="55" t="s">
        <v>7</v>
      </c>
      <c r="F71" s="55" t="s">
        <v>6</v>
      </c>
      <c r="G71" s="54" t="s">
        <v>112</v>
      </c>
      <c r="H71" s="59" t="s">
        <v>111</v>
      </c>
      <c r="I71" s="54" t="s">
        <v>110</v>
      </c>
      <c r="J71" s="54" t="s">
        <v>48</v>
      </c>
      <c r="K71" s="54" t="s">
        <v>109</v>
      </c>
      <c r="L71" s="54">
        <v>1</v>
      </c>
      <c r="M71" s="54">
        <v>1</v>
      </c>
      <c r="N71" s="54">
        <v>1</v>
      </c>
      <c r="O71" s="54">
        <v>3</v>
      </c>
      <c r="P71" s="54">
        <f t="shared" si="99"/>
        <v>6</v>
      </c>
      <c r="Q71" s="54">
        <v>1</v>
      </c>
      <c r="R71" s="54">
        <f t="shared" si="100"/>
        <v>6</v>
      </c>
      <c r="S71" s="53" t="str">
        <f t="shared" si="2"/>
        <v>Tolerable</v>
      </c>
      <c r="T71" s="54"/>
      <c r="U71" s="54"/>
      <c r="V71" s="54"/>
      <c r="W71" s="54"/>
      <c r="X71" s="54"/>
      <c r="Y71" s="54"/>
      <c r="Z71" s="54"/>
      <c r="AA71" s="54"/>
      <c r="AB71" s="54"/>
      <c r="AC71" s="53" t="str">
        <f t="shared" si="5"/>
        <v/>
      </c>
      <c r="AD71" s="54"/>
      <c r="AE71" s="54"/>
      <c r="AF71" s="54"/>
      <c r="AG71" s="54"/>
      <c r="AH71" s="54"/>
      <c r="AI71" s="170" t="str">
        <f t="shared" si="93"/>
        <v>Tolerable</v>
      </c>
      <c r="AJ71" s="148" t="str">
        <f t="shared" si="29"/>
        <v>Tolerable</v>
      </c>
    </row>
    <row r="72" spans="1:37" s="4" customFormat="1" ht="30" customHeight="1" x14ac:dyDescent="0.25">
      <c r="A72" s="10"/>
      <c r="B72" s="64">
        <v>55</v>
      </c>
      <c r="C72" s="251"/>
      <c r="D72" s="210"/>
      <c r="E72" s="55" t="s">
        <v>7</v>
      </c>
      <c r="F72" s="55" t="s">
        <v>6</v>
      </c>
      <c r="G72" s="54" t="s">
        <v>108</v>
      </c>
      <c r="H72" s="54" t="s">
        <v>107</v>
      </c>
      <c r="I72" s="54" t="s">
        <v>12</v>
      </c>
      <c r="J72" s="54" t="s">
        <v>1</v>
      </c>
      <c r="K72" s="54" t="s">
        <v>106</v>
      </c>
      <c r="L72" s="54">
        <v>1</v>
      </c>
      <c r="M72" s="54">
        <v>2</v>
      </c>
      <c r="N72" s="54">
        <v>1</v>
      </c>
      <c r="O72" s="54">
        <v>3</v>
      </c>
      <c r="P72" s="54">
        <f t="shared" si="99"/>
        <v>7</v>
      </c>
      <c r="Q72" s="54">
        <v>1</v>
      </c>
      <c r="R72" s="54">
        <f t="shared" si="100"/>
        <v>7</v>
      </c>
      <c r="S72" s="53" t="str">
        <f t="shared" si="2"/>
        <v>Tolerable</v>
      </c>
      <c r="T72" s="54"/>
      <c r="U72" s="54"/>
      <c r="V72" s="54"/>
      <c r="W72" s="54"/>
      <c r="X72" s="54"/>
      <c r="Y72" s="54"/>
      <c r="Z72" s="54"/>
      <c r="AA72" s="54"/>
      <c r="AB72" s="54"/>
      <c r="AC72" s="53" t="str">
        <f t="shared" si="5"/>
        <v/>
      </c>
      <c r="AD72" s="54"/>
      <c r="AE72" s="54"/>
      <c r="AF72" s="54"/>
      <c r="AG72" s="54"/>
      <c r="AH72" s="54"/>
      <c r="AI72" s="170" t="str">
        <f t="shared" si="93"/>
        <v>Tolerable</v>
      </c>
      <c r="AJ72" s="148" t="str">
        <f t="shared" si="29"/>
        <v>Tolerable</v>
      </c>
    </row>
    <row r="73" spans="1:37" s="4" customFormat="1" ht="30" customHeight="1" x14ac:dyDescent="0.25">
      <c r="A73" s="10"/>
      <c r="B73" s="55">
        <v>56</v>
      </c>
      <c r="C73" s="251"/>
      <c r="D73" s="210"/>
      <c r="E73" s="56" t="s">
        <v>7</v>
      </c>
      <c r="F73" s="55" t="s">
        <v>6</v>
      </c>
      <c r="G73" s="54" t="s">
        <v>105</v>
      </c>
      <c r="H73" s="54" t="s">
        <v>104</v>
      </c>
      <c r="I73" s="54" t="s">
        <v>55</v>
      </c>
      <c r="J73" s="54" t="s">
        <v>48</v>
      </c>
      <c r="K73" s="54" t="s">
        <v>103</v>
      </c>
      <c r="L73" s="54">
        <v>1</v>
      </c>
      <c r="M73" s="54">
        <v>1</v>
      </c>
      <c r="N73" s="54">
        <v>1</v>
      </c>
      <c r="O73" s="54">
        <v>2</v>
      </c>
      <c r="P73" s="54">
        <f t="shared" si="99"/>
        <v>5</v>
      </c>
      <c r="Q73" s="54">
        <v>1</v>
      </c>
      <c r="R73" s="54">
        <f t="shared" si="100"/>
        <v>5</v>
      </c>
      <c r="S73" s="53" t="str">
        <f t="shared" si="2"/>
        <v>Tolerable</v>
      </c>
      <c r="T73" s="54"/>
      <c r="U73" s="54"/>
      <c r="V73" s="54"/>
      <c r="W73" s="54"/>
      <c r="X73" s="54"/>
      <c r="Y73" s="54"/>
      <c r="Z73" s="54"/>
      <c r="AA73" s="54"/>
      <c r="AB73" s="54"/>
      <c r="AC73" s="53" t="str">
        <f t="shared" si="5"/>
        <v/>
      </c>
      <c r="AD73" s="54"/>
      <c r="AE73" s="54"/>
      <c r="AF73" s="54"/>
      <c r="AG73" s="54"/>
      <c r="AH73" s="54"/>
      <c r="AI73" s="170" t="str">
        <f t="shared" si="93"/>
        <v>Tolerable</v>
      </c>
      <c r="AJ73" s="148" t="str">
        <f t="shared" si="29"/>
        <v>Tolerable</v>
      </c>
    </row>
    <row r="74" spans="1:37" ht="30" customHeight="1" x14ac:dyDescent="0.2">
      <c r="A74" s="10"/>
      <c r="B74" s="64">
        <v>57</v>
      </c>
      <c r="C74" s="251"/>
      <c r="D74" s="210"/>
      <c r="E74" s="55" t="s">
        <v>7</v>
      </c>
      <c r="F74" s="55" t="s">
        <v>46</v>
      </c>
      <c r="G74" s="54" t="s">
        <v>45</v>
      </c>
      <c r="H74" s="54" t="s">
        <v>49</v>
      </c>
      <c r="I74" s="54" t="s">
        <v>16</v>
      </c>
      <c r="J74" s="54" t="s">
        <v>48</v>
      </c>
      <c r="K74" s="54" t="s">
        <v>47</v>
      </c>
      <c r="L74" s="54">
        <v>1</v>
      </c>
      <c r="M74" s="54">
        <v>1</v>
      </c>
      <c r="N74" s="54">
        <v>1</v>
      </c>
      <c r="O74" s="54">
        <v>2</v>
      </c>
      <c r="P74" s="54">
        <f t="shared" si="99"/>
        <v>5</v>
      </c>
      <c r="Q74" s="54">
        <v>1</v>
      </c>
      <c r="R74" s="54">
        <f t="shared" si="100"/>
        <v>5</v>
      </c>
      <c r="S74" s="53" t="str">
        <f t="shared" si="2"/>
        <v>Tolerable</v>
      </c>
      <c r="T74" s="54"/>
      <c r="U74" s="54"/>
      <c r="V74" s="54"/>
      <c r="W74" s="54"/>
      <c r="X74" s="54"/>
      <c r="Y74" s="54"/>
      <c r="Z74" s="54"/>
      <c r="AA74" s="54"/>
      <c r="AB74" s="54"/>
      <c r="AC74" s="53" t="str">
        <f t="shared" si="5"/>
        <v/>
      </c>
      <c r="AD74" s="54"/>
      <c r="AE74" s="54"/>
      <c r="AF74" s="54"/>
      <c r="AG74" s="54"/>
      <c r="AH74" s="54"/>
      <c r="AI74" s="170" t="str">
        <f t="shared" si="93"/>
        <v>Tolerable</v>
      </c>
      <c r="AJ74" s="148" t="str">
        <f t="shared" si="29"/>
        <v>Tolerable</v>
      </c>
    </row>
    <row r="75" spans="1:37" ht="30" customHeight="1" x14ac:dyDescent="0.2">
      <c r="A75" s="10"/>
      <c r="B75" s="64">
        <v>58</v>
      </c>
      <c r="C75" s="251"/>
      <c r="D75" s="210"/>
      <c r="E75" s="55" t="s">
        <v>7</v>
      </c>
      <c r="F75" s="55" t="s">
        <v>46</v>
      </c>
      <c r="G75" s="54" t="s">
        <v>45</v>
      </c>
      <c r="H75" s="54" t="s">
        <v>44</v>
      </c>
      <c r="I75" s="54" t="s">
        <v>43</v>
      </c>
      <c r="J75" s="54" t="s">
        <v>1</v>
      </c>
      <c r="K75" s="54" t="s">
        <v>42</v>
      </c>
      <c r="L75" s="54">
        <v>1</v>
      </c>
      <c r="M75" s="54">
        <v>1</v>
      </c>
      <c r="N75" s="54">
        <v>1</v>
      </c>
      <c r="O75" s="54">
        <v>3</v>
      </c>
      <c r="P75" s="54">
        <f t="shared" si="99"/>
        <v>6</v>
      </c>
      <c r="Q75" s="54">
        <v>1</v>
      </c>
      <c r="R75" s="54">
        <f t="shared" si="100"/>
        <v>6</v>
      </c>
      <c r="S75" s="53" t="str">
        <f t="shared" si="2"/>
        <v>Tolerable</v>
      </c>
      <c r="T75" s="54"/>
      <c r="U75" s="59"/>
      <c r="V75" s="54"/>
      <c r="W75" s="54"/>
      <c r="X75" s="54"/>
      <c r="Y75" s="54"/>
      <c r="Z75" s="54"/>
      <c r="AA75" s="54"/>
      <c r="AB75" s="54"/>
      <c r="AC75" s="53" t="str">
        <f t="shared" si="5"/>
        <v/>
      </c>
      <c r="AD75" s="54"/>
      <c r="AE75" s="54"/>
      <c r="AF75" s="54"/>
      <c r="AG75" s="54"/>
      <c r="AH75" s="54"/>
      <c r="AI75" s="170" t="str">
        <f t="shared" si="93"/>
        <v>Tolerable</v>
      </c>
      <c r="AJ75" s="148" t="str">
        <f t="shared" si="29"/>
        <v>Tolerable</v>
      </c>
    </row>
    <row r="76" spans="1:37" s="4" customFormat="1" ht="30" customHeight="1" x14ac:dyDescent="0.25">
      <c r="A76" s="10"/>
      <c r="B76" s="55">
        <v>59</v>
      </c>
      <c r="C76" s="251"/>
      <c r="D76" s="210"/>
      <c r="E76" s="55" t="s">
        <v>58</v>
      </c>
      <c r="F76" s="55" t="s">
        <v>6</v>
      </c>
      <c r="G76" s="54" t="s">
        <v>57</v>
      </c>
      <c r="H76" s="59" t="s">
        <v>56</v>
      </c>
      <c r="I76" s="54" t="s">
        <v>55</v>
      </c>
      <c r="J76" s="54" t="s">
        <v>1</v>
      </c>
      <c r="K76" s="54" t="s">
        <v>54</v>
      </c>
      <c r="L76" s="54">
        <v>1</v>
      </c>
      <c r="M76" s="54">
        <v>1</v>
      </c>
      <c r="N76" s="54">
        <v>1</v>
      </c>
      <c r="O76" s="54">
        <v>1</v>
      </c>
      <c r="P76" s="54">
        <f t="shared" si="99"/>
        <v>4</v>
      </c>
      <c r="Q76" s="54">
        <v>2</v>
      </c>
      <c r="R76" s="54">
        <f t="shared" si="100"/>
        <v>8</v>
      </c>
      <c r="S76" s="53" t="str">
        <f t="shared" si="2"/>
        <v>Tolerable</v>
      </c>
      <c r="T76" s="54"/>
      <c r="U76" s="54"/>
      <c r="V76" s="54"/>
      <c r="W76" s="54"/>
      <c r="X76" s="54"/>
      <c r="Y76" s="54"/>
      <c r="Z76" s="54"/>
      <c r="AA76" s="54"/>
      <c r="AB76" s="54"/>
      <c r="AC76" s="53" t="str">
        <f t="shared" si="5"/>
        <v/>
      </c>
      <c r="AD76" s="54"/>
      <c r="AE76" s="54"/>
      <c r="AF76" s="54"/>
      <c r="AG76" s="54"/>
      <c r="AH76" s="54"/>
      <c r="AI76" s="170" t="str">
        <f t="shared" si="93"/>
        <v>Tolerable</v>
      </c>
      <c r="AJ76" s="148" t="str">
        <f t="shared" si="29"/>
        <v>Tolerable</v>
      </c>
    </row>
    <row r="77" spans="1:37" s="4" customFormat="1" ht="30" customHeight="1" x14ac:dyDescent="0.25">
      <c r="A77" s="10"/>
      <c r="B77" s="64">
        <v>60</v>
      </c>
      <c r="C77" s="251"/>
      <c r="D77" s="210"/>
      <c r="E77" s="55" t="s">
        <v>7</v>
      </c>
      <c r="F77" s="55" t="s">
        <v>23</v>
      </c>
      <c r="G77" s="54" t="s">
        <v>61</v>
      </c>
      <c r="H77" s="54" t="s">
        <v>60</v>
      </c>
      <c r="I77" s="54" t="s">
        <v>55</v>
      </c>
      <c r="J77" s="54" t="s">
        <v>1</v>
      </c>
      <c r="K77" s="54" t="s">
        <v>59</v>
      </c>
      <c r="L77" s="54">
        <v>1</v>
      </c>
      <c r="M77" s="54">
        <v>1</v>
      </c>
      <c r="N77" s="54">
        <v>1</v>
      </c>
      <c r="O77" s="54">
        <v>3</v>
      </c>
      <c r="P77" s="54">
        <f t="shared" si="99"/>
        <v>6</v>
      </c>
      <c r="Q77" s="54">
        <v>1</v>
      </c>
      <c r="R77" s="54">
        <f t="shared" si="100"/>
        <v>6</v>
      </c>
      <c r="S77" s="53" t="str">
        <f t="shared" si="2"/>
        <v>Tolerable</v>
      </c>
      <c r="T77" s="54"/>
      <c r="U77" s="54"/>
      <c r="V77" s="54"/>
      <c r="W77" s="54"/>
      <c r="X77" s="54"/>
      <c r="Y77" s="54"/>
      <c r="Z77" s="54"/>
      <c r="AA77" s="54"/>
      <c r="AB77" s="54"/>
      <c r="AC77" s="53" t="str">
        <f t="shared" si="5"/>
        <v/>
      </c>
      <c r="AD77" s="54"/>
      <c r="AE77" s="54"/>
      <c r="AF77" s="54"/>
      <c r="AG77" s="54"/>
      <c r="AH77" s="54"/>
      <c r="AI77" s="170" t="str">
        <f t="shared" si="93"/>
        <v>Tolerable</v>
      </c>
      <c r="AJ77" s="148" t="str">
        <f t="shared" si="29"/>
        <v>Tolerable</v>
      </c>
    </row>
    <row r="78" spans="1:37" s="4" customFormat="1" ht="30" customHeight="1" x14ac:dyDescent="0.2">
      <c r="A78" s="10"/>
      <c r="B78" s="64">
        <v>61</v>
      </c>
      <c r="C78" s="251"/>
      <c r="D78" s="210"/>
      <c r="E78" s="55" t="s">
        <v>7</v>
      </c>
      <c r="F78" s="55" t="s">
        <v>32</v>
      </c>
      <c r="G78" s="54" t="s">
        <v>64</v>
      </c>
      <c r="H78" s="54" t="s">
        <v>30</v>
      </c>
      <c r="I78" s="54" t="s">
        <v>29</v>
      </c>
      <c r="J78" s="54"/>
      <c r="K78" s="54" t="s">
        <v>37</v>
      </c>
      <c r="L78" s="54">
        <v>1</v>
      </c>
      <c r="M78" s="54">
        <v>1</v>
      </c>
      <c r="N78" s="54">
        <v>2</v>
      </c>
      <c r="O78" s="54">
        <v>3</v>
      </c>
      <c r="P78" s="54">
        <f t="shared" si="99"/>
        <v>7</v>
      </c>
      <c r="Q78" s="54">
        <v>1</v>
      </c>
      <c r="R78" s="54">
        <f t="shared" si="100"/>
        <v>7</v>
      </c>
      <c r="S78" s="53" t="str">
        <f t="shared" si="2"/>
        <v>Tolerable</v>
      </c>
      <c r="T78" s="54"/>
      <c r="U78" s="59"/>
      <c r="V78" s="54"/>
      <c r="W78" s="54"/>
      <c r="X78" s="54"/>
      <c r="Y78" s="54"/>
      <c r="Z78" s="54"/>
      <c r="AA78" s="54"/>
      <c r="AB78" s="54"/>
      <c r="AC78" s="53" t="str">
        <f t="shared" si="5"/>
        <v/>
      </c>
      <c r="AD78" s="54"/>
      <c r="AE78" s="68"/>
      <c r="AF78" s="68"/>
      <c r="AG78" s="68"/>
      <c r="AH78" s="54"/>
      <c r="AI78" s="170" t="str">
        <f t="shared" si="93"/>
        <v>Tolerable</v>
      </c>
      <c r="AJ78" s="148" t="str">
        <f t="shared" si="29"/>
        <v>Tolerable</v>
      </c>
    </row>
    <row r="79" spans="1:37" s="4" customFormat="1" ht="30" customHeight="1" x14ac:dyDescent="0.25">
      <c r="A79" s="10"/>
      <c r="B79" s="55">
        <v>62</v>
      </c>
      <c r="C79" s="251"/>
      <c r="D79" s="210"/>
      <c r="E79" s="55" t="s">
        <v>7</v>
      </c>
      <c r="F79" s="55" t="s">
        <v>6</v>
      </c>
      <c r="G79" s="54" t="s">
        <v>63</v>
      </c>
      <c r="H79" s="54" t="s">
        <v>60</v>
      </c>
      <c r="I79" s="54" t="s">
        <v>62</v>
      </c>
      <c r="J79" s="54" t="s">
        <v>1</v>
      </c>
      <c r="K79" s="54" t="s">
        <v>59</v>
      </c>
      <c r="L79" s="54">
        <v>1</v>
      </c>
      <c r="M79" s="54">
        <v>1</v>
      </c>
      <c r="N79" s="54">
        <v>1</v>
      </c>
      <c r="O79" s="54">
        <v>3</v>
      </c>
      <c r="P79" s="54">
        <f t="shared" ref="P79" si="101">+SUM(L79:O79)</f>
        <v>6</v>
      </c>
      <c r="Q79" s="54">
        <v>1</v>
      </c>
      <c r="R79" s="54">
        <f t="shared" si="100"/>
        <v>6</v>
      </c>
      <c r="S79" s="53" t="str">
        <f t="shared" si="2"/>
        <v>Tolerable</v>
      </c>
      <c r="T79" s="54"/>
      <c r="U79" s="54"/>
      <c r="V79" s="54"/>
      <c r="W79" s="54"/>
      <c r="X79" s="54"/>
      <c r="Y79" s="54"/>
      <c r="Z79" s="54"/>
      <c r="AA79" s="54"/>
      <c r="AB79" s="54"/>
      <c r="AC79" s="53" t="str">
        <f t="shared" si="5"/>
        <v/>
      </c>
      <c r="AD79" s="54"/>
      <c r="AE79" s="54"/>
      <c r="AF79" s="54"/>
      <c r="AG79" s="54"/>
      <c r="AH79" s="54"/>
      <c r="AI79" s="170" t="str">
        <f t="shared" si="93"/>
        <v>Tolerable</v>
      </c>
      <c r="AJ79" s="148" t="str">
        <f t="shared" si="29"/>
        <v>Tolerable</v>
      </c>
    </row>
    <row r="80" spans="1:37" ht="80.099999999999994" customHeight="1" x14ac:dyDescent="0.2">
      <c r="A80" s="10" t="s">
        <v>34</v>
      </c>
      <c r="B80" s="64">
        <v>63</v>
      </c>
      <c r="C80" s="251"/>
      <c r="D80" s="253" t="s">
        <v>33</v>
      </c>
      <c r="E80" s="55" t="s">
        <v>7</v>
      </c>
      <c r="F80" s="55" t="s">
        <v>32</v>
      </c>
      <c r="G80" s="54" t="s">
        <v>31</v>
      </c>
      <c r="H80" s="54" t="s">
        <v>30</v>
      </c>
      <c r="I80" s="54" t="s">
        <v>29</v>
      </c>
      <c r="J80" s="54"/>
      <c r="K80" s="54" t="s">
        <v>2</v>
      </c>
      <c r="L80" s="54">
        <v>1</v>
      </c>
      <c r="M80" s="54">
        <v>3</v>
      </c>
      <c r="N80" s="54">
        <v>2</v>
      </c>
      <c r="O80" s="54">
        <v>3</v>
      </c>
      <c r="P80" s="54">
        <f t="shared" ref="P80:P87" si="102">+SUM(L80:O80)</f>
        <v>9</v>
      </c>
      <c r="Q80" s="54">
        <v>1</v>
      </c>
      <c r="R80" s="54">
        <f t="shared" si="100"/>
        <v>9</v>
      </c>
      <c r="S80" s="53" t="str">
        <f t="shared" si="2"/>
        <v>Moderado</v>
      </c>
      <c r="T80" s="54" t="s">
        <v>1</v>
      </c>
      <c r="U80" s="59" t="s">
        <v>28</v>
      </c>
      <c r="V80" s="54">
        <v>1</v>
      </c>
      <c r="W80" s="54">
        <v>1</v>
      </c>
      <c r="X80" s="54">
        <v>1</v>
      </c>
      <c r="Y80" s="54">
        <v>3</v>
      </c>
      <c r="Z80" s="54">
        <f>+SUM(V80:Y80)</f>
        <v>6</v>
      </c>
      <c r="AA80" s="54">
        <v>1</v>
      </c>
      <c r="AB80" s="54">
        <f>+AA80*Z80</f>
        <v>6</v>
      </c>
      <c r="AC80" s="53" t="str">
        <f t="shared" si="5"/>
        <v>Tolerable</v>
      </c>
      <c r="AD80" s="54" t="s">
        <v>0</v>
      </c>
      <c r="AE80" s="54" t="s">
        <v>173</v>
      </c>
      <c r="AF80" s="65">
        <v>43936</v>
      </c>
      <c r="AG80" s="54" t="s">
        <v>173</v>
      </c>
      <c r="AH80" s="54"/>
      <c r="AI80" s="170" t="str">
        <f t="shared" si="93"/>
        <v>ModeradoTolerable</v>
      </c>
      <c r="AJ80" s="148" t="str">
        <f t="shared" si="29"/>
        <v>Tolerable</v>
      </c>
    </row>
    <row r="81" spans="1:36" ht="80.099999999999994" customHeight="1" x14ac:dyDescent="0.2">
      <c r="A81" s="10"/>
      <c r="B81" s="64">
        <v>64</v>
      </c>
      <c r="C81" s="251"/>
      <c r="D81" s="254"/>
      <c r="E81" s="55" t="s">
        <v>7</v>
      </c>
      <c r="F81" s="55" t="s">
        <v>19</v>
      </c>
      <c r="G81" s="54" t="s">
        <v>27</v>
      </c>
      <c r="H81" s="54" t="s">
        <v>26</v>
      </c>
      <c r="I81" s="54" t="s">
        <v>25</v>
      </c>
      <c r="J81" s="54" t="s">
        <v>1</v>
      </c>
      <c r="K81" s="54" t="s">
        <v>24</v>
      </c>
      <c r="L81" s="54">
        <v>1</v>
      </c>
      <c r="M81" s="54">
        <v>1</v>
      </c>
      <c r="N81" s="54">
        <v>1</v>
      </c>
      <c r="O81" s="54">
        <v>3</v>
      </c>
      <c r="P81" s="54">
        <f t="shared" si="102"/>
        <v>6</v>
      </c>
      <c r="Q81" s="54">
        <v>1</v>
      </c>
      <c r="R81" s="54">
        <f t="shared" si="100"/>
        <v>6</v>
      </c>
      <c r="S81" s="53" t="str">
        <f t="shared" si="2"/>
        <v>Tolerable</v>
      </c>
      <c r="T81" s="54"/>
      <c r="U81" s="68"/>
      <c r="V81" s="68"/>
      <c r="W81" s="68"/>
      <c r="X81" s="68"/>
      <c r="Y81" s="68"/>
      <c r="Z81" s="68"/>
      <c r="AA81" s="68"/>
      <c r="AB81" s="68"/>
      <c r="AC81" s="53" t="str">
        <f t="shared" si="5"/>
        <v/>
      </c>
      <c r="AD81" s="68"/>
      <c r="AE81" s="68"/>
      <c r="AF81" s="68"/>
      <c r="AG81" s="68"/>
      <c r="AH81" s="54"/>
      <c r="AI81" s="170" t="str">
        <f t="shared" si="93"/>
        <v>Tolerable</v>
      </c>
      <c r="AJ81" s="148" t="str">
        <f t="shared" si="29"/>
        <v>Tolerable</v>
      </c>
    </row>
    <row r="82" spans="1:36" ht="80.099999999999994" customHeight="1" x14ac:dyDescent="0.2">
      <c r="A82" s="10"/>
      <c r="B82" s="55">
        <v>65</v>
      </c>
      <c r="C82" s="251"/>
      <c r="D82" s="254"/>
      <c r="E82" s="55" t="s">
        <v>7</v>
      </c>
      <c r="F82" s="55" t="s">
        <v>23</v>
      </c>
      <c r="G82" s="54" t="s">
        <v>22</v>
      </c>
      <c r="H82" s="59" t="s">
        <v>21</v>
      </c>
      <c r="I82" s="54" t="s">
        <v>20</v>
      </c>
      <c r="J82" s="54"/>
      <c r="K82" s="54" t="s">
        <v>2</v>
      </c>
      <c r="L82" s="54">
        <v>1</v>
      </c>
      <c r="M82" s="59">
        <v>3</v>
      </c>
      <c r="N82" s="59">
        <v>2</v>
      </c>
      <c r="O82" s="59">
        <v>3</v>
      </c>
      <c r="P82" s="59">
        <f t="shared" si="102"/>
        <v>9</v>
      </c>
      <c r="Q82" s="59">
        <v>1</v>
      </c>
      <c r="R82" s="54">
        <f t="shared" si="100"/>
        <v>9</v>
      </c>
      <c r="S82" s="53" t="str">
        <f t="shared" ref="S82:S91" si="103">IF(R82="","",IF(R82&lt;5,"Trivial",IF(R82&lt;9,"Tolerable",IF(R82&lt;17,"Moderado",IF(R82&lt;25,"Importante","Intolerable")))))</f>
        <v>Moderado</v>
      </c>
      <c r="T82" s="54" t="s">
        <v>1</v>
      </c>
      <c r="U82" s="54" t="s">
        <v>15</v>
      </c>
      <c r="V82" s="54">
        <v>1</v>
      </c>
      <c r="W82" s="54">
        <v>1</v>
      </c>
      <c r="X82" s="54">
        <v>1</v>
      </c>
      <c r="Y82" s="54">
        <v>3</v>
      </c>
      <c r="Z82" s="54">
        <f>+SUM(V82:Y82)</f>
        <v>6</v>
      </c>
      <c r="AA82" s="54">
        <v>1</v>
      </c>
      <c r="AB82" s="54">
        <f>+AA82*Z82</f>
        <v>6</v>
      </c>
      <c r="AC82" s="53" t="str">
        <f t="shared" si="5"/>
        <v>Tolerable</v>
      </c>
      <c r="AD82" s="54" t="s">
        <v>0</v>
      </c>
      <c r="AE82" s="54" t="s">
        <v>173</v>
      </c>
      <c r="AF82" s="65">
        <v>43936</v>
      </c>
      <c r="AG82" s="54" t="s">
        <v>173</v>
      </c>
      <c r="AH82" s="54"/>
      <c r="AI82" s="170" t="str">
        <f t="shared" si="93"/>
        <v>ModeradoTolerable</v>
      </c>
      <c r="AJ82" s="148" t="str">
        <f t="shared" si="29"/>
        <v>Tolerable</v>
      </c>
    </row>
    <row r="83" spans="1:36" ht="80.099999999999994" customHeight="1" x14ac:dyDescent="0.2">
      <c r="A83" s="10"/>
      <c r="B83" s="64">
        <v>66</v>
      </c>
      <c r="C83" s="251"/>
      <c r="D83" s="254"/>
      <c r="E83" s="55" t="s">
        <v>7</v>
      </c>
      <c r="F83" s="55" t="s">
        <v>19</v>
      </c>
      <c r="G83" s="54" t="s">
        <v>18</v>
      </c>
      <c r="H83" s="59" t="s">
        <v>17</v>
      </c>
      <c r="I83" s="54" t="s">
        <v>16</v>
      </c>
      <c r="J83" s="54"/>
      <c r="K83" s="54" t="s">
        <v>2</v>
      </c>
      <c r="L83" s="54">
        <v>1</v>
      </c>
      <c r="M83" s="54">
        <v>3</v>
      </c>
      <c r="N83" s="54">
        <v>2</v>
      </c>
      <c r="O83" s="54">
        <v>3</v>
      </c>
      <c r="P83" s="54">
        <f t="shared" si="102"/>
        <v>9</v>
      </c>
      <c r="Q83" s="54">
        <v>1</v>
      </c>
      <c r="R83" s="54">
        <f t="shared" si="100"/>
        <v>9</v>
      </c>
      <c r="S83" s="53" t="str">
        <f t="shared" si="103"/>
        <v>Moderado</v>
      </c>
      <c r="T83" s="54" t="s">
        <v>1</v>
      </c>
      <c r="U83" s="54" t="s">
        <v>15</v>
      </c>
      <c r="V83" s="54">
        <v>1</v>
      </c>
      <c r="W83" s="54">
        <v>1</v>
      </c>
      <c r="X83" s="54">
        <v>1</v>
      </c>
      <c r="Y83" s="54">
        <v>3</v>
      </c>
      <c r="Z83" s="54">
        <f>+SUM(V83:Y83)</f>
        <v>6</v>
      </c>
      <c r="AA83" s="54">
        <v>1</v>
      </c>
      <c r="AB83" s="54">
        <f>+AA83*Z83</f>
        <v>6</v>
      </c>
      <c r="AC83" s="53" t="str">
        <f t="shared" si="5"/>
        <v>Tolerable</v>
      </c>
      <c r="AD83" s="54" t="s">
        <v>0</v>
      </c>
      <c r="AE83" s="54" t="s">
        <v>173</v>
      </c>
      <c r="AF83" s="65">
        <v>43936</v>
      </c>
      <c r="AG83" s="54" t="s">
        <v>173</v>
      </c>
      <c r="AH83" s="54"/>
      <c r="AI83" s="170" t="str">
        <f t="shared" si="93"/>
        <v>ModeradoTolerable</v>
      </c>
      <c r="AJ83" s="148" t="str">
        <f t="shared" si="29"/>
        <v>Tolerable</v>
      </c>
    </row>
    <row r="84" spans="1:36" s="4" customFormat="1" ht="80.099999999999994" customHeight="1" x14ac:dyDescent="0.25">
      <c r="A84" s="10"/>
      <c r="B84" s="64">
        <v>67</v>
      </c>
      <c r="C84" s="252"/>
      <c r="D84" s="255"/>
      <c r="E84" s="55" t="s">
        <v>7</v>
      </c>
      <c r="F84" s="55" t="s">
        <v>6</v>
      </c>
      <c r="G84" s="54" t="s">
        <v>14</v>
      </c>
      <c r="H84" s="54" t="s">
        <v>13</v>
      </c>
      <c r="I84" s="54" t="s">
        <v>12</v>
      </c>
      <c r="J84" s="54" t="s">
        <v>1</v>
      </c>
      <c r="K84" s="54" t="s">
        <v>11</v>
      </c>
      <c r="L84" s="54">
        <v>1</v>
      </c>
      <c r="M84" s="54">
        <v>1</v>
      </c>
      <c r="N84" s="54">
        <v>1</v>
      </c>
      <c r="O84" s="54">
        <v>3</v>
      </c>
      <c r="P84" s="54">
        <f t="shared" si="102"/>
        <v>6</v>
      </c>
      <c r="Q84" s="54">
        <v>1</v>
      </c>
      <c r="R84" s="54">
        <f t="shared" si="100"/>
        <v>6</v>
      </c>
      <c r="S84" s="53" t="str">
        <f t="shared" si="103"/>
        <v>Tolerable</v>
      </c>
      <c r="T84" s="54"/>
      <c r="U84" s="54"/>
      <c r="V84" s="54"/>
      <c r="W84" s="54"/>
      <c r="X84" s="54"/>
      <c r="Y84" s="54"/>
      <c r="Z84" s="54"/>
      <c r="AA84" s="54"/>
      <c r="AB84" s="54"/>
      <c r="AC84" s="53" t="str">
        <f t="shared" si="5"/>
        <v/>
      </c>
      <c r="AD84" s="54"/>
      <c r="AE84" s="54"/>
      <c r="AF84" s="54"/>
      <c r="AG84" s="54"/>
      <c r="AH84" s="54"/>
      <c r="AI84" s="170" t="str">
        <f t="shared" si="93"/>
        <v>Tolerable</v>
      </c>
      <c r="AJ84" s="148" t="str">
        <f t="shared" si="29"/>
        <v>Tolerable</v>
      </c>
    </row>
    <row r="85" spans="1:36" ht="80.099999999999994" customHeight="1" x14ac:dyDescent="0.2">
      <c r="B85" s="55">
        <v>68</v>
      </c>
      <c r="C85" s="208" t="s">
        <v>230</v>
      </c>
      <c r="D85" s="210" t="s">
        <v>269</v>
      </c>
      <c r="E85" s="55" t="s">
        <v>7</v>
      </c>
      <c r="F85" s="55" t="s">
        <v>6</v>
      </c>
      <c r="G85" s="54" t="s">
        <v>268</v>
      </c>
      <c r="H85" s="54" t="s">
        <v>263</v>
      </c>
      <c r="I85" s="54" t="s">
        <v>10</v>
      </c>
      <c r="J85" s="54"/>
      <c r="K85" s="54" t="s">
        <v>2</v>
      </c>
      <c r="L85" s="54">
        <v>1</v>
      </c>
      <c r="M85" s="54">
        <v>3</v>
      </c>
      <c r="N85" s="54">
        <v>3</v>
      </c>
      <c r="O85" s="54">
        <v>2</v>
      </c>
      <c r="P85" s="54">
        <f t="shared" si="102"/>
        <v>9</v>
      </c>
      <c r="Q85" s="54">
        <v>3</v>
      </c>
      <c r="R85" s="54">
        <f t="shared" si="100"/>
        <v>27</v>
      </c>
      <c r="S85" s="53" t="str">
        <f t="shared" si="103"/>
        <v>Intolerable</v>
      </c>
      <c r="T85" s="54" t="s">
        <v>1</v>
      </c>
      <c r="U85" s="59" t="s">
        <v>270</v>
      </c>
      <c r="V85" s="54">
        <v>1</v>
      </c>
      <c r="W85" s="54">
        <v>1</v>
      </c>
      <c r="X85" s="54">
        <v>1</v>
      </c>
      <c r="Y85" s="54">
        <v>1</v>
      </c>
      <c r="Z85" s="54">
        <f>+SUM(V85:Y85)</f>
        <v>4</v>
      </c>
      <c r="AA85" s="54">
        <v>3</v>
      </c>
      <c r="AB85" s="54">
        <f>+AA85*Z85</f>
        <v>12</v>
      </c>
      <c r="AC85" s="53" t="str">
        <f t="shared" si="5"/>
        <v>Moderado</v>
      </c>
      <c r="AD85" s="54" t="s">
        <v>0</v>
      </c>
      <c r="AE85" s="54" t="s">
        <v>173</v>
      </c>
      <c r="AF85" s="65">
        <v>43936</v>
      </c>
      <c r="AG85" s="54" t="s">
        <v>173</v>
      </c>
      <c r="AH85" s="54"/>
      <c r="AI85" s="170" t="str">
        <f t="shared" si="93"/>
        <v>IntolerableModerado</v>
      </c>
      <c r="AJ85" s="148" t="str">
        <f t="shared" si="29"/>
        <v>Moderado</v>
      </c>
    </row>
    <row r="86" spans="1:36" ht="80.099999999999994" customHeight="1" x14ac:dyDescent="0.2">
      <c r="B86" s="64">
        <v>69</v>
      </c>
      <c r="C86" s="208"/>
      <c r="D86" s="210"/>
      <c r="E86" s="55" t="s">
        <v>267</v>
      </c>
      <c r="F86" s="55" t="s">
        <v>6</v>
      </c>
      <c r="G86" s="54" t="s">
        <v>5</v>
      </c>
      <c r="H86" s="54" t="s">
        <v>9</v>
      </c>
      <c r="I86" s="54" t="s">
        <v>3</v>
      </c>
      <c r="J86" s="54"/>
      <c r="K86" s="54" t="s">
        <v>2</v>
      </c>
      <c r="L86" s="54">
        <v>1</v>
      </c>
      <c r="M86" s="54">
        <v>3</v>
      </c>
      <c r="N86" s="54">
        <v>3</v>
      </c>
      <c r="O86" s="54">
        <v>2</v>
      </c>
      <c r="P86" s="54">
        <f t="shared" si="102"/>
        <v>9</v>
      </c>
      <c r="Q86" s="54">
        <v>3</v>
      </c>
      <c r="R86" s="54">
        <f t="shared" si="100"/>
        <v>27</v>
      </c>
      <c r="S86" s="53" t="str">
        <f t="shared" si="103"/>
        <v>Intolerable</v>
      </c>
      <c r="T86" s="54" t="s">
        <v>1</v>
      </c>
      <c r="U86" s="59" t="s">
        <v>8</v>
      </c>
      <c r="V86" s="54">
        <v>1</v>
      </c>
      <c r="W86" s="54">
        <v>1</v>
      </c>
      <c r="X86" s="54">
        <v>1</v>
      </c>
      <c r="Y86" s="54">
        <v>1</v>
      </c>
      <c r="Z86" s="54">
        <f>+SUM(V86:Y86)</f>
        <v>4</v>
      </c>
      <c r="AA86" s="54">
        <v>3</v>
      </c>
      <c r="AB86" s="54">
        <f>+AA86*Z86</f>
        <v>12</v>
      </c>
      <c r="AC86" s="53" t="str">
        <f t="shared" ref="AC86:AC91" si="104">IF(AB86="","",IF(AB86&lt;5,"Trivial",IF(AB86&lt;9,"Tolerable",IF(AB86&lt;17,"Moderado",IF(AB86&lt;25,"Importante","Intolerable")))))</f>
        <v>Moderado</v>
      </c>
      <c r="AD86" s="54" t="s">
        <v>0</v>
      </c>
      <c r="AE86" s="54" t="s">
        <v>173</v>
      </c>
      <c r="AF86" s="65">
        <v>43936</v>
      </c>
      <c r="AG86" s="54" t="s">
        <v>173</v>
      </c>
      <c r="AH86" s="54"/>
      <c r="AI86" s="170" t="str">
        <f t="shared" si="93"/>
        <v>IntolerableModerado</v>
      </c>
      <c r="AJ86" s="148" t="str">
        <f t="shared" si="29"/>
        <v>Moderado</v>
      </c>
    </row>
    <row r="87" spans="1:36" ht="80.099999999999994" customHeight="1" x14ac:dyDescent="0.2">
      <c r="B87" s="150">
        <v>70</v>
      </c>
      <c r="C87" s="208"/>
      <c r="D87" s="210"/>
      <c r="E87" s="55" t="s">
        <v>267</v>
      </c>
      <c r="F87" s="55" t="s">
        <v>6</v>
      </c>
      <c r="G87" s="67" t="s">
        <v>276</v>
      </c>
      <c r="H87" s="54" t="s">
        <v>4</v>
      </c>
      <c r="I87" s="54" t="s">
        <v>3</v>
      </c>
      <c r="J87" s="54"/>
      <c r="K87" s="54" t="s">
        <v>2</v>
      </c>
      <c r="L87" s="54">
        <v>1</v>
      </c>
      <c r="M87" s="54">
        <v>3</v>
      </c>
      <c r="N87" s="54">
        <v>3</v>
      </c>
      <c r="O87" s="54">
        <v>2</v>
      </c>
      <c r="P87" s="54">
        <f t="shared" si="102"/>
        <v>9</v>
      </c>
      <c r="Q87" s="54">
        <v>3</v>
      </c>
      <c r="R87" s="54">
        <f t="shared" si="100"/>
        <v>27</v>
      </c>
      <c r="S87" s="53" t="str">
        <f t="shared" si="103"/>
        <v>Intolerable</v>
      </c>
      <c r="T87" s="54" t="s">
        <v>1</v>
      </c>
      <c r="U87" s="59" t="s">
        <v>264</v>
      </c>
      <c r="V87" s="54">
        <v>1</v>
      </c>
      <c r="W87" s="54">
        <v>1</v>
      </c>
      <c r="X87" s="54">
        <v>1</v>
      </c>
      <c r="Y87" s="54">
        <v>1</v>
      </c>
      <c r="Z87" s="54">
        <f>+SUM(V87:Y87)</f>
        <v>4</v>
      </c>
      <c r="AA87" s="54">
        <v>3</v>
      </c>
      <c r="AB87" s="54">
        <f>+AA87*Z87</f>
        <v>12</v>
      </c>
      <c r="AC87" s="53" t="str">
        <f t="shared" si="104"/>
        <v>Moderado</v>
      </c>
      <c r="AD87" s="54" t="s">
        <v>0</v>
      </c>
      <c r="AE87" s="54" t="s">
        <v>173</v>
      </c>
      <c r="AF87" s="65">
        <v>43936</v>
      </c>
      <c r="AG87" s="54" t="s">
        <v>173</v>
      </c>
      <c r="AH87" s="54"/>
      <c r="AI87" s="170" t="str">
        <f t="shared" si="93"/>
        <v>IntolerableModerado</v>
      </c>
      <c r="AJ87" s="148" t="str">
        <f t="shared" si="29"/>
        <v>Moderado</v>
      </c>
    </row>
    <row r="88" spans="1:36" ht="112.5" x14ac:dyDescent="0.2">
      <c r="B88" s="187">
        <v>71</v>
      </c>
      <c r="C88" s="211" t="s">
        <v>608</v>
      </c>
      <c r="D88" s="198" t="s">
        <v>272</v>
      </c>
      <c r="E88" s="187" t="s">
        <v>7</v>
      </c>
      <c r="F88" s="198" t="s">
        <v>46</v>
      </c>
      <c r="G88" s="24" t="s">
        <v>609</v>
      </c>
      <c r="H88" s="23" t="s">
        <v>591</v>
      </c>
      <c r="I88" s="191" t="s">
        <v>592</v>
      </c>
      <c r="J88" s="23" t="s">
        <v>1</v>
      </c>
      <c r="K88" s="24" t="s">
        <v>593</v>
      </c>
      <c r="L88" s="187">
        <v>1</v>
      </c>
      <c r="M88" s="187">
        <v>2</v>
      </c>
      <c r="N88" s="187">
        <v>3</v>
      </c>
      <c r="O88" s="187">
        <v>3</v>
      </c>
      <c r="P88" s="187">
        <f t="shared" ref="P88:P91" si="105">+SUM(L88:O88)</f>
        <v>9</v>
      </c>
      <c r="Q88" s="187">
        <v>2</v>
      </c>
      <c r="R88" s="187">
        <f t="shared" si="100"/>
        <v>18</v>
      </c>
      <c r="S88" s="25" t="str">
        <f t="shared" si="103"/>
        <v>Importante</v>
      </c>
      <c r="T88" s="191" t="s">
        <v>1</v>
      </c>
      <c r="U88" s="191" t="s">
        <v>611</v>
      </c>
      <c r="V88" s="187">
        <v>1</v>
      </c>
      <c r="W88" s="187">
        <v>1</v>
      </c>
      <c r="X88" s="187">
        <v>1</v>
      </c>
      <c r="Y88" s="187">
        <v>1</v>
      </c>
      <c r="Z88" s="187">
        <f t="shared" ref="Z88" si="106">+SUM(V88:Y88)</f>
        <v>4</v>
      </c>
      <c r="AA88" s="187">
        <v>2</v>
      </c>
      <c r="AB88" s="187">
        <f t="shared" ref="AB88" si="107">+AA88*Z88</f>
        <v>8</v>
      </c>
      <c r="AC88" s="186" t="str">
        <f t="shared" si="104"/>
        <v>Tolerable</v>
      </c>
      <c r="AD88" s="187" t="s">
        <v>0</v>
      </c>
      <c r="AE88" s="187" t="s">
        <v>278</v>
      </c>
      <c r="AF88" s="187" t="s">
        <v>594</v>
      </c>
      <c r="AG88" s="187" t="s">
        <v>173</v>
      </c>
      <c r="AH88" s="32"/>
      <c r="AI88" s="9"/>
    </row>
    <row r="89" spans="1:36" ht="45" x14ac:dyDescent="0.2">
      <c r="B89" s="188">
        <v>72</v>
      </c>
      <c r="C89" s="211"/>
      <c r="D89" s="198" t="s">
        <v>610</v>
      </c>
      <c r="E89" s="187" t="s">
        <v>7</v>
      </c>
      <c r="F89" s="198" t="s">
        <v>36</v>
      </c>
      <c r="G89" s="198" t="s">
        <v>595</v>
      </c>
      <c r="H89" s="198" t="s">
        <v>596</v>
      </c>
      <c r="I89" s="198" t="s">
        <v>597</v>
      </c>
      <c r="J89" s="198" t="s">
        <v>2</v>
      </c>
      <c r="K89" s="198" t="s">
        <v>2</v>
      </c>
      <c r="L89" s="187">
        <v>1</v>
      </c>
      <c r="M89" s="187">
        <v>3</v>
      </c>
      <c r="N89" s="187">
        <v>3</v>
      </c>
      <c r="O89" s="187">
        <v>3</v>
      </c>
      <c r="P89" s="187">
        <f t="shared" si="105"/>
        <v>10</v>
      </c>
      <c r="Q89" s="187">
        <v>1</v>
      </c>
      <c r="R89" s="187">
        <f t="shared" si="100"/>
        <v>10</v>
      </c>
      <c r="S89" s="25" t="str">
        <f t="shared" si="103"/>
        <v>Moderado</v>
      </c>
      <c r="T89" s="191" t="s">
        <v>1</v>
      </c>
      <c r="U89" s="191" t="s">
        <v>598</v>
      </c>
      <c r="V89" s="187">
        <v>1</v>
      </c>
      <c r="W89" s="187">
        <v>2</v>
      </c>
      <c r="X89" s="187">
        <v>2</v>
      </c>
      <c r="Y89" s="187">
        <v>3</v>
      </c>
      <c r="Z89" s="187">
        <f>+SUM(V89:Y89)</f>
        <v>8</v>
      </c>
      <c r="AA89" s="187">
        <v>1</v>
      </c>
      <c r="AB89" s="187">
        <f>+AA89*Z89</f>
        <v>8</v>
      </c>
      <c r="AC89" s="186" t="str">
        <f t="shared" si="104"/>
        <v>Tolerable</v>
      </c>
      <c r="AD89" s="187" t="s">
        <v>0</v>
      </c>
      <c r="AE89" s="187" t="s">
        <v>173</v>
      </c>
      <c r="AF89" s="187" t="s">
        <v>594</v>
      </c>
      <c r="AG89" s="187" t="s">
        <v>173</v>
      </c>
      <c r="AH89" s="32"/>
      <c r="AI89" s="9"/>
    </row>
    <row r="90" spans="1:36" ht="33.75" x14ac:dyDescent="0.2">
      <c r="B90" s="187">
        <v>73</v>
      </c>
      <c r="C90" s="211"/>
      <c r="D90" s="212" t="s">
        <v>599</v>
      </c>
      <c r="E90" s="187" t="s">
        <v>7</v>
      </c>
      <c r="F90" s="198" t="s">
        <v>32</v>
      </c>
      <c r="G90" s="198" t="s">
        <v>600</v>
      </c>
      <c r="H90" s="198" t="s">
        <v>601</v>
      </c>
      <c r="I90" s="198" t="s">
        <v>602</v>
      </c>
      <c r="J90" s="198" t="s">
        <v>2</v>
      </c>
      <c r="K90" s="198" t="s">
        <v>2</v>
      </c>
      <c r="L90" s="187">
        <v>1</v>
      </c>
      <c r="M90" s="187">
        <v>3</v>
      </c>
      <c r="N90" s="187">
        <v>3</v>
      </c>
      <c r="O90" s="187">
        <v>3</v>
      </c>
      <c r="P90" s="187">
        <f t="shared" si="105"/>
        <v>10</v>
      </c>
      <c r="Q90" s="187">
        <v>1</v>
      </c>
      <c r="R90" s="187">
        <f t="shared" si="100"/>
        <v>10</v>
      </c>
      <c r="S90" s="25" t="str">
        <f t="shared" si="103"/>
        <v>Moderado</v>
      </c>
      <c r="T90" s="191" t="s">
        <v>1</v>
      </c>
      <c r="U90" s="191" t="s">
        <v>603</v>
      </c>
      <c r="V90" s="187">
        <v>1</v>
      </c>
      <c r="W90" s="187">
        <v>2</v>
      </c>
      <c r="X90" s="187">
        <v>2</v>
      </c>
      <c r="Y90" s="187">
        <v>2</v>
      </c>
      <c r="Z90" s="187">
        <f>+SUM(V90:Y90)</f>
        <v>7</v>
      </c>
      <c r="AA90" s="187">
        <v>1</v>
      </c>
      <c r="AB90" s="187">
        <f>+AA90*Z90</f>
        <v>7</v>
      </c>
      <c r="AC90" s="186" t="str">
        <f t="shared" si="104"/>
        <v>Tolerable</v>
      </c>
      <c r="AD90" s="187" t="s">
        <v>0</v>
      </c>
      <c r="AE90" s="187" t="s">
        <v>173</v>
      </c>
      <c r="AF90" s="187" t="s">
        <v>594</v>
      </c>
      <c r="AG90" s="187" t="s">
        <v>173</v>
      </c>
      <c r="AH90" s="32"/>
      <c r="AI90" s="9"/>
    </row>
    <row r="91" spans="1:36" ht="33.75" x14ac:dyDescent="0.2">
      <c r="B91" s="187">
        <v>74</v>
      </c>
      <c r="C91" s="211"/>
      <c r="D91" s="212"/>
      <c r="E91" s="187" t="s">
        <v>7</v>
      </c>
      <c r="F91" s="198" t="s">
        <v>94</v>
      </c>
      <c r="G91" s="198" t="s">
        <v>604</v>
      </c>
      <c r="H91" s="198" t="s">
        <v>605</v>
      </c>
      <c r="I91" s="198" t="s">
        <v>606</v>
      </c>
      <c r="J91" s="198" t="s">
        <v>2</v>
      </c>
      <c r="K91" s="198" t="s">
        <v>2</v>
      </c>
      <c r="L91" s="187">
        <v>1</v>
      </c>
      <c r="M91" s="187">
        <v>3</v>
      </c>
      <c r="N91" s="187">
        <v>3</v>
      </c>
      <c r="O91" s="187">
        <v>3</v>
      </c>
      <c r="P91" s="187">
        <f t="shared" si="105"/>
        <v>10</v>
      </c>
      <c r="Q91" s="187">
        <v>1</v>
      </c>
      <c r="R91" s="187">
        <f t="shared" si="100"/>
        <v>10</v>
      </c>
      <c r="S91" s="25" t="str">
        <f t="shared" si="103"/>
        <v>Moderado</v>
      </c>
      <c r="T91" s="191" t="s">
        <v>1</v>
      </c>
      <c r="U91" s="198" t="s">
        <v>607</v>
      </c>
      <c r="V91" s="187">
        <v>1</v>
      </c>
      <c r="W91" s="187">
        <v>2</v>
      </c>
      <c r="X91" s="187">
        <v>2</v>
      </c>
      <c r="Y91" s="187">
        <v>2</v>
      </c>
      <c r="Z91" s="187">
        <f>+SUM(V91:Y91)</f>
        <v>7</v>
      </c>
      <c r="AA91" s="187">
        <v>1</v>
      </c>
      <c r="AB91" s="187">
        <f>+AA91*Z91</f>
        <v>7</v>
      </c>
      <c r="AC91" s="186" t="str">
        <f t="shared" si="104"/>
        <v>Tolerable</v>
      </c>
      <c r="AD91" s="187" t="s">
        <v>0</v>
      </c>
      <c r="AE91" s="187" t="s">
        <v>173</v>
      </c>
      <c r="AF91" s="187" t="s">
        <v>594</v>
      </c>
      <c r="AG91" s="187" t="s">
        <v>173</v>
      </c>
      <c r="AH91" s="32"/>
    </row>
    <row r="92" spans="1:36" x14ac:dyDescent="0.2">
      <c r="D92" s="150" t="s">
        <v>543</v>
      </c>
      <c r="E92" s="150">
        <f>COUNTIFS($S$18:$S$87,D92)</f>
        <v>0</v>
      </c>
      <c r="F92" s="150">
        <f>COUNTIFS($AJ$18:$AJ$87,D92)</f>
        <v>0</v>
      </c>
      <c r="G92" s="162">
        <f>E92*100/$E$97</f>
        <v>0</v>
      </c>
      <c r="H92" s="162">
        <f>F92*100/$F$97</f>
        <v>0</v>
      </c>
      <c r="I92" s="7"/>
      <c r="J92" s="7"/>
      <c r="K92" s="6"/>
      <c r="L92" s="4"/>
      <c r="M92" s="4"/>
      <c r="N92" s="4"/>
      <c r="O92" s="4"/>
      <c r="P92" s="4"/>
      <c r="Q92" s="4"/>
      <c r="R92" s="4"/>
      <c r="S92" s="5"/>
    </row>
    <row r="93" spans="1:36" x14ac:dyDescent="0.2">
      <c r="D93" s="150" t="s">
        <v>232</v>
      </c>
      <c r="E93" s="150">
        <f t="shared" ref="E93:E96" si="108">COUNTIFS($S$18:$S$87,D93)</f>
        <v>20</v>
      </c>
      <c r="F93" s="150">
        <f t="shared" ref="F93:F96" si="109">COUNTIFS($AJ$18:$AJ$87,D93)</f>
        <v>57</v>
      </c>
      <c r="G93" s="162">
        <f t="shared" ref="G93:G96" si="110">E93*100/$E$97</f>
        <v>28.571428571428573</v>
      </c>
      <c r="H93" s="162">
        <f t="shared" ref="H93:H96" si="111">F93*100/$F$97</f>
        <v>81.428571428571431</v>
      </c>
      <c r="I93" s="6"/>
      <c r="J93" s="7"/>
      <c r="K93" s="7"/>
      <c r="L93" s="4"/>
      <c r="M93" s="4"/>
      <c r="N93" s="4"/>
      <c r="O93" s="4"/>
      <c r="P93" s="4"/>
      <c r="Q93" s="4"/>
      <c r="R93" s="4"/>
      <c r="S93" s="5"/>
    </row>
    <row r="94" spans="1:36" x14ac:dyDescent="0.2">
      <c r="D94" s="150" t="s">
        <v>231</v>
      </c>
      <c r="E94" s="150">
        <f t="shared" si="108"/>
        <v>44</v>
      </c>
      <c r="F94" s="150">
        <f t="shared" si="109"/>
        <v>13</v>
      </c>
      <c r="G94" s="162">
        <f t="shared" si="110"/>
        <v>62.857142857142854</v>
      </c>
      <c r="H94" s="162">
        <f t="shared" si="111"/>
        <v>18.571428571428573</v>
      </c>
      <c r="I94" s="7"/>
      <c r="J94" s="7"/>
      <c r="K94" s="7"/>
      <c r="L94" s="4"/>
      <c r="M94" s="4"/>
      <c r="N94" s="4"/>
      <c r="O94" s="4"/>
      <c r="P94" s="4"/>
      <c r="Q94" s="4"/>
      <c r="R94" s="4"/>
      <c r="S94" s="5"/>
    </row>
    <row r="95" spans="1:36" x14ac:dyDescent="0.2">
      <c r="D95" s="150" t="s">
        <v>238</v>
      </c>
      <c r="E95" s="150">
        <f t="shared" si="108"/>
        <v>1</v>
      </c>
      <c r="F95" s="150">
        <f t="shared" si="109"/>
        <v>0</v>
      </c>
      <c r="G95" s="162">
        <f t="shared" si="110"/>
        <v>1.4285714285714286</v>
      </c>
      <c r="H95" s="162">
        <f t="shared" si="111"/>
        <v>0</v>
      </c>
      <c r="I95" s="6"/>
      <c r="J95" s="7"/>
      <c r="K95" s="6"/>
      <c r="L95" s="4"/>
      <c r="M95" s="4"/>
      <c r="N95" s="4"/>
      <c r="O95" s="4"/>
      <c r="P95" s="4"/>
      <c r="Q95" s="4"/>
      <c r="R95" s="4"/>
      <c r="S95" s="5"/>
    </row>
    <row r="96" spans="1:36" x14ac:dyDescent="0.2">
      <c r="D96" s="150" t="s">
        <v>511</v>
      </c>
      <c r="E96" s="150">
        <f t="shared" si="108"/>
        <v>5</v>
      </c>
      <c r="F96" s="150">
        <f t="shared" si="109"/>
        <v>0</v>
      </c>
      <c r="G96" s="162">
        <f t="shared" si="110"/>
        <v>7.1428571428571432</v>
      </c>
      <c r="H96" s="162">
        <f t="shared" si="111"/>
        <v>0</v>
      </c>
      <c r="I96" s="7"/>
      <c r="J96" s="7"/>
      <c r="K96" s="6"/>
      <c r="L96" s="4"/>
      <c r="M96" s="4"/>
      <c r="N96" s="4"/>
      <c r="O96" s="4"/>
      <c r="P96" s="4"/>
      <c r="Q96" s="4"/>
      <c r="R96" s="4"/>
      <c r="S96" s="5"/>
    </row>
    <row r="97" spans="1:35" x14ac:dyDescent="0.2">
      <c r="D97" s="160" t="s">
        <v>544</v>
      </c>
      <c r="E97" s="160">
        <f>SUM(E92:E96)</f>
        <v>70</v>
      </c>
      <c r="F97" s="160">
        <f>SUM(F92:F96)</f>
        <v>70</v>
      </c>
      <c r="G97" s="162">
        <f t="shared" ref="G97" si="112">E97*100/$E$97</f>
        <v>100</v>
      </c>
      <c r="H97" s="162">
        <f t="shared" ref="H97" si="113">F97*100/$F$97</f>
        <v>100</v>
      </c>
      <c r="I97" s="7"/>
      <c r="J97" s="7"/>
      <c r="K97" s="6"/>
      <c r="L97" s="4"/>
      <c r="M97" s="4"/>
      <c r="N97" s="4"/>
      <c r="O97" s="4"/>
      <c r="P97" s="4"/>
      <c r="Q97" s="4"/>
      <c r="R97" s="4"/>
      <c r="S97" s="5"/>
    </row>
    <row r="98" spans="1:35" x14ac:dyDescent="0.2">
      <c r="G98" s="7"/>
      <c r="H98" s="6"/>
      <c r="I98" s="6"/>
      <c r="J98" s="7"/>
      <c r="K98" s="7"/>
      <c r="L98" s="4"/>
      <c r="M98" s="4"/>
      <c r="N98" s="4"/>
      <c r="O98" s="4"/>
      <c r="P98" s="4"/>
      <c r="Q98" s="4"/>
      <c r="R98" s="4"/>
      <c r="S98" s="5"/>
    </row>
    <row r="99" spans="1:35" x14ac:dyDescent="0.2">
      <c r="G99" s="7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5"/>
    </row>
    <row r="101" spans="1:35" x14ac:dyDescent="0.2">
      <c r="E101" s="1"/>
      <c r="F101" s="1"/>
      <c r="J101" s="1"/>
    </row>
    <row r="102" spans="1:35" x14ac:dyDescent="0.2">
      <c r="G102" s="7"/>
      <c r="H102" s="7"/>
      <c r="I102" s="7"/>
      <c r="J102" s="7"/>
      <c r="K102" s="6"/>
      <c r="L102" s="4"/>
      <c r="M102" s="4"/>
      <c r="N102" s="4"/>
      <c r="O102" s="4"/>
      <c r="P102" s="4"/>
      <c r="Q102" s="4"/>
      <c r="R102" s="4"/>
      <c r="S102" s="5"/>
    </row>
    <row r="103" spans="1:35" x14ac:dyDescent="0.2">
      <c r="G103" s="7"/>
      <c r="H103" s="7"/>
      <c r="I103" s="7"/>
      <c r="J103" s="7"/>
      <c r="K103" s="6"/>
      <c r="L103" s="4"/>
      <c r="M103" s="4"/>
      <c r="N103" s="4"/>
      <c r="O103" s="4"/>
      <c r="P103" s="4"/>
      <c r="Q103" s="4"/>
      <c r="R103" s="4"/>
      <c r="S103" s="5"/>
    </row>
    <row r="104" spans="1:35" s="2" customFormat="1" x14ac:dyDescent="0.2">
      <c r="A104" s="1"/>
      <c r="B104" s="4"/>
      <c r="C104" s="1"/>
      <c r="D104" s="1"/>
      <c r="E104" s="4"/>
      <c r="F104" s="4"/>
      <c r="G104" s="7"/>
      <c r="H104" s="7"/>
      <c r="I104" s="7"/>
      <c r="J104" s="7"/>
      <c r="K104" s="6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</row>
    <row r="105" spans="1:35" s="2" customFormat="1" x14ac:dyDescent="0.2">
      <c r="A105" s="1"/>
      <c r="B105" s="4"/>
      <c r="C105" s="1"/>
      <c r="D105" s="1"/>
      <c r="E105" s="4"/>
      <c r="F105" s="4"/>
      <c r="G105" s="7"/>
      <c r="H105" s="7"/>
      <c r="I105" s="7"/>
      <c r="J105" s="7"/>
      <c r="K105" s="6"/>
      <c r="L105" s="4"/>
      <c r="M105" s="4"/>
      <c r="N105" s="4"/>
      <c r="O105" s="4"/>
      <c r="P105" s="4"/>
      <c r="Q105" s="4"/>
      <c r="R105" s="4"/>
      <c r="S105" s="5"/>
      <c r="U105" s="1"/>
      <c r="V105" s="16"/>
      <c r="W105" s="16"/>
      <c r="X105" s="16"/>
      <c r="Y105" s="16"/>
      <c r="Z105" s="16"/>
      <c r="AA105" s="16"/>
      <c r="AB105" s="16"/>
      <c r="AC105" s="1"/>
      <c r="AD105" s="1"/>
      <c r="AE105" s="1"/>
      <c r="AF105" s="1"/>
      <c r="AG105" s="1"/>
      <c r="AH105" s="1"/>
      <c r="AI105" s="1"/>
    </row>
    <row r="106" spans="1:35" s="2" customFormat="1" x14ac:dyDescent="0.2">
      <c r="A106" s="1"/>
      <c r="B106" s="4"/>
      <c r="C106" s="1"/>
      <c r="D106" s="1"/>
      <c r="E106" s="4"/>
      <c r="F106" s="4"/>
      <c r="G106" s="7"/>
      <c r="H106" s="7"/>
      <c r="I106" s="7"/>
      <c r="J106" s="7"/>
      <c r="K106" s="6"/>
      <c r="L106" s="4"/>
      <c r="M106" s="4"/>
      <c r="N106" s="4"/>
      <c r="O106" s="4"/>
      <c r="P106" s="4"/>
      <c r="Q106" s="4"/>
      <c r="R106" s="4"/>
      <c r="S106" s="5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</row>
    <row r="107" spans="1:35" s="2" customFormat="1" x14ac:dyDescent="0.2">
      <c r="A107" s="1"/>
      <c r="B107" s="4"/>
      <c r="C107" s="1"/>
      <c r="D107" s="1"/>
      <c r="E107" s="4"/>
      <c r="F107" s="4"/>
      <c r="G107" s="7"/>
      <c r="H107" s="7"/>
      <c r="I107" s="7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</row>
    <row r="108" spans="1:35" s="2" customFormat="1" x14ac:dyDescent="0.2">
      <c r="A108" s="1"/>
      <c r="B108" s="4"/>
      <c r="C108" s="1"/>
      <c r="D108" s="1"/>
      <c r="E108" s="4"/>
      <c r="F108" s="4"/>
      <c r="G108" s="7"/>
      <c r="H108" s="7"/>
      <c r="I108" s="7"/>
      <c r="J108" s="7"/>
      <c r="K108" s="6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</row>
    <row r="109" spans="1:35" s="2" customFormat="1" x14ac:dyDescent="0.2">
      <c r="A109" s="1"/>
      <c r="B109" s="4"/>
      <c r="C109" s="1"/>
      <c r="D109" s="1"/>
      <c r="E109" s="4"/>
      <c r="F109" s="4"/>
      <c r="G109" s="7"/>
      <c r="H109" s="7"/>
      <c r="I109" s="7"/>
      <c r="J109" s="7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</row>
    <row r="110" spans="1:35" s="2" customFormat="1" x14ac:dyDescent="0.2">
      <c r="A110" s="1"/>
      <c r="B110" s="4"/>
      <c r="C110" s="1"/>
      <c r="D110" s="1"/>
      <c r="E110" s="4"/>
      <c r="F110" s="4"/>
      <c r="G110" s="7"/>
      <c r="H110" s="7"/>
      <c r="I110" s="7"/>
      <c r="J110" s="7"/>
      <c r="K110" s="7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</row>
    <row r="111" spans="1:35" s="2" customFormat="1" x14ac:dyDescent="0.2">
      <c r="A111" s="1"/>
      <c r="B111" s="4"/>
      <c r="C111" s="1"/>
      <c r="D111" s="1"/>
      <c r="E111" s="4"/>
      <c r="F111" s="4"/>
      <c r="G111" s="7"/>
      <c r="H111" s="6"/>
      <c r="I111" s="6"/>
      <c r="J111" s="7"/>
      <c r="K111" s="6"/>
      <c r="L111" s="4"/>
      <c r="M111" s="4"/>
      <c r="N111" s="4"/>
      <c r="O111" s="4"/>
      <c r="P111" s="4"/>
      <c r="Q111" s="4"/>
      <c r="R111" s="4"/>
      <c r="S111" s="5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</row>
    <row r="112" spans="1:35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6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</row>
    <row r="113" spans="1:35" s="2" customFormat="1" x14ac:dyDescent="0.2">
      <c r="A113" s="1"/>
      <c r="B113" s="4"/>
      <c r="C113" s="1"/>
      <c r="D113" s="1"/>
      <c r="E113" s="4"/>
      <c r="F113" s="4"/>
      <c r="G113" s="7"/>
      <c r="H113" s="7"/>
      <c r="I113" s="7"/>
      <c r="J113" s="7"/>
      <c r="K113" s="6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</row>
    <row r="114" spans="1:35" s="2" customFormat="1" x14ac:dyDescent="0.2">
      <c r="A114" s="1"/>
      <c r="B114" s="4"/>
      <c r="C114" s="1"/>
      <c r="D114" s="1"/>
      <c r="E114" s="4"/>
      <c r="F114" s="4"/>
      <c r="G114" s="7"/>
      <c r="H114" s="6"/>
      <c r="I114" s="6"/>
      <c r="J114" s="7"/>
      <c r="K114" s="7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</row>
    <row r="115" spans="1:35" s="2" customFormat="1" x14ac:dyDescent="0.2">
      <c r="A115" s="1"/>
      <c r="B115" s="4"/>
      <c r="C115" s="1"/>
      <c r="D115" s="1"/>
      <c r="E115" s="4"/>
      <c r="F115" s="4"/>
      <c r="G115" s="7"/>
      <c r="H115" s="7"/>
      <c r="I115" s="7"/>
      <c r="J115" s="7"/>
      <c r="K115" s="7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</row>
    <row r="116" spans="1:35" s="2" customFormat="1" x14ac:dyDescent="0.2">
      <c r="A116" s="1"/>
      <c r="B116" s="4"/>
      <c r="C116" s="1"/>
      <c r="D116" s="1"/>
      <c r="E116" s="4"/>
      <c r="F116" s="4"/>
      <c r="G116" s="7"/>
      <c r="H116" s="7"/>
      <c r="I116" s="7"/>
      <c r="J116" s="7"/>
      <c r="K116" s="6"/>
      <c r="L116" s="4"/>
      <c r="M116" s="4"/>
      <c r="N116" s="4"/>
      <c r="O116" s="4"/>
      <c r="P116" s="4"/>
      <c r="Q116" s="4"/>
      <c r="R116" s="4"/>
      <c r="S116" s="5"/>
      <c r="U116" s="1"/>
      <c r="V116" s="16"/>
      <c r="W116" s="16"/>
      <c r="X116" s="16"/>
      <c r="Y116" s="16"/>
      <c r="Z116" s="16"/>
      <c r="AA116" s="16"/>
      <c r="AB116" s="16"/>
      <c r="AC116" s="1"/>
      <c r="AD116" s="1"/>
      <c r="AE116" s="1"/>
      <c r="AF116" s="1"/>
      <c r="AG116" s="1"/>
      <c r="AH116" s="1"/>
      <c r="AI116" s="1"/>
    </row>
    <row r="117" spans="1:35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7"/>
      <c r="I118" s="7"/>
      <c r="J118" s="7"/>
      <c r="K118" s="6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6"/>
      <c r="I119" s="6"/>
      <c r="J119" s="7"/>
      <c r="K119" s="7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7"/>
      <c r="I120" s="7"/>
      <c r="J120" s="7"/>
      <c r="K120" s="7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K121" s="6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4"/>
      <c r="F122" s="4"/>
      <c r="G122" s="7"/>
      <c r="H122" s="7"/>
      <c r="I122" s="7"/>
      <c r="J122" s="7"/>
      <c r="K122" s="6"/>
      <c r="L122" s="4"/>
      <c r="M122" s="4"/>
      <c r="N122" s="4"/>
      <c r="O122" s="4"/>
      <c r="P122" s="4"/>
      <c r="Q122" s="4"/>
      <c r="R122" s="4"/>
      <c r="S122" s="5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6"/>
      <c r="I123" s="6"/>
      <c r="J123" s="7"/>
      <c r="K123" s="7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7"/>
      <c r="I124" s="7"/>
      <c r="J124" s="7"/>
      <c r="K124" s="7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  <row r="125" spans="1:35" s="2" customFormat="1" x14ac:dyDescent="0.2">
      <c r="A125" s="1"/>
      <c r="B125" s="4"/>
      <c r="C125" s="1"/>
      <c r="D125" s="1"/>
      <c r="E125" s="4"/>
      <c r="F125" s="4"/>
      <c r="G125" s="7"/>
      <c r="H125" s="7"/>
      <c r="I125" s="7"/>
      <c r="J125" s="7"/>
      <c r="K125" s="6"/>
      <c r="L125" s="4"/>
      <c r="M125" s="4"/>
      <c r="N125" s="4"/>
      <c r="O125" s="4"/>
      <c r="P125" s="4"/>
      <c r="Q125" s="4"/>
      <c r="R125" s="4"/>
      <c r="S125" s="5"/>
      <c r="U125" s="1"/>
      <c r="V125" s="16"/>
      <c r="W125" s="16"/>
      <c r="X125" s="16"/>
      <c r="Y125" s="16"/>
      <c r="Z125" s="16"/>
      <c r="AA125" s="16"/>
      <c r="AB125" s="16"/>
      <c r="AC125" s="1"/>
      <c r="AD125" s="1"/>
      <c r="AE125" s="1"/>
      <c r="AF125" s="1"/>
      <c r="AG125" s="1"/>
      <c r="AH125" s="1"/>
      <c r="AI125" s="1"/>
    </row>
    <row r="126" spans="1:35" s="2" customFormat="1" x14ac:dyDescent="0.2">
      <c r="A126" s="1"/>
      <c r="B126" s="4"/>
      <c r="C126" s="1"/>
      <c r="D126" s="1"/>
      <c r="E126" s="4"/>
      <c r="F126" s="4"/>
      <c r="G126" s="7"/>
      <c r="H126" s="7"/>
      <c r="I126" s="7"/>
      <c r="J126" s="7"/>
      <c r="K126" s="6"/>
      <c r="L126" s="4"/>
      <c r="M126" s="4"/>
      <c r="N126" s="4"/>
      <c r="O126" s="4"/>
      <c r="P126" s="4"/>
      <c r="Q126" s="4"/>
      <c r="R126" s="4"/>
      <c r="S126" s="5"/>
      <c r="U126" s="1"/>
      <c r="V126" s="16"/>
      <c r="W126" s="16"/>
      <c r="X126" s="16"/>
      <c r="Y126" s="16"/>
      <c r="Z126" s="16"/>
      <c r="AA126" s="16"/>
      <c r="AB126" s="16"/>
      <c r="AC126" s="1"/>
      <c r="AD126" s="1"/>
      <c r="AE126" s="1"/>
      <c r="AF126" s="1"/>
      <c r="AG126" s="1"/>
      <c r="AH126" s="1"/>
      <c r="AI126" s="1"/>
    </row>
    <row r="127" spans="1:35" s="2" customFormat="1" x14ac:dyDescent="0.2">
      <c r="A127" s="1"/>
      <c r="B127" s="4"/>
      <c r="C127" s="1"/>
      <c r="D127" s="1"/>
      <c r="E127" s="4"/>
      <c r="F127" s="4"/>
      <c r="G127" s="7"/>
      <c r="H127" s="7"/>
      <c r="I127" s="7"/>
      <c r="J127" s="7"/>
      <c r="K127" s="6"/>
      <c r="L127" s="4"/>
      <c r="M127" s="4"/>
      <c r="N127" s="4"/>
      <c r="O127" s="4"/>
      <c r="P127" s="4"/>
      <c r="Q127" s="4"/>
      <c r="R127" s="4"/>
      <c r="S127" s="5"/>
      <c r="U127" s="1"/>
      <c r="V127" s="16"/>
      <c r="W127" s="16"/>
      <c r="X127" s="16"/>
      <c r="Y127" s="16"/>
      <c r="Z127" s="16"/>
      <c r="AA127" s="16"/>
      <c r="AB127" s="16"/>
      <c r="AC127" s="1"/>
      <c r="AD127" s="1"/>
      <c r="AE127" s="1"/>
      <c r="AF127" s="1"/>
      <c r="AG127" s="1"/>
      <c r="AH127" s="1"/>
      <c r="AI127" s="1"/>
    </row>
    <row r="128" spans="1:35" s="2" customFormat="1" x14ac:dyDescent="0.2">
      <c r="A128" s="1"/>
      <c r="B128" s="4"/>
      <c r="C128" s="1"/>
      <c r="D128" s="1"/>
      <c r="E128" s="4"/>
      <c r="F128" s="4"/>
      <c r="G128" s="7"/>
      <c r="H128" s="7"/>
      <c r="I128" s="7"/>
      <c r="J128" s="8"/>
      <c r="K128" s="6"/>
      <c r="L128" s="4"/>
      <c r="M128" s="4"/>
      <c r="N128" s="4"/>
      <c r="O128" s="4"/>
      <c r="P128" s="4"/>
      <c r="Q128" s="4"/>
      <c r="R128" s="4"/>
      <c r="S128" s="5"/>
      <c r="U128" s="1"/>
      <c r="V128" s="16"/>
      <c r="W128" s="16"/>
      <c r="X128" s="16"/>
      <c r="Y128" s="16"/>
      <c r="Z128" s="16"/>
      <c r="AA128" s="16"/>
      <c r="AB128" s="16"/>
      <c r="AC128" s="1"/>
      <c r="AD128" s="1"/>
      <c r="AE128" s="1"/>
      <c r="AF128" s="1"/>
      <c r="AG128" s="1"/>
      <c r="AH128" s="1"/>
      <c r="AI128" s="1"/>
    </row>
    <row r="129" spans="1:35" s="2" customFormat="1" x14ac:dyDescent="0.2">
      <c r="A129" s="1"/>
      <c r="B129" s="4"/>
      <c r="C129" s="1"/>
      <c r="D129" s="1"/>
      <c r="E129" s="4"/>
      <c r="F129" s="4"/>
      <c r="G129" s="7"/>
      <c r="H129" s="7"/>
      <c r="I129" s="7"/>
      <c r="J129" s="7"/>
      <c r="K129" s="6"/>
      <c r="L129" s="4"/>
      <c r="M129" s="4"/>
      <c r="N129" s="4"/>
      <c r="O129" s="4"/>
      <c r="P129" s="4"/>
      <c r="Q129" s="4"/>
      <c r="R129" s="4"/>
      <c r="S129" s="5"/>
      <c r="U129" s="1"/>
      <c r="V129" s="16"/>
      <c r="W129" s="16"/>
      <c r="X129" s="16"/>
      <c r="Y129" s="16"/>
      <c r="Z129" s="16"/>
      <c r="AA129" s="16"/>
      <c r="AB129" s="16"/>
      <c r="AC129" s="1"/>
      <c r="AD129" s="1"/>
      <c r="AE129" s="1"/>
      <c r="AF129" s="1"/>
      <c r="AG129" s="1"/>
      <c r="AH129" s="1"/>
      <c r="AI129" s="1"/>
    </row>
    <row r="130" spans="1:35" s="2" customFormat="1" x14ac:dyDescent="0.2">
      <c r="A130" s="1"/>
      <c r="B130" s="4"/>
      <c r="C130" s="1"/>
      <c r="D130" s="1"/>
      <c r="E130" s="4"/>
      <c r="F130" s="4"/>
      <c r="G130" s="7"/>
      <c r="H130" s="7"/>
      <c r="I130" s="7"/>
      <c r="J130" s="7"/>
      <c r="K130" s="6"/>
      <c r="L130" s="4"/>
      <c r="M130" s="4"/>
      <c r="N130" s="4"/>
      <c r="O130" s="4"/>
      <c r="P130" s="4"/>
      <c r="Q130" s="4"/>
      <c r="R130" s="4"/>
      <c r="S130" s="5"/>
      <c r="U130" s="1"/>
      <c r="V130" s="16"/>
      <c r="W130" s="16"/>
      <c r="X130" s="16"/>
      <c r="Y130" s="16"/>
      <c r="Z130" s="16"/>
      <c r="AA130" s="16"/>
      <c r="AB130" s="16"/>
      <c r="AC130" s="1"/>
      <c r="AD130" s="1"/>
      <c r="AE130" s="1"/>
      <c r="AF130" s="1"/>
      <c r="AG130" s="1"/>
      <c r="AH130" s="1"/>
      <c r="AI130" s="1"/>
    </row>
    <row r="131" spans="1:35" s="2" customFormat="1" x14ac:dyDescent="0.2">
      <c r="A131" s="1"/>
      <c r="B131" s="4"/>
      <c r="C131" s="1"/>
      <c r="D131" s="1"/>
      <c r="E131" s="4"/>
      <c r="F131" s="4"/>
      <c r="G131" s="7"/>
      <c r="H131" s="7"/>
      <c r="I131" s="7"/>
      <c r="J131" s="7"/>
      <c r="K131" s="6"/>
      <c r="L131" s="4"/>
      <c r="M131" s="4"/>
      <c r="N131" s="4"/>
      <c r="O131" s="4"/>
      <c r="P131" s="4"/>
      <c r="Q131" s="4"/>
      <c r="R131" s="4"/>
      <c r="S131" s="5"/>
      <c r="U131" s="1"/>
      <c r="V131" s="16"/>
      <c r="W131" s="16"/>
      <c r="X131" s="16"/>
      <c r="Y131" s="16"/>
      <c r="Z131" s="16"/>
      <c r="AA131" s="16"/>
      <c r="AB131" s="16"/>
      <c r="AC131" s="1"/>
      <c r="AD131" s="1"/>
      <c r="AE131" s="1"/>
      <c r="AF131" s="1"/>
      <c r="AG131" s="1"/>
      <c r="AH131" s="1"/>
      <c r="AI131" s="1"/>
    </row>
    <row r="132" spans="1:35" s="2" customFormat="1" x14ac:dyDescent="0.2">
      <c r="A132" s="1"/>
      <c r="B132" s="4"/>
      <c r="C132" s="1"/>
      <c r="D132" s="1"/>
      <c r="E132" s="4"/>
      <c r="F132" s="4"/>
      <c r="G132" s="7"/>
      <c r="H132" s="6"/>
      <c r="I132" s="6"/>
      <c r="J132" s="7"/>
      <c r="K132" s="7"/>
      <c r="L132" s="4"/>
      <c r="M132" s="4"/>
      <c r="N132" s="4"/>
      <c r="O132" s="4"/>
      <c r="P132" s="4"/>
      <c r="Q132" s="4"/>
      <c r="R132" s="4"/>
      <c r="S132" s="5"/>
      <c r="U132" s="1"/>
      <c r="V132" s="16"/>
      <c r="W132" s="16"/>
      <c r="X132" s="16"/>
      <c r="Y132" s="16"/>
      <c r="Z132" s="16"/>
      <c r="AA132" s="16"/>
      <c r="AB132" s="16"/>
      <c r="AC132" s="1"/>
      <c r="AD132" s="1"/>
      <c r="AE132" s="1"/>
      <c r="AF132" s="1"/>
      <c r="AG132" s="1"/>
      <c r="AH132" s="1"/>
      <c r="AI132" s="1"/>
    </row>
    <row r="133" spans="1:35" s="2" customFormat="1" x14ac:dyDescent="0.2">
      <c r="A133" s="1"/>
      <c r="B133" s="4"/>
      <c r="C133" s="1"/>
      <c r="D133" s="1"/>
      <c r="E133" s="4"/>
      <c r="F133" s="4"/>
      <c r="G133" s="7"/>
      <c r="H133" s="7"/>
      <c r="I133" s="7"/>
      <c r="J133" s="7"/>
      <c r="K133" s="7"/>
      <c r="L133" s="4"/>
      <c r="M133" s="4"/>
      <c r="N133" s="4"/>
      <c r="O133" s="4"/>
      <c r="P133" s="4"/>
      <c r="Q133" s="4"/>
      <c r="R133" s="4"/>
      <c r="S133" s="5"/>
      <c r="U133" s="1"/>
      <c r="V133" s="16"/>
      <c r="W133" s="16"/>
      <c r="X133" s="16"/>
      <c r="Y133" s="16"/>
      <c r="Z133" s="16"/>
      <c r="AA133" s="16"/>
      <c r="AB133" s="16"/>
      <c r="AC133" s="1"/>
      <c r="AD133" s="1"/>
      <c r="AE133" s="1"/>
      <c r="AF133" s="1"/>
      <c r="AG133" s="1"/>
      <c r="AH133" s="1"/>
      <c r="AI133" s="1"/>
    </row>
    <row r="134" spans="1:35" s="2" customFormat="1" x14ac:dyDescent="0.2">
      <c r="A134" s="1"/>
      <c r="B134" s="4"/>
      <c r="C134" s="1"/>
      <c r="D134" s="1"/>
      <c r="E134" s="4"/>
      <c r="F134" s="4"/>
      <c r="G134" s="7"/>
      <c r="H134" s="7"/>
      <c r="I134" s="7"/>
      <c r="J134" s="7"/>
      <c r="L134" s="4"/>
      <c r="M134" s="4"/>
      <c r="N134" s="4"/>
      <c r="O134" s="4"/>
      <c r="P134" s="4"/>
      <c r="Q134" s="4"/>
      <c r="R134" s="4"/>
      <c r="S134" s="5"/>
      <c r="U134" s="1"/>
      <c r="V134" s="16"/>
      <c r="W134" s="16"/>
      <c r="X134" s="16"/>
      <c r="Y134" s="16"/>
      <c r="Z134" s="16"/>
      <c r="AA134" s="16"/>
      <c r="AB134" s="16"/>
      <c r="AC134" s="1"/>
      <c r="AD134" s="1"/>
      <c r="AE134" s="1"/>
      <c r="AF134" s="1"/>
      <c r="AG134" s="1"/>
      <c r="AH134" s="1"/>
      <c r="AI134" s="1"/>
    </row>
    <row r="135" spans="1:35" s="2" customFormat="1" x14ac:dyDescent="0.2">
      <c r="A135" s="1"/>
      <c r="B135" s="4"/>
      <c r="C135" s="1"/>
      <c r="D135" s="1"/>
      <c r="E135" s="4"/>
      <c r="F135" s="4"/>
      <c r="G135" s="7"/>
      <c r="H135" s="7"/>
      <c r="I135" s="7"/>
      <c r="J135" s="7"/>
      <c r="K135" s="6"/>
      <c r="L135" s="4"/>
      <c r="M135" s="4"/>
      <c r="N135" s="4"/>
      <c r="O135" s="4"/>
      <c r="P135" s="4"/>
      <c r="Q135" s="4"/>
      <c r="R135" s="4"/>
      <c r="S135" s="5"/>
      <c r="U135" s="1"/>
      <c r="V135" s="16"/>
      <c r="W135" s="16"/>
      <c r="X135" s="16"/>
      <c r="Y135" s="16"/>
      <c r="Z135" s="16"/>
      <c r="AA135" s="16"/>
      <c r="AB135" s="16"/>
      <c r="AC135" s="1"/>
      <c r="AD135" s="1"/>
      <c r="AE135" s="1"/>
      <c r="AF135" s="1"/>
      <c r="AG135" s="1"/>
      <c r="AH135" s="1"/>
      <c r="AI135" s="1"/>
    </row>
    <row r="136" spans="1:35" s="2" customFormat="1" x14ac:dyDescent="0.2">
      <c r="A136" s="1"/>
      <c r="B136" s="4"/>
      <c r="C136" s="1"/>
      <c r="D136" s="1"/>
      <c r="E136" s="4"/>
      <c r="F136" s="4"/>
      <c r="G136" s="7"/>
      <c r="H136" s="6"/>
      <c r="I136" s="6"/>
      <c r="J136" s="7"/>
      <c r="K136" s="6"/>
      <c r="L136" s="4"/>
      <c r="M136" s="4"/>
      <c r="N136" s="4"/>
      <c r="O136" s="4"/>
      <c r="P136" s="4"/>
      <c r="Q136" s="4"/>
      <c r="R136" s="4"/>
      <c r="S136" s="5"/>
      <c r="U136" s="1"/>
      <c r="V136" s="16"/>
      <c r="W136" s="16"/>
      <c r="X136" s="16"/>
      <c r="Y136" s="16"/>
      <c r="Z136" s="16"/>
      <c r="AA136" s="16"/>
      <c r="AB136" s="16"/>
      <c r="AC136" s="1"/>
      <c r="AD136" s="1"/>
      <c r="AE136" s="1"/>
      <c r="AF136" s="1"/>
      <c r="AG136" s="1"/>
      <c r="AH136" s="1"/>
      <c r="AI136" s="1"/>
    </row>
    <row r="137" spans="1:35" s="2" customFormat="1" x14ac:dyDescent="0.2">
      <c r="A137" s="1"/>
      <c r="B137" s="4"/>
      <c r="C137" s="1"/>
      <c r="D137" s="1"/>
      <c r="E137" s="4"/>
      <c r="F137" s="4"/>
      <c r="G137" s="7"/>
      <c r="H137" s="7"/>
      <c r="I137" s="7"/>
      <c r="J137" s="7"/>
      <c r="K137" s="6"/>
      <c r="L137" s="4"/>
      <c r="M137" s="4"/>
      <c r="N137" s="4"/>
      <c r="O137" s="4"/>
      <c r="P137" s="4"/>
      <c r="Q137" s="4"/>
      <c r="R137" s="4"/>
      <c r="S137" s="5"/>
      <c r="U137" s="1"/>
      <c r="V137" s="16"/>
      <c r="W137" s="16"/>
      <c r="X137" s="16"/>
      <c r="Y137" s="16"/>
      <c r="Z137" s="16"/>
      <c r="AA137" s="16"/>
      <c r="AB137" s="16"/>
      <c r="AC137" s="1"/>
      <c r="AD137" s="1"/>
      <c r="AE137" s="1"/>
      <c r="AF137" s="1"/>
      <c r="AG137" s="1"/>
      <c r="AH137" s="1"/>
      <c r="AI137" s="1"/>
    </row>
    <row r="138" spans="1:35" s="2" customFormat="1" x14ac:dyDescent="0.2">
      <c r="A138" s="1"/>
      <c r="B138" s="4"/>
      <c r="C138" s="1"/>
      <c r="D138" s="1"/>
      <c r="E138" s="4"/>
      <c r="F138" s="4"/>
      <c r="G138" s="7"/>
      <c r="H138" s="7"/>
      <c r="I138" s="7"/>
      <c r="J138" s="7"/>
      <c r="K138" s="6"/>
      <c r="L138" s="4"/>
      <c r="M138" s="4"/>
      <c r="N138" s="4"/>
      <c r="O138" s="4"/>
      <c r="P138" s="4"/>
      <c r="Q138" s="4"/>
      <c r="R138" s="4"/>
      <c r="S138" s="5"/>
      <c r="U138" s="1"/>
      <c r="V138" s="16"/>
      <c r="W138" s="16"/>
      <c r="X138" s="16"/>
      <c r="Y138" s="16"/>
      <c r="Z138" s="16"/>
      <c r="AA138" s="16"/>
      <c r="AB138" s="16"/>
      <c r="AC138" s="1"/>
      <c r="AD138" s="1"/>
      <c r="AE138" s="1"/>
      <c r="AF138" s="1"/>
      <c r="AG138" s="1"/>
      <c r="AH138" s="1"/>
      <c r="AI138" s="1"/>
    </row>
    <row r="139" spans="1:35" s="2" customFormat="1" x14ac:dyDescent="0.2">
      <c r="A139" s="1"/>
      <c r="B139" s="4"/>
      <c r="C139" s="1"/>
      <c r="D139" s="1"/>
      <c r="E139" s="4"/>
      <c r="F139" s="4"/>
      <c r="G139" s="7"/>
      <c r="H139" s="7"/>
      <c r="I139" s="7"/>
      <c r="J139" s="7"/>
      <c r="K139" s="6"/>
      <c r="L139" s="4"/>
      <c r="M139" s="4"/>
      <c r="N139" s="4"/>
      <c r="O139" s="4"/>
      <c r="P139" s="4"/>
      <c r="Q139" s="4"/>
      <c r="R139" s="4"/>
      <c r="S139" s="5"/>
      <c r="U139" s="1"/>
      <c r="V139" s="16"/>
      <c r="W139" s="16"/>
      <c r="X139" s="16"/>
      <c r="Y139" s="16"/>
      <c r="Z139" s="16"/>
      <c r="AA139" s="16"/>
      <c r="AB139" s="16"/>
      <c r="AC139" s="1"/>
      <c r="AD139" s="1"/>
      <c r="AE139" s="1"/>
      <c r="AF139" s="1"/>
      <c r="AG139" s="1"/>
      <c r="AH139" s="1"/>
      <c r="AI139" s="1"/>
    </row>
    <row r="140" spans="1:35" s="2" customFormat="1" x14ac:dyDescent="0.2">
      <c r="A140" s="1"/>
      <c r="B140" s="4"/>
      <c r="C140" s="1"/>
      <c r="D140" s="1"/>
      <c r="E140" s="4"/>
      <c r="F140" s="4"/>
      <c r="G140" s="7"/>
      <c r="H140" s="7"/>
      <c r="I140" s="7"/>
      <c r="J140" s="7"/>
      <c r="K140" s="7"/>
      <c r="L140" s="4"/>
      <c r="M140" s="4"/>
      <c r="N140" s="4"/>
      <c r="O140" s="4"/>
      <c r="P140" s="4"/>
      <c r="Q140" s="4"/>
      <c r="R140" s="4"/>
      <c r="S140" s="5"/>
      <c r="U140" s="1"/>
      <c r="V140" s="16"/>
      <c r="W140" s="16"/>
      <c r="X140" s="16"/>
      <c r="Y140" s="16"/>
      <c r="Z140" s="16"/>
      <c r="AA140" s="16"/>
      <c r="AB140" s="16"/>
      <c r="AC140" s="1"/>
      <c r="AD140" s="1"/>
      <c r="AE140" s="1"/>
      <c r="AF140" s="1"/>
      <c r="AG140" s="1"/>
      <c r="AH140" s="1"/>
      <c r="AI140" s="1"/>
    </row>
    <row r="141" spans="1:35" s="2" customFormat="1" x14ac:dyDescent="0.2">
      <c r="A141" s="1"/>
      <c r="B141" s="4"/>
      <c r="C141" s="1"/>
      <c r="D141" s="1"/>
      <c r="E141" s="4"/>
      <c r="F141" s="4"/>
      <c r="G141" s="7"/>
      <c r="H141" s="7"/>
      <c r="I141" s="7"/>
      <c r="J141" s="7"/>
      <c r="K141" s="6"/>
      <c r="L141" s="4"/>
      <c r="M141" s="4"/>
      <c r="N141" s="4"/>
      <c r="O141" s="4"/>
      <c r="P141" s="4"/>
      <c r="Q141" s="4"/>
      <c r="R141" s="4"/>
      <c r="S141" s="5"/>
      <c r="U141" s="1"/>
      <c r="V141" s="16"/>
      <c r="W141" s="16"/>
      <c r="X141" s="16"/>
      <c r="Y141" s="16"/>
      <c r="Z141" s="16"/>
      <c r="AA141" s="16"/>
      <c r="AB141" s="16"/>
      <c r="AC141" s="1"/>
      <c r="AD141" s="1"/>
      <c r="AE141" s="1"/>
      <c r="AF141" s="1"/>
      <c r="AG141" s="1"/>
      <c r="AH141" s="1"/>
      <c r="AI141" s="1"/>
    </row>
    <row r="142" spans="1:35" s="2" customFormat="1" x14ac:dyDescent="0.2">
      <c r="A142" s="1"/>
      <c r="B142" s="4"/>
      <c r="C142" s="1"/>
      <c r="D142" s="1"/>
      <c r="E142" s="4"/>
      <c r="F142" s="4"/>
      <c r="G142" s="7"/>
      <c r="H142" s="6"/>
      <c r="I142" s="6"/>
      <c r="J142" s="7"/>
      <c r="K142" s="6"/>
      <c r="L142" s="4"/>
      <c r="M142" s="4"/>
      <c r="N142" s="4"/>
      <c r="O142" s="4"/>
      <c r="P142" s="4"/>
      <c r="Q142" s="4"/>
      <c r="R142" s="4"/>
      <c r="S142" s="5"/>
      <c r="U142" s="1"/>
      <c r="V142" s="16"/>
      <c r="W142" s="16"/>
      <c r="X142" s="16"/>
      <c r="Y142" s="16"/>
      <c r="Z142" s="16"/>
      <c r="AA142" s="16"/>
      <c r="AB142" s="16"/>
      <c r="AC142" s="1"/>
      <c r="AD142" s="1"/>
      <c r="AE142" s="1"/>
      <c r="AF142" s="1"/>
      <c r="AG142" s="1"/>
      <c r="AH142" s="1"/>
      <c r="AI142" s="1"/>
    </row>
    <row r="143" spans="1:35" s="2" customFormat="1" x14ac:dyDescent="0.2">
      <c r="A143" s="1"/>
      <c r="B143" s="4"/>
      <c r="C143" s="1"/>
      <c r="D143" s="1"/>
      <c r="E143" s="4"/>
      <c r="F143" s="4"/>
      <c r="G143" s="7"/>
      <c r="H143" s="7"/>
      <c r="I143" s="7"/>
      <c r="J143" s="7"/>
      <c r="L143" s="4"/>
      <c r="M143" s="4"/>
      <c r="N143" s="4"/>
      <c r="O143" s="4"/>
      <c r="P143" s="4"/>
      <c r="Q143" s="4"/>
      <c r="R143" s="4"/>
      <c r="S143" s="5"/>
      <c r="U143" s="1"/>
      <c r="V143" s="16"/>
      <c r="W143" s="16"/>
      <c r="X143" s="16"/>
      <c r="Y143" s="16"/>
      <c r="Z143" s="16"/>
      <c r="AA143" s="16"/>
      <c r="AB143" s="16"/>
      <c r="AC143" s="1"/>
      <c r="AD143" s="1"/>
      <c r="AE143" s="1"/>
      <c r="AF143" s="1"/>
      <c r="AG143" s="1"/>
      <c r="AH143" s="1"/>
      <c r="AI143" s="1"/>
    </row>
    <row r="145" spans="1:35" s="2" customFormat="1" x14ac:dyDescent="0.2">
      <c r="A145" s="1"/>
      <c r="B145" s="4"/>
      <c r="C145" s="1"/>
      <c r="D145" s="1"/>
      <c r="E145" s="4"/>
      <c r="F145" s="4"/>
      <c r="G145" s="7"/>
      <c r="H145" s="7"/>
      <c r="I145" s="7"/>
      <c r="J145" s="7"/>
      <c r="K145" s="6"/>
      <c r="L145" s="4"/>
      <c r="M145" s="4"/>
      <c r="N145" s="4"/>
      <c r="O145" s="4"/>
      <c r="P145" s="4"/>
      <c r="Q145" s="4"/>
      <c r="R145" s="4"/>
      <c r="S145" s="5"/>
      <c r="U145" s="1"/>
      <c r="V145" s="16"/>
      <c r="W145" s="16"/>
      <c r="X145" s="16"/>
      <c r="Y145" s="16"/>
      <c r="Z145" s="16"/>
      <c r="AA145" s="16"/>
      <c r="AB145" s="16"/>
      <c r="AC145" s="1"/>
      <c r="AD145" s="1"/>
      <c r="AE145" s="1"/>
      <c r="AF145" s="1"/>
      <c r="AG145" s="1"/>
      <c r="AH145" s="1"/>
      <c r="AI145" s="1"/>
    </row>
    <row r="146" spans="1:35" s="2" customFormat="1" x14ac:dyDescent="0.2">
      <c r="A146" s="1"/>
      <c r="B146" s="4"/>
      <c r="C146" s="1"/>
      <c r="D146" s="1"/>
      <c r="E146" s="4"/>
      <c r="F146" s="4"/>
      <c r="G146" s="7"/>
      <c r="H146" s="7"/>
      <c r="I146" s="7"/>
      <c r="J146" s="7"/>
      <c r="K146" s="6"/>
      <c r="L146" s="4"/>
      <c r="M146" s="4"/>
      <c r="N146" s="4"/>
      <c r="O146" s="4"/>
      <c r="P146" s="4"/>
      <c r="Q146" s="4"/>
      <c r="R146" s="4"/>
      <c r="S146" s="5"/>
      <c r="U146" s="1"/>
      <c r="V146" s="16"/>
      <c r="W146" s="16"/>
      <c r="X146" s="16"/>
      <c r="Y146" s="16"/>
      <c r="Z146" s="16"/>
      <c r="AA146" s="16"/>
      <c r="AB146" s="16"/>
      <c r="AC146" s="1"/>
      <c r="AD146" s="1"/>
      <c r="AE146" s="1"/>
      <c r="AF146" s="1"/>
      <c r="AG146" s="1"/>
      <c r="AH146" s="1"/>
      <c r="AI146" s="1"/>
    </row>
    <row r="147" spans="1:35" s="2" customFormat="1" x14ac:dyDescent="0.2">
      <c r="A147" s="1"/>
      <c r="B147" s="4"/>
      <c r="C147" s="1"/>
      <c r="D147" s="1"/>
      <c r="E147" s="4"/>
      <c r="F147" s="4"/>
      <c r="G147" s="7"/>
      <c r="H147" s="6"/>
      <c r="I147" s="6"/>
      <c r="J147" s="7"/>
      <c r="K147" s="7"/>
      <c r="L147" s="4"/>
      <c r="M147" s="4"/>
      <c r="N147" s="4"/>
      <c r="O147" s="4"/>
      <c r="P147" s="4"/>
      <c r="Q147" s="4"/>
      <c r="R147" s="4"/>
      <c r="S147" s="5"/>
      <c r="U147" s="1"/>
      <c r="V147" s="16"/>
      <c r="W147" s="16"/>
      <c r="X147" s="16"/>
      <c r="Y147" s="16"/>
      <c r="Z147" s="16"/>
      <c r="AA147" s="16"/>
      <c r="AB147" s="16"/>
      <c r="AC147" s="1"/>
      <c r="AD147" s="1"/>
      <c r="AE147" s="1"/>
      <c r="AF147" s="1"/>
      <c r="AG147" s="1"/>
      <c r="AH147" s="1"/>
      <c r="AI147" s="1"/>
    </row>
    <row r="148" spans="1:35" s="2" customFormat="1" x14ac:dyDescent="0.2">
      <c r="A148" s="1"/>
      <c r="B148" s="4"/>
      <c r="C148" s="1"/>
      <c r="D148" s="1"/>
      <c r="E148" s="4"/>
      <c r="F148" s="4"/>
      <c r="G148" s="7"/>
      <c r="H148" s="7"/>
      <c r="I148" s="7"/>
      <c r="J148" s="7"/>
      <c r="K148" s="7"/>
      <c r="L148" s="4"/>
      <c r="M148" s="4"/>
      <c r="N148" s="4"/>
      <c r="O148" s="4"/>
      <c r="P148" s="4"/>
      <c r="Q148" s="4"/>
      <c r="R148" s="4"/>
      <c r="S148" s="5"/>
      <c r="U148" s="1"/>
      <c r="V148" s="16"/>
      <c r="W148" s="16"/>
      <c r="X148" s="16"/>
      <c r="Y148" s="16"/>
      <c r="Z148" s="16"/>
      <c r="AA148" s="16"/>
      <c r="AB148" s="16"/>
      <c r="AC148" s="1"/>
      <c r="AD148" s="1"/>
      <c r="AE148" s="1"/>
      <c r="AF148" s="1"/>
      <c r="AG148" s="1"/>
      <c r="AH148" s="1"/>
      <c r="AI148" s="1"/>
    </row>
    <row r="149" spans="1:35" s="2" customFormat="1" x14ac:dyDescent="0.2">
      <c r="A149" s="1"/>
      <c r="B149" s="4"/>
      <c r="C149" s="1"/>
      <c r="D149" s="1"/>
      <c r="E149" s="4"/>
      <c r="F149" s="4"/>
      <c r="G149" s="7"/>
      <c r="H149" s="7"/>
      <c r="I149" s="7"/>
      <c r="J149" s="7"/>
      <c r="K149" s="6"/>
      <c r="L149" s="4"/>
      <c r="M149" s="4"/>
      <c r="N149" s="4"/>
      <c r="O149" s="4"/>
      <c r="P149" s="4"/>
      <c r="Q149" s="4"/>
      <c r="R149" s="4"/>
      <c r="S149" s="5"/>
      <c r="U149" s="1"/>
      <c r="V149" s="16"/>
      <c r="W149" s="16"/>
      <c r="X149" s="16"/>
      <c r="Y149" s="16"/>
      <c r="Z149" s="16"/>
      <c r="AA149" s="16"/>
      <c r="AB149" s="16"/>
      <c r="AC149" s="1"/>
      <c r="AD149" s="1"/>
      <c r="AE149" s="1"/>
      <c r="AF149" s="1"/>
      <c r="AG149" s="1"/>
      <c r="AH149" s="1"/>
      <c r="AI149" s="1"/>
    </row>
    <row r="150" spans="1:35" s="2" customFormat="1" x14ac:dyDescent="0.2">
      <c r="A150" s="1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6"/>
      <c r="M150" s="16"/>
      <c r="N150" s="16"/>
      <c r="O150" s="16"/>
      <c r="P150" s="16"/>
      <c r="Q150" s="16"/>
      <c r="R150" s="16"/>
      <c r="S150" s="1"/>
      <c r="U150" s="1"/>
      <c r="V150" s="16"/>
      <c r="W150" s="16"/>
      <c r="X150" s="16"/>
      <c r="Y150" s="16"/>
      <c r="Z150" s="16"/>
      <c r="AA150" s="16"/>
      <c r="AB150" s="16"/>
      <c r="AC150" s="1"/>
      <c r="AD150" s="1"/>
      <c r="AE150" s="1"/>
      <c r="AF150" s="1"/>
      <c r="AG150" s="1"/>
      <c r="AH150" s="1"/>
      <c r="AI150" s="1"/>
    </row>
    <row r="151" spans="1:35" s="2" customFormat="1" x14ac:dyDescent="0.2">
      <c r="A151" s="1"/>
      <c r="B151" s="4"/>
      <c r="C151" s="1"/>
      <c r="D151" s="1"/>
      <c r="E151" s="4"/>
      <c r="F151" s="4"/>
      <c r="G151" s="7"/>
      <c r="H151" s="7"/>
      <c r="I151" s="7"/>
      <c r="J151" s="7"/>
      <c r="K151" s="6"/>
      <c r="L151" s="4"/>
      <c r="M151" s="4"/>
      <c r="N151" s="4"/>
      <c r="O151" s="4"/>
      <c r="P151" s="4"/>
      <c r="Q151" s="4"/>
      <c r="R151" s="4"/>
      <c r="S151" s="5"/>
      <c r="U151" s="1"/>
      <c r="V151" s="16"/>
      <c r="W151" s="16"/>
      <c r="X151" s="16"/>
      <c r="Y151" s="16"/>
      <c r="Z151" s="16"/>
      <c r="AA151" s="16"/>
      <c r="AB151" s="16"/>
      <c r="AC151" s="1"/>
      <c r="AD151" s="1"/>
      <c r="AE151" s="1"/>
      <c r="AF151" s="1"/>
      <c r="AG151" s="1"/>
      <c r="AH151" s="1"/>
      <c r="AI151" s="1"/>
    </row>
    <row r="152" spans="1:35" s="2" customFormat="1" x14ac:dyDescent="0.2">
      <c r="A152" s="1"/>
      <c r="B152" s="4"/>
      <c r="C152" s="1"/>
      <c r="D152" s="1"/>
      <c r="E152" s="4"/>
      <c r="F152" s="4"/>
      <c r="G152" s="7"/>
      <c r="H152" s="7"/>
      <c r="I152" s="7"/>
      <c r="J152" s="7"/>
      <c r="K152" s="6"/>
      <c r="L152" s="4"/>
      <c r="M152" s="4"/>
      <c r="N152" s="4"/>
      <c r="O152" s="4"/>
      <c r="P152" s="4"/>
      <c r="Q152" s="4"/>
      <c r="R152" s="4"/>
      <c r="S152" s="5"/>
      <c r="U152" s="1"/>
      <c r="V152" s="16"/>
      <c r="W152" s="16"/>
      <c r="X152" s="16"/>
      <c r="Y152" s="16"/>
      <c r="Z152" s="16"/>
      <c r="AA152" s="16"/>
      <c r="AB152" s="16"/>
      <c r="AC152" s="1"/>
      <c r="AD152" s="1"/>
      <c r="AE152" s="1"/>
      <c r="AF152" s="1"/>
      <c r="AG152" s="1"/>
      <c r="AH152" s="1"/>
      <c r="AI152" s="1"/>
    </row>
    <row r="153" spans="1:35" s="2" customFormat="1" x14ac:dyDescent="0.2">
      <c r="A153" s="1"/>
      <c r="B153" s="4"/>
      <c r="C153" s="1"/>
      <c r="D153" s="1"/>
      <c r="E153" s="4"/>
      <c r="F153" s="4"/>
      <c r="G153" s="7"/>
      <c r="H153" s="7"/>
      <c r="I153" s="7"/>
      <c r="J153" s="7"/>
      <c r="K153" s="7"/>
      <c r="L153" s="4"/>
      <c r="M153" s="4"/>
      <c r="N153" s="4"/>
      <c r="O153" s="4"/>
      <c r="P153" s="4"/>
      <c r="Q153" s="4"/>
      <c r="R153" s="4"/>
      <c r="S153" s="5"/>
      <c r="U153" s="1"/>
      <c r="V153" s="16"/>
      <c r="W153" s="16"/>
      <c r="X153" s="16"/>
      <c r="Y153" s="16"/>
      <c r="Z153" s="16"/>
      <c r="AA153" s="16"/>
      <c r="AB153" s="16"/>
      <c r="AC153" s="1"/>
      <c r="AD153" s="1"/>
      <c r="AE153" s="1"/>
      <c r="AF153" s="1"/>
      <c r="AG153" s="1"/>
      <c r="AH153" s="1"/>
      <c r="AI153" s="1"/>
    </row>
    <row r="154" spans="1:35" s="2" customFormat="1" x14ac:dyDescent="0.2">
      <c r="A154" s="1"/>
      <c r="B154" s="4"/>
      <c r="C154" s="1"/>
      <c r="D154" s="1"/>
      <c r="E154" s="4"/>
      <c r="F154" s="4"/>
      <c r="G154" s="7"/>
      <c r="H154" s="7"/>
      <c r="I154" s="7"/>
      <c r="J154" s="7"/>
      <c r="K154" s="6"/>
      <c r="L154" s="4"/>
      <c r="M154" s="4"/>
      <c r="N154" s="4"/>
      <c r="O154" s="4"/>
      <c r="P154" s="4"/>
      <c r="Q154" s="4"/>
      <c r="R154" s="4"/>
      <c r="S154" s="5"/>
      <c r="U154" s="1"/>
      <c r="V154" s="16"/>
      <c r="W154" s="16"/>
      <c r="X154" s="16"/>
      <c r="Y154" s="16"/>
      <c r="Z154" s="16"/>
      <c r="AA154" s="16"/>
      <c r="AB154" s="16"/>
      <c r="AC154" s="1"/>
      <c r="AD154" s="1"/>
      <c r="AE154" s="1"/>
      <c r="AF154" s="1"/>
      <c r="AG154" s="1"/>
      <c r="AH154" s="1"/>
      <c r="AI154" s="1"/>
    </row>
    <row r="155" spans="1:35" s="2" customFormat="1" x14ac:dyDescent="0.2">
      <c r="A155" s="1"/>
      <c r="B155" s="4"/>
      <c r="C155" s="1"/>
      <c r="D155" s="1"/>
      <c r="E155" s="4"/>
      <c r="F155" s="4"/>
      <c r="G155" s="7"/>
      <c r="H155" s="7"/>
      <c r="I155" s="7"/>
      <c r="J155" s="7"/>
      <c r="K155" s="6"/>
      <c r="L155" s="4"/>
      <c r="M155" s="4"/>
      <c r="N155" s="4"/>
      <c r="O155" s="4"/>
      <c r="P155" s="4"/>
      <c r="Q155" s="4"/>
      <c r="R155" s="4"/>
      <c r="S155" s="5"/>
      <c r="U155" s="1"/>
      <c r="V155" s="16"/>
      <c r="W155" s="16"/>
      <c r="X155" s="16"/>
      <c r="Y155" s="16"/>
      <c r="Z155" s="16"/>
      <c r="AA155" s="16"/>
      <c r="AB155" s="16"/>
      <c r="AC155" s="1"/>
      <c r="AD155" s="1"/>
      <c r="AE155" s="1"/>
      <c r="AF155" s="1"/>
      <c r="AG155" s="1"/>
      <c r="AH155" s="1"/>
      <c r="AI155" s="1"/>
    </row>
    <row r="156" spans="1:35" s="2" customFormat="1" x14ac:dyDescent="0.2">
      <c r="A156" s="1"/>
      <c r="B156" s="4"/>
      <c r="C156" s="1"/>
      <c r="D156" s="1"/>
      <c r="E156" s="4"/>
      <c r="F156" s="4"/>
      <c r="G156" s="7"/>
      <c r="H156" s="7"/>
      <c r="I156" s="7"/>
      <c r="J156" s="7"/>
      <c r="K156" s="7"/>
      <c r="L156" s="4"/>
      <c r="M156" s="4"/>
      <c r="N156" s="4"/>
      <c r="O156" s="4"/>
      <c r="P156" s="4"/>
      <c r="Q156" s="4"/>
      <c r="R156" s="4"/>
      <c r="S156" s="5"/>
      <c r="U156" s="1"/>
      <c r="V156" s="16"/>
      <c r="W156" s="16"/>
      <c r="X156" s="16"/>
      <c r="Y156" s="16"/>
      <c r="Z156" s="16"/>
      <c r="AA156" s="16"/>
      <c r="AB156" s="16"/>
      <c r="AC156" s="1"/>
      <c r="AD156" s="1"/>
      <c r="AE156" s="1"/>
      <c r="AF156" s="1"/>
      <c r="AG156" s="1"/>
      <c r="AH156" s="1"/>
      <c r="AI156" s="1"/>
    </row>
    <row r="157" spans="1:35" s="2" customFormat="1" x14ac:dyDescent="0.2">
      <c r="A157" s="1"/>
      <c r="B157" s="4"/>
      <c r="C157" s="1"/>
      <c r="D157" s="1"/>
      <c r="E157" s="4"/>
      <c r="F157" s="4"/>
      <c r="G157" s="7"/>
      <c r="H157" s="6"/>
      <c r="I157" s="6"/>
      <c r="J157" s="7"/>
      <c r="K157" s="6"/>
      <c r="L157" s="4"/>
      <c r="M157" s="4"/>
      <c r="N157" s="4"/>
      <c r="O157" s="4"/>
      <c r="P157" s="4"/>
      <c r="Q157" s="4"/>
      <c r="R157" s="4"/>
      <c r="S157" s="5"/>
      <c r="U157" s="1"/>
      <c r="V157" s="16"/>
      <c r="W157" s="16"/>
      <c r="X157" s="16"/>
      <c r="Y157" s="16"/>
      <c r="Z157" s="16"/>
      <c r="AA157" s="16"/>
      <c r="AB157" s="16"/>
      <c r="AC157" s="1"/>
      <c r="AD157" s="1"/>
      <c r="AE157" s="1"/>
      <c r="AF157" s="1"/>
      <c r="AG157" s="1"/>
      <c r="AH157" s="1"/>
      <c r="AI157" s="1"/>
    </row>
    <row r="158" spans="1:35" s="2" customFormat="1" x14ac:dyDescent="0.2">
      <c r="A158" s="1"/>
      <c r="B158" s="4"/>
      <c r="C158" s="1"/>
      <c r="D158" s="1"/>
      <c r="E158" s="4"/>
      <c r="F158" s="4"/>
      <c r="G158" s="7"/>
      <c r="H158" s="7"/>
      <c r="I158" s="7"/>
      <c r="J158" s="7"/>
      <c r="K158" s="6"/>
      <c r="L158" s="4"/>
      <c r="M158" s="4"/>
      <c r="N158" s="4"/>
      <c r="O158" s="4"/>
      <c r="P158" s="4"/>
      <c r="Q158" s="4"/>
      <c r="R158" s="4"/>
      <c r="S158" s="5"/>
      <c r="U158" s="1"/>
      <c r="V158" s="16"/>
      <c r="W158" s="16"/>
      <c r="X158" s="16"/>
      <c r="Y158" s="16"/>
      <c r="Z158" s="16"/>
      <c r="AA158" s="16"/>
      <c r="AB158" s="16"/>
      <c r="AC158" s="1"/>
      <c r="AD158" s="1"/>
      <c r="AE158" s="1"/>
      <c r="AF158" s="1"/>
      <c r="AG158" s="1"/>
      <c r="AH158" s="1"/>
      <c r="AI158" s="1"/>
    </row>
    <row r="159" spans="1:35" s="2" customFormat="1" x14ac:dyDescent="0.2">
      <c r="A159" s="1"/>
      <c r="B159" s="4"/>
      <c r="C159" s="1"/>
      <c r="D159" s="1"/>
      <c r="E159" s="4"/>
      <c r="F159" s="4"/>
      <c r="G159" s="7"/>
      <c r="H159" s="6"/>
      <c r="I159" s="6"/>
      <c r="J159" s="7"/>
      <c r="K159" s="6"/>
      <c r="L159" s="4"/>
      <c r="M159" s="4"/>
      <c r="N159" s="4"/>
      <c r="O159" s="4"/>
      <c r="P159" s="4"/>
      <c r="Q159" s="4"/>
      <c r="R159" s="4"/>
      <c r="S159" s="5"/>
      <c r="U159" s="1"/>
      <c r="V159" s="16"/>
      <c r="W159" s="16"/>
      <c r="X159" s="16"/>
      <c r="Y159" s="16"/>
      <c r="Z159" s="16"/>
      <c r="AA159" s="16"/>
      <c r="AB159" s="16"/>
      <c r="AC159" s="1"/>
      <c r="AD159" s="1"/>
      <c r="AE159" s="1"/>
      <c r="AF159" s="1"/>
      <c r="AG159" s="1"/>
      <c r="AH159" s="1"/>
      <c r="AI159" s="1"/>
    </row>
    <row r="160" spans="1:35" s="2" customFormat="1" x14ac:dyDescent="0.2">
      <c r="A160" s="1"/>
      <c r="B160" s="4"/>
      <c r="C160" s="1"/>
      <c r="D160" s="1"/>
      <c r="E160" s="4"/>
      <c r="F160" s="4"/>
      <c r="G160" s="7"/>
      <c r="H160" s="7"/>
      <c r="I160" s="7"/>
      <c r="J160" s="7"/>
      <c r="L160" s="4"/>
      <c r="M160" s="4"/>
      <c r="N160" s="4"/>
      <c r="O160" s="4"/>
      <c r="P160" s="4"/>
      <c r="Q160" s="4"/>
      <c r="R160" s="4"/>
      <c r="S160" s="5"/>
      <c r="U160" s="1"/>
      <c r="V160" s="16"/>
      <c r="W160" s="16"/>
      <c r="X160" s="16"/>
      <c r="Y160" s="16"/>
      <c r="Z160" s="16"/>
      <c r="AA160" s="16"/>
      <c r="AB160" s="16"/>
      <c r="AC160" s="1"/>
      <c r="AD160" s="1"/>
      <c r="AE160" s="1"/>
      <c r="AF160" s="1"/>
      <c r="AG160" s="1"/>
      <c r="AH160" s="1"/>
      <c r="AI160" s="1"/>
    </row>
    <row r="161" spans="1:35" s="2" customFormat="1" x14ac:dyDescent="0.2">
      <c r="A161" s="1"/>
      <c r="B161" s="4"/>
      <c r="C161" s="1"/>
      <c r="D161" s="1"/>
      <c r="E161" s="4"/>
      <c r="F161" s="4"/>
      <c r="G161" s="7"/>
      <c r="H161" s="7"/>
      <c r="I161" s="7"/>
      <c r="J161" s="7"/>
      <c r="K161" s="6"/>
      <c r="L161" s="4"/>
      <c r="M161" s="4"/>
      <c r="N161" s="4"/>
      <c r="O161" s="4"/>
      <c r="P161" s="4"/>
      <c r="Q161" s="4"/>
      <c r="R161" s="4"/>
      <c r="S161" s="5"/>
      <c r="U161" s="1"/>
      <c r="V161" s="16"/>
      <c r="W161" s="16"/>
      <c r="X161" s="16"/>
      <c r="Y161" s="16"/>
      <c r="Z161" s="16"/>
      <c r="AA161" s="16"/>
      <c r="AB161" s="16"/>
      <c r="AC161" s="1"/>
      <c r="AD161" s="1"/>
      <c r="AE161" s="1"/>
      <c r="AF161" s="1"/>
      <c r="AG161" s="1"/>
      <c r="AH161" s="1"/>
      <c r="AI161" s="1"/>
    </row>
    <row r="162" spans="1:35" s="2" customFormat="1" x14ac:dyDescent="0.2">
      <c r="A162" s="1"/>
      <c r="B162" s="4"/>
      <c r="C162" s="1"/>
      <c r="D162" s="1"/>
      <c r="E162" s="4"/>
      <c r="F162" s="4"/>
      <c r="G162" s="7"/>
      <c r="H162" s="7"/>
      <c r="I162" s="7"/>
      <c r="J162" s="7"/>
      <c r="K162" s="7"/>
      <c r="L162" s="4"/>
      <c r="M162" s="4"/>
      <c r="N162" s="4"/>
      <c r="O162" s="4"/>
      <c r="P162" s="4"/>
      <c r="Q162" s="4"/>
      <c r="R162" s="4"/>
      <c r="S162" s="5"/>
      <c r="U162" s="1"/>
      <c r="V162" s="16"/>
      <c r="W162" s="16"/>
      <c r="X162" s="16"/>
      <c r="Y162" s="16"/>
      <c r="Z162" s="16"/>
      <c r="AA162" s="16"/>
      <c r="AB162" s="16"/>
      <c r="AC162" s="1"/>
      <c r="AD162" s="1"/>
      <c r="AE162" s="1"/>
      <c r="AF162" s="1"/>
      <c r="AG162" s="1"/>
      <c r="AH162" s="1"/>
      <c r="AI162" s="1"/>
    </row>
    <row r="163" spans="1:35" s="2" customFormat="1" x14ac:dyDescent="0.2">
      <c r="A163" s="1"/>
      <c r="B163" s="4"/>
      <c r="C163" s="1"/>
      <c r="D163" s="1"/>
      <c r="E163" s="4"/>
      <c r="F163" s="4"/>
      <c r="G163" s="7"/>
      <c r="H163" s="7"/>
      <c r="I163" s="7"/>
      <c r="J163" s="7"/>
      <c r="K163" s="7"/>
      <c r="L163" s="4"/>
      <c r="M163" s="4"/>
      <c r="N163" s="4"/>
      <c r="O163" s="4"/>
      <c r="P163" s="4"/>
      <c r="Q163" s="4"/>
      <c r="R163" s="4"/>
      <c r="S163" s="5"/>
      <c r="U163" s="1"/>
      <c r="V163" s="16"/>
      <c r="W163" s="16"/>
      <c r="X163" s="16"/>
      <c r="Y163" s="16"/>
      <c r="Z163" s="16"/>
      <c r="AA163" s="16"/>
      <c r="AB163" s="16"/>
      <c r="AC163" s="1"/>
      <c r="AD163" s="1"/>
      <c r="AE163" s="1"/>
      <c r="AF163" s="1"/>
      <c r="AG163" s="1"/>
      <c r="AH163" s="1"/>
      <c r="AI163" s="1"/>
    </row>
    <row r="164" spans="1:35" s="2" customFormat="1" x14ac:dyDescent="0.2">
      <c r="A164" s="1"/>
      <c r="B164" s="4"/>
      <c r="C164" s="1"/>
      <c r="D164" s="1"/>
      <c r="E164" s="4"/>
      <c r="F164" s="4"/>
      <c r="G164" s="7"/>
      <c r="H164" s="6"/>
      <c r="I164" s="6"/>
      <c r="J164" s="7"/>
      <c r="K164" s="7"/>
      <c r="L164" s="4"/>
      <c r="M164" s="4"/>
      <c r="N164" s="4"/>
      <c r="O164" s="4"/>
      <c r="P164" s="4"/>
      <c r="Q164" s="4"/>
      <c r="R164" s="4"/>
      <c r="S164" s="5"/>
      <c r="U164" s="1"/>
      <c r="V164" s="16"/>
      <c r="W164" s="16"/>
      <c r="X164" s="16"/>
      <c r="Y164" s="16"/>
      <c r="Z164" s="16"/>
      <c r="AA164" s="16"/>
      <c r="AB164" s="16"/>
      <c r="AC164" s="1"/>
      <c r="AD164" s="1"/>
      <c r="AE164" s="1"/>
      <c r="AF164" s="1"/>
      <c r="AG164" s="1"/>
      <c r="AH164" s="1"/>
      <c r="AI164" s="1"/>
    </row>
    <row r="165" spans="1:35" s="2" customFormat="1" x14ac:dyDescent="0.2">
      <c r="A165" s="1"/>
      <c r="B165" s="4"/>
      <c r="C165" s="1"/>
      <c r="D165" s="1"/>
      <c r="E165" s="4"/>
      <c r="F165" s="4"/>
      <c r="G165" s="7"/>
      <c r="H165" s="7"/>
      <c r="I165" s="7"/>
      <c r="J165" s="7"/>
      <c r="K165" s="7"/>
      <c r="L165" s="4"/>
      <c r="M165" s="4"/>
      <c r="N165" s="4"/>
      <c r="O165" s="4"/>
      <c r="P165" s="4"/>
      <c r="Q165" s="4"/>
      <c r="R165" s="4"/>
      <c r="S165" s="5"/>
      <c r="U165" s="1"/>
      <c r="V165" s="16"/>
      <c r="W165" s="16"/>
      <c r="X165" s="16"/>
      <c r="Y165" s="16"/>
      <c r="Z165" s="16"/>
      <c r="AA165" s="16"/>
      <c r="AB165" s="16"/>
      <c r="AC165" s="1"/>
      <c r="AD165" s="1"/>
      <c r="AE165" s="1"/>
      <c r="AF165" s="1"/>
      <c r="AG165" s="1"/>
      <c r="AH165" s="1"/>
      <c r="AI165" s="1"/>
    </row>
    <row r="166" spans="1:35" s="2" customFormat="1" x14ac:dyDescent="0.2">
      <c r="A166" s="1"/>
      <c r="B166" s="4"/>
      <c r="C166" s="1"/>
      <c r="D166" s="1"/>
      <c r="E166" s="4"/>
      <c r="F166" s="4"/>
      <c r="G166" s="7"/>
      <c r="H166" s="7"/>
      <c r="I166" s="7"/>
      <c r="J166" s="7"/>
      <c r="L166" s="4"/>
      <c r="M166" s="4"/>
      <c r="N166" s="4"/>
      <c r="O166" s="4"/>
      <c r="P166" s="4"/>
      <c r="Q166" s="4"/>
      <c r="R166" s="4"/>
      <c r="S166" s="5"/>
      <c r="U166" s="1"/>
      <c r="V166" s="16"/>
      <c r="W166" s="16"/>
      <c r="X166" s="16"/>
      <c r="Y166" s="16"/>
      <c r="Z166" s="16"/>
      <c r="AA166" s="16"/>
      <c r="AB166" s="16"/>
      <c r="AC166" s="1"/>
      <c r="AD166" s="1"/>
      <c r="AE166" s="1"/>
      <c r="AF166" s="1"/>
      <c r="AG166" s="1"/>
      <c r="AH166" s="1"/>
      <c r="AI166" s="1"/>
    </row>
    <row r="167" spans="1:35" s="2" customFormat="1" x14ac:dyDescent="0.2">
      <c r="A167" s="1"/>
      <c r="B167" s="4"/>
      <c r="C167" s="1"/>
      <c r="D167" s="1"/>
      <c r="E167" s="4"/>
      <c r="F167" s="4"/>
      <c r="G167" s="7"/>
      <c r="H167" s="7"/>
      <c r="I167" s="7"/>
      <c r="J167" s="7"/>
      <c r="K167" s="6"/>
      <c r="L167" s="4"/>
      <c r="M167" s="4"/>
      <c r="N167" s="4"/>
      <c r="O167" s="4"/>
      <c r="P167" s="4"/>
      <c r="Q167" s="4"/>
      <c r="R167" s="4"/>
      <c r="S167" s="5"/>
      <c r="U167" s="1"/>
      <c r="V167" s="16"/>
      <c r="W167" s="16"/>
      <c r="X167" s="16"/>
      <c r="Y167" s="16"/>
      <c r="Z167" s="16"/>
      <c r="AA167" s="16"/>
      <c r="AB167" s="16"/>
      <c r="AC167" s="1"/>
      <c r="AD167" s="1"/>
      <c r="AE167" s="1"/>
      <c r="AF167" s="1"/>
      <c r="AG167" s="1"/>
      <c r="AH167" s="1"/>
      <c r="AI167" s="1"/>
    </row>
    <row r="168" spans="1:35" s="2" customFormat="1" x14ac:dyDescent="0.2">
      <c r="A168" s="1"/>
      <c r="B168" s="4"/>
      <c r="C168" s="1"/>
      <c r="D168" s="1"/>
      <c r="E168" s="4"/>
      <c r="F168" s="4"/>
      <c r="G168" s="7"/>
      <c r="H168" s="6"/>
      <c r="I168" s="6"/>
      <c r="J168" s="7"/>
      <c r="K168" s="6"/>
      <c r="L168" s="4"/>
      <c r="M168" s="4"/>
      <c r="N168" s="4"/>
      <c r="O168" s="4"/>
      <c r="P168" s="4"/>
      <c r="Q168" s="4"/>
      <c r="R168" s="4"/>
      <c r="S168" s="5"/>
      <c r="U168" s="1"/>
      <c r="V168" s="16"/>
      <c r="W168" s="16"/>
      <c r="X168" s="16"/>
      <c r="Y168" s="16"/>
      <c r="Z168" s="16"/>
      <c r="AA168" s="16"/>
      <c r="AB168" s="16"/>
      <c r="AC168" s="1"/>
      <c r="AD168" s="1"/>
      <c r="AE168" s="1"/>
      <c r="AF168" s="1"/>
      <c r="AG168" s="1"/>
      <c r="AH168" s="1"/>
      <c r="AI168" s="1"/>
    </row>
  </sheetData>
  <mergeCells count="83">
    <mergeCell ref="I66:I67"/>
    <mergeCell ref="C68:C84"/>
    <mergeCell ref="D68:D79"/>
    <mergeCell ref="D80:D84"/>
    <mergeCell ref="H66:H67"/>
    <mergeCell ref="H15:H17"/>
    <mergeCell ref="F16:F17"/>
    <mergeCell ref="A66:A67"/>
    <mergeCell ref="D66:D67"/>
    <mergeCell ref="E66:E67"/>
    <mergeCell ref="F66:F67"/>
    <mergeCell ref="G66:G67"/>
    <mergeCell ref="C66:C67"/>
    <mergeCell ref="B15:B17"/>
    <mergeCell ref="C15:C17"/>
    <mergeCell ref="D15:D17"/>
    <mergeCell ref="E15:E17"/>
    <mergeCell ref="F15:G15"/>
    <mergeCell ref="G16:G17"/>
    <mergeCell ref="C44:C53"/>
    <mergeCell ref="D46:D48"/>
    <mergeCell ref="AH16:AH17"/>
    <mergeCell ref="AD16:AD17"/>
    <mergeCell ref="AE16:AE17"/>
    <mergeCell ref="AF16:AF17"/>
    <mergeCell ref="AG16:AG17"/>
    <mergeCell ref="AA16:AA17"/>
    <mergeCell ref="I15:I17"/>
    <mergeCell ref="J15:K15"/>
    <mergeCell ref="L15:S15"/>
    <mergeCell ref="T15:U15"/>
    <mergeCell ref="V15:AC15"/>
    <mergeCell ref="B10:D11"/>
    <mergeCell ref="E10:T11"/>
    <mergeCell ref="U10:U11"/>
    <mergeCell ref="V10:Y11"/>
    <mergeCell ref="Z10:AC11"/>
    <mergeCell ref="B13:E13"/>
    <mergeCell ref="F13:H13"/>
    <mergeCell ref="J13:L13"/>
    <mergeCell ref="O13:R13"/>
    <mergeCell ref="U13:Z13"/>
    <mergeCell ref="AF10:AG11"/>
    <mergeCell ref="AD15:AH15"/>
    <mergeCell ref="J16:J17"/>
    <mergeCell ref="K16:K17"/>
    <mergeCell ref="L16:P16"/>
    <mergeCell ref="Q16:Q17"/>
    <mergeCell ref="AB16:AB17"/>
    <mergeCell ref="AC16:AC17"/>
    <mergeCell ref="R16:R17"/>
    <mergeCell ref="S16:S17"/>
    <mergeCell ref="T16:T17"/>
    <mergeCell ref="AH10:AH11"/>
    <mergeCell ref="AA13:AB13"/>
    <mergeCell ref="AD10:AE11"/>
    <mergeCell ref="U16:U17"/>
    <mergeCell ref="V16:Z16"/>
    <mergeCell ref="G47:G48"/>
    <mergeCell ref="D49:D50"/>
    <mergeCell ref="C58:C65"/>
    <mergeCell ref="C54:C57"/>
    <mergeCell ref="C18:C29"/>
    <mergeCell ref="G38:G39"/>
    <mergeCell ref="D34:D39"/>
    <mergeCell ref="E38:E39"/>
    <mergeCell ref="F38:F39"/>
    <mergeCell ref="F34:F36"/>
    <mergeCell ref="G34:G36"/>
    <mergeCell ref="E34:E36"/>
    <mergeCell ref="D32:D33"/>
    <mergeCell ref="C31:C43"/>
    <mergeCell ref="D61:D62"/>
    <mergeCell ref="D64:D65"/>
    <mergeCell ref="C88:C91"/>
    <mergeCell ref="D90:D91"/>
    <mergeCell ref="D55:D57"/>
    <mergeCell ref="D18:D29"/>
    <mergeCell ref="D59:D60"/>
    <mergeCell ref="D42:D43"/>
    <mergeCell ref="D44:D45"/>
    <mergeCell ref="C85:C87"/>
    <mergeCell ref="D85:D87"/>
  </mergeCells>
  <conditionalFormatting sqref="AD16 S138:S139 S114:S115 S92:S94 S16:S87 AC16:AC87">
    <cfRule type="cellIs" dxfId="7000" priority="1554" operator="equal">
      <formula>"Intolerable"</formula>
    </cfRule>
    <cfRule type="cellIs" dxfId="6999" priority="1555" operator="equal">
      <formula>"Importante"</formula>
    </cfRule>
    <cfRule type="cellIs" dxfId="6998" priority="1556" operator="equal">
      <formula>"Moderado"</formula>
    </cfRule>
    <cfRule type="cellIs" dxfId="6997" priority="1557" operator="equal">
      <formula>"Tolerable"</formula>
    </cfRule>
    <cfRule type="cellIs" dxfId="6996" priority="1558" operator="equal">
      <formula>"Trivial"</formula>
    </cfRule>
  </conditionalFormatting>
  <conditionalFormatting sqref="AE16">
    <cfRule type="cellIs" dxfId="6995" priority="1549" operator="equal">
      <formula>"Intolerable"</formula>
    </cfRule>
    <cfRule type="cellIs" dxfId="6994" priority="1550" operator="equal">
      <formula>"Importante"</formula>
    </cfRule>
    <cfRule type="cellIs" dxfId="6993" priority="1551" operator="equal">
      <formula>"Moderado"</formula>
    </cfRule>
    <cfRule type="cellIs" dxfId="6992" priority="1552" operator="equal">
      <formula>"Tolerable"</formula>
    </cfRule>
    <cfRule type="cellIs" dxfId="6991" priority="1553" operator="equal">
      <formula>"Trivial"</formula>
    </cfRule>
  </conditionalFormatting>
  <conditionalFormatting sqref="AF16 AH16">
    <cfRule type="cellIs" dxfId="6990" priority="1544" operator="equal">
      <formula>"Intolerable"</formula>
    </cfRule>
    <cfRule type="cellIs" dxfId="6989" priority="1545" operator="equal">
      <formula>"Importante"</formula>
    </cfRule>
    <cfRule type="cellIs" dxfId="6988" priority="1546" operator="equal">
      <formula>"Moderado"</formula>
    </cfRule>
    <cfRule type="cellIs" dxfId="6987" priority="1547" operator="equal">
      <formula>"Tolerable"</formula>
    </cfRule>
    <cfRule type="cellIs" dxfId="6986" priority="1548" operator="equal">
      <formula>"Trivial"</formula>
    </cfRule>
  </conditionalFormatting>
  <conditionalFormatting sqref="AH18:AH26 AH29 AH80:AH87">
    <cfRule type="cellIs" dxfId="6985" priority="1541" operator="equal">
      <formula>"Realizado"</formula>
    </cfRule>
    <cfRule type="cellIs" dxfId="6984" priority="1542" operator="equal">
      <formula>"En proceso"</formula>
    </cfRule>
    <cfRule type="cellIs" dxfId="6983" priority="1543" operator="equal">
      <formula>"Pendiente"</formula>
    </cfRule>
  </conditionalFormatting>
  <conditionalFormatting sqref="S95">
    <cfRule type="cellIs" dxfId="6982" priority="1536" operator="equal">
      <formula>"Intolerable"</formula>
    </cfRule>
    <cfRule type="cellIs" dxfId="6981" priority="1537" operator="equal">
      <formula>"Importante"</formula>
    </cfRule>
    <cfRule type="cellIs" dxfId="6980" priority="1538" operator="equal">
      <formula>"Moderado"</formula>
    </cfRule>
    <cfRule type="cellIs" dxfId="6979" priority="1539" operator="equal">
      <formula>"Tolerable"</formula>
    </cfRule>
    <cfRule type="cellIs" dxfId="6978" priority="1540" operator="equal">
      <formula>"Trivial"</formula>
    </cfRule>
  </conditionalFormatting>
  <conditionalFormatting sqref="S107:S108">
    <cfRule type="cellIs" dxfId="6977" priority="1486" operator="equal">
      <formula>"Intolerable"</formula>
    </cfRule>
    <cfRule type="cellIs" dxfId="6976" priority="1487" operator="equal">
      <formula>"Importante"</formula>
    </cfRule>
    <cfRule type="cellIs" dxfId="6975" priority="1488" operator="equal">
      <formula>"Moderado"</formula>
    </cfRule>
    <cfRule type="cellIs" dxfId="6974" priority="1489" operator="equal">
      <formula>"Tolerable"</formula>
    </cfRule>
    <cfRule type="cellIs" dxfId="6973" priority="1490" operator="equal">
      <formula>"Trivial"</formula>
    </cfRule>
  </conditionalFormatting>
  <conditionalFormatting sqref="S96:S97">
    <cfRule type="cellIs" dxfId="6972" priority="1526" operator="equal">
      <formula>"Intolerable"</formula>
    </cfRule>
    <cfRule type="cellIs" dxfId="6971" priority="1527" operator="equal">
      <formula>"Importante"</formula>
    </cfRule>
    <cfRule type="cellIs" dxfId="6970" priority="1528" operator="equal">
      <formula>"Moderado"</formula>
    </cfRule>
    <cfRule type="cellIs" dxfId="6969" priority="1529" operator="equal">
      <formula>"Tolerable"</formula>
    </cfRule>
    <cfRule type="cellIs" dxfId="6968" priority="1530" operator="equal">
      <formula>"Trivial"</formula>
    </cfRule>
  </conditionalFormatting>
  <conditionalFormatting sqref="S99">
    <cfRule type="cellIs" dxfId="6967" priority="1511" operator="equal">
      <formula>"Intolerable"</formula>
    </cfRule>
    <cfRule type="cellIs" dxfId="6966" priority="1512" operator="equal">
      <formula>"Importante"</formula>
    </cfRule>
    <cfRule type="cellIs" dxfId="6965" priority="1513" operator="equal">
      <formula>"Moderado"</formula>
    </cfRule>
    <cfRule type="cellIs" dxfId="6964" priority="1514" operator="equal">
      <formula>"Tolerable"</formula>
    </cfRule>
    <cfRule type="cellIs" dxfId="6963" priority="1515" operator="equal">
      <formula>"Trivial"</formula>
    </cfRule>
  </conditionalFormatting>
  <conditionalFormatting sqref="S102">
    <cfRule type="cellIs" dxfId="6962" priority="1521" operator="equal">
      <formula>"Intolerable"</formula>
    </cfRule>
    <cfRule type="cellIs" dxfId="6961" priority="1522" operator="equal">
      <formula>"Importante"</formula>
    </cfRule>
    <cfRule type="cellIs" dxfId="6960" priority="1523" operator="equal">
      <formula>"Moderado"</formula>
    </cfRule>
    <cfRule type="cellIs" dxfId="6959" priority="1524" operator="equal">
      <formula>"Tolerable"</formula>
    </cfRule>
    <cfRule type="cellIs" dxfId="6958" priority="1525" operator="equal">
      <formula>"Trivial"</formula>
    </cfRule>
  </conditionalFormatting>
  <conditionalFormatting sqref="S105">
    <cfRule type="cellIs" dxfId="6957" priority="1506" operator="equal">
      <formula>"Intolerable"</formula>
    </cfRule>
    <cfRule type="cellIs" dxfId="6956" priority="1507" operator="equal">
      <formula>"Importante"</formula>
    </cfRule>
    <cfRule type="cellIs" dxfId="6955" priority="1508" operator="equal">
      <formula>"Moderado"</formula>
    </cfRule>
    <cfRule type="cellIs" dxfId="6954" priority="1509" operator="equal">
      <formula>"Tolerable"</formula>
    </cfRule>
    <cfRule type="cellIs" dxfId="6953" priority="1510" operator="equal">
      <formula>"Trivial"</formula>
    </cfRule>
  </conditionalFormatting>
  <conditionalFormatting sqref="S98">
    <cfRule type="cellIs" dxfId="6952" priority="1516" operator="equal">
      <formula>"Intolerable"</formula>
    </cfRule>
    <cfRule type="cellIs" dxfId="6951" priority="1517" operator="equal">
      <formula>"Importante"</formula>
    </cfRule>
    <cfRule type="cellIs" dxfId="6950" priority="1518" operator="equal">
      <formula>"Moderado"</formula>
    </cfRule>
    <cfRule type="cellIs" dxfId="6949" priority="1519" operator="equal">
      <formula>"Tolerable"</formula>
    </cfRule>
    <cfRule type="cellIs" dxfId="6948" priority="1520" operator="equal">
      <formula>"Trivial"</formula>
    </cfRule>
  </conditionalFormatting>
  <conditionalFormatting sqref="S103:S104">
    <cfRule type="cellIs" dxfId="6947" priority="1501" operator="equal">
      <formula>"Intolerable"</formula>
    </cfRule>
    <cfRule type="cellIs" dxfId="6946" priority="1502" operator="equal">
      <formula>"Importante"</formula>
    </cfRule>
    <cfRule type="cellIs" dxfId="6945" priority="1503" operator="equal">
      <formula>"Moderado"</formula>
    </cfRule>
    <cfRule type="cellIs" dxfId="6944" priority="1504" operator="equal">
      <formula>"Tolerable"</formula>
    </cfRule>
    <cfRule type="cellIs" dxfId="6943" priority="1505" operator="equal">
      <formula>"Trivial"</formula>
    </cfRule>
  </conditionalFormatting>
  <conditionalFormatting sqref="S106">
    <cfRule type="cellIs" dxfId="6942" priority="1491" operator="equal">
      <formula>"Intolerable"</formula>
    </cfRule>
    <cfRule type="cellIs" dxfId="6941" priority="1492" operator="equal">
      <formula>"Importante"</formula>
    </cfRule>
    <cfRule type="cellIs" dxfId="6940" priority="1493" operator="equal">
      <formula>"Moderado"</formula>
    </cfRule>
    <cfRule type="cellIs" dxfId="6939" priority="1494" operator="equal">
      <formula>"Tolerable"</formula>
    </cfRule>
    <cfRule type="cellIs" dxfId="6938" priority="1495" operator="equal">
      <formula>"Trivial"</formula>
    </cfRule>
  </conditionalFormatting>
  <conditionalFormatting sqref="S109">
    <cfRule type="cellIs" dxfId="6937" priority="1496" operator="equal">
      <formula>"Intolerable"</formula>
    </cfRule>
    <cfRule type="cellIs" dxfId="6936" priority="1497" operator="equal">
      <formula>"Importante"</formula>
    </cfRule>
    <cfRule type="cellIs" dxfId="6935" priority="1498" operator="equal">
      <formula>"Moderado"</formula>
    </cfRule>
    <cfRule type="cellIs" dxfId="6934" priority="1499" operator="equal">
      <formula>"Tolerable"</formula>
    </cfRule>
    <cfRule type="cellIs" dxfId="6933" priority="1500" operator="equal">
      <formula>"Trivial"</formula>
    </cfRule>
  </conditionalFormatting>
  <conditionalFormatting sqref="S111">
    <cfRule type="cellIs" dxfId="6932" priority="1481" operator="equal">
      <formula>"Intolerable"</formula>
    </cfRule>
    <cfRule type="cellIs" dxfId="6931" priority="1482" operator="equal">
      <formula>"Importante"</formula>
    </cfRule>
    <cfRule type="cellIs" dxfId="6930" priority="1483" operator="equal">
      <formula>"Moderado"</formula>
    </cfRule>
    <cfRule type="cellIs" dxfId="6929" priority="1484" operator="equal">
      <formula>"Tolerable"</formula>
    </cfRule>
    <cfRule type="cellIs" dxfId="6928" priority="1485" operator="equal">
      <formula>"Trivial"</formula>
    </cfRule>
  </conditionalFormatting>
  <conditionalFormatting sqref="S112:S113">
    <cfRule type="cellIs" dxfId="6927" priority="1476" operator="equal">
      <formula>"Intolerable"</formula>
    </cfRule>
    <cfRule type="cellIs" dxfId="6926" priority="1477" operator="equal">
      <formula>"Importante"</formula>
    </cfRule>
    <cfRule type="cellIs" dxfId="6925" priority="1478" operator="equal">
      <formula>"Moderado"</formula>
    </cfRule>
    <cfRule type="cellIs" dxfId="6924" priority="1479" operator="equal">
      <formula>"Tolerable"</formula>
    </cfRule>
    <cfRule type="cellIs" dxfId="6923" priority="1480" operator="equal">
      <formula>"Trivial"</formula>
    </cfRule>
  </conditionalFormatting>
  <conditionalFormatting sqref="S117:S119">
    <cfRule type="cellIs" dxfId="6922" priority="1471" operator="equal">
      <formula>"Intolerable"</formula>
    </cfRule>
    <cfRule type="cellIs" dxfId="6921" priority="1472" operator="equal">
      <formula>"Importante"</formula>
    </cfRule>
    <cfRule type="cellIs" dxfId="6920" priority="1473" operator="equal">
      <formula>"Moderado"</formula>
    </cfRule>
    <cfRule type="cellIs" dxfId="6919" priority="1474" operator="equal">
      <formula>"Tolerable"</formula>
    </cfRule>
    <cfRule type="cellIs" dxfId="6918" priority="1475" operator="equal">
      <formula>"Trivial"</formula>
    </cfRule>
  </conditionalFormatting>
  <conditionalFormatting sqref="S120">
    <cfRule type="cellIs" dxfId="6917" priority="1466" operator="equal">
      <formula>"Intolerable"</formula>
    </cfRule>
    <cfRule type="cellIs" dxfId="6916" priority="1467" operator="equal">
      <formula>"Importante"</formula>
    </cfRule>
    <cfRule type="cellIs" dxfId="6915" priority="1468" operator="equal">
      <formula>"Moderado"</formula>
    </cfRule>
    <cfRule type="cellIs" dxfId="6914" priority="1469" operator="equal">
      <formula>"Tolerable"</formula>
    </cfRule>
    <cfRule type="cellIs" dxfId="6913" priority="1470" operator="equal">
      <formula>"Trivial"</formula>
    </cfRule>
  </conditionalFormatting>
  <conditionalFormatting sqref="S124">
    <cfRule type="cellIs" dxfId="6912" priority="1456" operator="equal">
      <formula>"Intolerable"</formula>
    </cfRule>
    <cfRule type="cellIs" dxfId="6911" priority="1457" operator="equal">
      <formula>"Importante"</formula>
    </cfRule>
    <cfRule type="cellIs" dxfId="6910" priority="1458" operator="equal">
      <formula>"Moderado"</formula>
    </cfRule>
    <cfRule type="cellIs" dxfId="6909" priority="1459" operator="equal">
      <formula>"Tolerable"</formula>
    </cfRule>
    <cfRule type="cellIs" dxfId="6908" priority="1460" operator="equal">
      <formula>"Trivial"</formula>
    </cfRule>
  </conditionalFormatting>
  <conditionalFormatting sqref="S121:S123">
    <cfRule type="cellIs" dxfId="6907" priority="1461" operator="equal">
      <formula>"Intolerable"</formula>
    </cfRule>
    <cfRule type="cellIs" dxfId="6906" priority="1462" operator="equal">
      <formula>"Importante"</formula>
    </cfRule>
    <cfRule type="cellIs" dxfId="6905" priority="1463" operator="equal">
      <formula>"Moderado"</formula>
    </cfRule>
    <cfRule type="cellIs" dxfId="6904" priority="1464" operator="equal">
      <formula>"Tolerable"</formula>
    </cfRule>
    <cfRule type="cellIs" dxfId="6903" priority="1465" operator="equal">
      <formula>"Trivial"</formula>
    </cfRule>
  </conditionalFormatting>
  <conditionalFormatting sqref="S125:S126">
    <cfRule type="cellIs" dxfId="6902" priority="1451" operator="equal">
      <formula>"Intolerable"</formula>
    </cfRule>
    <cfRule type="cellIs" dxfId="6901" priority="1452" operator="equal">
      <formula>"Importante"</formula>
    </cfRule>
    <cfRule type="cellIs" dxfId="6900" priority="1453" operator="equal">
      <formula>"Moderado"</formula>
    </cfRule>
    <cfRule type="cellIs" dxfId="6899" priority="1454" operator="equal">
      <formula>"Tolerable"</formula>
    </cfRule>
    <cfRule type="cellIs" dxfId="6898" priority="1455" operator="equal">
      <formula>"Trivial"</formula>
    </cfRule>
  </conditionalFormatting>
  <conditionalFormatting sqref="S127">
    <cfRule type="cellIs" dxfId="6897" priority="1446" operator="equal">
      <formula>"Intolerable"</formula>
    </cfRule>
    <cfRule type="cellIs" dxfId="6896" priority="1447" operator="equal">
      <formula>"Importante"</formula>
    </cfRule>
    <cfRule type="cellIs" dxfId="6895" priority="1448" operator="equal">
      <formula>"Moderado"</formula>
    </cfRule>
    <cfRule type="cellIs" dxfId="6894" priority="1449" operator="equal">
      <formula>"Tolerable"</formula>
    </cfRule>
    <cfRule type="cellIs" dxfId="6893" priority="1450" operator="equal">
      <formula>"Trivial"</formula>
    </cfRule>
  </conditionalFormatting>
  <conditionalFormatting sqref="S129">
    <cfRule type="cellIs" dxfId="6892" priority="1441" operator="equal">
      <formula>"Intolerable"</formula>
    </cfRule>
    <cfRule type="cellIs" dxfId="6891" priority="1442" operator="equal">
      <formula>"Importante"</formula>
    </cfRule>
    <cfRule type="cellIs" dxfId="6890" priority="1443" operator="equal">
      <formula>"Moderado"</formula>
    </cfRule>
    <cfRule type="cellIs" dxfId="6889" priority="1444" operator="equal">
      <formula>"Tolerable"</formula>
    </cfRule>
    <cfRule type="cellIs" dxfId="6888" priority="1445" operator="equal">
      <formula>"Trivial"</formula>
    </cfRule>
  </conditionalFormatting>
  <conditionalFormatting sqref="S136">
    <cfRule type="cellIs" dxfId="6887" priority="1426" operator="equal">
      <formula>"Intolerable"</formula>
    </cfRule>
    <cfRule type="cellIs" dxfId="6886" priority="1427" operator="equal">
      <formula>"Importante"</formula>
    </cfRule>
    <cfRule type="cellIs" dxfId="6885" priority="1428" operator="equal">
      <formula>"Moderado"</formula>
    </cfRule>
    <cfRule type="cellIs" dxfId="6884" priority="1429" operator="equal">
      <formula>"Tolerable"</formula>
    </cfRule>
    <cfRule type="cellIs" dxfId="6883" priority="1430" operator="equal">
      <formula>"Trivial"</formula>
    </cfRule>
  </conditionalFormatting>
  <conditionalFormatting sqref="S134">
    <cfRule type="cellIs" dxfId="6882" priority="1421" operator="equal">
      <formula>"Intolerable"</formula>
    </cfRule>
    <cfRule type="cellIs" dxfId="6881" priority="1422" operator="equal">
      <formula>"Importante"</formula>
    </cfRule>
    <cfRule type="cellIs" dxfId="6880" priority="1423" operator="equal">
      <formula>"Moderado"</formula>
    </cfRule>
    <cfRule type="cellIs" dxfId="6879" priority="1424" operator="equal">
      <formula>"Tolerable"</formula>
    </cfRule>
    <cfRule type="cellIs" dxfId="6878" priority="1425" operator="equal">
      <formula>"Trivial"</formula>
    </cfRule>
  </conditionalFormatting>
  <conditionalFormatting sqref="S130:S133">
    <cfRule type="cellIs" dxfId="6877" priority="1436" operator="equal">
      <formula>"Intolerable"</formula>
    </cfRule>
    <cfRule type="cellIs" dxfId="6876" priority="1437" operator="equal">
      <formula>"Importante"</formula>
    </cfRule>
    <cfRule type="cellIs" dxfId="6875" priority="1438" operator="equal">
      <formula>"Moderado"</formula>
    </cfRule>
    <cfRule type="cellIs" dxfId="6874" priority="1439" operator="equal">
      <formula>"Tolerable"</formula>
    </cfRule>
    <cfRule type="cellIs" dxfId="6873" priority="1440" operator="equal">
      <formula>"Trivial"</formula>
    </cfRule>
  </conditionalFormatting>
  <conditionalFormatting sqref="S135">
    <cfRule type="cellIs" dxfId="6872" priority="1431" operator="equal">
      <formula>"Intolerable"</formula>
    </cfRule>
    <cfRule type="cellIs" dxfId="6871" priority="1432" operator="equal">
      <formula>"Importante"</formula>
    </cfRule>
    <cfRule type="cellIs" dxfId="6870" priority="1433" operator="equal">
      <formula>"Moderado"</formula>
    </cfRule>
    <cfRule type="cellIs" dxfId="6869" priority="1434" operator="equal">
      <formula>"Tolerable"</formula>
    </cfRule>
    <cfRule type="cellIs" dxfId="6868" priority="1435" operator="equal">
      <formula>"Trivial"</formula>
    </cfRule>
  </conditionalFormatting>
  <conditionalFormatting sqref="S137">
    <cfRule type="cellIs" dxfId="6867" priority="1416" operator="equal">
      <formula>"Intolerable"</formula>
    </cfRule>
    <cfRule type="cellIs" dxfId="6866" priority="1417" operator="equal">
      <formula>"Importante"</formula>
    </cfRule>
    <cfRule type="cellIs" dxfId="6865" priority="1418" operator="equal">
      <formula>"Moderado"</formula>
    </cfRule>
    <cfRule type="cellIs" dxfId="6864" priority="1419" operator="equal">
      <formula>"Tolerable"</formula>
    </cfRule>
    <cfRule type="cellIs" dxfId="6863" priority="1420" operator="equal">
      <formula>"Trivial"</formula>
    </cfRule>
  </conditionalFormatting>
  <conditionalFormatting sqref="S140">
    <cfRule type="cellIs" dxfId="6862" priority="1411" operator="equal">
      <formula>"Intolerable"</formula>
    </cfRule>
    <cfRule type="cellIs" dxfId="6861" priority="1412" operator="equal">
      <formula>"Importante"</formula>
    </cfRule>
    <cfRule type="cellIs" dxfId="6860" priority="1413" operator="equal">
      <formula>"Moderado"</formula>
    </cfRule>
    <cfRule type="cellIs" dxfId="6859" priority="1414" operator="equal">
      <formula>"Tolerable"</formula>
    </cfRule>
    <cfRule type="cellIs" dxfId="6858" priority="1415" operator="equal">
      <formula>"Trivial"</formula>
    </cfRule>
  </conditionalFormatting>
  <conditionalFormatting sqref="S142">
    <cfRule type="cellIs" dxfId="6857" priority="1401" operator="equal">
      <formula>"Intolerable"</formula>
    </cfRule>
    <cfRule type="cellIs" dxfId="6856" priority="1402" operator="equal">
      <formula>"Importante"</formula>
    </cfRule>
    <cfRule type="cellIs" dxfId="6855" priority="1403" operator="equal">
      <formula>"Moderado"</formula>
    </cfRule>
    <cfRule type="cellIs" dxfId="6854" priority="1404" operator="equal">
      <formula>"Tolerable"</formula>
    </cfRule>
    <cfRule type="cellIs" dxfId="6853" priority="1405" operator="equal">
      <formula>"Trivial"</formula>
    </cfRule>
  </conditionalFormatting>
  <conditionalFormatting sqref="S141">
    <cfRule type="cellIs" dxfId="6852" priority="1406" operator="equal">
      <formula>"Intolerable"</formula>
    </cfRule>
    <cfRule type="cellIs" dxfId="6851" priority="1407" operator="equal">
      <formula>"Importante"</formula>
    </cfRule>
    <cfRule type="cellIs" dxfId="6850" priority="1408" operator="equal">
      <formula>"Moderado"</formula>
    </cfRule>
    <cfRule type="cellIs" dxfId="6849" priority="1409" operator="equal">
      <formula>"Tolerable"</formula>
    </cfRule>
    <cfRule type="cellIs" dxfId="6848" priority="1410" operator="equal">
      <formula>"Trivial"</formula>
    </cfRule>
  </conditionalFormatting>
  <conditionalFormatting sqref="S143">
    <cfRule type="cellIs" dxfId="6847" priority="1396" operator="equal">
      <formula>"Intolerable"</formula>
    </cfRule>
    <cfRule type="cellIs" dxfId="6846" priority="1397" operator="equal">
      <formula>"Importante"</formula>
    </cfRule>
    <cfRule type="cellIs" dxfId="6845" priority="1398" operator="equal">
      <formula>"Moderado"</formula>
    </cfRule>
    <cfRule type="cellIs" dxfId="6844" priority="1399" operator="equal">
      <formula>"Tolerable"</formula>
    </cfRule>
    <cfRule type="cellIs" dxfId="6843" priority="1400" operator="equal">
      <formula>"Trivial"</formula>
    </cfRule>
  </conditionalFormatting>
  <conditionalFormatting sqref="S145:S147">
    <cfRule type="cellIs" dxfId="6842" priority="1391" operator="equal">
      <formula>"Intolerable"</formula>
    </cfRule>
    <cfRule type="cellIs" dxfId="6841" priority="1392" operator="equal">
      <formula>"Importante"</formula>
    </cfRule>
    <cfRule type="cellIs" dxfId="6840" priority="1393" operator="equal">
      <formula>"Moderado"</formula>
    </cfRule>
    <cfRule type="cellIs" dxfId="6839" priority="1394" operator="equal">
      <formula>"Tolerable"</formula>
    </cfRule>
    <cfRule type="cellIs" dxfId="6838" priority="1395" operator="equal">
      <formula>"Trivial"</formula>
    </cfRule>
  </conditionalFormatting>
  <conditionalFormatting sqref="S148">
    <cfRule type="cellIs" dxfId="6837" priority="1386" operator="equal">
      <formula>"Intolerable"</formula>
    </cfRule>
    <cfRule type="cellIs" dxfId="6836" priority="1387" operator="equal">
      <formula>"Importante"</formula>
    </cfRule>
    <cfRule type="cellIs" dxfId="6835" priority="1388" operator="equal">
      <formula>"Moderado"</formula>
    </cfRule>
    <cfRule type="cellIs" dxfId="6834" priority="1389" operator="equal">
      <formula>"Tolerable"</formula>
    </cfRule>
    <cfRule type="cellIs" dxfId="6833" priority="1390" operator="equal">
      <formula>"Trivial"</formula>
    </cfRule>
  </conditionalFormatting>
  <conditionalFormatting sqref="S164:S165">
    <cfRule type="cellIs" dxfId="6832" priority="1376" operator="equal">
      <formula>"Intolerable"</formula>
    </cfRule>
    <cfRule type="cellIs" dxfId="6831" priority="1377" operator="equal">
      <formula>"Importante"</formula>
    </cfRule>
    <cfRule type="cellIs" dxfId="6830" priority="1378" operator="equal">
      <formula>"Moderado"</formula>
    </cfRule>
    <cfRule type="cellIs" dxfId="6829" priority="1379" operator="equal">
      <formula>"Tolerable"</formula>
    </cfRule>
    <cfRule type="cellIs" dxfId="6828" priority="1380" operator="equal">
      <formula>"Trivial"</formula>
    </cfRule>
  </conditionalFormatting>
  <conditionalFormatting sqref="S149">
    <cfRule type="cellIs" dxfId="6827" priority="1381" operator="equal">
      <formula>"Intolerable"</formula>
    </cfRule>
    <cfRule type="cellIs" dxfId="6826" priority="1382" operator="equal">
      <formula>"Importante"</formula>
    </cfRule>
    <cfRule type="cellIs" dxfId="6825" priority="1383" operator="equal">
      <formula>"Moderado"</formula>
    </cfRule>
    <cfRule type="cellIs" dxfId="6824" priority="1384" operator="equal">
      <formula>"Tolerable"</formula>
    </cfRule>
    <cfRule type="cellIs" dxfId="6823" priority="1385" operator="equal">
      <formula>"Trivial"</formula>
    </cfRule>
  </conditionalFormatting>
  <conditionalFormatting sqref="S168">
    <cfRule type="cellIs" dxfId="6822" priority="1366" operator="equal">
      <formula>"Intolerable"</formula>
    </cfRule>
    <cfRule type="cellIs" dxfId="6821" priority="1367" operator="equal">
      <formula>"Importante"</formula>
    </cfRule>
    <cfRule type="cellIs" dxfId="6820" priority="1368" operator="equal">
      <formula>"Moderado"</formula>
    </cfRule>
    <cfRule type="cellIs" dxfId="6819" priority="1369" operator="equal">
      <formula>"Tolerable"</formula>
    </cfRule>
    <cfRule type="cellIs" dxfId="6818" priority="1370" operator="equal">
      <formula>"Trivial"</formula>
    </cfRule>
  </conditionalFormatting>
  <conditionalFormatting sqref="S166">
    <cfRule type="cellIs" dxfId="6817" priority="1361" operator="equal">
      <formula>"Intolerable"</formula>
    </cfRule>
    <cfRule type="cellIs" dxfId="6816" priority="1362" operator="equal">
      <formula>"Importante"</formula>
    </cfRule>
    <cfRule type="cellIs" dxfId="6815" priority="1363" operator="equal">
      <formula>"Moderado"</formula>
    </cfRule>
    <cfRule type="cellIs" dxfId="6814" priority="1364" operator="equal">
      <formula>"Tolerable"</formula>
    </cfRule>
    <cfRule type="cellIs" dxfId="6813" priority="1365" operator="equal">
      <formula>"Trivial"</formula>
    </cfRule>
  </conditionalFormatting>
  <conditionalFormatting sqref="S167">
    <cfRule type="cellIs" dxfId="6812" priority="1371" operator="equal">
      <formula>"Intolerable"</formula>
    </cfRule>
    <cfRule type="cellIs" dxfId="6811" priority="1372" operator="equal">
      <formula>"Importante"</formula>
    </cfRule>
    <cfRule type="cellIs" dxfId="6810" priority="1373" operator="equal">
      <formula>"Moderado"</formula>
    </cfRule>
    <cfRule type="cellIs" dxfId="6809" priority="1374" operator="equal">
      <formula>"Tolerable"</formula>
    </cfRule>
    <cfRule type="cellIs" dxfId="6808" priority="1375" operator="equal">
      <formula>"Trivial"</formula>
    </cfRule>
  </conditionalFormatting>
  <conditionalFormatting sqref="S163">
    <cfRule type="cellIs" dxfId="6807" priority="1356" operator="equal">
      <formula>"Intolerable"</formula>
    </cfRule>
    <cfRule type="cellIs" dxfId="6806" priority="1357" operator="equal">
      <formula>"Importante"</formula>
    </cfRule>
    <cfRule type="cellIs" dxfId="6805" priority="1358" operator="equal">
      <formula>"Moderado"</formula>
    </cfRule>
    <cfRule type="cellIs" dxfId="6804" priority="1359" operator="equal">
      <formula>"Tolerable"</formula>
    </cfRule>
    <cfRule type="cellIs" dxfId="6803" priority="1360" operator="equal">
      <formula>"Trivial"</formula>
    </cfRule>
  </conditionalFormatting>
  <conditionalFormatting sqref="S159">
    <cfRule type="cellIs" dxfId="6802" priority="1346" operator="equal">
      <formula>"Intolerable"</formula>
    </cfRule>
    <cfRule type="cellIs" dxfId="6801" priority="1347" operator="equal">
      <formula>"Importante"</formula>
    </cfRule>
    <cfRule type="cellIs" dxfId="6800" priority="1348" operator="equal">
      <formula>"Moderado"</formula>
    </cfRule>
    <cfRule type="cellIs" dxfId="6799" priority="1349" operator="equal">
      <formula>"Tolerable"</formula>
    </cfRule>
    <cfRule type="cellIs" dxfId="6798" priority="1350" operator="equal">
      <formula>"Trivial"</formula>
    </cfRule>
  </conditionalFormatting>
  <conditionalFormatting sqref="S158">
    <cfRule type="cellIs" dxfId="6797" priority="1351" operator="equal">
      <formula>"Intolerable"</formula>
    </cfRule>
    <cfRule type="cellIs" dxfId="6796" priority="1352" operator="equal">
      <formula>"Importante"</formula>
    </cfRule>
    <cfRule type="cellIs" dxfId="6795" priority="1353" operator="equal">
      <formula>"Moderado"</formula>
    </cfRule>
    <cfRule type="cellIs" dxfId="6794" priority="1354" operator="equal">
      <formula>"Tolerable"</formula>
    </cfRule>
    <cfRule type="cellIs" dxfId="6793" priority="1355" operator="equal">
      <formula>"Trivial"</formula>
    </cfRule>
  </conditionalFormatting>
  <conditionalFormatting sqref="S160">
    <cfRule type="cellIs" dxfId="6792" priority="1341" operator="equal">
      <formula>"Intolerable"</formula>
    </cfRule>
    <cfRule type="cellIs" dxfId="6791" priority="1342" operator="equal">
      <formula>"Importante"</formula>
    </cfRule>
    <cfRule type="cellIs" dxfId="6790" priority="1343" operator="equal">
      <formula>"Moderado"</formula>
    </cfRule>
    <cfRule type="cellIs" dxfId="6789" priority="1344" operator="equal">
      <formula>"Tolerable"</formula>
    </cfRule>
    <cfRule type="cellIs" dxfId="6788" priority="1345" operator="equal">
      <formula>"Trivial"</formula>
    </cfRule>
  </conditionalFormatting>
  <conditionalFormatting sqref="S161">
    <cfRule type="cellIs" dxfId="6787" priority="1336" operator="equal">
      <formula>"Intolerable"</formula>
    </cfRule>
    <cfRule type="cellIs" dxfId="6786" priority="1337" operator="equal">
      <formula>"Importante"</formula>
    </cfRule>
    <cfRule type="cellIs" dxfId="6785" priority="1338" operator="equal">
      <formula>"Moderado"</formula>
    </cfRule>
    <cfRule type="cellIs" dxfId="6784" priority="1339" operator="equal">
      <formula>"Tolerable"</formula>
    </cfRule>
    <cfRule type="cellIs" dxfId="6783" priority="1340" operator="equal">
      <formula>"Trivial"</formula>
    </cfRule>
  </conditionalFormatting>
  <conditionalFormatting sqref="S162">
    <cfRule type="cellIs" dxfId="6782" priority="1331" operator="equal">
      <formula>"Intolerable"</formula>
    </cfRule>
    <cfRule type="cellIs" dxfId="6781" priority="1332" operator="equal">
      <formula>"Importante"</formula>
    </cfRule>
    <cfRule type="cellIs" dxfId="6780" priority="1333" operator="equal">
      <formula>"Moderado"</formula>
    </cfRule>
    <cfRule type="cellIs" dxfId="6779" priority="1334" operator="equal">
      <formula>"Tolerable"</formula>
    </cfRule>
    <cfRule type="cellIs" dxfId="6778" priority="1335" operator="equal">
      <formula>"Trivial"</formula>
    </cfRule>
  </conditionalFormatting>
  <conditionalFormatting sqref="S154">
    <cfRule type="cellIs" dxfId="6777" priority="1326" operator="equal">
      <formula>"Intolerable"</formula>
    </cfRule>
    <cfRule type="cellIs" dxfId="6776" priority="1327" operator="equal">
      <formula>"Importante"</formula>
    </cfRule>
    <cfRule type="cellIs" dxfId="6775" priority="1328" operator="equal">
      <formula>"Moderado"</formula>
    </cfRule>
    <cfRule type="cellIs" dxfId="6774" priority="1329" operator="equal">
      <formula>"Tolerable"</formula>
    </cfRule>
    <cfRule type="cellIs" dxfId="6773" priority="1330" operator="equal">
      <formula>"Trivial"</formula>
    </cfRule>
  </conditionalFormatting>
  <conditionalFormatting sqref="S155">
    <cfRule type="cellIs" dxfId="6772" priority="1321" operator="equal">
      <formula>"Intolerable"</formula>
    </cfRule>
    <cfRule type="cellIs" dxfId="6771" priority="1322" operator="equal">
      <formula>"Importante"</formula>
    </cfRule>
    <cfRule type="cellIs" dxfId="6770" priority="1323" operator="equal">
      <formula>"Moderado"</formula>
    </cfRule>
    <cfRule type="cellIs" dxfId="6769" priority="1324" operator="equal">
      <formula>"Tolerable"</formula>
    </cfRule>
    <cfRule type="cellIs" dxfId="6768" priority="1325" operator="equal">
      <formula>"Trivial"</formula>
    </cfRule>
  </conditionalFormatting>
  <conditionalFormatting sqref="S156">
    <cfRule type="cellIs" dxfId="6767" priority="1316" operator="equal">
      <formula>"Intolerable"</formula>
    </cfRule>
    <cfRule type="cellIs" dxfId="6766" priority="1317" operator="equal">
      <formula>"Importante"</formula>
    </cfRule>
    <cfRule type="cellIs" dxfId="6765" priority="1318" operator="equal">
      <formula>"Moderado"</formula>
    </cfRule>
    <cfRule type="cellIs" dxfId="6764" priority="1319" operator="equal">
      <formula>"Tolerable"</formula>
    </cfRule>
    <cfRule type="cellIs" dxfId="6763" priority="1320" operator="equal">
      <formula>"Trivial"</formula>
    </cfRule>
  </conditionalFormatting>
  <conditionalFormatting sqref="S157">
    <cfRule type="cellIs" dxfId="6762" priority="1311" operator="equal">
      <formula>"Intolerable"</formula>
    </cfRule>
    <cfRule type="cellIs" dxfId="6761" priority="1312" operator="equal">
      <formula>"Importante"</formula>
    </cfRule>
    <cfRule type="cellIs" dxfId="6760" priority="1313" operator="equal">
      <formula>"Moderado"</formula>
    </cfRule>
    <cfRule type="cellIs" dxfId="6759" priority="1314" operator="equal">
      <formula>"Tolerable"</formula>
    </cfRule>
    <cfRule type="cellIs" dxfId="6758" priority="1315" operator="equal">
      <formula>"Trivial"</formula>
    </cfRule>
  </conditionalFormatting>
  <conditionalFormatting sqref="S151">
    <cfRule type="cellIs" dxfId="6757" priority="1306" operator="equal">
      <formula>"Intolerable"</formula>
    </cfRule>
    <cfRule type="cellIs" dxfId="6756" priority="1307" operator="equal">
      <formula>"Importante"</formula>
    </cfRule>
    <cfRule type="cellIs" dxfId="6755" priority="1308" operator="equal">
      <formula>"Moderado"</formula>
    </cfRule>
    <cfRule type="cellIs" dxfId="6754" priority="1309" operator="equal">
      <formula>"Tolerable"</formula>
    </cfRule>
    <cfRule type="cellIs" dxfId="6753" priority="1310" operator="equal">
      <formula>"Trivial"</formula>
    </cfRule>
  </conditionalFormatting>
  <conditionalFormatting sqref="S152">
    <cfRule type="cellIs" dxfId="6752" priority="1301" operator="equal">
      <formula>"Intolerable"</formula>
    </cfRule>
    <cfRule type="cellIs" dxfId="6751" priority="1302" operator="equal">
      <formula>"Importante"</formula>
    </cfRule>
    <cfRule type="cellIs" dxfId="6750" priority="1303" operator="equal">
      <formula>"Moderado"</formula>
    </cfRule>
    <cfRule type="cellIs" dxfId="6749" priority="1304" operator="equal">
      <formula>"Tolerable"</formula>
    </cfRule>
    <cfRule type="cellIs" dxfId="6748" priority="1305" operator="equal">
      <formula>"Trivial"</formula>
    </cfRule>
  </conditionalFormatting>
  <conditionalFormatting sqref="S153">
    <cfRule type="cellIs" dxfId="6747" priority="1296" operator="equal">
      <formula>"Intolerable"</formula>
    </cfRule>
    <cfRule type="cellIs" dxfId="6746" priority="1297" operator="equal">
      <formula>"Importante"</formula>
    </cfRule>
    <cfRule type="cellIs" dxfId="6745" priority="1298" operator="equal">
      <formula>"Moderado"</formula>
    </cfRule>
    <cfRule type="cellIs" dxfId="6744" priority="1299" operator="equal">
      <formula>"Tolerable"</formula>
    </cfRule>
    <cfRule type="cellIs" dxfId="6743" priority="1300" operator="equal">
      <formula>"Trivial"</formula>
    </cfRule>
  </conditionalFormatting>
  <conditionalFormatting sqref="S128">
    <cfRule type="cellIs" dxfId="6742" priority="1281" operator="equal">
      <formula>"Intolerable"</formula>
    </cfRule>
    <cfRule type="cellIs" dxfId="6741" priority="1282" operator="equal">
      <formula>"Importante"</formula>
    </cfRule>
    <cfRule type="cellIs" dxfId="6740" priority="1283" operator="equal">
      <formula>"Moderado"</formula>
    </cfRule>
    <cfRule type="cellIs" dxfId="6739" priority="1284" operator="equal">
      <formula>"Tolerable"</formula>
    </cfRule>
    <cfRule type="cellIs" dxfId="6738" priority="1285" operator="equal">
      <formula>"Trivial"</formula>
    </cfRule>
  </conditionalFormatting>
  <conditionalFormatting sqref="S116">
    <cfRule type="cellIs" dxfId="6737" priority="1291" operator="equal">
      <formula>"Intolerable"</formula>
    </cfRule>
    <cfRule type="cellIs" dxfId="6736" priority="1292" operator="equal">
      <formula>"Importante"</formula>
    </cfRule>
    <cfRule type="cellIs" dxfId="6735" priority="1293" operator="equal">
      <formula>"Moderado"</formula>
    </cfRule>
    <cfRule type="cellIs" dxfId="6734" priority="1294" operator="equal">
      <formula>"Tolerable"</formula>
    </cfRule>
    <cfRule type="cellIs" dxfId="6733" priority="1295" operator="equal">
      <formula>"Trivial"</formula>
    </cfRule>
  </conditionalFormatting>
  <conditionalFormatting sqref="S110">
    <cfRule type="cellIs" dxfId="6732" priority="1286" operator="equal">
      <formula>"Intolerable"</formula>
    </cfRule>
    <cfRule type="cellIs" dxfId="6731" priority="1287" operator="equal">
      <formula>"Importante"</formula>
    </cfRule>
    <cfRule type="cellIs" dxfId="6730" priority="1288" operator="equal">
      <formula>"Moderado"</formula>
    </cfRule>
    <cfRule type="cellIs" dxfId="6729" priority="1289" operator="equal">
      <formula>"Tolerable"</formula>
    </cfRule>
    <cfRule type="cellIs" dxfId="6728" priority="1290" operator="equal">
      <formula>"Trivial"</formula>
    </cfRule>
  </conditionalFormatting>
  <conditionalFormatting sqref="AH84">
    <cfRule type="cellIs" dxfId="6727" priority="1273" operator="equal">
      <formula>"Realizado"</formula>
    </cfRule>
    <cfRule type="cellIs" dxfId="6726" priority="1274" operator="equal">
      <formula>"En proceso"</formula>
    </cfRule>
    <cfRule type="cellIs" dxfId="6725" priority="1275" operator="equal">
      <formula>"Pendiente"</formula>
    </cfRule>
  </conditionalFormatting>
  <conditionalFormatting sqref="AC18">
    <cfRule type="cellIs" dxfId="6724" priority="1247" operator="equal">
      <formula>"Intolerable"</formula>
    </cfRule>
    <cfRule type="cellIs" dxfId="6723" priority="1248" operator="equal">
      <formula>"Importante"</formula>
    </cfRule>
    <cfRule type="cellIs" dxfId="6722" priority="1249" operator="equal">
      <formula>"Moderado"</formula>
    </cfRule>
    <cfRule type="cellIs" dxfId="6721" priority="1250" operator="equal">
      <formula>"Tolerable"</formula>
    </cfRule>
    <cfRule type="cellIs" dxfId="6720" priority="1251" operator="equal">
      <formula>"Trivial"</formula>
    </cfRule>
  </conditionalFormatting>
  <conditionalFormatting sqref="S18:S87">
    <cfRule type="cellIs" dxfId="6719" priority="1255" operator="equal">
      <formula>"Intolerable"</formula>
    </cfRule>
    <cfRule type="cellIs" dxfId="6718" priority="1256" operator="equal">
      <formula>"Importante"</formula>
    </cfRule>
    <cfRule type="cellIs" dxfId="6717" priority="1257" operator="equal">
      <formula>"Moderado"</formula>
    </cfRule>
    <cfRule type="cellIs" dxfId="6716" priority="1258" operator="equal">
      <formula>"Tolerable"</formula>
    </cfRule>
    <cfRule type="cellIs" dxfId="6715" priority="1259" operator="equal">
      <formula>"Trivial"</formula>
    </cfRule>
  </conditionalFormatting>
  <conditionalFormatting sqref="AH18">
    <cfRule type="cellIs" dxfId="6714" priority="1252" operator="equal">
      <formula>"Realizado"</formula>
    </cfRule>
    <cfRule type="cellIs" dxfId="6713" priority="1253" operator="equal">
      <formula>"En proceso"</formula>
    </cfRule>
    <cfRule type="cellIs" dxfId="6712" priority="1254" operator="equal">
      <formula>"Pendiente"</formula>
    </cfRule>
  </conditionalFormatting>
  <conditionalFormatting sqref="AC19 AC22 AC25 AC28 AC37 AC46 AC55 AC64 AC73 AC82 AC31 AC40 AC49 AC58 AC67 AC76 AC85 AC34 AC43 AC52 AC61 AC70 AC79">
    <cfRule type="cellIs" dxfId="6711" priority="1242" operator="equal">
      <formula>"Intolerable"</formula>
    </cfRule>
    <cfRule type="cellIs" dxfId="6710" priority="1243" operator="equal">
      <formula>"Importante"</formula>
    </cfRule>
    <cfRule type="cellIs" dxfId="6709" priority="1244" operator="equal">
      <formula>"Moderado"</formula>
    </cfRule>
    <cfRule type="cellIs" dxfId="6708" priority="1245" operator="equal">
      <formula>"Tolerable"</formula>
    </cfRule>
    <cfRule type="cellIs" dxfId="6707" priority="1246" operator="equal">
      <formula>"Trivial"</formula>
    </cfRule>
  </conditionalFormatting>
  <conditionalFormatting sqref="AH19">
    <cfRule type="cellIs" dxfId="6706" priority="1239" operator="equal">
      <formula>"Realizado"</formula>
    </cfRule>
    <cfRule type="cellIs" dxfId="6705" priority="1240" operator="equal">
      <formula>"En proceso"</formula>
    </cfRule>
    <cfRule type="cellIs" dxfId="6704" priority="1241" operator="equal">
      <formula>"Pendiente"</formula>
    </cfRule>
  </conditionalFormatting>
  <conditionalFormatting sqref="AC21 AC24 AC27 AC30 AC39 AC48 AC57 AC66 AC75 AC84 AC33 AC42 AC51 AC60 AC69 AC78 AC87 AC36 AC45 AC54 AC63 AC72 AC81">
    <cfRule type="cellIs" dxfId="6703" priority="1229" operator="equal">
      <formula>"Intolerable"</formula>
    </cfRule>
    <cfRule type="cellIs" dxfId="6702" priority="1230" operator="equal">
      <formula>"Importante"</formula>
    </cfRule>
    <cfRule type="cellIs" dxfId="6701" priority="1231" operator="equal">
      <formula>"Moderado"</formula>
    </cfRule>
    <cfRule type="cellIs" dxfId="6700" priority="1232" operator="equal">
      <formula>"Tolerable"</formula>
    </cfRule>
    <cfRule type="cellIs" dxfId="6699" priority="1233" operator="equal">
      <formula>"Trivial"</formula>
    </cfRule>
  </conditionalFormatting>
  <conditionalFormatting sqref="AH21">
    <cfRule type="cellIs" dxfId="6698" priority="1226" operator="equal">
      <formula>"Realizado"</formula>
    </cfRule>
    <cfRule type="cellIs" dxfId="6697" priority="1227" operator="equal">
      <formula>"En proceso"</formula>
    </cfRule>
    <cfRule type="cellIs" dxfId="6696" priority="1228" operator="equal">
      <formula>"Pendiente"</formula>
    </cfRule>
  </conditionalFormatting>
  <conditionalFormatting sqref="AH28">
    <cfRule type="cellIs" dxfId="6695" priority="1213" operator="equal">
      <formula>"Realizado"</formula>
    </cfRule>
    <cfRule type="cellIs" dxfId="6694" priority="1214" operator="equal">
      <formula>"En proceso"</formula>
    </cfRule>
    <cfRule type="cellIs" dxfId="6693" priority="1215" operator="equal">
      <formula>"Pendiente"</formula>
    </cfRule>
  </conditionalFormatting>
  <conditionalFormatting sqref="AC20 AC23 AC26 AC29 AC38 AC47 AC56 AC65 AC74 AC83 AC32 AC41 AC50 AC59 AC68 AC77 AC86 AC35 AC44 AC53 AC62 AC71 AC80">
    <cfRule type="cellIs" dxfId="6692" priority="1208" operator="equal">
      <formula>"Intolerable"</formula>
    </cfRule>
    <cfRule type="cellIs" dxfId="6691" priority="1209" operator="equal">
      <formula>"Importante"</formula>
    </cfRule>
    <cfRule type="cellIs" dxfId="6690" priority="1210" operator="equal">
      <formula>"Moderado"</formula>
    </cfRule>
    <cfRule type="cellIs" dxfId="6689" priority="1211" operator="equal">
      <formula>"Tolerable"</formula>
    </cfRule>
    <cfRule type="cellIs" dxfId="6688" priority="1212" operator="equal">
      <formula>"Trivial"</formula>
    </cfRule>
  </conditionalFormatting>
  <conditionalFormatting sqref="AH20">
    <cfRule type="cellIs" dxfId="6687" priority="1205" operator="equal">
      <formula>"Realizado"</formula>
    </cfRule>
    <cfRule type="cellIs" dxfId="6686" priority="1206" operator="equal">
      <formula>"En proceso"</formula>
    </cfRule>
    <cfRule type="cellIs" dxfId="6685" priority="1207" operator="equal">
      <formula>"Pendiente"</formula>
    </cfRule>
  </conditionalFormatting>
  <conditionalFormatting sqref="AC23 AC32 AC41 AC50 AC59 AC68 AC77 AC86">
    <cfRule type="cellIs" dxfId="6684" priority="1200" operator="equal">
      <formula>"Intolerable"</formula>
    </cfRule>
    <cfRule type="cellIs" dxfId="6683" priority="1201" operator="equal">
      <formula>"Importante"</formula>
    </cfRule>
    <cfRule type="cellIs" dxfId="6682" priority="1202" operator="equal">
      <formula>"Moderado"</formula>
    </cfRule>
    <cfRule type="cellIs" dxfId="6681" priority="1203" operator="equal">
      <formula>"Tolerable"</formula>
    </cfRule>
    <cfRule type="cellIs" dxfId="6680" priority="1204" operator="equal">
      <formula>"Trivial"</formula>
    </cfRule>
  </conditionalFormatting>
  <conditionalFormatting sqref="AH23">
    <cfRule type="cellIs" dxfId="6679" priority="1197" operator="equal">
      <formula>"Realizado"</formula>
    </cfRule>
    <cfRule type="cellIs" dxfId="6678" priority="1198" operator="equal">
      <formula>"En proceso"</formula>
    </cfRule>
    <cfRule type="cellIs" dxfId="6677" priority="1199" operator="equal">
      <formula>"Pendiente"</formula>
    </cfRule>
  </conditionalFormatting>
  <conditionalFormatting sqref="AC22 AC31 AC40 AC49 AC58 AC67 AC76 AC85">
    <cfRule type="cellIs" dxfId="6676" priority="1187" operator="equal">
      <formula>"Intolerable"</formula>
    </cfRule>
    <cfRule type="cellIs" dxfId="6675" priority="1188" operator="equal">
      <formula>"Importante"</formula>
    </cfRule>
    <cfRule type="cellIs" dxfId="6674" priority="1189" operator="equal">
      <formula>"Moderado"</formula>
    </cfRule>
    <cfRule type="cellIs" dxfId="6673" priority="1190" operator="equal">
      <formula>"Tolerable"</formula>
    </cfRule>
    <cfRule type="cellIs" dxfId="6672" priority="1191" operator="equal">
      <formula>"Trivial"</formula>
    </cfRule>
  </conditionalFormatting>
  <conditionalFormatting sqref="AH22">
    <cfRule type="cellIs" dxfId="6671" priority="1184" operator="equal">
      <formula>"Realizado"</formula>
    </cfRule>
    <cfRule type="cellIs" dxfId="6670" priority="1185" operator="equal">
      <formula>"En proceso"</formula>
    </cfRule>
    <cfRule type="cellIs" dxfId="6669" priority="1186" operator="equal">
      <formula>"Pendiente"</formula>
    </cfRule>
  </conditionalFormatting>
  <conditionalFormatting sqref="AC23 AC32 AC41 AC50 AC59 AC68 AC77 AC86">
    <cfRule type="cellIs" dxfId="6668" priority="1166" operator="equal">
      <formula>"Intolerable"</formula>
    </cfRule>
    <cfRule type="cellIs" dxfId="6667" priority="1167" operator="equal">
      <formula>"Importante"</formula>
    </cfRule>
    <cfRule type="cellIs" dxfId="6666" priority="1168" operator="equal">
      <formula>"Moderado"</formula>
    </cfRule>
    <cfRule type="cellIs" dxfId="6665" priority="1169" operator="equal">
      <formula>"Tolerable"</formula>
    </cfRule>
    <cfRule type="cellIs" dxfId="6664" priority="1170" operator="equal">
      <formula>"Trivial"</formula>
    </cfRule>
  </conditionalFormatting>
  <conditionalFormatting sqref="AH23">
    <cfRule type="cellIs" dxfId="6663" priority="1163" operator="equal">
      <formula>"Realizado"</formula>
    </cfRule>
    <cfRule type="cellIs" dxfId="6662" priority="1164" operator="equal">
      <formula>"En proceso"</formula>
    </cfRule>
    <cfRule type="cellIs" dxfId="6661" priority="1165" operator="equal">
      <formula>"Pendiente"</formula>
    </cfRule>
  </conditionalFormatting>
  <conditionalFormatting sqref="AH28">
    <cfRule type="cellIs" dxfId="6660" priority="1171" operator="equal">
      <formula>"Realizado"</formula>
    </cfRule>
    <cfRule type="cellIs" dxfId="6659" priority="1172" operator="equal">
      <formula>"En proceso"</formula>
    </cfRule>
    <cfRule type="cellIs" dxfId="6658" priority="1173" operator="equal">
      <formula>"Pendiente"</formula>
    </cfRule>
  </conditionalFormatting>
  <conditionalFormatting sqref="AC22 AC31 AC40 AC49 AC58 AC67 AC76 AC85">
    <cfRule type="cellIs" dxfId="6657" priority="1158" operator="equal">
      <formula>"Intolerable"</formula>
    </cfRule>
    <cfRule type="cellIs" dxfId="6656" priority="1159" operator="equal">
      <formula>"Importante"</formula>
    </cfRule>
    <cfRule type="cellIs" dxfId="6655" priority="1160" operator="equal">
      <formula>"Moderado"</formula>
    </cfRule>
    <cfRule type="cellIs" dxfId="6654" priority="1161" operator="equal">
      <formula>"Tolerable"</formula>
    </cfRule>
    <cfRule type="cellIs" dxfId="6653" priority="1162" operator="equal">
      <formula>"Trivial"</formula>
    </cfRule>
  </conditionalFormatting>
  <conditionalFormatting sqref="AH22">
    <cfRule type="cellIs" dxfId="6652" priority="1155" operator="equal">
      <formula>"Realizado"</formula>
    </cfRule>
    <cfRule type="cellIs" dxfId="6651" priority="1156" operator="equal">
      <formula>"En proceso"</formula>
    </cfRule>
    <cfRule type="cellIs" dxfId="6650" priority="1157" operator="equal">
      <formula>"Pendiente"</formula>
    </cfRule>
  </conditionalFormatting>
  <conditionalFormatting sqref="AH29">
    <cfRule type="cellIs" dxfId="6649" priority="1142" operator="equal">
      <formula>"Realizado"</formula>
    </cfRule>
    <cfRule type="cellIs" dxfId="6648" priority="1143" operator="equal">
      <formula>"En proceso"</formula>
    </cfRule>
    <cfRule type="cellIs" dxfId="6647" priority="1144" operator="equal">
      <formula>"Pendiente"</formula>
    </cfRule>
  </conditionalFormatting>
  <conditionalFormatting sqref="AH82">
    <cfRule type="cellIs" dxfId="6646" priority="1114" operator="equal">
      <formula>"Realizado"</formula>
    </cfRule>
    <cfRule type="cellIs" dxfId="6645" priority="1115" operator="equal">
      <formula>"En proceso"</formula>
    </cfRule>
    <cfRule type="cellIs" dxfId="6644" priority="1116" operator="equal">
      <formula>"Pendiente"</formula>
    </cfRule>
  </conditionalFormatting>
  <conditionalFormatting sqref="AH83">
    <cfRule type="cellIs" dxfId="6643" priority="1111" operator="equal">
      <formula>"Realizado"</formula>
    </cfRule>
    <cfRule type="cellIs" dxfId="6642" priority="1112" operator="equal">
      <formula>"En proceso"</formula>
    </cfRule>
    <cfRule type="cellIs" dxfId="6641" priority="1113" operator="equal">
      <formula>"Pendiente"</formula>
    </cfRule>
  </conditionalFormatting>
  <conditionalFormatting sqref="AH80">
    <cfRule type="cellIs" dxfId="6640" priority="1108" operator="equal">
      <formula>"Realizado"</formula>
    </cfRule>
    <cfRule type="cellIs" dxfId="6639" priority="1109" operator="equal">
      <formula>"En proceso"</formula>
    </cfRule>
    <cfRule type="cellIs" dxfId="6638" priority="1110" operator="equal">
      <formula>"Pendiente"</formula>
    </cfRule>
  </conditionalFormatting>
  <conditionalFormatting sqref="AH87">
    <cfRule type="cellIs" dxfId="6637" priority="1105" operator="equal">
      <formula>"Realizado"</formula>
    </cfRule>
    <cfRule type="cellIs" dxfId="6636" priority="1106" operator="equal">
      <formula>"En proceso"</formula>
    </cfRule>
    <cfRule type="cellIs" dxfId="6635" priority="1107" operator="equal">
      <formula>"Pendiente"</formula>
    </cfRule>
  </conditionalFormatting>
  <conditionalFormatting sqref="AH85">
    <cfRule type="cellIs" dxfId="6634" priority="1097" operator="equal">
      <formula>"Realizado"</formula>
    </cfRule>
    <cfRule type="cellIs" dxfId="6633" priority="1098" operator="equal">
      <formula>"En proceso"</formula>
    </cfRule>
    <cfRule type="cellIs" dxfId="6632" priority="1099" operator="equal">
      <formula>"Pendiente"</formula>
    </cfRule>
  </conditionalFormatting>
  <conditionalFormatting sqref="AH86">
    <cfRule type="cellIs" dxfId="6631" priority="1084" operator="equal">
      <formula>"Realizado"</formula>
    </cfRule>
    <cfRule type="cellIs" dxfId="6630" priority="1085" operator="equal">
      <formula>"En proceso"</formula>
    </cfRule>
    <cfRule type="cellIs" dxfId="6629" priority="1086" operator="equal">
      <formula>"Pendiente"</formula>
    </cfRule>
  </conditionalFormatting>
  <conditionalFormatting sqref="AH28">
    <cfRule type="cellIs" dxfId="6628" priority="1063" operator="equal">
      <formula>"Realizado"</formula>
    </cfRule>
    <cfRule type="cellIs" dxfId="6627" priority="1064" operator="equal">
      <formula>"En proceso"</formula>
    </cfRule>
    <cfRule type="cellIs" dxfId="6626" priority="1065" operator="equal">
      <formula>"Pendiente"</formula>
    </cfRule>
  </conditionalFormatting>
  <conditionalFormatting sqref="AC24 AC33 AC42 AC51 AC60 AC69 AC78 AC87">
    <cfRule type="cellIs" dxfId="6625" priority="1053" operator="equal">
      <formula>"Intolerable"</formula>
    </cfRule>
    <cfRule type="cellIs" dxfId="6624" priority="1054" operator="equal">
      <formula>"Importante"</formula>
    </cfRule>
    <cfRule type="cellIs" dxfId="6623" priority="1055" operator="equal">
      <formula>"Moderado"</formula>
    </cfRule>
    <cfRule type="cellIs" dxfId="6622" priority="1056" operator="equal">
      <formula>"Tolerable"</formula>
    </cfRule>
    <cfRule type="cellIs" dxfId="6621" priority="1057" operator="equal">
      <formula>"Trivial"</formula>
    </cfRule>
  </conditionalFormatting>
  <conditionalFormatting sqref="AH24">
    <cfRule type="cellIs" dxfId="6620" priority="1050" operator="equal">
      <formula>"Realizado"</formula>
    </cfRule>
    <cfRule type="cellIs" dxfId="6619" priority="1051" operator="equal">
      <formula>"En proceso"</formula>
    </cfRule>
    <cfRule type="cellIs" dxfId="6618" priority="1052" operator="equal">
      <formula>"Pendiente"</formula>
    </cfRule>
  </conditionalFormatting>
  <conditionalFormatting sqref="AC25 AC34 AC43 AC52 AC61 AC70 AC79">
    <cfRule type="cellIs" dxfId="6617" priority="1035" operator="equal">
      <formula>"Intolerable"</formula>
    </cfRule>
    <cfRule type="cellIs" dxfId="6616" priority="1036" operator="equal">
      <formula>"Importante"</formula>
    </cfRule>
    <cfRule type="cellIs" dxfId="6615" priority="1037" operator="equal">
      <formula>"Moderado"</formula>
    </cfRule>
    <cfRule type="cellIs" dxfId="6614" priority="1038" operator="equal">
      <formula>"Tolerable"</formula>
    </cfRule>
    <cfRule type="cellIs" dxfId="6613" priority="1039" operator="equal">
      <formula>"Trivial"</formula>
    </cfRule>
  </conditionalFormatting>
  <conditionalFormatting sqref="AH25">
    <cfRule type="cellIs" dxfId="6612" priority="1032" operator="equal">
      <formula>"Realizado"</formula>
    </cfRule>
    <cfRule type="cellIs" dxfId="6611" priority="1033" operator="equal">
      <formula>"En proceso"</formula>
    </cfRule>
    <cfRule type="cellIs" dxfId="6610" priority="1034" operator="equal">
      <formula>"Pendiente"</formula>
    </cfRule>
  </conditionalFormatting>
  <conditionalFormatting sqref="AC26 AC35 AC44 AC53 AC62 AC71 AC80">
    <cfRule type="cellIs" dxfId="6609" priority="1022" operator="equal">
      <formula>"Intolerable"</formula>
    </cfRule>
    <cfRule type="cellIs" dxfId="6608" priority="1023" operator="equal">
      <formula>"Importante"</formula>
    </cfRule>
    <cfRule type="cellIs" dxfId="6607" priority="1024" operator="equal">
      <formula>"Moderado"</formula>
    </cfRule>
    <cfRule type="cellIs" dxfId="6606" priority="1025" operator="equal">
      <formula>"Tolerable"</formula>
    </cfRule>
    <cfRule type="cellIs" dxfId="6605" priority="1026" operator="equal">
      <formula>"Trivial"</formula>
    </cfRule>
  </conditionalFormatting>
  <conditionalFormatting sqref="AH26">
    <cfRule type="cellIs" dxfId="6604" priority="1019" operator="equal">
      <formula>"Realizado"</formula>
    </cfRule>
    <cfRule type="cellIs" dxfId="6603" priority="1020" operator="equal">
      <formula>"En proceso"</formula>
    </cfRule>
    <cfRule type="cellIs" dxfId="6602" priority="1021" operator="equal">
      <formula>"Pendiente"</formula>
    </cfRule>
  </conditionalFormatting>
  <conditionalFormatting sqref="AH28">
    <cfRule type="cellIs" dxfId="6601" priority="998" operator="equal">
      <formula>"Realizado"</formula>
    </cfRule>
    <cfRule type="cellIs" dxfId="6600" priority="999" operator="equal">
      <formula>"En proceso"</formula>
    </cfRule>
    <cfRule type="cellIs" dxfId="6599" priority="1000" operator="equal">
      <formula>"Pendiente"</formula>
    </cfRule>
  </conditionalFormatting>
  <conditionalFormatting sqref="AH27">
    <cfRule type="cellIs" dxfId="6598" priority="990" operator="equal">
      <formula>"Realizado"</formula>
    </cfRule>
    <cfRule type="cellIs" dxfId="6597" priority="991" operator="equal">
      <formula>"En proceso"</formula>
    </cfRule>
    <cfRule type="cellIs" dxfId="6596" priority="992" operator="equal">
      <formula>"Pendiente"</formula>
    </cfRule>
  </conditionalFormatting>
  <conditionalFormatting sqref="AC27 AC36 AC45 AC54 AC63 AC72 AC81">
    <cfRule type="cellIs" dxfId="6595" priority="980" operator="equal">
      <formula>"Intolerable"</formula>
    </cfRule>
    <cfRule type="cellIs" dxfId="6594" priority="981" operator="equal">
      <formula>"Importante"</formula>
    </cfRule>
    <cfRule type="cellIs" dxfId="6593" priority="982" operator="equal">
      <formula>"Moderado"</formula>
    </cfRule>
    <cfRule type="cellIs" dxfId="6592" priority="983" operator="equal">
      <formula>"Tolerable"</formula>
    </cfRule>
    <cfRule type="cellIs" dxfId="6591" priority="984" operator="equal">
      <formula>"Trivial"</formula>
    </cfRule>
  </conditionalFormatting>
  <conditionalFormatting sqref="AH68:AH73">
    <cfRule type="cellIs" dxfId="6590" priority="768" operator="equal">
      <formula>"Realizado"</formula>
    </cfRule>
    <cfRule type="cellIs" dxfId="6589" priority="769" operator="equal">
      <formula>"En proceso"</formula>
    </cfRule>
    <cfRule type="cellIs" dxfId="6588" priority="770" operator="equal">
      <formula>"Pendiente"</formula>
    </cfRule>
  </conditionalFormatting>
  <conditionalFormatting sqref="AH69:AH73">
    <cfRule type="cellIs" dxfId="6587" priority="760" operator="equal">
      <formula>"Realizado"</formula>
    </cfRule>
    <cfRule type="cellIs" dxfId="6586" priority="761" operator="equal">
      <formula>"En proceso"</formula>
    </cfRule>
    <cfRule type="cellIs" dxfId="6585" priority="762" operator="equal">
      <formula>"Pendiente"</formula>
    </cfRule>
  </conditionalFormatting>
  <conditionalFormatting sqref="AH69">
    <cfRule type="cellIs" dxfId="6584" priority="747" operator="equal">
      <formula>"Realizado"</formula>
    </cfRule>
    <cfRule type="cellIs" dxfId="6583" priority="748" operator="equal">
      <formula>"En proceso"</formula>
    </cfRule>
    <cfRule type="cellIs" dxfId="6582" priority="749" operator="equal">
      <formula>"Pendiente"</formula>
    </cfRule>
  </conditionalFormatting>
  <conditionalFormatting sqref="AH73">
    <cfRule type="cellIs" dxfId="6581" priority="729" operator="equal">
      <formula>"Realizado"</formula>
    </cfRule>
    <cfRule type="cellIs" dxfId="6580" priority="730" operator="equal">
      <formula>"En proceso"</formula>
    </cfRule>
    <cfRule type="cellIs" dxfId="6579" priority="731" operator="equal">
      <formula>"Pendiente"</formula>
    </cfRule>
  </conditionalFormatting>
  <conditionalFormatting sqref="AH74:AH75">
    <cfRule type="cellIs" dxfId="6578" priority="706" operator="equal">
      <formula>"Realizado"</formula>
    </cfRule>
    <cfRule type="cellIs" dxfId="6577" priority="707" operator="equal">
      <formula>"En proceso"</formula>
    </cfRule>
    <cfRule type="cellIs" dxfId="6576" priority="708" operator="equal">
      <formula>"Pendiente"</formula>
    </cfRule>
  </conditionalFormatting>
  <conditionalFormatting sqref="AH74">
    <cfRule type="cellIs" dxfId="6575" priority="693" operator="equal">
      <formula>"Realizado"</formula>
    </cfRule>
    <cfRule type="cellIs" dxfId="6574" priority="694" operator="equal">
      <formula>"En proceso"</formula>
    </cfRule>
    <cfRule type="cellIs" dxfId="6573" priority="695" operator="equal">
      <formula>"Pendiente"</formula>
    </cfRule>
  </conditionalFormatting>
  <conditionalFormatting sqref="AH75">
    <cfRule type="cellIs" dxfId="6572" priority="680" operator="equal">
      <formula>"Realizado"</formula>
    </cfRule>
    <cfRule type="cellIs" dxfId="6571" priority="681" operator="equal">
      <formula>"En proceso"</formula>
    </cfRule>
    <cfRule type="cellIs" dxfId="6570" priority="682" operator="equal">
      <formula>"Pendiente"</formula>
    </cfRule>
  </conditionalFormatting>
  <conditionalFormatting sqref="AH76">
    <cfRule type="cellIs" dxfId="6569" priority="677" operator="equal">
      <formula>"Realizado"</formula>
    </cfRule>
    <cfRule type="cellIs" dxfId="6568" priority="678" operator="equal">
      <formula>"En proceso"</formula>
    </cfRule>
    <cfRule type="cellIs" dxfId="6567" priority="679" operator="equal">
      <formula>"Pendiente"</formula>
    </cfRule>
  </conditionalFormatting>
  <conditionalFormatting sqref="AH76">
    <cfRule type="cellIs" dxfId="6566" priority="669" operator="equal">
      <formula>"Realizado"</formula>
    </cfRule>
    <cfRule type="cellIs" dxfId="6565" priority="670" operator="equal">
      <formula>"En proceso"</formula>
    </cfRule>
    <cfRule type="cellIs" dxfId="6564" priority="671" operator="equal">
      <formula>"Pendiente"</formula>
    </cfRule>
  </conditionalFormatting>
  <conditionalFormatting sqref="AH77:AH79">
    <cfRule type="cellIs" dxfId="6563" priority="661" operator="equal">
      <formula>"Realizado"</formula>
    </cfRule>
    <cfRule type="cellIs" dxfId="6562" priority="662" operator="equal">
      <formula>"En proceso"</formula>
    </cfRule>
    <cfRule type="cellIs" dxfId="6561" priority="663" operator="equal">
      <formula>"Pendiente"</formula>
    </cfRule>
  </conditionalFormatting>
  <conditionalFormatting sqref="AH79">
    <cfRule type="cellIs" dxfId="6560" priority="643" operator="equal">
      <formula>"Realizado"</formula>
    </cfRule>
    <cfRule type="cellIs" dxfId="6559" priority="644" operator="equal">
      <formula>"En proceso"</formula>
    </cfRule>
    <cfRule type="cellIs" dxfId="6558" priority="645" operator="equal">
      <formula>"Pendiente"</formula>
    </cfRule>
  </conditionalFormatting>
  <conditionalFormatting sqref="AH78">
    <cfRule type="cellIs" dxfId="6557" priority="630" operator="equal">
      <formula>"Realizado"</formula>
    </cfRule>
    <cfRule type="cellIs" dxfId="6556" priority="631" operator="equal">
      <formula>"En proceso"</formula>
    </cfRule>
    <cfRule type="cellIs" dxfId="6555" priority="632" operator="equal">
      <formula>"Pendiente"</formula>
    </cfRule>
  </conditionalFormatting>
  <conditionalFormatting sqref="AH32">
    <cfRule type="cellIs" dxfId="6554" priority="597" operator="equal">
      <formula>"Realizado"</formula>
    </cfRule>
    <cfRule type="cellIs" dxfId="6553" priority="598" operator="equal">
      <formula>"En proceso"</formula>
    </cfRule>
    <cfRule type="cellIs" dxfId="6552" priority="599" operator="equal">
      <formula>"Pendiente"</formula>
    </cfRule>
  </conditionalFormatting>
  <conditionalFormatting sqref="AH32">
    <cfRule type="cellIs" dxfId="6551" priority="589" operator="equal">
      <formula>"Realizado"</formula>
    </cfRule>
    <cfRule type="cellIs" dxfId="6550" priority="590" operator="equal">
      <formula>"En proceso"</formula>
    </cfRule>
    <cfRule type="cellIs" dxfId="6549" priority="591" operator="equal">
      <formula>"Pendiente"</formula>
    </cfRule>
  </conditionalFormatting>
  <conditionalFormatting sqref="AH44">
    <cfRule type="cellIs" dxfId="6548" priority="361" operator="equal">
      <formula>"Realizado"</formula>
    </cfRule>
    <cfRule type="cellIs" dxfId="6547" priority="362" operator="equal">
      <formula>"En proceso"</formula>
    </cfRule>
    <cfRule type="cellIs" dxfId="6546" priority="363" operator="equal">
      <formula>"Pendiente"</formula>
    </cfRule>
  </conditionalFormatting>
  <conditionalFormatting sqref="AH45">
    <cfRule type="cellIs" dxfId="6545" priority="348" operator="equal">
      <formula>"Realizado"</formula>
    </cfRule>
    <cfRule type="cellIs" dxfId="6544" priority="349" operator="equal">
      <formula>"En proceso"</formula>
    </cfRule>
    <cfRule type="cellIs" dxfId="6543" priority="350" operator="equal">
      <formula>"Pendiente"</formula>
    </cfRule>
  </conditionalFormatting>
  <conditionalFormatting sqref="AH45">
    <cfRule type="cellIs" dxfId="6542" priority="345" operator="equal">
      <formula>"Realizado"</formula>
    </cfRule>
    <cfRule type="cellIs" dxfId="6541" priority="346" operator="equal">
      <formula>"En proceso"</formula>
    </cfRule>
    <cfRule type="cellIs" dxfId="6540" priority="347" operator="equal">
      <formula>"Pendiente"</formula>
    </cfRule>
  </conditionalFormatting>
  <conditionalFormatting sqref="AB59">
    <cfRule type="cellIs" dxfId="6539" priority="230" operator="equal">
      <formula>"Intolerable"</formula>
    </cfRule>
    <cfRule type="cellIs" dxfId="6538" priority="231" operator="equal">
      <formula>"Importante"</formula>
    </cfRule>
    <cfRule type="cellIs" dxfId="6537" priority="232" operator="equal">
      <formula>"Moderado"</formula>
    </cfRule>
    <cfRule type="cellIs" dxfId="6536" priority="233" operator="equal">
      <formula>"Tolerable"</formula>
    </cfRule>
    <cfRule type="cellIs" dxfId="6535" priority="234" operator="equal">
      <formula>"Trivial"</formula>
    </cfRule>
  </conditionalFormatting>
  <conditionalFormatting sqref="R59">
    <cfRule type="cellIs" dxfId="6534" priority="235" operator="equal">
      <formula>"Intolerable"</formula>
    </cfRule>
    <cfRule type="cellIs" dxfId="6533" priority="236" operator="equal">
      <formula>"Importante"</formula>
    </cfRule>
    <cfRule type="cellIs" dxfId="6532" priority="237" operator="equal">
      <formula>"Moderado"</formula>
    </cfRule>
    <cfRule type="cellIs" dxfId="6531" priority="238" operator="equal">
      <formula>"Tolerable"</formula>
    </cfRule>
    <cfRule type="cellIs" dxfId="6530" priority="239" operator="equal">
      <formula>"Trivial"</formula>
    </cfRule>
  </conditionalFormatting>
  <conditionalFormatting sqref="AB61">
    <cfRule type="cellIs" dxfId="6529" priority="220" operator="equal">
      <formula>"Intolerable"</formula>
    </cfRule>
    <cfRule type="cellIs" dxfId="6528" priority="221" operator="equal">
      <formula>"Importante"</formula>
    </cfRule>
    <cfRule type="cellIs" dxfId="6527" priority="222" operator="equal">
      <formula>"Moderado"</formula>
    </cfRule>
    <cfRule type="cellIs" dxfId="6526" priority="223" operator="equal">
      <formula>"Tolerable"</formula>
    </cfRule>
    <cfRule type="cellIs" dxfId="6525" priority="224" operator="equal">
      <formula>"Trivial"</formula>
    </cfRule>
  </conditionalFormatting>
  <conditionalFormatting sqref="R61">
    <cfRule type="cellIs" dxfId="6524" priority="225" operator="equal">
      <formula>"Intolerable"</formula>
    </cfRule>
    <cfRule type="cellIs" dxfId="6523" priority="226" operator="equal">
      <formula>"Importante"</formula>
    </cfRule>
    <cfRule type="cellIs" dxfId="6522" priority="227" operator="equal">
      <formula>"Moderado"</formula>
    </cfRule>
    <cfRule type="cellIs" dxfId="6521" priority="228" operator="equal">
      <formula>"Tolerable"</formula>
    </cfRule>
    <cfRule type="cellIs" dxfId="6520" priority="229" operator="equal">
      <formula>"Trivial"</formula>
    </cfRule>
  </conditionalFormatting>
  <conditionalFormatting sqref="AH60">
    <cfRule type="cellIs" dxfId="6519" priority="212" operator="equal">
      <formula>"Realizado"</formula>
    </cfRule>
    <cfRule type="cellIs" dxfId="6518" priority="213" operator="equal">
      <formula>"En proceso"</formula>
    </cfRule>
    <cfRule type="cellIs" dxfId="6517" priority="214" operator="equal">
      <formula>"Pendiente"</formula>
    </cfRule>
  </conditionalFormatting>
  <conditionalFormatting sqref="AH60">
    <cfRule type="cellIs" dxfId="6516" priority="199" operator="equal">
      <formula>"Realizado"</formula>
    </cfRule>
    <cfRule type="cellIs" dxfId="6515" priority="200" operator="equal">
      <formula>"En proceso"</formula>
    </cfRule>
    <cfRule type="cellIs" dxfId="6514" priority="201" operator="equal">
      <formula>"Pendiente"</formula>
    </cfRule>
  </conditionalFormatting>
  <conditionalFormatting sqref="AB63">
    <cfRule type="cellIs" dxfId="6513" priority="134" operator="equal">
      <formula>"Intolerable"</formula>
    </cfRule>
    <cfRule type="cellIs" dxfId="6512" priority="135" operator="equal">
      <formula>"Importante"</formula>
    </cfRule>
    <cfRule type="cellIs" dxfId="6511" priority="136" operator="equal">
      <formula>"Moderado"</formula>
    </cfRule>
    <cfRule type="cellIs" dxfId="6510" priority="137" operator="equal">
      <formula>"Tolerable"</formula>
    </cfRule>
    <cfRule type="cellIs" dxfId="6509" priority="138" operator="equal">
      <formula>"Trivial"</formula>
    </cfRule>
  </conditionalFormatting>
  <conditionalFormatting sqref="R63">
    <cfRule type="cellIs" dxfId="6508" priority="139" operator="equal">
      <formula>"Intolerable"</formula>
    </cfRule>
    <cfRule type="cellIs" dxfId="6507" priority="140" operator="equal">
      <formula>"Importante"</formula>
    </cfRule>
    <cfRule type="cellIs" dxfId="6506" priority="141" operator="equal">
      <formula>"Moderado"</formula>
    </cfRule>
    <cfRule type="cellIs" dxfId="6505" priority="142" operator="equal">
      <formula>"Tolerable"</formula>
    </cfRule>
    <cfRule type="cellIs" dxfId="6504" priority="143" operator="equal">
      <formula>"Trivial"</formula>
    </cfRule>
  </conditionalFormatting>
  <conditionalFormatting sqref="AH57">
    <cfRule type="cellIs" dxfId="6503" priority="101" operator="equal">
      <formula>"Realizado"</formula>
    </cfRule>
    <cfRule type="cellIs" dxfId="6502" priority="102" operator="equal">
      <formula>"En proceso"</formula>
    </cfRule>
    <cfRule type="cellIs" dxfId="6501" priority="103" operator="equal">
      <formula>"Pendiente"</formula>
    </cfRule>
  </conditionalFormatting>
  <conditionalFormatting sqref="AH57">
    <cfRule type="cellIs" dxfId="6500" priority="98" operator="equal">
      <formula>"Realizado"</formula>
    </cfRule>
    <cfRule type="cellIs" dxfId="6499" priority="99" operator="equal">
      <formula>"En proceso"</formula>
    </cfRule>
    <cfRule type="cellIs" dxfId="6498" priority="100" operator="equal">
      <formula>"Pendiente"</formula>
    </cfRule>
  </conditionalFormatting>
  <conditionalFormatting sqref="AH55">
    <cfRule type="cellIs" dxfId="6497" priority="65" operator="equal">
      <formula>"Realizado"</formula>
    </cfRule>
    <cfRule type="cellIs" dxfId="6496" priority="66" operator="equal">
      <formula>"En proceso"</formula>
    </cfRule>
    <cfRule type="cellIs" dxfId="6495" priority="67" operator="equal">
      <formula>"Pendiente"</formula>
    </cfRule>
  </conditionalFormatting>
  <conditionalFormatting sqref="AH55">
    <cfRule type="cellIs" dxfId="6494" priority="52" operator="equal">
      <formula>"Realizado"</formula>
    </cfRule>
    <cfRule type="cellIs" dxfId="6493" priority="53" operator="equal">
      <formula>"En proceso"</formula>
    </cfRule>
    <cfRule type="cellIs" dxfId="6492" priority="54" operator="equal">
      <formula>"Pendiente"</formula>
    </cfRule>
  </conditionalFormatting>
  <conditionalFormatting sqref="AH55">
    <cfRule type="cellIs" dxfId="6491" priority="49" operator="equal">
      <formula>"Realizado"</formula>
    </cfRule>
    <cfRule type="cellIs" dxfId="6490" priority="50" operator="equal">
      <formula>"En proceso"</formula>
    </cfRule>
    <cfRule type="cellIs" dxfId="6489" priority="51" operator="equal">
      <formula>"Pendiente"</formula>
    </cfRule>
  </conditionalFormatting>
  <conditionalFormatting sqref="AH55">
    <cfRule type="cellIs" dxfId="6488" priority="46" operator="equal">
      <formula>"Realizado"</formula>
    </cfRule>
    <cfRule type="cellIs" dxfId="6487" priority="47" operator="equal">
      <formula>"En proceso"</formula>
    </cfRule>
    <cfRule type="cellIs" dxfId="6486" priority="48" operator="equal">
      <formula>"Pendiente"</formula>
    </cfRule>
  </conditionalFormatting>
  <conditionalFormatting sqref="AC88:AC91">
    <cfRule type="cellIs" dxfId="6485" priority="1" operator="equal">
      <formula>"Intolerable"</formula>
    </cfRule>
    <cfRule type="cellIs" dxfId="6484" priority="2" operator="equal">
      <formula>"Importante"</formula>
    </cfRule>
    <cfRule type="cellIs" dxfId="6483" priority="3" operator="equal">
      <formula>"Moderado"</formula>
    </cfRule>
    <cfRule type="cellIs" dxfId="6482" priority="4" operator="equal">
      <formula>"Tolerable"</formula>
    </cfRule>
    <cfRule type="cellIs" dxfId="6481" priority="5" operator="equal">
      <formula>"Trivial"</formula>
    </cfRule>
  </conditionalFormatting>
  <conditionalFormatting sqref="S90:S91">
    <cfRule type="cellIs" dxfId="6480" priority="31" operator="equal">
      <formula>"Intolerable"</formula>
    </cfRule>
    <cfRule type="cellIs" dxfId="6479" priority="32" operator="equal">
      <formula>"Importante"</formula>
    </cfRule>
    <cfRule type="cellIs" dxfId="6478" priority="33" operator="equal">
      <formula>"Moderado"</formula>
    </cfRule>
    <cfRule type="cellIs" dxfId="6477" priority="34" operator="equal">
      <formula>"Tolerable"</formula>
    </cfRule>
    <cfRule type="cellIs" dxfId="6476" priority="35" operator="equal">
      <formula>"Trivial"</formula>
    </cfRule>
  </conditionalFormatting>
  <conditionalFormatting sqref="S89">
    <cfRule type="cellIs" dxfId="6475" priority="26" operator="equal">
      <formula>"Intolerable"</formula>
    </cfRule>
    <cfRule type="cellIs" dxfId="6474" priority="27" operator="equal">
      <formula>"Importante"</formula>
    </cfRule>
    <cfRule type="cellIs" dxfId="6473" priority="28" operator="equal">
      <formula>"Moderado"</formula>
    </cfRule>
    <cfRule type="cellIs" dxfId="6472" priority="29" operator="equal">
      <formula>"Tolerable"</formula>
    </cfRule>
    <cfRule type="cellIs" dxfId="6471" priority="30" operator="equal">
      <formula>"Trivial"</formula>
    </cfRule>
  </conditionalFormatting>
  <conditionalFormatting sqref="S88">
    <cfRule type="cellIs" dxfId="6470" priority="21" operator="equal">
      <formula>"Intolerable"</formula>
    </cfRule>
    <cfRule type="cellIs" dxfId="6469" priority="22" operator="equal">
      <formula>"Importante"</formula>
    </cfRule>
    <cfRule type="cellIs" dxfId="6468" priority="23" operator="equal">
      <formula>"Moderado"</formula>
    </cfRule>
    <cfRule type="cellIs" dxfId="6467" priority="24" operator="equal">
      <formula>"Tolerable"</formula>
    </cfRule>
    <cfRule type="cellIs" dxfId="6466" priority="25" operator="equal">
      <formula>"Trivial"</formula>
    </cfRule>
  </conditionalFormatting>
  <conditionalFormatting sqref="AC88:AC91">
    <cfRule type="cellIs" dxfId="6465" priority="16" operator="equal">
      <formula>"Intolerable"</formula>
    </cfRule>
    <cfRule type="cellIs" dxfId="6464" priority="17" operator="equal">
      <formula>"Importante"</formula>
    </cfRule>
    <cfRule type="cellIs" dxfId="6463" priority="18" operator="equal">
      <formula>"Moderado"</formula>
    </cfRule>
    <cfRule type="cellIs" dxfId="6462" priority="19" operator="equal">
      <formula>"Tolerable"</formula>
    </cfRule>
    <cfRule type="cellIs" dxfId="6461" priority="20" operator="equal">
      <formula>"Trivial"</formula>
    </cfRule>
  </conditionalFormatting>
  <conditionalFormatting sqref="AC88:AC91">
    <cfRule type="cellIs" dxfId="6460" priority="11" operator="equal">
      <formula>"Intolerable"</formula>
    </cfRule>
    <cfRule type="cellIs" dxfId="6459" priority="12" operator="equal">
      <formula>"Importante"</formula>
    </cfRule>
    <cfRule type="cellIs" dxfId="6458" priority="13" operator="equal">
      <formula>"Moderado"</formula>
    </cfRule>
    <cfRule type="cellIs" dxfId="6457" priority="14" operator="equal">
      <formula>"Tolerable"</formula>
    </cfRule>
    <cfRule type="cellIs" dxfId="6456" priority="15" operator="equal">
      <formula>"Trivial"</formula>
    </cfRule>
  </conditionalFormatting>
  <conditionalFormatting sqref="AC88:AC91">
    <cfRule type="cellIs" dxfId="6455" priority="6" operator="equal">
      <formula>"Intolerable"</formula>
    </cfRule>
    <cfRule type="cellIs" dxfId="6454" priority="7" operator="equal">
      <formula>"Importante"</formula>
    </cfRule>
    <cfRule type="cellIs" dxfId="6453" priority="8" operator="equal">
      <formula>"Moderado"</formula>
    </cfRule>
    <cfRule type="cellIs" dxfId="6452" priority="9" operator="equal">
      <formula>"Tolerable"</formula>
    </cfRule>
    <cfRule type="cellIs" dxfId="6451" priority="10" operator="equal">
      <formula>"Trivial"</formula>
    </cfRule>
  </conditionalFormatting>
  <dataValidations count="6">
    <dataValidation type="list" allowBlank="1" showInputMessage="1" showErrorMessage="1" sqref="AH44:AH45 AH68:AH87 AH32 AH18:AH29 AH60 AH57 AH55" xr:uid="{CFE6AB05-E687-4215-8FF0-4BED4A75759A}">
      <formula1>"En proceso, Realizado, Pendiente"</formula1>
    </dataValidation>
    <dataValidation allowBlank="1" showErrorMessage="1" sqref="H63:I63 H66 I66:I67 G30:H30 H38:I38 G40:I40 G33:I33 H47:I49 G46:G47 G37:I37 G42:G44 H46 H42:I43 G51:H51 H52:I52 G65:I65 H61:I61 H59:I59 H56:I56 G53:H53" xr:uid="{105BB698-8D3C-44BA-BDD0-85DA50D8AF17}"/>
    <dataValidation type="list" allowBlank="1" showInputMessage="1" showErrorMessage="1" sqref="J92:J99 J102:J143 J18:J58 J145:J149 J151:J168 T82:T91 T68:T80 J64:J88 L32 K33 K40 K37:K38 K47:K49 T44:T46 K42:K43 K51:K53 T18:T29 L65 T60 J59:K59 J61:K61 J60 J62 T62 J63:K63 T57 T55" xr:uid="{BE2D753E-8D4E-4782-B668-333FCFF5307E}">
      <formula1>"Eliminación, Sustitución, Controles de ingeniería y R.T., Controles administrativos, Equipos de protección personal"</formula1>
    </dataValidation>
    <dataValidation type="list" allowBlank="1" showInputMessage="1" showErrorMessage="1" sqref="E156:E160 E128:E143 E145:E148 E162:E168 E153:E154 E103:E126 E37:E38 E40:E78 E151 E18:E34 E80:E91 E98:E99" xr:uid="{3D44251C-ECBA-4218-A0E8-7F2725CF29BF}">
      <formula1>"Normal, Anormal, Emergencia"</formula1>
    </dataValidation>
    <dataValidation type="list" allowBlank="1" showInputMessage="1" showErrorMessage="1" sqref="F57:F64 F102:F143 F51:F54 F145:F149 F151:F168 F68:F87 F33 F37:F38 F40:F49 F18:F30 F98:F99" xr:uid="{39D50C03-C751-4900-BC56-3B9BA8551226}">
      <formula1>"Biológico, Físico, Químico, Psicosocial, Ergonómico, Locativo, Eléctrico, Mecánico"</formula1>
    </dataValidation>
    <dataValidation type="list" allowBlank="1" showInputMessage="1" showErrorMessage="1" sqref="AD82:AD87 AD44:AD46 AD68:AD75 AD77:AD80 AD18:AD29 AD60 AD62 AD57 AD55 AD89:AD91" xr:uid="{F068A199-5BD1-426D-8070-3902CB301CCD}">
      <formula1>"Si, No"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35" fitToHeight="0" orientation="landscape" horizontalDpi="360" verticalDpi="36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AA51-3298-4528-96A8-D888CC60B0BC}">
  <sheetPr codeName="Hoja33">
    <pageSetUpPr fitToPage="1"/>
  </sheetPr>
  <dimension ref="A1:AJ154"/>
  <sheetViews>
    <sheetView showGridLines="0" topLeftCell="A67" zoomScale="90" zoomScaleNormal="90" workbookViewId="0">
      <selection activeCell="B72" sqref="B72:B77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0.7109375" style="4" customWidth="1"/>
    <col min="6" max="6" width="12.710937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16384" width="11.42578125" style="1"/>
  </cols>
  <sheetData>
    <row r="1" spans="1:34" ht="5.0999999999999996" customHeight="1" x14ac:dyDescent="0.25">
      <c r="A1" s="11"/>
    </row>
    <row r="2" spans="1:34" ht="5.0999999999999996" customHeight="1" x14ac:dyDescent="0.25">
      <c r="A2" s="11"/>
    </row>
    <row r="3" spans="1:34" ht="5.0999999999999996" customHeight="1" x14ac:dyDescent="0.25">
      <c r="A3" s="11"/>
    </row>
    <row r="4" spans="1:34" ht="5.0999999999999996" customHeight="1" x14ac:dyDescent="0.25">
      <c r="A4" s="11"/>
    </row>
    <row r="5" spans="1:34" ht="5.0999999999999996" customHeight="1" x14ac:dyDescent="0.25">
      <c r="A5" s="11"/>
    </row>
    <row r="6" spans="1:34" ht="5.0999999999999996" customHeight="1" x14ac:dyDescent="0.25">
      <c r="A6" s="11"/>
    </row>
    <row r="7" spans="1:34" ht="5.0999999999999996" customHeight="1" x14ac:dyDescent="0.25">
      <c r="A7" s="11"/>
    </row>
    <row r="8" spans="1:34" ht="5.0999999999999996" customHeight="1" x14ac:dyDescent="0.25">
      <c r="A8" s="11"/>
    </row>
    <row r="9" spans="1:34" ht="5.0999999999999996" customHeight="1" x14ac:dyDescent="0.25">
      <c r="A9" s="11"/>
    </row>
    <row r="10" spans="1:34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28" t="s">
        <v>287</v>
      </c>
      <c r="W10" s="228"/>
      <c r="X10" s="228"/>
      <c r="Y10" s="228"/>
      <c r="Z10" s="219" t="s">
        <v>165</v>
      </c>
      <c r="AA10" s="220"/>
      <c r="AB10" s="220"/>
      <c r="AC10" s="220"/>
      <c r="AD10" s="228" t="s">
        <v>286</v>
      </c>
      <c r="AE10" s="230"/>
      <c r="AF10" s="219" t="s">
        <v>160</v>
      </c>
      <c r="AG10" s="220"/>
      <c r="AH10" s="230" t="s">
        <v>174</v>
      </c>
    </row>
    <row r="11" spans="1:34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29"/>
      <c r="W11" s="229"/>
      <c r="X11" s="229"/>
      <c r="Y11" s="229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ht="5.0999999999999996" customHeight="1" x14ac:dyDescent="0.2">
      <c r="A12" s="10" t="s">
        <v>158</v>
      </c>
    </row>
    <row r="13" spans="1:34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352</v>
      </c>
      <c r="G13" s="226"/>
      <c r="H13" s="227"/>
      <c r="I13" s="48" t="s">
        <v>157</v>
      </c>
      <c r="J13" s="226" t="s">
        <v>351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49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49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4" spans="1:34" ht="12.75" customHeight="1" x14ac:dyDescent="0.2">
      <c r="A14" s="10"/>
    </row>
    <row r="15" spans="1:34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20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20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s="13" customFormat="1" ht="30" customHeight="1" x14ac:dyDescent="0.2">
      <c r="A18" s="12"/>
      <c r="B18" s="33">
        <v>1</v>
      </c>
      <c r="C18" s="33" t="s">
        <v>254</v>
      </c>
      <c r="D18" s="33" t="s">
        <v>175</v>
      </c>
      <c r="E18" s="22" t="s">
        <v>7</v>
      </c>
      <c r="F18" s="22" t="s">
        <v>23</v>
      </c>
      <c r="G18" s="34" t="s">
        <v>176</v>
      </c>
      <c r="H18" s="33" t="s">
        <v>177</v>
      </c>
      <c r="I18" s="33" t="s">
        <v>180</v>
      </c>
      <c r="J18" s="26" t="s">
        <v>35</v>
      </c>
      <c r="K18" s="35" t="s">
        <v>179</v>
      </c>
      <c r="L18" s="36">
        <v>1</v>
      </c>
      <c r="M18" s="36">
        <v>2</v>
      </c>
      <c r="N18" s="36">
        <v>1</v>
      </c>
      <c r="O18" s="36">
        <v>3</v>
      </c>
      <c r="P18" s="41">
        <f>SUM(L18:O18)</f>
        <v>7</v>
      </c>
      <c r="Q18" s="41">
        <v>2</v>
      </c>
      <c r="R18" s="41">
        <f>P18*Q18</f>
        <v>14</v>
      </c>
      <c r="S18" s="41" t="s">
        <v>231</v>
      </c>
      <c r="T18" s="26"/>
      <c r="U18" s="24" t="s">
        <v>178</v>
      </c>
      <c r="V18" s="22">
        <v>1</v>
      </c>
      <c r="W18" s="22">
        <v>1</v>
      </c>
      <c r="X18" s="22">
        <v>1</v>
      </c>
      <c r="Y18" s="22">
        <v>1</v>
      </c>
      <c r="Z18" s="22">
        <f>SUM(V18:Y18)</f>
        <v>4</v>
      </c>
      <c r="AA18" s="22">
        <f>Q18</f>
        <v>2</v>
      </c>
      <c r="AB18" s="22">
        <f>Z18*AA18</f>
        <v>8</v>
      </c>
      <c r="AC18" s="25" t="s">
        <v>232</v>
      </c>
      <c r="AD18" s="36"/>
      <c r="AE18" s="36" t="s">
        <v>259</v>
      </c>
      <c r="AF18" s="28">
        <v>43936</v>
      </c>
      <c r="AG18" s="22" t="s">
        <v>173</v>
      </c>
      <c r="AH18" s="36"/>
      <c r="AI18" s="170" t="str">
        <f>CONCATENATE(S18,AC18)</f>
        <v>ModeradoTolerable</v>
      </c>
      <c r="AJ18" s="14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s="13" customFormat="1" ht="30" customHeight="1" x14ac:dyDescent="0.2">
      <c r="A19" s="12"/>
      <c r="B19" s="33">
        <v>2</v>
      </c>
      <c r="C19" s="246" t="s">
        <v>255</v>
      </c>
      <c r="D19" s="246" t="s">
        <v>257</v>
      </c>
      <c r="E19" s="22" t="s">
        <v>7</v>
      </c>
      <c r="F19" s="22" t="s">
        <v>23</v>
      </c>
      <c r="G19" s="34" t="s">
        <v>182</v>
      </c>
      <c r="H19" s="23" t="s">
        <v>13</v>
      </c>
      <c r="I19" s="23" t="s">
        <v>12</v>
      </c>
      <c r="J19" s="26" t="s">
        <v>35</v>
      </c>
      <c r="K19" s="35" t="s">
        <v>179</v>
      </c>
      <c r="L19" s="36">
        <v>1</v>
      </c>
      <c r="M19" s="36">
        <v>2</v>
      </c>
      <c r="N19" s="36">
        <v>1</v>
      </c>
      <c r="O19" s="36">
        <v>2</v>
      </c>
      <c r="P19" s="41">
        <f t="shared" ref="P19:P30" si="0">SUM(L19:O19)</f>
        <v>6</v>
      </c>
      <c r="Q19" s="41">
        <v>2</v>
      </c>
      <c r="R19" s="41">
        <f t="shared" ref="R19:R30" si="1">P19*Q19</f>
        <v>12</v>
      </c>
      <c r="S19" s="41" t="s">
        <v>231</v>
      </c>
      <c r="T19" s="26"/>
      <c r="U19" s="24" t="s">
        <v>233</v>
      </c>
      <c r="V19" s="22">
        <v>1</v>
      </c>
      <c r="W19" s="22">
        <v>1</v>
      </c>
      <c r="X19" s="22">
        <v>1</v>
      </c>
      <c r="Y19" s="22">
        <v>1</v>
      </c>
      <c r="Z19" s="22">
        <f>SUM(V19:Y19)</f>
        <v>4</v>
      </c>
      <c r="AA19" s="22">
        <f>Q19</f>
        <v>2</v>
      </c>
      <c r="AB19" s="22">
        <f t="shared" ref="AB19:AB41" si="2">Z19*AA19</f>
        <v>8</v>
      </c>
      <c r="AC19" s="25" t="s">
        <v>232</v>
      </c>
      <c r="AD19" s="39"/>
      <c r="AE19" s="36" t="s">
        <v>259</v>
      </c>
      <c r="AF19" s="28">
        <v>43936</v>
      </c>
      <c r="AG19" s="22" t="s">
        <v>173</v>
      </c>
      <c r="AH19" s="39"/>
      <c r="AI19" s="170" t="str">
        <f t="shared" ref="AI19:AI73" si="3">CONCATENATE(S19,AC19)</f>
        <v>ModeradoTolerable</v>
      </c>
      <c r="AJ19" s="148" t="str">
        <f t="shared" ref="AJ19:AJ73" si="4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s="13" customFormat="1" ht="30" customHeight="1" x14ac:dyDescent="0.2">
      <c r="A20" s="12"/>
      <c r="B20" s="33">
        <v>3</v>
      </c>
      <c r="C20" s="246"/>
      <c r="D20" s="246"/>
      <c r="E20" s="22" t="s">
        <v>7</v>
      </c>
      <c r="F20" s="22" t="s">
        <v>23</v>
      </c>
      <c r="G20" s="34" t="s">
        <v>185</v>
      </c>
      <c r="H20" s="33" t="s">
        <v>186</v>
      </c>
      <c r="I20" s="33" t="s">
        <v>187</v>
      </c>
      <c r="J20" s="26" t="s">
        <v>35</v>
      </c>
      <c r="K20" s="35" t="s">
        <v>179</v>
      </c>
      <c r="L20" s="36">
        <v>1</v>
      </c>
      <c r="M20" s="36">
        <v>2</v>
      </c>
      <c r="N20" s="36">
        <v>1</v>
      </c>
      <c r="O20" s="36">
        <v>3</v>
      </c>
      <c r="P20" s="41">
        <f t="shared" si="0"/>
        <v>7</v>
      </c>
      <c r="Q20" s="41">
        <v>2</v>
      </c>
      <c r="R20" s="41">
        <f t="shared" si="1"/>
        <v>14</v>
      </c>
      <c r="S20" s="41" t="s">
        <v>231</v>
      </c>
      <c r="T20" s="26"/>
      <c r="U20" s="24" t="s">
        <v>234</v>
      </c>
      <c r="V20" s="22">
        <v>1</v>
      </c>
      <c r="W20" s="22">
        <v>1</v>
      </c>
      <c r="X20" s="22">
        <v>1</v>
      </c>
      <c r="Y20" s="22">
        <v>1</v>
      </c>
      <c r="Z20" s="22">
        <f t="shared" ref="Z20:Z41" si="5">SUM(V20:Y20)</f>
        <v>4</v>
      </c>
      <c r="AA20" s="22">
        <f>Q20</f>
        <v>2</v>
      </c>
      <c r="AB20" s="22">
        <f t="shared" si="2"/>
        <v>8</v>
      </c>
      <c r="AC20" s="25" t="s">
        <v>232</v>
      </c>
      <c r="AD20" s="39"/>
      <c r="AE20" s="36" t="s">
        <v>259</v>
      </c>
      <c r="AF20" s="28">
        <v>43936</v>
      </c>
      <c r="AG20" s="22" t="s">
        <v>173</v>
      </c>
      <c r="AH20" s="39"/>
      <c r="AI20" s="170" t="str">
        <f t="shared" si="3"/>
        <v>ModeradoTolerable</v>
      </c>
      <c r="AJ20" s="148" t="str">
        <f t="shared" si="4"/>
        <v>Tolerable</v>
      </c>
    </row>
    <row r="21" spans="1:36" s="13" customFormat="1" ht="30" customHeight="1" x14ac:dyDescent="0.2">
      <c r="A21" s="12"/>
      <c r="B21" s="33">
        <v>4</v>
      </c>
      <c r="C21" s="246"/>
      <c r="D21" s="246"/>
      <c r="E21" s="22" t="s">
        <v>7</v>
      </c>
      <c r="F21" s="33" t="s">
        <v>19</v>
      </c>
      <c r="G21" s="34" t="s">
        <v>184</v>
      </c>
      <c r="H21" s="33" t="s">
        <v>215</v>
      </c>
      <c r="I21" s="33" t="s">
        <v>216</v>
      </c>
      <c r="J21" s="26" t="s">
        <v>35</v>
      </c>
      <c r="K21" s="35" t="s">
        <v>236</v>
      </c>
      <c r="L21" s="36">
        <v>1</v>
      </c>
      <c r="M21" s="36">
        <v>1</v>
      </c>
      <c r="N21" s="36">
        <v>2</v>
      </c>
      <c r="O21" s="36">
        <v>1</v>
      </c>
      <c r="P21" s="41">
        <f t="shared" si="0"/>
        <v>5</v>
      </c>
      <c r="Q21" s="41">
        <v>2</v>
      </c>
      <c r="R21" s="41">
        <f t="shared" si="1"/>
        <v>10</v>
      </c>
      <c r="S21" s="41" t="s">
        <v>231</v>
      </c>
      <c r="T21" s="26"/>
      <c r="U21" s="24" t="s">
        <v>235</v>
      </c>
      <c r="V21" s="22">
        <v>1</v>
      </c>
      <c r="W21" s="22">
        <v>1</v>
      </c>
      <c r="X21" s="22">
        <v>1</v>
      </c>
      <c r="Y21" s="22">
        <v>1</v>
      </c>
      <c r="Z21" s="22">
        <f t="shared" si="5"/>
        <v>4</v>
      </c>
      <c r="AA21" s="22">
        <f t="shared" ref="AA21:AA41" si="6">Q21</f>
        <v>2</v>
      </c>
      <c r="AB21" s="22">
        <f t="shared" si="2"/>
        <v>8</v>
      </c>
      <c r="AC21" s="25" t="s">
        <v>232</v>
      </c>
      <c r="AD21" s="39"/>
      <c r="AE21" s="36" t="s">
        <v>259</v>
      </c>
      <c r="AF21" s="28">
        <v>43936</v>
      </c>
      <c r="AG21" s="22" t="s">
        <v>173</v>
      </c>
      <c r="AH21" s="39"/>
      <c r="AI21" s="170" t="str">
        <f t="shared" si="3"/>
        <v>ModeradoTolerable</v>
      </c>
      <c r="AJ21" s="148" t="str">
        <f t="shared" si="4"/>
        <v>Tolerable</v>
      </c>
    </row>
    <row r="22" spans="1:36" s="13" customFormat="1" ht="30" customHeight="1" x14ac:dyDescent="0.2">
      <c r="A22" s="12"/>
      <c r="B22" s="33">
        <v>5</v>
      </c>
      <c r="C22" s="246"/>
      <c r="D22" s="246" t="s">
        <v>181</v>
      </c>
      <c r="E22" s="22" t="s">
        <v>7</v>
      </c>
      <c r="F22" s="33" t="s">
        <v>19</v>
      </c>
      <c r="G22" s="34" t="s">
        <v>218</v>
      </c>
      <c r="H22" s="33" t="s">
        <v>219</v>
      </c>
      <c r="I22" s="33" t="s">
        <v>220</v>
      </c>
      <c r="J22" s="26" t="s">
        <v>35</v>
      </c>
      <c r="K22" s="35" t="s">
        <v>237</v>
      </c>
      <c r="L22" s="36">
        <v>1</v>
      </c>
      <c r="M22" s="36">
        <v>1</v>
      </c>
      <c r="N22" s="36">
        <v>2</v>
      </c>
      <c r="O22" s="36">
        <v>3</v>
      </c>
      <c r="P22" s="41">
        <f t="shared" si="0"/>
        <v>7</v>
      </c>
      <c r="Q22" s="41">
        <v>2</v>
      </c>
      <c r="R22" s="41">
        <f t="shared" si="1"/>
        <v>14</v>
      </c>
      <c r="S22" s="41" t="s">
        <v>231</v>
      </c>
      <c r="T22" s="26"/>
      <c r="U22" s="24" t="s">
        <v>239</v>
      </c>
      <c r="V22" s="22">
        <v>1</v>
      </c>
      <c r="W22" s="22">
        <v>1</v>
      </c>
      <c r="X22" s="22">
        <v>1</v>
      </c>
      <c r="Y22" s="22">
        <v>1</v>
      </c>
      <c r="Z22" s="22">
        <f t="shared" si="5"/>
        <v>4</v>
      </c>
      <c r="AA22" s="22">
        <f t="shared" si="6"/>
        <v>2</v>
      </c>
      <c r="AB22" s="22">
        <f t="shared" si="2"/>
        <v>8</v>
      </c>
      <c r="AC22" s="25" t="s">
        <v>232</v>
      </c>
      <c r="AD22" s="39"/>
      <c r="AE22" s="36" t="s">
        <v>259</v>
      </c>
      <c r="AF22" s="28">
        <v>43936</v>
      </c>
      <c r="AG22" s="22" t="s">
        <v>173</v>
      </c>
      <c r="AH22" s="39"/>
      <c r="AI22" s="170" t="str">
        <f t="shared" si="3"/>
        <v>ModeradoTolerable</v>
      </c>
      <c r="AJ22" s="148" t="str">
        <f t="shared" si="4"/>
        <v>Tolerable</v>
      </c>
    </row>
    <row r="23" spans="1:36" s="13" customFormat="1" ht="30" customHeight="1" x14ac:dyDescent="0.2">
      <c r="A23" s="12"/>
      <c r="B23" s="33">
        <v>6</v>
      </c>
      <c r="C23" s="246"/>
      <c r="D23" s="246"/>
      <c r="E23" s="22" t="s">
        <v>7</v>
      </c>
      <c r="F23" s="33" t="s">
        <v>19</v>
      </c>
      <c r="G23" s="34" t="s">
        <v>256</v>
      </c>
      <c r="H23" s="33" t="s">
        <v>186</v>
      </c>
      <c r="I23" s="33" t="s">
        <v>187</v>
      </c>
      <c r="J23" s="26" t="s">
        <v>35</v>
      </c>
      <c r="K23" s="35" t="s">
        <v>179</v>
      </c>
      <c r="L23" s="36">
        <v>1</v>
      </c>
      <c r="M23" s="36">
        <v>2</v>
      </c>
      <c r="N23" s="36">
        <v>1</v>
      </c>
      <c r="O23" s="36">
        <v>3</v>
      </c>
      <c r="P23" s="41">
        <f t="shared" ref="P23" si="7">SUM(L23:O23)</f>
        <v>7</v>
      </c>
      <c r="Q23" s="41">
        <v>2</v>
      </c>
      <c r="R23" s="41">
        <f t="shared" ref="R23" si="8">P23*Q23</f>
        <v>14</v>
      </c>
      <c r="S23" s="41" t="s">
        <v>231</v>
      </c>
      <c r="T23" s="26"/>
      <c r="U23" s="24" t="s">
        <v>258</v>
      </c>
      <c r="V23" s="22">
        <v>1</v>
      </c>
      <c r="W23" s="22">
        <v>1</v>
      </c>
      <c r="X23" s="22">
        <v>1</v>
      </c>
      <c r="Y23" s="22">
        <v>1</v>
      </c>
      <c r="Z23" s="22">
        <f t="shared" ref="Z23:Z24" si="9">SUM(V23:Y23)</f>
        <v>4</v>
      </c>
      <c r="AA23" s="22">
        <f>Q23</f>
        <v>2</v>
      </c>
      <c r="AB23" s="22">
        <f t="shared" ref="AB23" si="10">Z23*AA23</f>
        <v>8</v>
      </c>
      <c r="AC23" s="25" t="s">
        <v>232</v>
      </c>
      <c r="AD23" s="39"/>
      <c r="AE23" s="36" t="s">
        <v>259</v>
      </c>
      <c r="AF23" s="28">
        <v>43936</v>
      </c>
      <c r="AG23" s="22" t="s">
        <v>173</v>
      </c>
      <c r="AH23" s="39"/>
      <c r="AI23" s="170" t="str">
        <f t="shared" si="3"/>
        <v>ModeradoTolerable</v>
      </c>
      <c r="AJ23" s="148" t="str">
        <f t="shared" si="4"/>
        <v>Tolerable</v>
      </c>
    </row>
    <row r="24" spans="1:36" s="13" customFormat="1" ht="30" customHeight="1" x14ac:dyDescent="0.2">
      <c r="A24" s="12"/>
      <c r="B24" s="33">
        <v>7</v>
      </c>
      <c r="C24" s="246"/>
      <c r="D24" s="246"/>
      <c r="E24" s="33" t="s">
        <v>7</v>
      </c>
      <c r="F24" s="33" t="s">
        <v>266</v>
      </c>
      <c r="G24" s="34" t="s">
        <v>261</v>
      </c>
      <c r="H24" s="33" t="s">
        <v>52</v>
      </c>
      <c r="I24" s="33" t="s">
        <v>51</v>
      </c>
      <c r="J24" s="26" t="s">
        <v>48</v>
      </c>
      <c r="K24" s="35" t="s">
        <v>265</v>
      </c>
      <c r="L24" s="36">
        <v>1</v>
      </c>
      <c r="M24" s="36">
        <v>2</v>
      </c>
      <c r="N24" s="36">
        <v>1</v>
      </c>
      <c r="O24" s="36">
        <v>3</v>
      </c>
      <c r="P24" s="41">
        <f>+SUM(L24:O24)</f>
        <v>7</v>
      </c>
      <c r="Q24" s="41">
        <v>2</v>
      </c>
      <c r="R24" s="41">
        <f>+Q24*P24</f>
        <v>14</v>
      </c>
      <c r="S24" s="41" t="str">
        <f>IF(R24="","",IF(R24&lt;5,"Trivial",IF(R24&lt;9,"Tolerable",IF(R24&lt;17,"Moderado",IF(R24&lt;25,"Importante","Intolerable")))))</f>
        <v>Moderado</v>
      </c>
      <c r="T24" s="26"/>
      <c r="U24" s="24" t="s">
        <v>262</v>
      </c>
      <c r="V24" s="22">
        <v>1</v>
      </c>
      <c r="W24" s="22">
        <v>1</v>
      </c>
      <c r="X24" s="22">
        <v>1</v>
      </c>
      <c r="Y24" s="22">
        <v>2</v>
      </c>
      <c r="Z24" s="22">
        <f t="shared" si="9"/>
        <v>5</v>
      </c>
      <c r="AA24" s="22">
        <f>Q24</f>
        <v>2</v>
      </c>
      <c r="AB24" s="22">
        <f t="shared" ref="AB24" si="11">Z24*AA24</f>
        <v>10</v>
      </c>
      <c r="AC24" s="25" t="s">
        <v>231</v>
      </c>
      <c r="AD24" s="39"/>
      <c r="AE24" s="36" t="s">
        <v>259</v>
      </c>
      <c r="AF24" s="28">
        <v>43936</v>
      </c>
      <c r="AG24" s="22" t="s">
        <v>173</v>
      </c>
      <c r="AH24" s="39"/>
      <c r="AI24" s="170" t="str">
        <f t="shared" si="3"/>
        <v>ModeradoModerado</v>
      </c>
      <c r="AJ24" s="148" t="str">
        <f t="shared" si="4"/>
        <v>Moderado</v>
      </c>
    </row>
    <row r="25" spans="1:36" s="13" customFormat="1" ht="30" customHeight="1" x14ac:dyDescent="0.2">
      <c r="A25" s="12"/>
      <c r="B25" s="33">
        <v>8</v>
      </c>
      <c r="C25" s="246"/>
      <c r="D25" s="246"/>
      <c r="E25" s="22" t="s">
        <v>7</v>
      </c>
      <c r="F25" s="33" t="s">
        <v>19</v>
      </c>
      <c r="G25" s="34" t="s">
        <v>183</v>
      </c>
      <c r="H25" s="33" t="s">
        <v>188</v>
      </c>
      <c r="I25" s="33" t="s">
        <v>189</v>
      </c>
      <c r="J25" s="26" t="s">
        <v>221</v>
      </c>
      <c r="K25" s="35" t="s">
        <v>222</v>
      </c>
      <c r="L25" s="36">
        <v>1</v>
      </c>
      <c r="M25" s="36">
        <v>2</v>
      </c>
      <c r="N25" s="36">
        <v>2</v>
      </c>
      <c r="O25" s="36">
        <v>2</v>
      </c>
      <c r="P25" s="41">
        <f t="shared" si="0"/>
        <v>7</v>
      </c>
      <c r="Q25" s="41">
        <v>3</v>
      </c>
      <c r="R25" s="41">
        <f t="shared" si="1"/>
        <v>21</v>
      </c>
      <c r="S25" s="41" t="s">
        <v>238</v>
      </c>
      <c r="T25" s="26"/>
      <c r="U25" s="24" t="s">
        <v>245</v>
      </c>
      <c r="V25" s="22">
        <v>1</v>
      </c>
      <c r="W25" s="22">
        <v>1</v>
      </c>
      <c r="X25" s="22">
        <v>1</v>
      </c>
      <c r="Y25" s="22">
        <v>2</v>
      </c>
      <c r="Z25" s="22">
        <f t="shared" si="5"/>
        <v>5</v>
      </c>
      <c r="AA25" s="22">
        <f t="shared" si="6"/>
        <v>3</v>
      </c>
      <c r="AB25" s="22">
        <f t="shared" si="2"/>
        <v>15</v>
      </c>
      <c r="AC25" s="25" t="s">
        <v>231</v>
      </c>
      <c r="AD25" s="39"/>
      <c r="AE25" s="36" t="s">
        <v>259</v>
      </c>
      <c r="AF25" s="28">
        <v>43936</v>
      </c>
      <c r="AG25" s="22" t="s">
        <v>173</v>
      </c>
      <c r="AH25" s="39"/>
      <c r="AI25" s="170" t="str">
        <f t="shared" si="3"/>
        <v>ImportanteModerado</v>
      </c>
      <c r="AJ25" s="148" t="str">
        <f t="shared" si="4"/>
        <v>Moderado</v>
      </c>
    </row>
    <row r="26" spans="1:36" s="13" customFormat="1" ht="30" customHeight="1" x14ac:dyDescent="0.2">
      <c r="A26" s="12"/>
      <c r="B26" s="33">
        <v>9</v>
      </c>
      <c r="C26" s="207" t="s">
        <v>253</v>
      </c>
      <c r="D26" s="238" t="s">
        <v>191</v>
      </c>
      <c r="E26" s="22" t="s">
        <v>7</v>
      </c>
      <c r="F26" s="33" t="s">
        <v>19</v>
      </c>
      <c r="G26" s="34" t="s">
        <v>192</v>
      </c>
      <c r="H26" s="33" t="s">
        <v>223</v>
      </c>
      <c r="I26" s="33" t="s">
        <v>224</v>
      </c>
      <c r="J26" s="26" t="s">
        <v>35</v>
      </c>
      <c r="K26" s="35" t="s">
        <v>241</v>
      </c>
      <c r="L26" s="36">
        <v>1</v>
      </c>
      <c r="M26" s="36">
        <v>2</v>
      </c>
      <c r="N26" s="36">
        <v>2</v>
      </c>
      <c r="O26" s="36">
        <v>2</v>
      </c>
      <c r="P26" s="41">
        <f t="shared" si="0"/>
        <v>7</v>
      </c>
      <c r="Q26" s="41">
        <v>3</v>
      </c>
      <c r="R26" s="41">
        <f t="shared" si="1"/>
        <v>21</v>
      </c>
      <c r="S26" s="41" t="s">
        <v>238</v>
      </c>
      <c r="T26" s="26"/>
      <c r="U26" s="24" t="s">
        <v>240</v>
      </c>
      <c r="V26" s="22">
        <v>1</v>
      </c>
      <c r="W26" s="22">
        <v>1</v>
      </c>
      <c r="X26" s="22">
        <v>1</v>
      </c>
      <c r="Y26" s="22">
        <v>1</v>
      </c>
      <c r="Z26" s="22">
        <f t="shared" si="5"/>
        <v>4</v>
      </c>
      <c r="AA26" s="22">
        <f t="shared" si="6"/>
        <v>3</v>
      </c>
      <c r="AB26" s="22">
        <f t="shared" si="2"/>
        <v>12</v>
      </c>
      <c r="AC26" s="25" t="s">
        <v>231</v>
      </c>
      <c r="AD26" s="39"/>
      <c r="AE26" s="36" t="s">
        <v>259</v>
      </c>
      <c r="AF26" s="28">
        <v>43936</v>
      </c>
      <c r="AG26" s="22" t="s">
        <v>173</v>
      </c>
      <c r="AH26" s="39"/>
      <c r="AI26" s="170" t="str">
        <f t="shared" si="3"/>
        <v>ImportanteModerado</v>
      </c>
      <c r="AJ26" s="148" t="str">
        <f t="shared" si="4"/>
        <v>Moderado</v>
      </c>
    </row>
    <row r="27" spans="1:36" s="13" customFormat="1" ht="30" customHeight="1" x14ac:dyDescent="0.2">
      <c r="A27" s="12"/>
      <c r="B27" s="33">
        <v>10</v>
      </c>
      <c r="C27" s="207"/>
      <c r="D27" s="238"/>
      <c r="E27" s="22" t="s">
        <v>7</v>
      </c>
      <c r="F27" s="33" t="s">
        <v>6</v>
      </c>
      <c r="G27" s="34" t="s">
        <v>194</v>
      </c>
      <c r="H27" s="33" t="s">
        <v>195</v>
      </c>
      <c r="I27" s="33" t="s">
        <v>225</v>
      </c>
      <c r="J27" s="26" t="s">
        <v>35</v>
      </c>
      <c r="K27" s="35" t="s">
        <v>179</v>
      </c>
      <c r="L27" s="36">
        <v>1</v>
      </c>
      <c r="M27" s="36">
        <v>2</v>
      </c>
      <c r="N27" s="36">
        <v>1</v>
      </c>
      <c r="O27" s="36">
        <v>3</v>
      </c>
      <c r="P27" s="41">
        <f t="shared" ref="P27:P28" si="12">SUM(L27:O27)</f>
        <v>7</v>
      </c>
      <c r="Q27" s="41">
        <v>2</v>
      </c>
      <c r="R27" s="41">
        <f t="shared" ref="R27:R28" si="13">P27*Q27</f>
        <v>14</v>
      </c>
      <c r="S27" s="41" t="s">
        <v>231</v>
      </c>
      <c r="T27" s="26"/>
      <c r="U27" s="24" t="s">
        <v>242</v>
      </c>
      <c r="V27" s="22">
        <v>1</v>
      </c>
      <c r="W27" s="22">
        <v>1</v>
      </c>
      <c r="X27" s="22">
        <v>1</v>
      </c>
      <c r="Y27" s="22">
        <v>1</v>
      </c>
      <c r="Z27" s="22">
        <f t="shared" ref="Z27:Z28" si="14">SUM(V27:Y27)</f>
        <v>4</v>
      </c>
      <c r="AA27" s="22">
        <f>Q27</f>
        <v>2</v>
      </c>
      <c r="AB27" s="22">
        <f t="shared" ref="AB27:AB28" si="15">Z27*AA27</f>
        <v>8</v>
      </c>
      <c r="AC27" s="25" t="s">
        <v>232</v>
      </c>
      <c r="AD27" s="39"/>
      <c r="AE27" s="36" t="s">
        <v>259</v>
      </c>
      <c r="AF27" s="28">
        <v>43936</v>
      </c>
      <c r="AG27" s="22" t="s">
        <v>173</v>
      </c>
      <c r="AH27" s="39"/>
      <c r="AI27" s="170" t="str">
        <f t="shared" si="3"/>
        <v>ModeradoTolerable</v>
      </c>
      <c r="AJ27" s="148" t="str">
        <f t="shared" si="4"/>
        <v>Tolerable</v>
      </c>
    </row>
    <row r="28" spans="1:36" s="13" customFormat="1" ht="30" customHeight="1" x14ac:dyDescent="0.2">
      <c r="A28" s="12"/>
      <c r="B28" s="33">
        <v>11</v>
      </c>
      <c r="C28" s="207"/>
      <c r="D28" s="238"/>
      <c r="E28" s="22" t="s">
        <v>7</v>
      </c>
      <c r="F28" s="33" t="s">
        <v>19</v>
      </c>
      <c r="G28" s="34" t="s">
        <v>196</v>
      </c>
      <c r="H28" s="33" t="s">
        <v>197</v>
      </c>
      <c r="I28" s="33" t="s">
        <v>226</v>
      </c>
      <c r="J28" s="26" t="s">
        <v>35</v>
      </c>
      <c r="K28" s="35" t="s">
        <v>243</v>
      </c>
      <c r="L28" s="36">
        <v>1</v>
      </c>
      <c r="M28" s="36">
        <v>2</v>
      </c>
      <c r="N28" s="36">
        <v>2</v>
      </c>
      <c r="O28" s="36">
        <v>2</v>
      </c>
      <c r="P28" s="41">
        <f t="shared" si="12"/>
        <v>7</v>
      </c>
      <c r="Q28" s="41">
        <v>3</v>
      </c>
      <c r="R28" s="41">
        <f t="shared" si="13"/>
        <v>21</v>
      </c>
      <c r="S28" s="41" t="s">
        <v>238</v>
      </c>
      <c r="T28" s="26"/>
      <c r="U28" s="24" t="s">
        <v>244</v>
      </c>
      <c r="V28" s="22">
        <v>1</v>
      </c>
      <c r="W28" s="22">
        <v>1</v>
      </c>
      <c r="X28" s="22">
        <v>1</v>
      </c>
      <c r="Y28" s="22">
        <v>2</v>
      </c>
      <c r="Z28" s="22">
        <f t="shared" si="14"/>
        <v>5</v>
      </c>
      <c r="AA28" s="22">
        <f t="shared" ref="AA28" si="16">Q28</f>
        <v>3</v>
      </c>
      <c r="AB28" s="22">
        <f t="shared" si="15"/>
        <v>15</v>
      </c>
      <c r="AC28" s="25" t="s">
        <v>231</v>
      </c>
      <c r="AD28" s="39"/>
      <c r="AE28" s="36" t="s">
        <v>259</v>
      </c>
      <c r="AF28" s="28">
        <v>43936</v>
      </c>
      <c r="AG28" s="22" t="s">
        <v>173</v>
      </c>
      <c r="AH28" s="39"/>
      <c r="AI28" s="170" t="str">
        <f t="shared" si="3"/>
        <v>ImportanteModerado</v>
      </c>
      <c r="AJ28" s="148" t="str">
        <f t="shared" si="4"/>
        <v>Moderado</v>
      </c>
    </row>
    <row r="29" spans="1:36" s="13" customFormat="1" ht="30" customHeight="1" x14ac:dyDescent="0.2">
      <c r="A29" s="12"/>
      <c r="B29" s="33">
        <v>12</v>
      </c>
      <c r="C29" s="207"/>
      <c r="D29" s="238"/>
      <c r="E29" s="22" t="s">
        <v>7</v>
      </c>
      <c r="F29" s="33" t="s">
        <v>19</v>
      </c>
      <c r="G29" s="34" t="s">
        <v>202</v>
      </c>
      <c r="H29" s="33" t="s">
        <v>206</v>
      </c>
      <c r="I29" s="33" t="s">
        <v>226</v>
      </c>
      <c r="J29" s="26" t="s">
        <v>35</v>
      </c>
      <c r="K29" s="35" t="s">
        <v>179</v>
      </c>
      <c r="L29" s="36">
        <v>1</v>
      </c>
      <c r="M29" s="36">
        <v>2</v>
      </c>
      <c r="N29" s="36">
        <v>2</v>
      </c>
      <c r="O29" s="36">
        <v>2</v>
      </c>
      <c r="P29" s="41">
        <f t="shared" si="0"/>
        <v>7</v>
      </c>
      <c r="Q29" s="41">
        <v>3</v>
      </c>
      <c r="R29" s="41">
        <f t="shared" si="1"/>
        <v>21</v>
      </c>
      <c r="S29" s="41" t="s">
        <v>238</v>
      </c>
      <c r="T29" s="26"/>
      <c r="U29" s="24" t="s">
        <v>246</v>
      </c>
      <c r="V29" s="22">
        <v>1</v>
      </c>
      <c r="W29" s="22">
        <v>1</v>
      </c>
      <c r="X29" s="22">
        <v>1</v>
      </c>
      <c r="Y29" s="22">
        <v>1</v>
      </c>
      <c r="Z29" s="22">
        <f t="shared" si="5"/>
        <v>4</v>
      </c>
      <c r="AA29" s="22">
        <f t="shared" si="6"/>
        <v>3</v>
      </c>
      <c r="AB29" s="22">
        <f t="shared" si="2"/>
        <v>12</v>
      </c>
      <c r="AC29" s="25" t="s">
        <v>231</v>
      </c>
      <c r="AD29" s="39"/>
      <c r="AE29" s="36" t="s">
        <v>259</v>
      </c>
      <c r="AF29" s="28">
        <v>43936</v>
      </c>
      <c r="AG29" s="22" t="s">
        <v>173</v>
      </c>
      <c r="AH29" s="39"/>
      <c r="AI29" s="170" t="str">
        <f t="shared" si="3"/>
        <v>ImportanteModerado</v>
      </c>
      <c r="AJ29" s="148" t="str">
        <f t="shared" si="4"/>
        <v>Moderado</v>
      </c>
    </row>
    <row r="30" spans="1:36" s="13" customFormat="1" ht="30" customHeight="1" x14ac:dyDescent="0.2">
      <c r="A30" s="12"/>
      <c r="B30" s="33">
        <v>13</v>
      </c>
      <c r="C30" s="207"/>
      <c r="D30" s="238" t="s">
        <v>198</v>
      </c>
      <c r="E30" s="241" t="s">
        <v>7</v>
      </c>
      <c r="F30" s="241" t="s">
        <v>36</v>
      </c>
      <c r="G30" s="270" t="s">
        <v>199</v>
      </c>
      <c r="H30" s="33" t="s">
        <v>227</v>
      </c>
      <c r="I30" s="33" t="s">
        <v>200</v>
      </c>
      <c r="J30" s="26" t="s">
        <v>35</v>
      </c>
      <c r="K30" s="35" t="s">
        <v>179</v>
      </c>
      <c r="L30" s="36">
        <v>1</v>
      </c>
      <c r="M30" s="36">
        <v>2</v>
      </c>
      <c r="N30" s="36">
        <v>2</v>
      </c>
      <c r="O30" s="36">
        <v>3</v>
      </c>
      <c r="P30" s="41">
        <f t="shared" si="0"/>
        <v>8</v>
      </c>
      <c r="Q30" s="41">
        <v>2</v>
      </c>
      <c r="R30" s="41">
        <f t="shared" si="1"/>
        <v>16</v>
      </c>
      <c r="S30" s="41" t="s">
        <v>231</v>
      </c>
      <c r="T30" s="26"/>
      <c r="U30" s="24" t="s">
        <v>247</v>
      </c>
      <c r="V30" s="22">
        <v>1</v>
      </c>
      <c r="W30" s="22">
        <v>1</v>
      </c>
      <c r="X30" s="22">
        <v>1</v>
      </c>
      <c r="Y30" s="22">
        <v>1</v>
      </c>
      <c r="Z30" s="22">
        <f t="shared" si="5"/>
        <v>4</v>
      </c>
      <c r="AA30" s="22">
        <f t="shared" si="6"/>
        <v>2</v>
      </c>
      <c r="AB30" s="22">
        <f t="shared" si="2"/>
        <v>8</v>
      </c>
      <c r="AC30" s="25" t="s">
        <v>232</v>
      </c>
      <c r="AD30" s="39"/>
      <c r="AE30" s="36" t="s">
        <v>259</v>
      </c>
      <c r="AF30" s="28">
        <v>43936</v>
      </c>
      <c r="AG30" s="22" t="s">
        <v>173</v>
      </c>
      <c r="AH30" s="39"/>
      <c r="AI30" s="170" t="str">
        <f t="shared" si="3"/>
        <v>ModeradoTolerable</v>
      </c>
      <c r="AJ30" s="148" t="str">
        <f t="shared" si="4"/>
        <v>Tolerable</v>
      </c>
    </row>
    <row r="31" spans="1:36" s="13" customFormat="1" ht="30" customHeight="1" x14ac:dyDescent="0.2">
      <c r="A31" s="12"/>
      <c r="B31" s="33">
        <v>14</v>
      </c>
      <c r="C31" s="207"/>
      <c r="D31" s="238"/>
      <c r="E31" s="242"/>
      <c r="F31" s="242"/>
      <c r="G31" s="270"/>
      <c r="H31" s="33" t="s">
        <v>228</v>
      </c>
      <c r="I31" s="33" t="s">
        <v>201</v>
      </c>
      <c r="J31" s="26" t="s">
        <v>35</v>
      </c>
      <c r="K31" s="35" t="s">
        <v>179</v>
      </c>
      <c r="L31" s="36">
        <v>1</v>
      </c>
      <c r="M31" s="36">
        <v>2</v>
      </c>
      <c r="N31" s="36">
        <v>2</v>
      </c>
      <c r="O31" s="36">
        <v>3</v>
      </c>
      <c r="P31" s="41">
        <f t="shared" ref="P31:P33" si="17">SUM(L31:O31)</f>
        <v>8</v>
      </c>
      <c r="Q31" s="41">
        <v>2</v>
      </c>
      <c r="R31" s="41">
        <f t="shared" ref="R31:R33" si="18">P31*Q31</f>
        <v>16</v>
      </c>
      <c r="S31" s="41" t="s">
        <v>231</v>
      </c>
      <c r="T31" s="26"/>
      <c r="U31" s="24" t="s">
        <v>248</v>
      </c>
      <c r="V31" s="22">
        <v>1</v>
      </c>
      <c r="W31" s="22">
        <v>1</v>
      </c>
      <c r="X31" s="22">
        <v>1</v>
      </c>
      <c r="Y31" s="22">
        <v>1</v>
      </c>
      <c r="Z31" s="22">
        <f t="shared" ref="Z31:Z33" si="19">SUM(V31:Y31)</f>
        <v>4</v>
      </c>
      <c r="AA31" s="22">
        <f t="shared" ref="AA31:AA33" si="20">Q31</f>
        <v>2</v>
      </c>
      <c r="AB31" s="22">
        <f t="shared" ref="AB31:AB33" si="21">Z31*AA31</f>
        <v>8</v>
      </c>
      <c r="AC31" s="25" t="s">
        <v>232</v>
      </c>
      <c r="AD31" s="39"/>
      <c r="AE31" s="36" t="s">
        <v>259</v>
      </c>
      <c r="AF31" s="28">
        <v>43936</v>
      </c>
      <c r="AG31" s="22" t="s">
        <v>173</v>
      </c>
      <c r="AH31" s="39"/>
      <c r="AI31" s="170" t="str">
        <f t="shared" si="3"/>
        <v>ModeradoTolerable</v>
      </c>
      <c r="AJ31" s="148" t="str">
        <f t="shared" si="4"/>
        <v>Tolerable</v>
      </c>
    </row>
    <row r="32" spans="1:36" s="13" customFormat="1" ht="30" customHeight="1" x14ac:dyDescent="0.2">
      <c r="A32" s="12"/>
      <c r="B32" s="33">
        <v>15</v>
      </c>
      <c r="C32" s="207"/>
      <c r="D32" s="238"/>
      <c r="E32" s="22" t="s">
        <v>7</v>
      </c>
      <c r="F32" s="33" t="s">
        <v>19</v>
      </c>
      <c r="G32" s="34" t="s">
        <v>202</v>
      </c>
      <c r="H32" s="33" t="s">
        <v>206</v>
      </c>
      <c r="I32" s="33" t="s">
        <v>226</v>
      </c>
      <c r="J32" s="26" t="s">
        <v>35</v>
      </c>
      <c r="K32" s="35" t="s">
        <v>179</v>
      </c>
      <c r="L32" s="36">
        <v>1</v>
      </c>
      <c r="M32" s="36">
        <v>2</v>
      </c>
      <c r="N32" s="36">
        <v>2</v>
      </c>
      <c r="O32" s="36">
        <v>2</v>
      </c>
      <c r="P32" s="41">
        <f t="shared" si="17"/>
        <v>7</v>
      </c>
      <c r="Q32" s="41">
        <v>3</v>
      </c>
      <c r="R32" s="41">
        <f t="shared" si="18"/>
        <v>21</v>
      </c>
      <c r="S32" s="41" t="s">
        <v>238</v>
      </c>
      <c r="T32" s="26"/>
      <c r="U32" s="24" t="s">
        <v>246</v>
      </c>
      <c r="V32" s="22">
        <v>1</v>
      </c>
      <c r="W32" s="22">
        <v>1</v>
      </c>
      <c r="X32" s="22">
        <v>1</v>
      </c>
      <c r="Y32" s="22">
        <v>1</v>
      </c>
      <c r="Z32" s="22">
        <f t="shared" si="19"/>
        <v>4</v>
      </c>
      <c r="AA32" s="22">
        <f t="shared" si="20"/>
        <v>3</v>
      </c>
      <c r="AB32" s="22">
        <f t="shared" si="21"/>
        <v>12</v>
      </c>
      <c r="AC32" s="25" t="s">
        <v>231</v>
      </c>
      <c r="AD32" s="39"/>
      <c r="AE32" s="36" t="s">
        <v>259</v>
      </c>
      <c r="AF32" s="28">
        <v>43936</v>
      </c>
      <c r="AG32" s="22" t="s">
        <v>173</v>
      </c>
      <c r="AH32" s="39"/>
      <c r="AI32" s="170" t="str">
        <f t="shared" si="3"/>
        <v>ImportanteModerado</v>
      </c>
      <c r="AJ32" s="148" t="str">
        <f t="shared" si="4"/>
        <v>Moderado</v>
      </c>
    </row>
    <row r="33" spans="1:36" s="13" customFormat="1" ht="30" customHeight="1" x14ac:dyDescent="0.2">
      <c r="A33" s="12"/>
      <c r="B33" s="33">
        <v>16</v>
      </c>
      <c r="C33" s="207"/>
      <c r="D33" s="238" t="s">
        <v>203</v>
      </c>
      <c r="E33" s="241" t="s">
        <v>7</v>
      </c>
      <c r="F33" s="241" t="s">
        <v>36</v>
      </c>
      <c r="G33" s="270" t="s">
        <v>204</v>
      </c>
      <c r="H33" s="33" t="s">
        <v>227</v>
      </c>
      <c r="I33" s="33" t="s">
        <v>200</v>
      </c>
      <c r="J33" s="26" t="s">
        <v>35</v>
      </c>
      <c r="K33" s="35" t="s">
        <v>179</v>
      </c>
      <c r="L33" s="36">
        <v>1</v>
      </c>
      <c r="M33" s="36">
        <v>2</v>
      </c>
      <c r="N33" s="36">
        <v>2</v>
      </c>
      <c r="O33" s="36">
        <v>3</v>
      </c>
      <c r="P33" s="41">
        <f t="shared" si="17"/>
        <v>8</v>
      </c>
      <c r="Q33" s="41">
        <v>2</v>
      </c>
      <c r="R33" s="41">
        <f t="shared" si="18"/>
        <v>16</v>
      </c>
      <c r="S33" s="41" t="s">
        <v>231</v>
      </c>
      <c r="T33" s="26"/>
      <c r="U33" s="24" t="s">
        <v>247</v>
      </c>
      <c r="V33" s="22">
        <v>1</v>
      </c>
      <c r="W33" s="22">
        <v>1</v>
      </c>
      <c r="X33" s="22">
        <v>1</v>
      </c>
      <c r="Y33" s="22">
        <v>1</v>
      </c>
      <c r="Z33" s="22">
        <f t="shared" si="19"/>
        <v>4</v>
      </c>
      <c r="AA33" s="22">
        <f t="shared" si="20"/>
        <v>2</v>
      </c>
      <c r="AB33" s="22">
        <f t="shared" si="21"/>
        <v>8</v>
      </c>
      <c r="AC33" s="25" t="s">
        <v>232</v>
      </c>
      <c r="AD33" s="39"/>
      <c r="AE33" s="36" t="s">
        <v>259</v>
      </c>
      <c r="AF33" s="28">
        <v>43936</v>
      </c>
      <c r="AG33" s="22" t="s">
        <v>173</v>
      </c>
      <c r="AH33" s="39"/>
      <c r="AI33" s="170" t="str">
        <f t="shared" si="3"/>
        <v>ModeradoTolerable</v>
      </c>
      <c r="AJ33" s="148" t="str">
        <f t="shared" si="4"/>
        <v>Tolerable</v>
      </c>
    </row>
    <row r="34" spans="1:36" s="13" customFormat="1" ht="30" customHeight="1" x14ac:dyDescent="0.2">
      <c r="A34" s="12"/>
      <c r="B34" s="33">
        <v>17</v>
      </c>
      <c r="C34" s="207"/>
      <c r="D34" s="238"/>
      <c r="E34" s="242"/>
      <c r="F34" s="242"/>
      <c r="G34" s="270"/>
      <c r="H34" s="33" t="s">
        <v>228</v>
      </c>
      <c r="I34" s="33" t="s">
        <v>201</v>
      </c>
      <c r="J34" s="26" t="s">
        <v>35</v>
      </c>
      <c r="K34" s="35" t="s">
        <v>179</v>
      </c>
      <c r="L34" s="36">
        <v>1</v>
      </c>
      <c r="M34" s="36">
        <v>2</v>
      </c>
      <c r="N34" s="36">
        <v>2</v>
      </c>
      <c r="O34" s="36">
        <v>3</v>
      </c>
      <c r="P34" s="41">
        <f t="shared" ref="P34" si="22">SUM(L34:O34)</f>
        <v>8</v>
      </c>
      <c r="Q34" s="41">
        <v>2</v>
      </c>
      <c r="R34" s="41">
        <f t="shared" ref="R34" si="23">P34*Q34</f>
        <v>16</v>
      </c>
      <c r="S34" s="41" t="s">
        <v>231</v>
      </c>
      <c r="T34" s="26"/>
      <c r="U34" s="24" t="s">
        <v>248</v>
      </c>
      <c r="V34" s="22">
        <v>1</v>
      </c>
      <c r="W34" s="22">
        <v>1</v>
      </c>
      <c r="X34" s="22">
        <v>1</v>
      </c>
      <c r="Y34" s="22">
        <v>1</v>
      </c>
      <c r="Z34" s="22">
        <f t="shared" ref="Z34" si="24">SUM(V34:Y34)</f>
        <v>4</v>
      </c>
      <c r="AA34" s="22">
        <f t="shared" ref="AA34" si="25">Q34</f>
        <v>2</v>
      </c>
      <c r="AB34" s="22">
        <f t="shared" ref="AB34" si="26">Z34*AA34</f>
        <v>8</v>
      </c>
      <c r="AC34" s="25" t="s">
        <v>232</v>
      </c>
      <c r="AD34" s="39"/>
      <c r="AE34" s="36" t="s">
        <v>259</v>
      </c>
      <c r="AF34" s="28">
        <v>43936</v>
      </c>
      <c r="AG34" s="22" t="s">
        <v>173</v>
      </c>
      <c r="AH34" s="39"/>
      <c r="AI34" s="170" t="str">
        <f t="shared" si="3"/>
        <v>ModeradoTolerable</v>
      </c>
      <c r="AJ34" s="148" t="str">
        <f t="shared" si="4"/>
        <v>Tolerable</v>
      </c>
    </row>
    <row r="35" spans="1:36" s="13" customFormat="1" ht="30" customHeight="1" x14ac:dyDescent="0.2">
      <c r="A35" s="12"/>
      <c r="B35" s="33">
        <v>18</v>
      </c>
      <c r="C35" s="207"/>
      <c r="D35" s="238"/>
      <c r="E35" s="22" t="s">
        <v>7</v>
      </c>
      <c r="F35" s="33" t="s">
        <v>19</v>
      </c>
      <c r="G35" s="34" t="s">
        <v>202</v>
      </c>
      <c r="H35" s="33" t="s">
        <v>206</v>
      </c>
      <c r="I35" s="33" t="s">
        <v>226</v>
      </c>
      <c r="J35" s="26" t="s">
        <v>35</v>
      </c>
      <c r="K35" s="35" t="s">
        <v>179</v>
      </c>
      <c r="L35" s="36">
        <v>1</v>
      </c>
      <c r="M35" s="36">
        <v>2</v>
      </c>
      <c r="N35" s="36">
        <v>2</v>
      </c>
      <c r="O35" s="36">
        <v>2</v>
      </c>
      <c r="P35" s="41">
        <f t="shared" ref="P35:P36" si="27">SUM(L35:O35)</f>
        <v>7</v>
      </c>
      <c r="Q35" s="41">
        <v>3</v>
      </c>
      <c r="R35" s="41">
        <f t="shared" ref="R35:R36" si="28">P35*Q35</f>
        <v>21</v>
      </c>
      <c r="S35" s="41" t="s">
        <v>238</v>
      </c>
      <c r="T35" s="26"/>
      <c r="U35" s="24" t="s">
        <v>246</v>
      </c>
      <c r="V35" s="22">
        <v>1</v>
      </c>
      <c r="W35" s="22">
        <v>1</v>
      </c>
      <c r="X35" s="22">
        <v>1</v>
      </c>
      <c r="Y35" s="22">
        <v>1</v>
      </c>
      <c r="Z35" s="22">
        <f t="shared" ref="Z35:Z36" si="29">SUM(V35:Y35)</f>
        <v>4</v>
      </c>
      <c r="AA35" s="22">
        <f t="shared" ref="AA35:AA36" si="30">Q35</f>
        <v>3</v>
      </c>
      <c r="AB35" s="22">
        <f t="shared" ref="AB35:AB36" si="31">Z35*AA35</f>
        <v>12</v>
      </c>
      <c r="AC35" s="25" t="s">
        <v>231</v>
      </c>
      <c r="AD35" s="39"/>
      <c r="AE35" s="36" t="s">
        <v>259</v>
      </c>
      <c r="AF35" s="28">
        <v>43936</v>
      </c>
      <c r="AG35" s="22" t="s">
        <v>173</v>
      </c>
      <c r="AH35" s="39"/>
      <c r="AI35" s="170" t="str">
        <f t="shared" si="3"/>
        <v>ImportanteModerado</v>
      </c>
      <c r="AJ35" s="148" t="str">
        <f t="shared" si="4"/>
        <v>Moderado</v>
      </c>
    </row>
    <row r="36" spans="1:36" s="13" customFormat="1" ht="30" customHeight="1" x14ac:dyDescent="0.2">
      <c r="A36" s="12"/>
      <c r="B36" s="33">
        <v>19</v>
      </c>
      <c r="C36" s="207"/>
      <c r="D36" s="238" t="s">
        <v>205</v>
      </c>
      <c r="E36" s="22" t="s">
        <v>7</v>
      </c>
      <c r="F36" s="33" t="s">
        <v>19</v>
      </c>
      <c r="G36" s="34" t="s">
        <v>192</v>
      </c>
      <c r="H36" s="33" t="s">
        <v>193</v>
      </c>
      <c r="I36" s="33" t="s">
        <v>229</v>
      </c>
      <c r="J36" s="26" t="s">
        <v>35</v>
      </c>
      <c r="K36" s="35" t="s">
        <v>179</v>
      </c>
      <c r="L36" s="36">
        <v>1</v>
      </c>
      <c r="M36" s="36">
        <v>2</v>
      </c>
      <c r="N36" s="36">
        <v>2</v>
      </c>
      <c r="O36" s="36">
        <v>3</v>
      </c>
      <c r="P36" s="41">
        <f t="shared" si="27"/>
        <v>8</v>
      </c>
      <c r="Q36" s="41">
        <v>2</v>
      </c>
      <c r="R36" s="41">
        <f t="shared" si="28"/>
        <v>16</v>
      </c>
      <c r="S36" s="41" t="s">
        <v>231</v>
      </c>
      <c r="T36" s="26"/>
      <c r="U36" s="24" t="s">
        <v>247</v>
      </c>
      <c r="V36" s="22">
        <v>1</v>
      </c>
      <c r="W36" s="22">
        <v>1</v>
      </c>
      <c r="X36" s="22">
        <v>1</v>
      </c>
      <c r="Y36" s="22">
        <v>1</v>
      </c>
      <c r="Z36" s="22">
        <f t="shared" si="29"/>
        <v>4</v>
      </c>
      <c r="AA36" s="22">
        <f t="shared" si="30"/>
        <v>2</v>
      </c>
      <c r="AB36" s="22">
        <f t="shared" si="31"/>
        <v>8</v>
      </c>
      <c r="AC36" s="25" t="s">
        <v>232</v>
      </c>
      <c r="AD36" s="36"/>
      <c r="AE36" s="36" t="s">
        <v>259</v>
      </c>
      <c r="AF36" s="28">
        <v>43936</v>
      </c>
      <c r="AG36" s="22" t="s">
        <v>173</v>
      </c>
      <c r="AH36" s="39"/>
      <c r="AI36" s="170" t="str">
        <f t="shared" si="3"/>
        <v>ModeradoTolerable</v>
      </c>
      <c r="AJ36" s="148" t="str">
        <f t="shared" si="4"/>
        <v>Tolerable</v>
      </c>
    </row>
    <row r="37" spans="1:36" s="13" customFormat="1" ht="30" customHeight="1" x14ac:dyDescent="0.2">
      <c r="A37" s="12"/>
      <c r="B37" s="33">
        <v>20</v>
      </c>
      <c r="C37" s="207"/>
      <c r="D37" s="238"/>
      <c r="E37" s="22" t="s">
        <v>7</v>
      </c>
      <c r="F37" s="33" t="s">
        <v>19</v>
      </c>
      <c r="G37" s="34" t="s">
        <v>202</v>
      </c>
      <c r="H37" s="33" t="s">
        <v>206</v>
      </c>
      <c r="I37" s="33" t="s">
        <v>226</v>
      </c>
      <c r="J37" s="26" t="s">
        <v>35</v>
      </c>
      <c r="K37" s="35" t="s">
        <v>179</v>
      </c>
      <c r="L37" s="36">
        <v>1</v>
      </c>
      <c r="M37" s="36">
        <v>2</v>
      </c>
      <c r="N37" s="36">
        <v>2</v>
      </c>
      <c r="O37" s="36">
        <v>2</v>
      </c>
      <c r="P37" s="41">
        <f t="shared" ref="P37:P38" si="32">SUM(L37:O37)</f>
        <v>7</v>
      </c>
      <c r="Q37" s="41">
        <v>3</v>
      </c>
      <c r="R37" s="41">
        <f t="shared" ref="R37:R38" si="33">P37*Q37</f>
        <v>21</v>
      </c>
      <c r="S37" s="41" t="s">
        <v>238</v>
      </c>
      <c r="T37" s="26"/>
      <c r="U37" s="24" t="s">
        <v>246</v>
      </c>
      <c r="V37" s="22">
        <v>1</v>
      </c>
      <c r="W37" s="22">
        <v>1</v>
      </c>
      <c r="X37" s="22">
        <v>1</v>
      </c>
      <c r="Y37" s="22">
        <v>1</v>
      </c>
      <c r="Z37" s="22">
        <f t="shared" ref="Z37:Z38" si="34">SUM(V37:Y37)</f>
        <v>4</v>
      </c>
      <c r="AA37" s="22">
        <f t="shared" ref="AA37:AA38" si="35">Q37</f>
        <v>3</v>
      </c>
      <c r="AB37" s="22">
        <f t="shared" ref="AB37:AB38" si="36">Z37*AA37</f>
        <v>12</v>
      </c>
      <c r="AC37" s="25" t="s">
        <v>231</v>
      </c>
      <c r="AD37" s="39"/>
      <c r="AE37" s="36" t="s">
        <v>259</v>
      </c>
      <c r="AF37" s="28">
        <v>43936</v>
      </c>
      <c r="AG37" s="22" t="s">
        <v>173</v>
      </c>
      <c r="AH37" s="39"/>
      <c r="AI37" s="170" t="str">
        <f t="shared" si="3"/>
        <v>ImportanteModerado</v>
      </c>
      <c r="AJ37" s="148" t="str">
        <f t="shared" si="4"/>
        <v>Moderado</v>
      </c>
    </row>
    <row r="38" spans="1:36" s="13" customFormat="1" ht="30" customHeight="1" x14ac:dyDescent="0.2">
      <c r="A38" s="12"/>
      <c r="B38" s="33">
        <v>21</v>
      </c>
      <c r="C38" s="207"/>
      <c r="D38" s="238" t="s">
        <v>207</v>
      </c>
      <c r="E38" s="22" t="s">
        <v>7</v>
      </c>
      <c r="F38" s="155" t="s">
        <v>36</v>
      </c>
      <c r="G38" s="270" t="s">
        <v>208</v>
      </c>
      <c r="H38" s="33" t="s">
        <v>209</v>
      </c>
      <c r="I38" s="33" t="s">
        <v>249</v>
      </c>
      <c r="J38" s="26" t="s">
        <v>35</v>
      </c>
      <c r="K38" s="35" t="s">
        <v>179</v>
      </c>
      <c r="L38" s="36">
        <v>1</v>
      </c>
      <c r="M38" s="36">
        <v>2</v>
      </c>
      <c r="N38" s="36">
        <v>2</v>
      </c>
      <c r="O38" s="36">
        <v>2</v>
      </c>
      <c r="P38" s="41">
        <f t="shared" si="32"/>
        <v>7</v>
      </c>
      <c r="Q38" s="41">
        <v>2</v>
      </c>
      <c r="R38" s="41">
        <f t="shared" si="33"/>
        <v>14</v>
      </c>
      <c r="S38" s="41" t="s">
        <v>231</v>
      </c>
      <c r="T38" s="26"/>
      <c r="U38" s="24" t="s">
        <v>251</v>
      </c>
      <c r="V38" s="22">
        <v>1</v>
      </c>
      <c r="W38" s="22">
        <v>1</v>
      </c>
      <c r="X38" s="22">
        <v>1</v>
      </c>
      <c r="Y38" s="22">
        <v>1</v>
      </c>
      <c r="Z38" s="22">
        <f t="shared" si="34"/>
        <v>4</v>
      </c>
      <c r="AA38" s="22">
        <f t="shared" si="35"/>
        <v>2</v>
      </c>
      <c r="AB38" s="22">
        <f t="shared" si="36"/>
        <v>8</v>
      </c>
      <c r="AC38" s="25" t="s">
        <v>232</v>
      </c>
      <c r="AD38" s="36"/>
      <c r="AE38" s="36" t="s">
        <v>259</v>
      </c>
      <c r="AF38" s="28">
        <v>43936</v>
      </c>
      <c r="AG38" s="22" t="s">
        <v>173</v>
      </c>
      <c r="AH38" s="36"/>
      <c r="AI38" s="170" t="str">
        <f t="shared" si="3"/>
        <v>ModeradoTolerable</v>
      </c>
      <c r="AJ38" s="148" t="str">
        <f t="shared" si="4"/>
        <v>Tolerable</v>
      </c>
    </row>
    <row r="39" spans="1:36" s="13" customFormat="1" ht="30" customHeight="1" x14ac:dyDescent="0.2">
      <c r="A39" s="12"/>
      <c r="B39" s="33">
        <v>22</v>
      </c>
      <c r="C39" s="207"/>
      <c r="D39" s="238"/>
      <c r="E39" s="22" t="s">
        <v>7</v>
      </c>
      <c r="F39" s="155" t="s">
        <v>36</v>
      </c>
      <c r="G39" s="270"/>
      <c r="H39" s="33" t="s">
        <v>227</v>
      </c>
      <c r="I39" s="33" t="s">
        <v>200</v>
      </c>
      <c r="J39" s="26" t="s">
        <v>35</v>
      </c>
      <c r="K39" s="35" t="s">
        <v>179</v>
      </c>
      <c r="L39" s="36">
        <v>1</v>
      </c>
      <c r="M39" s="36">
        <v>2</v>
      </c>
      <c r="N39" s="36">
        <v>2</v>
      </c>
      <c r="O39" s="36">
        <v>3</v>
      </c>
      <c r="P39" s="41">
        <f t="shared" ref="P39:P40" si="37">SUM(L39:O39)</f>
        <v>8</v>
      </c>
      <c r="Q39" s="41">
        <v>2</v>
      </c>
      <c r="R39" s="41">
        <f t="shared" ref="R39:R40" si="38">P39*Q39</f>
        <v>16</v>
      </c>
      <c r="S39" s="41" t="s">
        <v>231</v>
      </c>
      <c r="T39" s="26"/>
      <c r="U39" s="24" t="s">
        <v>247</v>
      </c>
      <c r="V39" s="22">
        <v>1</v>
      </c>
      <c r="W39" s="22">
        <v>1</v>
      </c>
      <c r="X39" s="22">
        <v>1</v>
      </c>
      <c r="Y39" s="22">
        <v>1</v>
      </c>
      <c r="Z39" s="22">
        <f t="shared" ref="Z39:Z40" si="39">SUM(V39:Y39)</f>
        <v>4</v>
      </c>
      <c r="AA39" s="22">
        <f t="shared" ref="AA39:AA40" si="40">Q39</f>
        <v>2</v>
      </c>
      <c r="AB39" s="22">
        <f t="shared" ref="AB39:AB40" si="41">Z39*AA39</f>
        <v>8</v>
      </c>
      <c r="AC39" s="25" t="s">
        <v>232</v>
      </c>
      <c r="AD39" s="36"/>
      <c r="AE39" s="36" t="s">
        <v>259</v>
      </c>
      <c r="AF39" s="28">
        <v>43936</v>
      </c>
      <c r="AG39" s="22" t="s">
        <v>173</v>
      </c>
      <c r="AH39" s="36"/>
      <c r="AI39" s="170" t="str">
        <f t="shared" si="3"/>
        <v>ModeradoTolerable</v>
      </c>
      <c r="AJ39" s="148" t="str">
        <f t="shared" si="4"/>
        <v>Tolerable</v>
      </c>
    </row>
    <row r="40" spans="1:36" s="13" customFormat="1" ht="30" customHeight="1" x14ac:dyDescent="0.2">
      <c r="A40" s="12"/>
      <c r="B40" s="33">
        <v>23</v>
      </c>
      <c r="C40" s="207"/>
      <c r="D40" s="238"/>
      <c r="E40" s="22" t="s">
        <v>7</v>
      </c>
      <c r="F40" s="155" t="s">
        <v>36</v>
      </c>
      <c r="G40" s="270"/>
      <c r="H40" s="33" t="s">
        <v>228</v>
      </c>
      <c r="I40" s="33" t="s">
        <v>201</v>
      </c>
      <c r="J40" s="26" t="s">
        <v>35</v>
      </c>
      <c r="K40" s="35" t="s">
        <v>179</v>
      </c>
      <c r="L40" s="36">
        <v>1</v>
      </c>
      <c r="M40" s="36">
        <v>2</v>
      </c>
      <c r="N40" s="36">
        <v>2</v>
      </c>
      <c r="O40" s="36">
        <v>3</v>
      </c>
      <c r="P40" s="41">
        <f t="shared" si="37"/>
        <v>8</v>
      </c>
      <c r="Q40" s="41">
        <v>2</v>
      </c>
      <c r="R40" s="41">
        <f t="shared" si="38"/>
        <v>16</v>
      </c>
      <c r="S40" s="41" t="s">
        <v>231</v>
      </c>
      <c r="T40" s="26"/>
      <c r="U40" s="24" t="s">
        <v>248</v>
      </c>
      <c r="V40" s="22">
        <v>1</v>
      </c>
      <c r="W40" s="22">
        <v>1</v>
      </c>
      <c r="X40" s="22">
        <v>1</v>
      </c>
      <c r="Y40" s="22">
        <v>1</v>
      </c>
      <c r="Z40" s="22">
        <f t="shared" si="39"/>
        <v>4</v>
      </c>
      <c r="AA40" s="22">
        <f t="shared" si="40"/>
        <v>2</v>
      </c>
      <c r="AB40" s="22">
        <f t="shared" si="41"/>
        <v>8</v>
      </c>
      <c r="AC40" s="25" t="s">
        <v>232</v>
      </c>
      <c r="AD40" s="36"/>
      <c r="AE40" s="36" t="s">
        <v>259</v>
      </c>
      <c r="AF40" s="28">
        <v>43936</v>
      </c>
      <c r="AG40" s="22" t="s">
        <v>173</v>
      </c>
      <c r="AH40" s="36"/>
      <c r="AI40" s="170" t="str">
        <f t="shared" si="3"/>
        <v>ModeradoTolerable</v>
      </c>
      <c r="AJ40" s="148" t="str">
        <f t="shared" si="4"/>
        <v>Tolerable</v>
      </c>
    </row>
    <row r="41" spans="1:36" s="13" customFormat="1" ht="30" customHeight="1" x14ac:dyDescent="0.2">
      <c r="A41" s="12"/>
      <c r="B41" s="33">
        <v>24</v>
      </c>
      <c r="C41" s="207"/>
      <c r="D41" s="238" t="s">
        <v>210</v>
      </c>
      <c r="E41" s="136" t="s">
        <v>7</v>
      </c>
      <c r="F41" s="155" t="s">
        <v>36</v>
      </c>
      <c r="G41" s="270" t="s">
        <v>208</v>
      </c>
      <c r="H41" s="33" t="s">
        <v>209</v>
      </c>
      <c r="I41" s="33" t="s">
        <v>249</v>
      </c>
      <c r="J41" s="26" t="s">
        <v>35</v>
      </c>
      <c r="K41" s="35" t="s">
        <v>250</v>
      </c>
      <c r="L41" s="36">
        <v>1</v>
      </c>
      <c r="M41" s="36">
        <v>2</v>
      </c>
      <c r="N41" s="36">
        <v>2</v>
      </c>
      <c r="O41" s="36">
        <v>2</v>
      </c>
      <c r="P41" s="41">
        <f t="shared" ref="P41" si="42">SUM(L41:O41)</f>
        <v>7</v>
      </c>
      <c r="Q41" s="41">
        <v>2</v>
      </c>
      <c r="R41" s="41">
        <f t="shared" ref="R41" si="43">P41*Q41</f>
        <v>14</v>
      </c>
      <c r="S41" s="41" t="s">
        <v>231</v>
      </c>
      <c r="T41" s="26"/>
      <c r="U41" s="24" t="s">
        <v>251</v>
      </c>
      <c r="V41" s="22">
        <v>1</v>
      </c>
      <c r="W41" s="22">
        <v>1</v>
      </c>
      <c r="X41" s="22">
        <v>1</v>
      </c>
      <c r="Y41" s="22">
        <v>1</v>
      </c>
      <c r="Z41" s="22">
        <f t="shared" si="5"/>
        <v>4</v>
      </c>
      <c r="AA41" s="22">
        <f t="shared" si="6"/>
        <v>2</v>
      </c>
      <c r="AB41" s="22">
        <f t="shared" si="2"/>
        <v>8</v>
      </c>
      <c r="AC41" s="25" t="s">
        <v>232</v>
      </c>
      <c r="AD41" s="36"/>
      <c r="AE41" s="36" t="s">
        <v>259</v>
      </c>
      <c r="AF41" s="28">
        <v>43936</v>
      </c>
      <c r="AG41" s="22" t="s">
        <v>173</v>
      </c>
      <c r="AH41" s="36"/>
      <c r="AI41" s="170" t="str">
        <f t="shared" si="3"/>
        <v>ModeradoTolerable</v>
      </c>
      <c r="AJ41" s="148" t="str">
        <f t="shared" si="4"/>
        <v>Tolerable</v>
      </c>
    </row>
    <row r="42" spans="1:36" s="13" customFormat="1" ht="30" customHeight="1" x14ac:dyDescent="0.2">
      <c r="A42" s="12"/>
      <c r="B42" s="33">
        <v>25</v>
      </c>
      <c r="C42" s="207"/>
      <c r="D42" s="238"/>
      <c r="E42" s="136" t="s">
        <v>7</v>
      </c>
      <c r="F42" s="155" t="s">
        <v>36</v>
      </c>
      <c r="G42" s="270"/>
      <c r="H42" s="33" t="s">
        <v>227</v>
      </c>
      <c r="I42" s="33" t="s">
        <v>200</v>
      </c>
      <c r="J42" s="26" t="s">
        <v>35</v>
      </c>
      <c r="K42" s="35" t="s">
        <v>179</v>
      </c>
      <c r="L42" s="36">
        <v>1</v>
      </c>
      <c r="M42" s="36">
        <v>2</v>
      </c>
      <c r="N42" s="36">
        <v>2</v>
      </c>
      <c r="O42" s="36">
        <v>3</v>
      </c>
      <c r="P42" s="41">
        <f t="shared" ref="P42:P43" si="44">SUM(L42:O42)</f>
        <v>8</v>
      </c>
      <c r="Q42" s="41">
        <v>2</v>
      </c>
      <c r="R42" s="41">
        <f t="shared" ref="R42:R43" si="45">P42*Q42</f>
        <v>16</v>
      </c>
      <c r="S42" s="41" t="s">
        <v>231</v>
      </c>
      <c r="T42" s="26"/>
      <c r="U42" s="24" t="s">
        <v>247</v>
      </c>
      <c r="V42" s="22">
        <v>1</v>
      </c>
      <c r="W42" s="22">
        <v>1</v>
      </c>
      <c r="X42" s="22">
        <v>1</v>
      </c>
      <c r="Y42" s="22">
        <v>1</v>
      </c>
      <c r="Z42" s="22">
        <f t="shared" ref="Z42:Z43" si="46">SUM(V42:Y42)</f>
        <v>4</v>
      </c>
      <c r="AA42" s="22">
        <f t="shared" ref="AA42:AA43" si="47">Q42</f>
        <v>2</v>
      </c>
      <c r="AB42" s="22">
        <f t="shared" ref="AB42:AB43" si="48">Z42*AA42</f>
        <v>8</v>
      </c>
      <c r="AC42" s="25" t="s">
        <v>232</v>
      </c>
      <c r="AD42" s="36"/>
      <c r="AE42" s="36" t="s">
        <v>259</v>
      </c>
      <c r="AF42" s="28">
        <v>43936</v>
      </c>
      <c r="AG42" s="22" t="s">
        <v>173</v>
      </c>
      <c r="AH42" s="36"/>
      <c r="AI42" s="170" t="str">
        <f t="shared" si="3"/>
        <v>ModeradoTolerable</v>
      </c>
      <c r="AJ42" s="148" t="str">
        <f t="shared" si="4"/>
        <v>Tolerable</v>
      </c>
    </row>
    <row r="43" spans="1:36" s="13" customFormat="1" ht="30" customHeight="1" x14ac:dyDescent="0.2">
      <c r="A43" s="12"/>
      <c r="B43" s="33">
        <v>26</v>
      </c>
      <c r="C43" s="207"/>
      <c r="D43" s="238"/>
      <c r="E43" s="136" t="s">
        <v>7</v>
      </c>
      <c r="F43" s="155" t="s">
        <v>36</v>
      </c>
      <c r="G43" s="270"/>
      <c r="H43" s="33" t="s">
        <v>228</v>
      </c>
      <c r="I43" s="33" t="s">
        <v>201</v>
      </c>
      <c r="J43" s="26" t="s">
        <v>35</v>
      </c>
      <c r="K43" s="35" t="s">
        <v>179</v>
      </c>
      <c r="L43" s="36">
        <v>1</v>
      </c>
      <c r="M43" s="36">
        <v>2</v>
      </c>
      <c r="N43" s="36">
        <v>2</v>
      </c>
      <c r="O43" s="36">
        <v>3</v>
      </c>
      <c r="P43" s="41">
        <f t="shared" si="44"/>
        <v>8</v>
      </c>
      <c r="Q43" s="41">
        <v>2</v>
      </c>
      <c r="R43" s="41">
        <f t="shared" si="45"/>
        <v>16</v>
      </c>
      <c r="S43" s="41" t="s">
        <v>231</v>
      </c>
      <c r="T43" s="26"/>
      <c r="U43" s="24" t="s">
        <v>248</v>
      </c>
      <c r="V43" s="22">
        <v>1</v>
      </c>
      <c r="W43" s="22">
        <v>1</v>
      </c>
      <c r="X43" s="22">
        <v>1</v>
      </c>
      <c r="Y43" s="22">
        <v>1</v>
      </c>
      <c r="Z43" s="22">
        <f t="shared" si="46"/>
        <v>4</v>
      </c>
      <c r="AA43" s="22">
        <f t="shared" si="47"/>
        <v>2</v>
      </c>
      <c r="AB43" s="22">
        <f t="shared" si="48"/>
        <v>8</v>
      </c>
      <c r="AC43" s="25" t="s">
        <v>232</v>
      </c>
      <c r="AD43" s="36"/>
      <c r="AE43" s="36" t="s">
        <v>259</v>
      </c>
      <c r="AF43" s="28">
        <v>43936</v>
      </c>
      <c r="AG43" s="22" t="s">
        <v>173</v>
      </c>
      <c r="AH43" s="36"/>
      <c r="AI43" s="170" t="str">
        <f t="shared" si="3"/>
        <v>ModeradoTolerable</v>
      </c>
      <c r="AJ43" s="148" t="str">
        <f t="shared" si="4"/>
        <v>Tolerable</v>
      </c>
    </row>
    <row r="44" spans="1:36" s="13" customFormat="1" ht="30" customHeight="1" x14ac:dyDescent="0.2">
      <c r="A44" s="12"/>
      <c r="B44" s="33">
        <v>27</v>
      </c>
      <c r="C44" s="207"/>
      <c r="D44" s="238"/>
      <c r="E44" s="22" t="s">
        <v>7</v>
      </c>
      <c r="F44" s="33" t="s">
        <v>19</v>
      </c>
      <c r="G44" s="34" t="s">
        <v>202</v>
      </c>
      <c r="H44" s="33" t="s">
        <v>206</v>
      </c>
      <c r="I44" s="33" t="s">
        <v>226</v>
      </c>
      <c r="J44" s="26" t="s">
        <v>35</v>
      </c>
      <c r="K44" s="35" t="s">
        <v>179</v>
      </c>
      <c r="L44" s="36">
        <v>1</v>
      </c>
      <c r="M44" s="36">
        <v>2</v>
      </c>
      <c r="N44" s="36">
        <v>2</v>
      </c>
      <c r="O44" s="36">
        <v>2</v>
      </c>
      <c r="P44" s="41">
        <f t="shared" ref="P44:P46" si="49">SUM(L44:O44)</f>
        <v>7</v>
      </c>
      <c r="Q44" s="41">
        <v>3</v>
      </c>
      <c r="R44" s="41">
        <f t="shared" ref="R44:R46" si="50">P44*Q44</f>
        <v>21</v>
      </c>
      <c r="S44" s="41" t="s">
        <v>238</v>
      </c>
      <c r="T44" s="26"/>
      <c r="U44" s="24" t="s">
        <v>246</v>
      </c>
      <c r="V44" s="22">
        <v>1</v>
      </c>
      <c r="W44" s="22">
        <v>1</v>
      </c>
      <c r="X44" s="22">
        <v>1</v>
      </c>
      <c r="Y44" s="22">
        <v>1</v>
      </c>
      <c r="Z44" s="22">
        <f t="shared" ref="Z44:Z46" si="51">SUM(V44:Y44)</f>
        <v>4</v>
      </c>
      <c r="AA44" s="22">
        <f t="shared" ref="AA44:AA46" si="52">Q44</f>
        <v>3</v>
      </c>
      <c r="AB44" s="22">
        <f t="shared" ref="AB44:AB46" si="53">Z44*AA44</f>
        <v>12</v>
      </c>
      <c r="AC44" s="25" t="s">
        <v>231</v>
      </c>
      <c r="AD44" s="36"/>
      <c r="AE44" s="36" t="s">
        <v>259</v>
      </c>
      <c r="AF44" s="28">
        <v>43936</v>
      </c>
      <c r="AG44" s="22" t="s">
        <v>173</v>
      </c>
      <c r="AH44" s="36"/>
      <c r="AI44" s="170" t="str">
        <f t="shared" si="3"/>
        <v>ImportanteModerado</v>
      </c>
      <c r="AJ44" s="148" t="str">
        <f t="shared" si="4"/>
        <v>Moderado</v>
      </c>
    </row>
    <row r="45" spans="1:36" s="14" customFormat="1" ht="30" customHeight="1" x14ac:dyDescent="0.25">
      <c r="A45" s="268"/>
      <c r="B45" s="33">
        <v>28</v>
      </c>
      <c r="C45" s="207"/>
      <c r="D45" s="209" t="s">
        <v>211</v>
      </c>
      <c r="E45" s="209" t="s">
        <v>7</v>
      </c>
      <c r="F45" s="209" t="s">
        <v>19</v>
      </c>
      <c r="G45" s="259" t="s">
        <v>212</v>
      </c>
      <c r="H45" s="209" t="s">
        <v>213</v>
      </c>
      <c r="I45" s="210" t="s">
        <v>229</v>
      </c>
      <c r="J45" s="26" t="s">
        <v>35</v>
      </c>
      <c r="K45" s="35" t="s">
        <v>179</v>
      </c>
      <c r="L45" s="36">
        <v>1</v>
      </c>
      <c r="M45" s="36">
        <v>2</v>
      </c>
      <c r="N45" s="36">
        <v>2</v>
      </c>
      <c r="O45" s="36">
        <v>3</v>
      </c>
      <c r="P45" s="41">
        <f t="shared" si="49"/>
        <v>8</v>
      </c>
      <c r="Q45" s="41">
        <v>2</v>
      </c>
      <c r="R45" s="41">
        <f t="shared" si="50"/>
        <v>16</v>
      </c>
      <c r="S45" s="41" t="s">
        <v>231</v>
      </c>
      <c r="T45" s="26"/>
      <c r="U45" s="24" t="s">
        <v>247</v>
      </c>
      <c r="V45" s="22">
        <v>1</v>
      </c>
      <c r="W45" s="22">
        <v>1</v>
      </c>
      <c r="X45" s="22">
        <v>1</v>
      </c>
      <c r="Y45" s="22">
        <v>1</v>
      </c>
      <c r="Z45" s="22">
        <f t="shared" si="51"/>
        <v>4</v>
      </c>
      <c r="AA45" s="22">
        <f t="shared" si="52"/>
        <v>2</v>
      </c>
      <c r="AB45" s="22">
        <f t="shared" si="53"/>
        <v>8</v>
      </c>
      <c r="AC45" s="25" t="s">
        <v>232</v>
      </c>
      <c r="AD45" s="36"/>
      <c r="AE45" s="36" t="s">
        <v>259</v>
      </c>
      <c r="AF45" s="28">
        <v>43936</v>
      </c>
      <c r="AG45" s="22" t="s">
        <v>173</v>
      </c>
      <c r="AH45" s="36"/>
      <c r="AI45" s="170" t="str">
        <f t="shared" si="3"/>
        <v>ModeradoTolerable</v>
      </c>
      <c r="AJ45" s="148" t="str">
        <f t="shared" si="4"/>
        <v>Tolerable</v>
      </c>
    </row>
    <row r="46" spans="1:36" s="15" customFormat="1" ht="30" customHeight="1" x14ac:dyDescent="0.25">
      <c r="A46" s="269"/>
      <c r="B46" s="33">
        <v>29</v>
      </c>
      <c r="C46" s="207"/>
      <c r="D46" s="209"/>
      <c r="E46" s="209" t="s">
        <v>7</v>
      </c>
      <c r="F46" s="209"/>
      <c r="G46" s="259" t="s">
        <v>217</v>
      </c>
      <c r="H46" s="209" t="s">
        <v>214</v>
      </c>
      <c r="I46" s="210"/>
      <c r="J46" s="26" t="s">
        <v>35</v>
      </c>
      <c r="K46" s="35" t="s">
        <v>179</v>
      </c>
      <c r="L46" s="36">
        <v>1</v>
      </c>
      <c r="M46" s="36">
        <v>2</v>
      </c>
      <c r="N46" s="36">
        <v>2</v>
      </c>
      <c r="O46" s="36">
        <v>3</v>
      </c>
      <c r="P46" s="41">
        <f t="shared" si="49"/>
        <v>8</v>
      </c>
      <c r="Q46" s="41">
        <v>2</v>
      </c>
      <c r="R46" s="41">
        <f t="shared" si="50"/>
        <v>16</v>
      </c>
      <c r="S46" s="41" t="s">
        <v>231</v>
      </c>
      <c r="T46" s="26"/>
      <c r="U46" s="24" t="s">
        <v>248</v>
      </c>
      <c r="V46" s="22">
        <v>1</v>
      </c>
      <c r="W46" s="22">
        <v>1</v>
      </c>
      <c r="X46" s="22">
        <v>1</v>
      </c>
      <c r="Y46" s="22">
        <v>1</v>
      </c>
      <c r="Z46" s="22">
        <f t="shared" si="51"/>
        <v>4</v>
      </c>
      <c r="AA46" s="22">
        <f t="shared" si="52"/>
        <v>2</v>
      </c>
      <c r="AB46" s="22">
        <f t="shared" si="53"/>
        <v>8</v>
      </c>
      <c r="AC46" s="25" t="s">
        <v>232</v>
      </c>
      <c r="AD46" s="36"/>
      <c r="AE46" s="36" t="s">
        <v>259</v>
      </c>
      <c r="AF46" s="28">
        <v>43936</v>
      </c>
      <c r="AG46" s="22" t="s">
        <v>173</v>
      </c>
      <c r="AH46" s="36"/>
      <c r="AI46" s="170" t="str">
        <f t="shared" si="3"/>
        <v>ModeradoTolerable</v>
      </c>
      <c r="AJ46" s="148" t="str">
        <f t="shared" si="4"/>
        <v>Tolerable</v>
      </c>
    </row>
    <row r="47" spans="1:36" s="4" customFormat="1" ht="30" customHeight="1" x14ac:dyDescent="0.25">
      <c r="A47" s="10" t="s">
        <v>122</v>
      </c>
      <c r="B47" s="33">
        <v>30</v>
      </c>
      <c r="C47" s="243" t="s">
        <v>271</v>
      </c>
      <c r="D47" s="210" t="s">
        <v>272</v>
      </c>
      <c r="E47" s="22" t="s">
        <v>7</v>
      </c>
      <c r="F47" s="22" t="s">
        <v>6</v>
      </c>
      <c r="G47" s="23" t="s">
        <v>121</v>
      </c>
      <c r="H47" s="23" t="s">
        <v>120</v>
      </c>
      <c r="I47" s="23" t="s">
        <v>119</v>
      </c>
      <c r="J47" s="23" t="s">
        <v>1</v>
      </c>
      <c r="K47" s="29" t="s">
        <v>118</v>
      </c>
      <c r="L47" s="22">
        <v>1</v>
      </c>
      <c r="M47" s="22">
        <v>1</v>
      </c>
      <c r="N47" s="22">
        <v>1</v>
      </c>
      <c r="O47" s="22">
        <v>3</v>
      </c>
      <c r="P47" s="22">
        <f t="shared" ref="P47:P57" si="54">+SUM(L47:O47)</f>
        <v>6</v>
      </c>
      <c r="Q47" s="22">
        <v>1</v>
      </c>
      <c r="R47" s="22">
        <f t="shared" ref="R47:R58" si="55">+Q47*P47</f>
        <v>6</v>
      </c>
      <c r="S47" s="25" t="str">
        <f t="shared" ref="S47:S58" si="56">IF(R47="","",IF(R47&lt;5,"Trivial",IF(R47&lt;9,"Tolerable",IF(R47&lt;17,"Moderado",IF(R47&lt;25,"Importante","Intolerable")))))</f>
        <v>Tolerable</v>
      </c>
      <c r="T47" s="30"/>
      <c r="U47" s="31"/>
      <c r="V47" s="22"/>
      <c r="W47" s="22"/>
      <c r="X47" s="22"/>
      <c r="Y47" s="22"/>
      <c r="Z47" s="22"/>
      <c r="AA47" s="22"/>
      <c r="AB47" s="22"/>
      <c r="AC47" s="25"/>
      <c r="AD47" s="22"/>
      <c r="AE47" s="22"/>
      <c r="AF47" s="22"/>
      <c r="AG47" s="22"/>
      <c r="AH47" s="22"/>
      <c r="AI47" s="170" t="str">
        <f t="shared" si="3"/>
        <v>Tolerable</v>
      </c>
      <c r="AJ47" s="148" t="str">
        <f t="shared" si="4"/>
        <v>Tolerable</v>
      </c>
    </row>
    <row r="48" spans="1:36" s="4" customFormat="1" ht="30" customHeight="1" x14ac:dyDescent="0.25">
      <c r="A48" s="10"/>
      <c r="B48" s="33">
        <v>31</v>
      </c>
      <c r="C48" s="244"/>
      <c r="D48" s="210"/>
      <c r="E48" s="22" t="s">
        <v>7</v>
      </c>
      <c r="F48" s="22" t="s">
        <v>6</v>
      </c>
      <c r="G48" s="23" t="s">
        <v>14</v>
      </c>
      <c r="H48" s="23" t="s">
        <v>13</v>
      </c>
      <c r="I48" s="23" t="s">
        <v>12</v>
      </c>
      <c r="J48" s="23" t="s">
        <v>1</v>
      </c>
      <c r="K48" s="24" t="s">
        <v>117</v>
      </c>
      <c r="L48" s="22">
        <v>1</v>
      </c>
      <c r="M48" s="22">
        <v>1</v>
      </c>
      <c r="N48" s="22">
        <v>1</v>
      </c>
      <c r="O48" s="22">
        <v>3</v>
      </c>
      <c r="P48" s="22">
        <f t="shared" si="54"/>
        <v>6</v>
      </c>
      <c r="Q48" s="22">
        <v>1</v>
      </c>
      <c r="R48" s="22">
        <f t="shared" si="55"/>
        <v>6</v>
      </c>
      <c r="S48" s="25" t="str">
        <f t="shared" si="56"/>
        <v>Tolerable</v>
      </c>
      <c r="T48" s="30"/>
      <c r="U48" s="31"/>
      <c r="V48" s="22"/>
      <c r="W48" s="22"/>
      <c r="X48" s="22"/>
      <c r="Y48" s="22"/>
      <c r="Z48" s="22"/>
      <c r="AA48" s="22"/>
      <c r="AB48" s="22"/>
      <c r="AC48" s="25"/>
      <c r="AD48" s="22"/>
      <c r="AE48" s="22"/>
      <c r="AF48" s="22"/>
      <c r="AG48" s="22"/>
      <c r="AH48" s="22"/>
      <c r="AI48" s="170" t="str">
        <f t="shared" si="3"/>
        <v>Tolerable</v>
      </c>
      <c r="AJ48" s="148" t="str">
        <f t="shared" si="4"/>
        <v>Tolerable</v>
      </c>
    </row>
    <row r="49" spans="1:36" s="4" customFormat="1" ht="30" customHeight="1" x14ac:dyDescent="0.25">
      <c r="A49" s="10"/>
      <c r="B49" s="33">
        <v>32</v>
      </c>
      <c r="C49" s="244"/>
      <c r="D49" s="210"/>
      <c r="E49" s="22" t="s">
        <v>7</v>
      </c>
      <c r="F49" s="22" t="s">
        <v>23</v>
      </c>
      <c r="G49" s="23" t="s">
        <v>116</v>
      </c>
      <c r="H49" s="23" t="s">
        <v>115</v>
      </c>
      <c r="I49" s="23" t="s">
        <v>114</v>
      </c>
      <c r="J49" s="23" t="s">
        <v>48</v>
      </c>
      <c r="K49" s="24" t="s">
        <v>113</v>
      </c>
      <c r="L49" s="22">
        <v>1</v>
      </c>
      <c r="M49" s="22">
        <v>1</v>
      </c>
      <c r="N49" s="22">
        <v>1</v>
      </c>
      <c r="O49" s="22">
        <v>3</v>
      </c>
      <c r="P49" s="22">
        <f t="shared" si="54"/>
        <v>6</v>
      </c>
      <c r="Q49" s="22">
        <v>1</v>
      </c>
      <c r="R49" s="22">
        <f t="shared" si="55"/>
        <v>6</v>
      </c>
      <c r="S49" s="25" t="str">
        <f t="shared" si="56"/>
        <v>Tolerable</v>
      </c>
      <c r="T49" s="30"/>
      <c r="U49" s="31"/>
      <c r="V49" s="22"/>
      <c r="W49" s="22"/>
      <c r="X49" s="22"/>
      <c r="Y49" s="22"/>
      <c r="Z49" s="22"/>
      <c r="AA49" s="22"/>
      <c r="AB49" s="22"/>
      <c r="AC49" s="25"/>
      <c r="AD49" s="22"/>
      <c r="AE49" s="22"/>
      <c r="AF49" s="22"/>
      <c r="AG49" s="22"/>
      <c r="AH49" s="22"/>
      <c r="AI49" s="170" t="str">
        <f t="shared" si="3"/>
        <v>Tolerable</v>
      </c>
      <c r="AJ49" s="148" t="str">
        <f t="shared" si="4"/>
        <v>Tolerable</v>
      </c>
    </row>
    <row r="50" spans="1:36" s="4" customFormat="1" ht="30" customHeight="1" x14ac:dyDescent="0.25">
      <c r="A50" s="10"/>
      <c r="B50" s="33">
        <v>33</v>
      </c>
      <c r="C50" s="244"/>
      <c r="D50" s="210"/>
      <c r="E50" s="22" t="s">
        <v>7</v>
      </c>
      <c r="F50" s="22" t="s">
        <v>6</v>
      </c>
      <c r="G50" s="23" t="s">
        <v>112</v>
      </c>
      <c r="H50" s="21" t="s">
        <v>111</v>
      </c>
      <c r="I50" s="23" t="s">
        <v>110</v>
      </c>
      <c r="J50" s="23" t="s">
        <v>48</v>
      </c>
      <c r="K50" s="24" t="s">
        <v>109</v>
      </c>
      <c r="L50" s="22">
        <v>1</v>
      </c>
      <c r="M50" s="22">
        <v>1</v>
      </c>
      <c r="N50" s="22">
        <v>1</v>
      </c>
      <c r="O50" s="22">
        <v>3</v>
      </c>
      <c r="P50" s="22">
        <f t="shared" si="54"/>
        <v>6</v>
      </c>
      <c r="Q50" s="22">
        <v>1</v>
      </c>
      <c r="R50" s="22">
        <f t="shared" si="55"/>
        <v>6</v>
      </c>
      <c r="S50" s="25" t="str">
        <f t="shared" si="56"/>
        <v>Tolerable</v>
      </c>
      <c r="T50" s="30"/>
      <c r="U50" s="31"/>
      <c r="V50" s="22"/>
      <c r="W50" s="22"/>
      <c r="X50" s="22"/>
      <c r="Y50" s="22"/>
      <c r="Z50" s="22"/>
      <c r="AA50" s="22"/>
      <c r="AB50" s="22"/>
      <c r="AC50" s="25"/>
      <c r="AD50" s="22"/>
      <c r="AE50" s="22"/>
      <c r="AF50" s="22"/>
      <c r="AG50" s="22"/>
      <c r="AH50" s="22"/>
      <c r="AI50" s="170" t="str">
        <f t="shared" si="3"/>
        <v>Tolerable</v>
      </c>
      <c r="AJ50" s="148" t="str">
        <f t="shared" si="4"/>
        <v>Tolerable</v>
      </c>
    </row>
    <row r="51" spans="1:36" s="4" customFormat="1" ht="30" customHeight="1" x14ac:dyDescent="0.25">
      <c r="A51" s="10"/>
      <c r="B51" s="33">
        <v>34</v>
      </c>
      <c r="C51" s="244"/>
      <c r="D51" s="210"/>
      <c r="E51" s="22" t="s">
        <v>7</v>
      </c>
      <c r="F51" s="22" t="s">
        <v>6</v>
      </c>
      <c r="G51" s="23" t="s">
        <v>108</v>
      </c>
      <c r="H51" s="23" t="s">
        <v>107</v>
      </c>
      <c r="I51" s="23" t="s">
        <v>12</v>
      </c>
      <c r="J51" s="23" t="s">
        <v>1</v>
      </c>
      <c r="K51" s="24" t="s">
        <v>106</v>
      </c>
      <c r="L51" s="22">
        <v>1</v>
      </c>
      <c r="M51" s="22">
        <v>2</v>
      </c>
      <c r="N51" s="22">
        <v>1</v>
      </c>
      <c r="O51" s="22">
        <v>3</v>
      </c>
      <c r="P51" s="22">
        <f t="shared" si="54"/>
        <v>7</v>
      </c>
      <c r="Q51" s="22">
        <v>1</v>
      </c>
      <c r="R51" s="22">
        <f t="shared" si="55"/>
        <v>7</v>
      </c>
      <c r="S51" s="25" t="str">
        <f t="shared" si="56"/>
        <v>Tolerable</v>
      </c>
      <c r="T51" s="30"/>
      <c r="U51" s="31"/>
      <c r="V51" s="22"/>
      <c r="W51" s="22"/>
      <c r="X51" s="22"/>
      <c r="Y51" s="22"/>
      <c r="Z51" s="22"/>
      <c r="AA51" s="22"/>
      <c r="AB51" s="22"/>
      <c r="AC51" s="25"/>
      <c r="AD51" s="22"/>
      <c r="AE51" s="22"/>
      <c r="AF51" s="22"/>
      <c r="AG51" s="22"/>
      <c r="AH51" s="22"/>
      <c r="AI51" s="170" t="str">
        <f t="shared" si="3"/>
        <v>Tolerable</v>
      </c>
      <c r="AJ51" s="148" t="str">
        <f t="shared" si="4"/>
        <v>Tolerable</v>
      </c>
    </row>
    <row r="52" spans="1:36" s="4" customFormat="1" ht="30" customHeight="1" x14ac:dyDescent="0.25">
      <c r="A52" s="10"/>
      <c r="B52" s="33">
        <v>35</v>
      </c>
      <c r="C52" s="244"/>
      <c r="D52" s="210"/>
      <c r="E52" s="17" t="s">
        <v>7</v>
      </c>
      <c r="F52" s="22" t="s">
        <v>6</v>
      </c>
      <c r="G52" s="23" t="s">
        <v>105</v>
      </c>
      <c r="H52" s="23" t="s">
        <v>104</v>
      </c>
      <c r="I52" s="23" t="s">
        <v>55</v>
      </c>
      <c r="J52" s="23" t="s">
        <v>48</v>
      </c>
      <c r="K52" s="24" t="s">
        <v>103</v>
      </c>
      <c r="L52" s="22">
        <v>1</v>
      </c>
      <c r="M52" s="22">
        <v>1</v>
      </c>
      <c r="N52" s="22">
        <v>1</v>
      </c>
      <c r="O52" s="22">
        <v>2</v>
      </c>
      <c r="P52" s="22">
        <f t="shared" si="54"/>
        <v>5</v>
      </c>
      <c r="Q52" s="22">
        <v>1</v>
      </c>
      <c r="R52" s="22">
        <f t="shared" si="55"/>
        <v>5</v>
      </c>
      <c r="S52" s="25" t="str">
        <f t="shared" si="56"/>
        <v>Tolerable</v>
      </c>
      <c r="T52" s="26"/>
      <c r="U52" s="26"/>
      <c r="V52" s="22"/>
      <c r="W52" s="22"/>
      <c r="X52" s="22"/>
      <c r="Y52" s="22"/>
      <c r="Z52" s="22"/>
      <c r="AA52" s="22"/>
      <c r="AB52" s="22"/>
      <c r="AC52" s="25"/>
      <c r="AD52" s="22"/>
      <c r="AE52" s="22"/>
      <c r="AF52" s="22"/>
      <c r="AG52" s="22"/>
      <c r="AH52" s="22"/>
      <c r="AI52" s="170" t="str">
        <f t="shared" si="3"/>
        <v>Tolerable</v>
      </c>
      <c r="AJ52" s="148" t="str">
        <f t="shared" si="4"/>
        <v>Tolerable</v>
      </c>
    </row>
    <row r="53" spans="1:36" ht="30" customHeight="1" x14ac:dyDescent="0.2">
      <c r="A53" s="10"/>
      <c r="B53" s="33">
        <v>36</v>
      </c>
      <c r="C53" s="244"/>
      <c r="D53" s="210"/>
      <c r="E53" s="22" t="s">
        <v>7</v>
      </c>
      <c r="F53" s="22" t="s">
        <v>46</v>
      </c>
      <c r="G53" s="23" t="s">
        <v>45</v>
      </c>
      <c r="H53" s="23" t="s">
        <v>49</v>
      </c>
      <c r="I53" s="23" t="s">
        <v>16</v>
      </c>
      <c r="J53" s="26" t="s">
        <v>48</v>
      </c>
      <c r="K53" s="26" t="s">
        <v>47</v>
      </c>
      <c r="L53" s="22">
        <v>1</v>
      </c>
      <c r="M53" s="22">
        <v>1</v>
      </c>
      <c r="N53" s="22">
        <v>1</v>
      </c>
      <c r="O53" s="22">
        <v>2</v>
      </c>
      <c r="P53" s="22">
        <f t="shared" si="54"/>
        <v>5</v>
      </c>
      <c r="Q53" s="22">
        <v>1</v>
      </c>
      <c r="R53" s="22">
        <f t="shared" si="55"/>
        <v>5</v>
      </c>
      <c r="S53" s="25" t="str">
        <f t="shared" si="56"/>
        <v>Tolerable</v>
      </c>
      <c r="T53" s="26"/>
      <c r="U53" s="26"/>
      <c r="V53" s="22"/>
      <c r="W53" s="22"/>
      <c r="X53" s="22"/>
      <c r="Y53" s="22"/>
      <c r="Z53" s="22"/>
      <c r="AA53" s="22"/>
      <c r="AB53" s="22"/>
      <c r="AC53" s="25"/>
      <c r="AD53" s="22"/>
      <c r="AE53" s="22"/>
      <c r="AF53" s="22"/>
      <c r="AG53" s="22"/>
      <c r="AH53" s="22"/>
      <c r="AI53" s="170" t="str">
        <f t="shared" si="3"/>
        <v>Tolerable</v>
      </c>
      <c r="AJ53" s="148" t="str">
        <f t="shared" si="4"/>
        <v>Tolerable</v>
      </c>
    </row>
    <row r="54" spans="1:36" ht="30" customHeight="1" x14ac:dyDescent="0.2">
      <c r="A54" s="10"/>
      <c r="B54" s="33">
        <v>37</v>
      </c>
      <c r="C54" s="244"/>
      <c r="D54" s="210"/>
      <c r="E54" s="22" t="s">
        <v>7</v>
      </c>
      <c r="F54" s="22" t="s">
        <v>46</v>
      </c>
      <c r="G54" s="23" t="s">
        <v>45</v>
      </c>
      <c r="H54" s="23" t="s">
        <v>44</v>
      </c>
      <c r="I54" s="23" t="s">
        <v>43</v>
      </c>
      <c r="J54" s="23" t="s">
        <v>1</v>
      </c>
      <c r="K54" s="24" t="s">
        <v>42</v>
      </c>
      <c r="L54" s="22">
        <v>1</v>
      </c>
      <c r="M54" s="22">
        <v>1</v>
      </c>
      <c r="N54" s="22">
        <v>1</v>
      </c>
      <c r="O54" s="22">
        <v>3</v>
      </c>
      <c r="P54" s="22">
        <f t="shared" si="54"/>
        <v>6</v>
      </c>
      <c r="Q54" s="22">
        <v>1</v>
      </c>
      <c r="R54" s="22">
        <f t="shared" si="55"/>
        <v>6</v>
      </c>
      <c r="S54" s="25" t="str">
        <f t="shared" si="56"/>
        <v>Tolerable</v>
      </c>
      <c r="T54" s="26"/>
      <c r="U54" s="27"/>
      <c r="V54" s="22"/>
      <c r="W54" s="22"/>
      <c r="X54" s="22"/>
      <c r="Y54" s="22"/>
      <c r="Z54" s="22"/>
      <c r="AA54" s="22"/>
      <c r="AB54" s="22"/>
      <c r="AC54" s="25"/>
      <c r="AD54" s="22"/>
      <c r="AE54" s="22"/>
      <c r="AF54" s="22"/>
      <c r="AG54" s="22"/>
      <c r="AH54" s="22"/>
      <c r="AI54" s="170" t="str">
        <f t="shared" si="3"/>
        <v>Tolerable</v>
      </c>
      <c r="AJ54" s="148" t="str">
        <f t="shared" si="4"/>
        <v>Tolerable</v>
      </c>
    </row>
    <row r="55" spans="1:36" s="4" customFormat="1" ht="30" customHeight="1" x14ac:dyDescent="0.25">
      <c r="A55" s="10"/>
      <c r="B55" s="33">
        <v>38</v>
      </c>
      <c r="C55" s="244"/>
      <c r="D55" s="210"/>
      <c r="E55" s="22" t="s">
        <v>58</v>
      </c>
      <c r="F55" s="22" t="s">
        <v>6</v>
      </c>
      <c r="G55" s="23" t="s">
        <v>57</v>
      </c>
      <c r="H55" s="21" t="s">
        <v>56</v>
      </c>
      <c r="I55" s="23" t="s">
        <v>55</v>
      </c>
      <c r="J55" s="23" t="s">
        <v>1</v>
      </c>
      <c r="K55" s="24" t="s">
        <v>54</v>
      </c>
      <c r="L55" s="22">
        <v>1</v>
      </c>
      <c r="M55" s="22">
        <v>1</v>
      </c>
      <c r="N55" s="22">
        <v>1</v>
      </c>
      <c r="O55" s="22">
        <v>1</v>
      </c>
      <c r="P55" s="22">
        <f t="shared" si="54"/>
        <v>4</v>
      </c>
      <c r="Q55" s="22">
        <v>2</v>
      </c>
      <c r="R55" s="22">
        <f t="shared" si="55"/>
        <v>8</v>
      </c>
      <c r="S55" s="25" t="str">
        <f t="shared" si="56"/>
        <v>Tolerable</v>
      </c>
      <c r="T55" s="30"/>
      <c r="U55" s="31"/>
      <c r="V55" s="22"/>
      <c r="W55" s="22"/>
      <c r="X55" s="22"/>
      <c r="Y55" s="22"/>
      <c r="Z55" s="22"/>
      <c r="AA55" s="22"/>
      <c r="AB55" s="22"/>
      <c r="AC55" s="25"/>
      <c r="AD55" s="22"/>
      <c r="AE55" s="22"/>
      <c r="AF55" s="22"/>
      <c r="AG55" s="22"/>
      <c r="AH55" s="22"/>
      <c r="AI55" s="170" t="str">
        <f t="shared" si="3"/>
        <v>Tolerable</v>
      </c>
      <c r="AJ55" s="148" t="str">
        <f t="shared" si="4"/>
        <v>Tolerable</v>
      </c>
    </row>
    <row r="56" spans="1:36" s="4" customFormat="1" ht="30" customHeight="1" x14ac:dyDescent="0.25">
      <c r="A56" s="10"/>
      <c r="B56" s="33">
        <v>39</v>
      </c>
      <c r="C56" s="244"/>
      <c r="D56" s="210"/>
      <c r="E56" s="22" t="s">
        <v>7</v>
      </c>
      <c r="F56" s="22" t="s">
        <v>23</v>
      </c>
      <c r="G56" s="23" t="s">
        <v>61</v>
      </c>
      <c r="H56" s="23" t="s">
        <v>60</v>
      </c>
      <c r="I56" s="23" t="s">
        <v>55</v>
      </c>
      <c r="J56" s="23" t="s">
        <v>1</v>
      </c>
      <c r="K56" s="24" t="s">
        <v>59</v>
      </c>
      <c r="L56" s="22">
        <v>1</v>
      </c>
      <c r="M56" s="22">
        <v>1</v>
      </c>
      <c r="N56" s="22">
        <v>1</v>
      </c>
      <c r="O56" s="22">
        <v>3</v>
      </c>
      <c r="P56" s="22">
        <f t="shared" si="54"/>
        <v>6</v>
      </c>
      <c r="Q56" s="22">
        <v>1</v>
      </c>
      <c r="R56" s="22">
        <f t="shared" si="55"/>
        <v>6</v>
      </c>
      <c r="S56" s="25" t="str">
        <f t="shared" si="56"/>
        <v>Tolerable</v>
      </c>
      <c r="T56" s="26"/>
      <c r="U56" s="24"/>
      <c r="V56" s="22"/>
      <c r="W56" s="22"/>
      <c r="X56" s="22"/>
      <c r="Y56" s="22"/>
      <c r="Z56" s="22"/>
      <c r="AA56" s="22"/>
      <c r="AB56" s="22"/>
      <c r="AC56" s="25"/>
      <c r="AD56" s="22"/>
      <c r="AE56" s="22"/>
      <c r="AF56" s="22"/>
      <c r="AG56" s="22"/>
      <c r="AH56" s="22"/>
      <c r="AI56" s="170" t="str">
        <f t="shared" si="3"/>
        <v>Tolerable</v>
      </c>
      <c r="AJ56" s="148" t="str">
        <f t="shared" si="4"/>
        <v>Tolerable</v>
      </c>
    </row>
    <row r="57" spans="1:36" s="4" customFormat="1" ht="30" customHeight="1" x14ac:dyDescent="0.2">
      <c r="A57" s="10"/>
      <c r="B57" s="33">
        <v>40</v>
      </c>
      <c r="C57" s="244"/>
      <c r="D57" s="210"/>
      <c r="E57" s="22" t="s">
        <v>7</v>
      </c>
      <c r="F57" s="22" t="s">
        <v>32</v>
      </c>
      <c r="G57" s="23" t="s">
        <v>64</v>
      </c>
      <c r="H57" s="23" t="s">
        <v>30</v>
      </c>
      <c r="I57" s="23" t="s">
        <v>29</v>
      </c>
      <c r="J57" s="23"/>
      <c r="K57" s="24" t="s">
        <v>37</v>
      </c>
      <c r="L57" s="22">
        <v>1</v>
      </c>
      <c r="M57" s="22">
        <v>1</v>
      </c>
      <c r="N57" s="22">
        <v>2</v>
      </c>
      <c r="O57" s="22">
        <v>3</v>
      </c>
      <c r="P57" s="22">
        <f t="shared" si="54"/>
        <v>7</v>
      </c>
      <c r="Q57" s="22">
        <v>1</v>
      </c>
      <c r="R57" s="22">
        <f t="shared" si="55"/>
        <v>7</v>
      </c>
      <c r="S57" s="25" t="str">
        <f t="shared" si="56"/>
        <v>Tolerable</v>
      </c>
      <c r="T57" s="26"/>
      <c r="U57" s="29"/>
      <c r="V57" s="22"/>
      <c r="W57" s="22"/>
      <c r="X57" s="22"/>
      <c r="Y57" s="22"/>
      <c r="Z57" s="22"/>
      <c r="AA57" s="22"/>
      <c r="AB57" s="22"/>
      <c r="AC57" s="25"/>
      <c r="AD57" s="22"/>
      <c r="AE57" s="32"/>
      <c r="AF57" s="32"/>
      <c r="AG57" s="32"/>
      <c r="AH57" s="22"/>
      <c r="AI57" s="170" t="str">
        <f t="shared" si="3"/>
        <v>Tolerable</v>
      </c>
      <c r="AJ57" s="148" t="str">
        <f t="shared" si="4"/>
        <v>Tolerable</v>
      </c>
    </row>
    <row r="58" spans="1:36" s="4" customFormat="1" ht="30" customHeight="1" x14ac:dyDescent="0.25">
      <c r="A58" s="10"/>
      <c r="B58" s="33">
        <v>41</v>
      </c>
      <c r="C58" s="244"/>
      <c r="D58" s="210"/>
      <c r="E58" s="22" t="s">
        <v>7</v>
      </c>
      <c r="F58" s="22" t="s">
        <v>6</v>
      </c>
      <c r="G58" s="23" t="s">
        <v>63</v>
      </c>
      <c r="H58" s="23" t="s">
        <v>60</v>
      </c>
      <c r="I58" s="23" t="s">
        <v>62</v>
      </c>
      <c r="J58" s="23" t="s">
        <v>1</v>
      </c>
      <c r="K58" s="24" t="s">
        <v>59</v>
      </c>
      <c r="L58" s="22">
        <v>1</v>
      </c>
      <c r="M58" s="22">
        <v>1</v>
      </c>
      <c r="N58" s="22">
        <v>1</v>
      </c>
      <c r="O58" s="22">
        <v>3</v>
      </c>
      <c r="P58" s="22">
        <f t="shared" ref="P58" si="57">+SUM(L58:O58)</f>
        <v>6</v>
      </c>
      <c r="Q58" s="22">
        <v>1</v>
      </c>
      <c r="R58" s="22">
        <f t="shared" si="55"/>
        <v>6</v>
      </c>
      <c r="S58" s="25" t="str">
        <f t="shared" si="56"/>
        <v>Tolerable</v>
      </c>
      <c r="T58" s="26"/>
      <c r="U58" s="31"/>
      <c r="V58" s="22"/>
      <c r="W58" s="22"/>
      <c r="X58" s="22"/>
      <c r="Y58" s="22"/>
      <c r="Z58" s="22"/>
      <c r="AA58" s="22"/>
      <c r="AB58" s="22"/>
      <c r="AC58" s="25"/>
      <c r="AD58" s="22"/>
      <c r="AE58" s="22"/>
      <c r="AF58" s="22"/>
      <c r="AG58" s="22"/>
      <c r="AH58" s="22"/>
      <c r="AI58" s="170" t="str">
        <f t="shared" si="3"/>
        <v>Tolerable</v>
      </c>
      <c r="AJ58" s="148" t="str">
        <f t="shared" si="4"/>
        <v>Tolerable</v>
      </c>
    </row>
    <row r="59" spans="1:36" ht="30" customHeight="1" x14ac:dyDescent="0.2">
      <c r="A59" s="10" t="s">
        <v>34</v>
      </c>
      <c r="B59" s="33">
        <v>42</v>
      </c>
      <c r="C59" s="244"/>
      <c r="D59" s="208" t="s">
        <v>33</v>
      </c>
      <c r="E59" s="51" t="s">
        <v>7</v>
      </c>
      <c r="F59" s="51" t="s">
        <v>32</v>
      </c>
      <c r="G59" s="52" t="s">
        <v>31</v>
      </c>
      <c r="H59" s="23" t="s">
        <v>30</v>
      </c>
      <c r="I59" s="23" t="s">
        <v>29</v>
      </c>
      <c r="J59" s="26"/>
      <c r="K59" s="24" t="s">
        <v>2</v>
      </c>
      <c r="L59" s="22">
        <v>1</v>
      </c>
      <c r="M59" s="22">
        <v>3</v>
      </c>
      <c r="N59" s="22">
        <v>2</v>
      </c>
      <c r="O59" s="22">
        <v>3</v>
      </c>
      <c r="P59" s="41">
        <f>+SUM(L59:O59)</f>
        <v>9</v>
      </c>
      <c r="Q59" s="41">
        <v>1</v>
      </c>
      <c r="R59" s="41">
        <f>+Q59*P59</f>
        <v>9</v>
      </c>
      <c r="S59" s="41" t="str">
        <f>IF(R59="","",IF(R59&lt;5,"Trivial",IF(R59&lt;9,"Tolerable",IF(R59&lt;17,"Moderado",IF(R59&lt;25,"Importante","Intolerable")))))</f>
        <v>Moderado</v>
      </c>
      <c r="T59" s="26" t="s">
        <v>1</v>
      </c>
      <c r="U59" s="29" t="s">
        <v>28</v>
      </c>
      <c r="V59" s="22">
        <v>1</v>
      </c>
      <c r="W59" s="22">
        <v>1</v>
      </c>
      <c r="X59" s="22">
        <v>1</v>
      </c>
      <c r="Y59" s="22">
        <v>3</v>
      </c>
      <c r="Z59" s="22">
        <f>+SUM(V59:Y59)</f>
        <v>6</v>
      </c>
      <c r="AA59" s="22">
        <v>1</v>
      </c>
      <c r="AB59" s="22">
        <f>+AA59*Z59</f>
        <v>6</v>
      </c>
      <c r="AC59" s="25" t="s">
        <v>232</v>
      </c>
      <c r="AD59" s="22" t="s">
        <v>0</v>
      </c>
      <c r="AE59" s="22" t="s">
        <v>173</v>
      </c>
      <c r="AF59" s="28">
        <v>43936</v>
      </c>
      <c r="AG59" s="22" t="s">
        <v>173</v>
      </c>
      <c r="AH59" s="22"/>
      <c r="AI59" s="170" t="str">
        <f t="shared" si="3"/>
        <v>ModeradoTolerable</v>
      </c>
      <c r="AJ59" s="148" t="str">
        <f t="shared" si="4"/>
        <v>Tolerable</v>
      </c>
    </row>
    <row r="60" spans="1:36" ht="30" customHeight="1" x14ac:dyDescent="0.2">
      <c r="A60" s="10"/>
      <c r="B60" s="33">
        <v>43</v>
      </c>
      <c r="C60" s="244"/>
      <c r="D60" s="208"/>
      <c r="E60" s="51" t="s">
        <v>7</v>
      </c>
      <c r="F60" s="51" t="s">
        <v>19</v>
      </c>
      <c r="G60" s="52" t="s">
        <v>27</v>
      </c>
      <c r="H60" s="23" t="s">
        <v>26</v>
      </c>
      <c r="I60" s="23" t="s">
        <v>25</v>
      </c>
      <c r="J60" s="26" t="s">
        <v>1</v>
      </c>
      <c r="K60" s="24" t="s">
        <v>24</v>
      </c>
      <c r="L60" s="22">
        <v>1</v>
      </c>
      <c r="M60" s="22">
        <v>1</v>
      </c>
      <c r="N60" s="22">
        <v>1</v>
      </c>
      <c r="O60" s="22">
        <v>3</v>
      </c>
      <c r="P60" s="41">
        <f>+SUM(L60:O60)</f>
        <v>6</v>
      </c>
      <c r="Q60" s="41">
        <v>1</v>
      </c>
      <c r="R60" s="41">
        <f>+Q60*P60</f>
        <v>6</v>
      </c>
      <c r="S60" s="41" t="str">
        <f>IF(R60="","",IF(R60&lt;5,"Trivial",IF(R60&lt;9,"Tolerable",IF(R60&lt;17,"Moderado",IF(R60&lt;25,"Importante","Intolerable")))))</f>
        <v>Tolerable</v>
      </c>
      <c r="T60" s="41"/>
      <c r="U60" s="32"/>
      <c r="V60" s="43"/>
      <c r="W60" s="43"/>
      <c r="X60" s="43"/>
      <c r="Y60" s="43"/>
      <c r="Z60" s="43"/>
      <c r="AA60" s="43"/>
      <c r="AB60" s="43"/>
      <c r="AC60" s="32"/>
      <c r="AD60" s="32"/>
      <c r="AE60" s="32"/>
      <c r="AF60" s="32"/>
      <c r="AG60" s="32"/>
      <c r="AH60" s="22"/>
      <c r="AI60" s="170" t="str">
        <f t="shared" si="3"/>
        <v>Tolerable</v>
      </c>
      <c r="AJ60" s="148" t="str">
        <f t="shared" si="4"/>
        <v>Tolerable</v>
      </c>
    </row>
    <row r="61" spans="1:36" ht="30" customHeight="1" x14ac:dyDescent="0.2">
      <c r="A61" s="10"/>
      <c r="B61" s="33">
        <v>44</v>
      </c>
      <c r="C61" s="244"/>
      <c r="D61" s="208"/>
      <c r="E61" s="51" t="s">
        <v>7</v>
      </c>
      <c r="F61" s="51" t="s">
        <v>23</v>
      </c>
      <c r="G61" s="52" t="s">
        <v>22</v>
      </c>
      <c r="H61" s="21" t="s">
        <v>21</v>
      </c>
      <c r="I61" s="23" t="s">
        <v>20</v>
      </c>
      <c r="J61" s="26"/>
      <c r="K61" s="24" t="s">
        <v>2</v>
      </c>
      <c r="L61" s="22">
        <v>1</v>
      </c>
      <c r="M61" s="18">
        <v>3</v>
      </c>
      <c r="N61" s="18">
        <v>2</v>
      </c>
      <c r="O61" s="18">
        <v>3</v>
      </c>
      <c r="P61" s="41">
        <f>+SUM(L61:O61)</f>
        <v>9</v>
      </c>
      <c r="Q61" s="41">
        <v>1</v>
      </c>
      <c r="R61" s="41">
        <f>+Q61*P61</f>
        <v>9</v>
      </c>
      <c r="S61" s="41" t="str">
        <f>IF(R61="","",IF(R61&lt;5,"Trivial",IF(R61&lt;9,"Tolerable",IF(R61&lt;17,"Moderado",IF(R61&lt;25,"Importante","Intolerable")))))</f>
        <v>Moderado</v>
      </c>
      <c r="T61" s="26" t="s">
        <v>1</v>
      </c>
      <c r="U61" s="26" t="s">
        <v>15</v>
      </c>
      <c r="V61" s="22">
        <v>1</v>
      </c>
      <c r="W61" s="22">
        <v>1</v>
      </c>
      <c r="X61" s="22">
        <v>1</v>
      </c>
      <c r="Y61" s="22">
        <v>3</v>
      </c>
      <c r="Z61" s="22">
        <f>+SUM(V61:Y61)</f>
        <v>6</v>
      </c>
      <c r="AA61" s="22">
        <v>1</v>
      </c>
      <c r="AB61" s="22">
        <f>+AA61*Z61</f>
        <v>6</v>
      </c>
      <c r="AC61" s="41" t="str">
        <f>IF(AB61="","",IF(AB61&lt;5,"Trivial",IF(AB61&lt;9,"Tolerable",IF(AB61&lt;17,"Moderado",IF(AB61&lt;25,"Importante","Intolerable")))))</f>
        <v>Tolerable</v>
      </c>
      <c r="AD61" s="22" t="s">
        <v>0</v>
      </c>
      <c r="AE61" s="22" t="s">
        <v>173</v>
      </c>
      <c r="AF61" s="28">
        <v>43936</v>
      </c>
      <c r="AG61" s="22" t="s">
        <v>173</v>
      </c>
      <c r="AH61" s="22"/>
      <c r="AI61" s="170" t="str">
        <f t="shared" si="3"/>
        <v>ModeradoTolerable</v>
      </c>
      <c r="AJ61" s="148" t="str">
        <f t="shared" si="4"/>
        <v>Tolerable</v>
      </c>
    </row>
    <row r="62" spans="1:36" ht="30" customHeight="1" x14ac:dyDescent="0.2">
      <c r="A62" s="10"/>
      <c r="B62" s="33">
        <v>45</v>
      </c>
      <c r="C62" s="244"/>
      <c r="D62" s="208"/>
      <c r="E62" s="51" t="s">
        <v>7</v>
      </c>
      <c r="F62" s="51" t="s">
        <v>19</v>
      </c>
      <c r="G62" s="52" t="s">
        <v>18</v>
      </c>
      <c r="H62" s="21" t="s">
        <v>17</v>
      </c>
      <c r="I62" s="23" t="s">
        <v>306</v>
      </c>
      <c r="J62" s="26"/>
      <c r="K62" s="24" t="s">
        <v>2</v>
      </c>
      <c r="L62" s="22">
        <v>1</v>
      </c>
      <c r="M62" s="22">
        <v>3</v>
      </c>
      <c r="N62" s="22">
        <v>2</v>
      </c>
      <c r="O62" s="22">
        <v>3</v>
      </c>
      <c r="P62" s="41">
        <f>+SUM(L62:O62)</f>
        <v>9</v>
      </c>
      <c r="Q62" s="41">
        <v>1</v>
      </c>
      <c r="R62" s="41">
        <f>+Q62*P62</f>
        <v>9</v>
      </c>
      <c r="S62" s="41" t="str">
        <f>IF(R62="","",IF(R62&lt;5,"Trivial",IF(R62&lt;9,"Tolerable",IF(R62&lt;17,"Moderado",IF(R62&lt;25,"Importante","Intolerable")))))</f>
        <v>Moderado</v>
      </c>
      <c r="T62" s="26" t="s">
        <v>1</v>
      </c>
      <c r="U62" s="26" t="s">
        <v>15</v>
      </c>
      <c r="V62" s="22">
        <v>1</v>
      </c>
      <c r="W62" s="22">
        <v>1</v>
      </c>
      <c r="X62" s="22">
        <v>1</v>
      </c>
      <c r="Y62" s="22">
        <v>3</v>
      </c>
      <c r="Z62" s="22">
        <f>+SUM(V62:Y62)</f>
        <v>6</v>
      </c>
      <c r="AA62" s="22">
        <v>1</v>
      </c>
      <c r="AB62" s="22">
        <f>+AA62*Z62</f>
        <v>6</v>
      </c>
      <c r="AC62" s="41" t="str">
        <f>IF(AB62="","",IF(AB62&lt;5,"Trivial",IF(AB62&lt;9,"Tolerable",IF(AB62&lt;17,"Moderado",IF(AB62&lt;25,"Importante","Intolerable")))))</f>
        <v>Tolerable</v>
      </c>
      <c r="AD62" s="22" t="s">
        <v>0</v>
      </c>
      <c r="AE62" s="22" t="s">
        <v>173</v>
      </c>
      <c r="AF62" s="28">
        <v>43936</v>
      </c>
      <c r="AG62" s="22" t="s">
        <v>173</v>
      </c>
      <c r="AH62" s="22"/>
      <c r="AI62" s="170" t="str">
        <f t="shared" si="3"/>
        <v>ModeradoTolerable</v>
      </c>
      <c r="AJ62" s="148" t="str">
        <f t="shared" si="4"/>
        <v>Tolerable</v>
      </c>
    </row>
    <row r="63" spans="1:36" s="4" customFormat="1" ht="30" customHeight="1" x14ac:dyDescent="0.25">
      <c r="A63" s="10"/>
      <c r="B63" s="33">
        <v>46</v>
      </c>
      <c r="C63" s="245"/>
      <c r="D63" s="208"/>
      <c r="E63" s="51" t="s">
        <v>7</v>
      </c>
      <c r="F63" s="51" t="s">
        <v>6</v>
      </c>
      <c r="G63" s="52" t="s">
        <v>14</v>
      </c>
      <c r="H63" s="23" t="s">
        <v>13</v>
      </c>
      <c r="I63" s="23" t="s">
        <v>12</v>
      </c>
      <c r="J63" s="26" t="s">
        <v>1</v>
      </c>
      <c r="K63" s="24" t="s">
        <v>11</v>
      </c>
      <c r="L63" s="22">
        <v>1</v>
      </c>
      <c r="M63" s="22">
        <v>1</v>
      </c>
      <c r="N63" s="22">
        <v>1</v>
      </c>
      <c r="O63" s="22">
        <v>3</v>
      </c>
      <c r="P63" s="41">
        <f>+SUM(L63:O63)</f>
        <v>6</v>
      </c>
      <c r="Q63" s="41">
        <v>1</v>
      </c>
      <c r="R63" s="41">
        <f>+Q63*P63</f>
        <v>6</v>
      </c>
      <c r="S63" s="41" t="str">
        <f>IF(R63="","",IF(R63&lt;5,"Trivial",IF(R63&lt;9,"Tolerable",IF(R63&lt;17,"Moderado",IF(R63&lt;25,"Importante","Intolerable")))))</f>
        <v>Tolerable</v>
      </c>
      <c r="T63" s="26"/>
      <c r="U63" s="31"/>
      <c r="V63" s="22"/>
      <c r="W63" s="22"/>
      <c r="X63" s="22"/>
      <c r="Y63" s="22"/>
      <c r="Z63" s="22"/>
      <c r="AA63" s="22"/>
      <c r="AB63" s="22"/>
      <c r="AC63" s="25"/>
      <c r="AD63" s="22"/>
      <c r="AE63" s="22"/>
      <c r="AF63" s="22"/>
      <c r="AG63" s="22"/>
      <c r="AH63" s="22"/>
      <c r="AI63" s="170" t="str">
        <f t="shared" si="3"/>
        <v>Tolerable</v>
      </c>
      <c r="AJ63" s="148" t="str">
        <f t="shared" si="4"/>
        <v>Tolerable</v>
      </c>
    </row>
    <row r="64" spans="1:36" s="4" customFormat="1" ht="30" customHeight="1" x14ac:dyDescent="0.25">
      <c r="A64" s="10"/>
      <c r="B64" s="33">
        <v>47</v>
      </c>
      <c r="C64" s="210" t="s">
        <v>317</v>
      </c>
      <c r="D64" s="210" t="s">
        <v>302</v>
      </c>
      <c r="E64" s="22" t="s">
        <v>7</v>
      </c>
      <c r="F64" s="22" t="s">
        <v>23</v>
      </c>
      <c r="G64" s="23" t="s">
        <v>116</v>
      </c>
      <c r="H64" s="23" t="s">
        <v>115</v>
      </c>
      <c r="I64" s="23" t="s">
        <v>114</v>
      </c>
      <c r="J64" s="22"/>
      <c r="K64" s="22"/>
      <c r="L64" s="22">
        <v>1</v>
      </c>
      <c r="M64" s="22">
        <v>3</v>
      </c>
      <c r="N64" s="22">
        <v>3</v>
      </c>
      <c r="O64" s="22">
        <v>3</v>
      </c>
      <c r="P64" s="41">
        <f t="shared" ref="P64:P70" si="58">+SUM(L64:O64)</f>
        <v>10</v>
      </c>
      <c r="Q64" s="41">
        <v>1</v>
      </c>
      <c r="R64" s="41">
        <f t="shared" ref="R64:R77" si="59">+Q64*P64</f>
        <v>10</v>
      </c>
      <c r="S64" s="41" t="str">
        <f t="shared" ref="S64:S77" si="60">IF(R64="","",IF(R64&lt;5,"Trivial",IF(R64&lt;9,"Tolerable",IF(R64&lt;17,"Moderado",IF(R64&lt;25,"Importante","Intolerable")))))</f>
        <v>Moderado</v>
      </c>
      <c r="T64" s="23" t="s">
        <v>1</v>
      </c>
      <c r="U64" s="24" t="s">
        <v>310</v>
      </c>
      <c r="V64" s="22">
        <v>1</v>
      </c>
      <c r="W64" s="22">
        <v>1</v>
      </c>
      <c r="X64" s="22">
        <v>1</v>
      </c>
      <c r="Y64" s="22">
        <v>3</v>
      </c>
      <c r="Z64" s="41">
        <f t="shared" ref="Z64:Z70" si="61">+SUM(V64:Y64)</f>
        <v>6</v>
      </c>
      <c r="AA64" s="41">
        <v>1</v>
      </c>
      <c r="AB64" s="41">
        <f t="shared" ref="AB64:AB70" si="62">+AA64*Z64</f>
        <v>6</v>
      </c>
      <c r="AC64" s="41" t="str">
        <f t="shared" ref="AC64:AC70" si="63">IF(AB64="","",IF(AB64&lt;5,"Trivial",IF(AB64&lt;9,"Tolerable",IF(AB64&lt;17,"Moderado",IF(AB64&lt;25,"Importante","Intolerable")))))</f>
        <v>Tolerable</v>
      </c>
      <c r="AD64" s="22" t="s">
        <v>0</v>
      </c>
      <c r="AE64" s="22" t="s">
        <v>173</v>
      </c>
      <c r="AF64" s="28">
        <v>43936</v>
      </c>
      <c r="AG64" s="22" t="s">
        <v>173</v>
      </c>
      <c r="AH64" s="22"/>
      <c r="AI64" s="170" t="str">
        <f t="shared" si="3"/>
        <v>ModeradoTolerable</v>
      </c>
      <c r="AJ64" s="148" t="str">
        <f t="shared" si="4"/>
        <v>Tolerable</v>
      </c>
    </row>
    <row r="65" spans="1:36" s="4" customFormat="1" ht="30" customHeight="1" x14ac:dyDescent="0.25">
      <c r="A65" s="10"/>
      <c r="B65" s="33">
        <v>48</v>
      </c>
      <c r="C65" s="210"/>
      <c r="D65" s="210"/>
      <c r="E65" s="22" t="s">
        <v>7</v>
      </c>
      <c r="F65" s="22" t="s">
        <v>6</v>
      </c>
      <c r="G65" s="23" t="s">
        <v>112</v>
      </c>
      <c r="H65" s="21" t="s">
        <v>111</v>
      </c>
      <c r="I65" s="23" t="s">
        <v>110</v>
      </c>
      <c r="J65" s="23"/>
      <c r="K65" s="24"/>
      <c r="L65" s="22">
        <v>1</v>
      </c>
      <c r="M65" s="22">
        <v>3</v>
      </c>
      <c r="N65" s="22">
        <v>3</v>
      </c>
      <c r="O65" s="22">
        <v>3</v>
      </c>
      <c r="P65" s="41">
        <f t="shared" si="58"/>
        <v>10</v>
      </c>
      <c r="Q65" s="41">
        <v>1</v>
      </c>
      <c r="R65" s="41">
        <f t="shared" si="59"/>
        <v>10</v>
      </c>
      <c r="S65" s="41" t="str">
        <f t="shared" si="60"/>
        <v>Moderado</v>
      </c>
      <c r="T65" s="23" t="s">
        <v>1</v>
      </c>
      <c r="U65" s="24" t="s">
        <v>311</v>
      </c>
      <c r="V65" s="22">
        <v>1</v>
      </c>
      <c r="W65" s="22">
        <v>1</v>
      </c>
      <c r="X65" s="22">
        <v>1</v>
      </c>
      <c r="Y65" s="22">
        <v>3</v>
      </c>
      <c r="Z65" s="41">
        <f t="shared" si="61"/>
        <v>6</v>
      </c>
      <c r="AA65" s="41">
        <v>1</v>
      </c>
      <c r="AB65" s="41">
        <f t="shared" si="62"/>
        <v>6</v>
      </c>
      <c r="AC65" s="41" t="str">
        <f t="shared" si="63"/>
        <v>Tolerable</v>
      </c>
      <c r="AD65" s="22" t="s">
        <v>0</v>
      </c>
      <c r="AE65" s="22" t="s">
        <v>173</v>
      </c>
      <c r="AF65" s="28">
        <v>43936</v>
      </c>
      <c r="AG65" s="22" t="s">
        <v>173</v>
      </c>
      <c r="AH65" s="22"/>
      <c r="AI65" s="170" t="str">
        <f t="shared" si="3"/>
        <v>ModeradoTolerable</v>
      </c>
      <c r="AJ65" s="148" t="str">
        <f t="shared" si="4"/>
        <v>Tolerable</v>
      </c>
    </row>
    <row r="66" spans="1:36" s="4" customFormat="1" ht="30" customHeight="1" x14ac:dyDescent="0.25">
      <c r="A66" s="10"/>
      <c r="B66" s="33">
        <v>49</v>
      </c>
      <c r="C66" s="210"/>
      <c r="D66" s="210"/>
      <c r="E66" s="22" t="s">
        <v>7</v>
      </c>
      <c r="F66" s="22" t="s">
        <v>6</v>
      </c>
      <c r="G66" s="23" t="s">
        <v>108</v>
      </c>
      <c r="H66" s="23" t="s">
        <v>107</v>
      </c>
      <c r="I66" s="23" t="s">
        <v>12</v>
      </c>
      <c r="J66" s="23" t="s">
        <v>1</v>
      </c>
      <c r="K66" s="24" t="s">
        <v>106</v>
      </c>
      <c r="L66" s="22">
        <v>1</v>
      </c>
      <c r="M66" s="22">
        <v>2</v>
      </c>
      <c r="N66" s="22">
        <v>1</v>
      </c>
      <c r="O66" s="22">
        <v>3</v>
      </c>
      <c r="P66" s="41">
        <f t="shared" si="58"/>
        <v>7</v>
      </c>
      <c r="Q66" s="41">
        <v>1</v>
      </c>
      <c r="R66" s="41">
        <f t="shared" si="59"/>
        <v>7</v>
      </c>
      <c r="S66" s="41" t="str">
        <f t="shared" si="60"/>
        <v>Tolerable</v>
      </c>
      <c r="T66" s="23"/>
      <c r="U66" s="24"/>
      <c r="V66" s="22"/>
      <c r="W66" s="22"/>
      <c r="X66" s="22"/>
      <c r="Y66" s="22"/>
      <c r="Z66" s="41"/>
      <c r="AA66" s="41"/>
      <c r="AB66" s="41"/>
      <c r="AC66" s="41"/>
      <c r="AD66" s="22"/>
      <c r="AE66" s="22"/>
      <c r="AF66" s="28"/>
      <c r="AG66" s="22"/>
      <c r="AH66" s="22"/>
      <c r="AI66" s="170" t="str">
        <f t="shared" si="3"/>
        <v>Tolerable</v>
      </c>
      <c r="AJ66" s="148" t="str">
        <f t="shared" si="4"/>
        <v>Tolerable</v>
      </c>
    </row>
    <row r="67" spans="1:36" s="4" customFormat="1" ht="30" customHeight="1" x14ac:dyDescent="0.25">
      <c r="A67" s="10"/>
      <c r="B67" s="33">
        <v>50</v>
      </c>
      <c r="C67" s="210"/>
      <c r="D67" s="210"/>
      <c r="E67" s="18" t="s">
        <v>7</v>
      </c>
      <c r="F67" s="22" t="s">
        <v>6</v>
      </c>
      <c r="G67" s="23" t="s">
        <v>105</v>
      </c>
      <c r="H67" s="23" t="s">
        <v>104</v>
      </c>
      <c r="I67" s="23" t="s">
        <v>55</v>
      </c>
      <c r="J67" s="23" t="s">
        <v>1</v>
      </c>
      <c r="K67" s="24" t="s">
        <v>309</v>
      </c>
      <c r="L67" s="22">
        <v>1</v>
      </c>
      <c r="M67" s="22">
        <v>1</v>
      </c>
      <c r="N67" s="22">
        <v>1</v>
      </c>
      <c r="O67" s="22">
        <v>2</v>
      </c>
      <c r="P67" s="41">
        <f t="shared" si="58"/>
        <v>5</v>
      </c>
      <c r="Q67" s="41">
        <v>1</v>
      </c>
      <c r="R67" s="41">
        <f t="shared" si="59"/>
        <v>5</v>
      </c>
      <c r="S67" s="41" t="str">
        <f t="shared" si="60"/>
        <v>Tolerable</v>
      </c>
      <c r="T67" s="23"/>
      <c r="U67" s="24"/>
      <c r="V67" s="22"/>
      <c r="W67" s="22"/>
      <c r="X67" s="22"/>
      <c r="Y67" s="22"/>
      <c r="Z67" s="41"/>
      <c r="AA67" s="41"/>
      <c r="AB67" s="41"/>
      <c r="AC67" s="41"/>
      <c r="AD67" s="22"/>
      <c r="AE67" s="22"/>
      <c r="AF67" s="28"/>
      <c r="AG67" s="22"/>
      <c r="AH67" s="22"/>
      <c r="AI67" s="170" t="str">
        <f t="shared" si="3"/>
        <v>Tolerable</v>
      </c>
      <c r="AJ67" s="148" t="str">
        <f t="shared" si="4"/>
        <v>Tolerable</v>
      </c>
    </row>
    <row r="68" spans="1:36" s="4" customFormat="1" ht="30" customHeight="1" x14ac:dyDescent="0.25">
      <c r="A68" s="10"/>
      <c r="B68" s="33">
        <v>51</v>
      </c>
      <c r="C68" s="210"/>
      <c r="D68" s="210"/>
      <c r="E68" s="22" t="s">
        <v>7</v>
      </c>
      <c r="F68" s="22" t="s">
        <v>23</v>
      </c>
      <c r="G68" s="23" t="s">
        <v>61</v>
      </c>
      <c r="H68" s="23" t="s">
        <v>60</v>
      </c>
      <c r="I68" s="23" t="s">
        <v>55</v>
      </c>
      <c r="J68" s="23"/>
      <c r="K68" s="24"/>
      <c r="L68" s="22">
        <v>1</v>
      </c>
      <c r="M68" s="22">
        <v>2</v>
      </c>
      <c r="N68" s="22">
        <v>3</v>
      </c>
      <c r="O68" s="22">
        <v>3</v>
      </c>
      <c r="P68" s="41">
        <f t="shared" si="58"/>
        <v>9</v>
      </c>
      <c r="Q68" s="41">
        <v>1</v>
      </c>
      <c r="R68" s="41">
        <f t="shared" si="59"/>
        <v>9</v>
      </c>
      <c r="S68" s="41" t="str">
        <f t="shared" si="60"/>
        <v>Moderado</v>
      </c>
      <c r="T68" s="23" t="s">
        <v>1</v>
      </c>
      <c r="U68" s="24" t="s">
        <v>59</v>
      </c>
      <c r="V68" s="22">
        <v>1</v>
      </c>
      <c r="W68" s="22">
        <v>1</v>
      </c>
      <c r="X68" s="22">
        <v>1</v>
      </c>
      <c r="Y68" s="22">
        <v>3</v>
      </c>
      <c r="Z68" s="41">
        <f t="shared" si="61"/>
        <v>6</v>
      </c>
      <c r="AA68" s="41">
        <v>1</v>
      </c>
      <c r="AB68" s="41">
        <f t="shared" si="62"/>
        <v>6</v>
      </c>
      <c r="AC68" s="41" t="str">
        <f t="shared" si="63"/>
        <v>Tolerable</v>
      </c>
      <c r="AD68" s="22" t="s">
        <v>0</v>
      </c>
      <c r="AE68" s="22" t="s">
        <v>173</v>
      </c>
      <c r="AF68" s="28">
        <v>43936</v>
      </c>
      <c r="AG68" s="22" t="s">
        <v>173</v>
      </c>
      <c r="AH68" s="22"/>
      <c r="AI68" s="170" t="str">
        <f t="shared" si="3"/>
        <v>ModeradoTolerable</v>
      </c>
      <c r="AJ68" s="148" t="str">
        <f t="shared" si="4"/>
        <v>Tolerable</v>
      </c>
    </row>
    <row r="69" spans="1:36" s="4" customFormat="1" ht="30" customHeight="1" x14ac:dyDescent="0.25">
      <c r="A69" s="10"/>
      <c r="B69" s="33">
        <v>52</v>
      </c>
      <c r="C69" s="210"/>
      <c r="D69" s="210"/>
      <c r="E69" s="22" t="s">
        <v>7</v>
      </c>
      <c r="F69" s="22" t="s">
        <v>32</v>
      </c>
      <c r="G69" s="23" t="s">
        <v>64</v>
      </c>
      <c r="H69" s="23" t="s">
        <v>30</v>
      </c>
      <c r="I69" s="23" t="s">
        <v>29</v>
      </c>
      <c r="J69" s="23"/>
      <c r="K69" s="24"/>
      <c r="L69" s="22">
        <v>1</v>
      </c>
      <c r="M69" s="22">
        <v>2</v>
      </c>
      <c r="N69" s="22">
        <v>3</v>
      </c>
      <c r="O69" s="22">
        <v>3</v>
      </c>
      <c r="P69" s="41">
        <f t="shared" si="58"/>
        <v>9</v>
      </c>
      <c r="Q69" s="41">
        <v>1</v>
      </c>
      <c r="R69" s="41">
        <f t="shared" si="59"/>
        <v>9</v>
      </c>
      <c r="S69" s="41" t="str">
        <f t="shared" si="60"/>
        <v>Moderado</v>
      </c>
      <c r="T69" s="23" t="s">
        <v>1</v>
      </c>
      <c r="U69" s="24" t="s">
        <v>309</v>
      </c>
      <c r="V69" s="22">
        <v>1</v>
      </c>
      <c r="W69" s="22">
        <v>1</v>
      </c>
      <c r="X69" s="22">
        <v>2</v>
      </c>
      <c r="Y69" s="22">
        <v>3</v>
      </c>
      <c r="Z69" s="41">
        <f t="shared" si="61"/>
        <v>7</v>
      </c>
      <c r="AA69" s="41">
        <v>1</v>
      </c>
      <c r="AB69" s="41">
        <f t="shared" si="62"/>
        <v>7</v>
      </c>
      <c r="AC69" s="41" t="str">
        <f t="shared" si="63"/>
        <v>Tolerable</v>
      </c>
      <c r="AD69" s="22" t="s">
        <v>0</v>
      </c>
      <c r="AE69" s="22" t="s">
        <v>173</v>
      </c>
      <c r="AF69" s="28">
        <v>43936</v>
      </c>
      <c r="AG69" s="22" t="s">
        <v>173</v>
      </c>
      <c r="AH69" s="22"/>
      <c r="AI69" s="170" t="str">
        <f t="shared" si="3"/>
        <v>ModeradoTolerable</v>
      </c>
      <c r="AJ69" s="148" t="str">
        <f t="shared" si="4"/>
        <v>Tolerable</v>
      </c>
    </row>
    <row r="70" spans="1:36" s="4" customFormat="1" ht="30" customHeight="1" x14ac:dyDescent="0.25">
      <c r="A70" s="10"/>
      <c r="B70" s="33">
        <v>53</v>
      </c>
      <c r="C70" s="210"/>
      <c r="D70" s="210"/>
      <c r="E70" s="22" t="s">
        <v>7</v>
      </c>
      <c r="F70" s="22" t="s">
        <v>6</v>
      </c>
      <c r="G70" s="23" t="s">
        <v>63</v>
      </c>
      <c r="H70" s="23" t="s">
        <v>60</v>
      </c>
      <c r="I70" s="23" t="s">
        <v>312</v>
      </c>
      <c r="J70" s="23"/>
      <c r="K70" s="24"/>
      <c r="L70" s="22">
        <v>1</v>
      </c>
      <c r="M70" s="22">
        <v>2</v>
      </c>
      <c r="N70" s="22">
        <v>3</v>
      </c>
      <c r="O70" s="22">
        <v>3</v>
      </c>
      <c r="P70" s="41">
        <f t="shared" si="58"/>
        <v>9</v>
      </c>
      <c r="Q70" s="41">
        <v>3</v>
      </c>
      <c r="R70" s="41">
        <f t="shared" si="59"/>
        <v>27</v>
      </c>
      <c r="S70" s="41" t="str">
        <f t="shared" si="60"/>
        <v>Intolerable</v>
      </c>
      <c r="T70" s="23" t="s">
        <v>1</v>
      </c>
      <c r="U70" s="24" t="s">
        <v>59</v>
      </c>
      <c r="V70" s="22">
        <v>1</v>
      </c>
      <c r="W70" s="22">
        <v>1</v>
      </c>
      <c r="X70" s="22">
        <v>1</v>
      </c>
      <c r="Y70" s="22">
        <v>1</v>
      </c>
      <c r="Z70" s="41">
        <f t="shared" si="61"/>
        <v>4</v>
      </c>
      <c r="AA70" s="41">
        <v>3</v>
      </c>
      <c r="AB70" s="41">
        <f t="shared" si="62"/>
        <v>12</v>
      </c>
      <c r="AC70" s="41" t="str">
        <f t="shared" si="63"/>
        <v>Moderado</v>
      </c>
      <c r="AD70" s="22" t="s">
        <v>0</v>
      </c>
      <c r="AE70" s="22" t="s">
        <v>173</v>
      </c>
      <c r="AF70" s="28">
        <v>43936</v>
      </c>
      <c r="AG70" s="22" t="s">
        <v>173</v>
      </c>
      <c r="AH70" s="22"/>
      <c r="AI70" s="170" t="str">
        <f t="shared" si="3"/>
        <v>IntolerableModerado</v>
      </c>
      <c r="AJ70" s="148" t="str">
        <f t="shared" si="4"/>
        <v>Moderado</v>
      </c>
    </row>
    <row r="71" spans="1:36" ht="60" customHeight="1" x14ac:dyDescent="0.2">
      <c r="B71" s="33">
        <v>54</v>
      </c>
      <c r="C71" s="210"/>
      <c r="D71" s="210" t="s">
        <v>303</v>
      </c>
      <c r="E71" s="22" t="s">
        <v>7</v>
      </c>
      <c r="F71" s="22" t="s">
        <v>6</v>
      </c>
      <c r="G71" s="23" t="s">
        <v>268</v>
      </c>
      <c r="H71" s="23" t="s">
        <v>263</v>
      </c>
      <c r="I71" s="23" t="s">
        <v>10</v>
      </c>
      <c r="J71" s="23"/>
      <c r="K71" s="24" t="s">
        <v>2</v>
      </c>
      <c r="L71" s="22">
        <v>1</v>
      </c>
      <c r="M71" s="22">
        <v>3</v>
      </c>
      <c r="N71" s="22">
        <v>3</v>
      </c>
      <c r="O71" s="22">
        <v>2</v>
      </c>
      <c r="P71" s="41">
        <f t="shared" ref="P71:P72" si="64">+SUM(L71:O71)</f>
        <v>9</v>
      </c>
      <c r="Q71" s="41">
        <v>3</v>
      </c>
      <c r="R71" s="41">
        <f t="shared" si="59"/>
        <v>27</v>
      </c>
      <c r="S71" s="41" t="str">
        <f t="shared" si="60"/>
        <v>Intolerable</v>
      </c>
      <c r="T71" s="26" t="s">
        <v>1</v>
      </c>
      <c r="U71" s="29" t="s">
        <v>270</v>
      </c>
      <c r="V71" s="22">
        <v>1</v>
      </c>
      <c r="W71" s="22">
        <v>1</v>
      </c>
      <c r="X71" s="22">
        <v>1</v>
      </c>
      <c r="Y71" s="22">
        <v>1</v>
      </c>
      <c r="Z71" s="22">
        <f>+SUM(V71:Y71)</f>
        <v>4</v>
      </c>
      <c r="AA71" s="22">
        <v>3</v>
      </c>
      <c r="AB71" s="22">
        <f>+AA71*Z71</f>
        <v>12</v>
      </c>
      <c r="AC71" s="41" t="str">
        <f>IF(AB71="","",IF(AB71&lt;5,"Trivial",IF(AB71&lt;9,"Tolerable",IF(AB71&lt;17,"Moderado",IF(AB71&lt;25,"Importante","Intolerable")))))</f>
        <v>Moderado</v>
      </c>
      <c r="AD71" s="22" t="s">
        <v>0</v>
      </c>
      <c r="AE71" s="22" t="s">
        <v>173</v>
      </c>
      <c r="AF71" s="28">
        <v>43936</v>
      </c>
      <c r="AG71" s="22" t="s">
        <v>173</v>
      </c>
      <c r="AH71" s="22"/>
      <c r="AI71" s="170" t="str">
        <f t="shared" si="3"/>
        <v>IntolerableModerado</v>
      </c>
      <c r="AJ71" s="148" t="str">
        <f t="shared" si="4"/>
        <v>Moderado</v>
      </c>
    </row>
    <row r="72" spans="1:36" ht="51.75" customHeight="1" x14ac:dyDescent="0.2">
      <c r="B72" s="33">
        <v>55</v>
      </c>
      <c r="C72" s="210"/>
      <c r="D72" s="210"/>
      <c r="E72" s="22" t="s">
        <v>7</v>
      </c>
      <c r="F72" s="22" t="s">
        <v>6</v>
      </c>
      <c r="G72" s="22" t="s">
        <v>5</v>
      </c>
      <c r="H72" s="23" t="s">
        <v>4</v>
      </c>
      <c r="I72" s="23" t="s">
        <v>3</v>
      </c>
      <c r="J72" s="23"/>
      <c r="K72" s="24" t="s">
        <v>2</v>
      </c>
      <c r="L72" s="22">
        <v>1</v>
      </c>
      <c r="M72" s="22">
        <v>3</v>
      </c>
      <c r="N72" s="22">
        <v>3</v>
      </c>
      <c r="O72" s="22">
        <v>2</v>
      </c>
      <c r="P72" s="41">
        <f t="shared" si="64"/>
        <v>9</v>
      </c>
      <c r="Q72" s="41">
        <v>3</v>
      </c>
      <c r="R72" s="41">
        <f t="shared" si="59"/>
        <v>27</v>
      </c>
      <c r="S72" s="41" t="str">
        <f t="shared" si="60"/>
        <v>Intolerable</v>
      </c>
      <c r="T72" s="26" t="s">
        <v>1</v>
      </c>
      <c r="U72" s="29" t="s">
        <v>264</v>
      </c>
      <c r="V72" s="22">
        <v>1</v>
      </c>
      <c r="W72" s="22">
        <v>1</v>
      </c>
      <c r="X72" s="22">
        <v>1</v>
      </c>
      <c r="Y72" s="22">
        <v>1</v>
      </c>
      <c r="Z72" s="22">
        <f>+SUM(V72:Y72)</f>
        <v>4</v>
      </c>
      <c r="AA72" s="22">
        <v>3</v>
      </c>
      <c r="AB72" s="22">
        <f>+AA72*Z72</f>
        <v>12</v>
      </c>
      <c r="AC72" s="41" t="str">
        <f>IF(AB72="","",IF(AB72&lt;5,"Trivial",IF(AB72&lt;9,"Tolerable",IF(AB72&lt;17,"Moderado",IF(AB72&lt;25,"Importante","Intolerable")))))</f>
        <v>Moderado</v>
      </c>
      <c r="AD72" s="22" t="s">
        <v>0</v>
      </c>
      <c r="AE72" s="22" t="s">
        <v>173</v>
      </c>
      <c r="AF72" s="28">
        <v>43936</v>
      </c>
      <c r="AG72" s="22" t="s">
        <v>173</v>
      </c>
      <c r="AH72" s="22"/>
      <c r="AI72" s="170" t="str">
        <f t="shared" si="3"/>
        <v>IntolerableModerado</v>
      </c>
      <c r="AJ72" s="148" t="str">
        <f t="shared" si="4"/>
        <v>Moderado</v>
      </c>
    </row>
    <row r="73" spans="1:36" ht="33.75" x14ac:dyDescent="0.2">
      <c r="B73" s="33">
        <v>56</v>
      </c>
      <c r="C73" s="210"/>
      <c r="D73" s="210"/>
      <c r="E73" s="22" t="s">
        <v>267</v>
      </c>
      <c r="F73" s="22" t="s">
        <v>6</v>
      </c>
      <c r="G73" s="23" t="s">
        <v>281</v>
      </c>
      <c r="H73" s="23" t="s">
        <v>9</v>
      </c>
      <c r="I73" s="23" t="s">
        <v>3</v>
      </c>
      <c r="J73" s="26"/>
      <c r="K73" s="24" t="s">
        <v>2</v>
      </c>
      <c r="L73" s="22">
        <v>1</v>
      </c>
      <c r="M73" s="22">
        <v>1</v>
      </c>
      <c r="N73" s="22">
        <v>1</v>
      </c>
      <c r="O73" s="22">
        <v>2</v>
      </c>
      <c r="P73" s="41">
        <f t="shared" ref="P73:P77" si="65">+SUM(L73:O73)</f>
        <v>5</v>
      </c>
      <c r="Q73" s="41">
        <v>3</v>
      </c>
      <c r="R73" s="41">
        <f t="shared" si="59"/>
        <v>15</v>
      </c>
      <c r="S73" s="41" t="str">
        <f t="shared" si="60"/>
        <v>Moderado</v>
      </c>
      <c r="T73" s="26" t="s">
        <v>1</v>
      </c>
      <c r="U73" s="24" t="s">
        <v>314</v>
      </c>
      <c r="V73" s="22">
        <v>1</v>
      </c>
      <c r="W73" s="22">
        <v>1</v>
      </c>
      <c r="X73" s="22">
        <v>1</v>
      </c>
      <c r="Y73" s="22">
        <v>1</v>
      </c>
      <c r="Z73" s="22">
        <f t="shared" ref="Z73" si="66">+SUM(V73:Y73)</f>
        <v>4</v>
      </c>
      <c r="AA73" s="22">
        <v>3</v>
      </c>
      <c r="AB73" s="22">
        <f t="shared" ref="AB73:AB74" si="67">+AA73*Z73</f>
        <v>12</v>
      </c>
      <c r="AC73" s="25" t="str">
        <f t="shared" ref="AC73:AC77" si="68">IF(AB73="","",IF(AB73&lt;5,"Trivial",IF(AB73&lt;9,"Tolerable",IF(AB73&lt;17,"Moderado",IF(AB73&lt;25,"Importante","Intolerable")))))</f>
        <v>Moderado</v>
      </c>
      <c r="AD73" s="22" t="s">
        <v>0</v>
      </c>
      <c r="AE73" s="41" t="s">
        <v>284</v>
      </c>
      <c r="AF73" s="28">
        <v>43936</v>
      </c>
      <c r="AG73" s="22" t="s">
        <v>173</v>
      </c>
      <c r="AH73" s="32"/>
      <c r="AI73" s="170" t="str">
        <f t="shared" si="3"/>
        <v>ModeradoModerado</v>
      </c>
      <c r="AJ73" s="148" t="str">
        <f t="shared" si="4"/>
        <v>Moderado</v>
      </c>
    </row>
    <row r="74" spans="1:36" ht="112.5" x14ac:dyDescent="0.2">
      <c r="B74" s="190">
        <v>57</v>
      </c>
      <c r="C74" s="211" t="s">
        <v>608</v>
      </c>
      <c r="D74" s="198" t="s">
        <v>272</v>
      </c>
      <c r="E74" s="187" t="s">
        <v>7</v>
      </c>
      <c r="F74" s="198" t="s">
        <v>46</v>
      </c>
      <c r="G74" s="24" t="s">
        <v>609</v>
      </c>
      <c r="H74" s="23" t="s">
        <v>591</v>
      </c>
      <c r="I74" s="191" t="s">
        <v>592</v>
      </c>
      <c r="J74" s="23" t="s">
        <v>1</v>
      </c>
      <c r="K74" s="24" t="s">
        <v>593</v>
      </c>
      <c r="L74" s="187">
        <v>1</v>
      </c>
      <c r="M74" s="187">
        <v>2</v>
      </c>
      <c r="N74" s="187">
        <v>3</v>
      </c>
      <c r="O74" s="187">
        <v>3</v>
      </c>
      <c r="P74" s="187">
        <f t="shared" si="65"/>
        <v>9</v>
      </c>
      <c r="Q74" s="187">
        <v>2</v>
      </c>
      <c r="R74" s="187">
        <f t="shared" si="59"/>
        <v>18</v>
      </c>
      <c r="S74" s="25" t="str">
        <f t="shared" si="60"/>
        <v>Importante</v>
      </c>
      <c r="T74" s="191" t="s">
        <v>1</v>
      </c>
      <c r="U74" s="191" t="s">
        <v>611</v>
      </c>
      <c r="V74" s="187">
        <v>1</v>
      </c>
      <c r="W74" s="187">
        <v>1</v>
      </c>
      <c r="X74" s="187">
        <v>1</v>
      </c>
      <c r="Y74" s="187">
        <v>1</v>
      </c>
      <c r="Z74" s="187">
        <f t="shared" ref="Z74" si="69">+SUM(V74:Y74)</f>
        <v>4</v>
      </c>
      <c r="AA74" s="187">
        <v>2</v>
      </c>
      <c r="AB74" s="187">
        <f t="shared" si="67"/>
        <v>8</v>
      </c>
      <c r="AC74" s="186" t="str">
        <f t="shared" si="68"/>
        <v>Tolerable</v>
      </c>
      <c r="AD74" s="187" t="s">
        <v>0</v>
      </c>
      <c r="AE74" s="187" t="s">
        <v>278</v>
      </c>
      <c r="AF74" s="187" t="s">
        <v>594</v>
      </c>
      <c r="AG74" s="187" t="s">
        <v>173</v>
      </c>
      <c r="AH74" s="32"/>
      <c r="AI74" s="9"/>
    </row>
    <row r="75" spans="1:36" ht="45" x14ac:dyDescent="0.2">
      <c r="B75" s="190">
        <v>58</v>
      </c>
      <c r="C75" s="211"/>
      <c r="D75" s="198" t="s">
        <v>610</v>
      </c>
      <c r="E75" s="187" t="s">
        <v>7</v>
      </c>
      <c r="F75" s="198" t="s">
        <v>36</v>
      </c>
      <c r="G75" s="198" t="s">
        <v>595</v>
      </c>
      <c r="H75" s="198" t="s">
        <v>596</v>
      </c>
      <c r="I75" s="198" t="s">
        <v>597</v>
      </c>
      <c r="J75" s="198" t="s">
        <v>2</v>
      </c>
      <c r="K75" s="198" t="s">
        <v>2</v>
      </c>
      <c r="L75" s="187">
        <v>1</v>
      </c>
      <c r="M75" s="187">
        <v>3</v>
      </c>
      <c r="N75" s="187">
        <v>3</v>
      </c>
      <c r="O75" s="187">
        <v>3</v>
      </c>
      <c r="P75" s="187">
        <f t="shared" si="65"/>
        <v>10</v>
      </c>
      <c r="Q75" s="187">
        <v>1</v>
      </c>
      <c r="R75" s="187">
        <f t="shared" si="59"/>
        <v>10</v>
      </c>
      <c r="S75" s="25" t="str">
        <f t="shared" si="60"/>
        <v>Moderado</v>
      </c>
      <c r="T75" s="191" t="s">
        <v>1</v>
      </c>
      <c r="U75" s="191" t="s">
        <v>598</v>
      </c>
      <c r="V75" s="187">
        <v>1</v>
      </c>
      <c r="W75" s="187">
        <v>2</v>
      </c>
      <c r="X75" s="187">
        <v>2</v>
      </c>
      <c r="Y75" s="187">
        <v>3</v>
      </c>
      <c r="Z75" s="187">
        <f>+SUM(V75:Y75)</f>
        <v>8</v>
      </c>
      <c r="AA75" s="187">
        <v>1</v>
      </c>
      <c r="AB75" s="187">
        <f>+AA75*Z75</f>
        <v>8</v>
      </c>
      <c r="AC75" s="186" t="str">
        <f t="shared" si="68"/>
        <v>Tolerable</v>
      </c>
      <c r="AD75" s="187" t="s">
        <v>0</v>
      </c>
      <c r="AE75" s="187" t="s">
        <v>173</v>
      </c>
      <c r="AF75" s="187" t="s">
        <v>594</v>
      </c>
      <c r="AG75" s="187" t="s">
        <v>173</v>
      </c>
      <c r="AH75" s="32"/>
      <c r="AI75" s="9"/>
    </row>
    <row r="76" spans="1:36" ht="33.75" x14ac:dyDescent="0.2">
      <c r="B76" s="190">
        <v>59</v>
      </c>
      <c r="C76" s="211"/>
      <c r="D76" s="212" t="s">
        <v>599</v>
      </c>
      <c r="E76" s="187" t="s">
        <v>7</v>
      </c>
      <c r="F76" s="198" t="s">
        <v>32</v>
      </c>
      <c r="G76" s="198" t="s">
        <v>600</v>
      </c>
      <c r="H76" s="198" t="s">
        <v>601</v>
      </c>
      <c r="I76" s="198" t="s">
        <v>602</v>
      </c>
      <c r="J76" s="198" t="s">
        <v>2</v>
      </c>
      <c r="K76" s="198" t="s">
        <v>2</v>
      </c>
      <c r="L76" s="187">
        <v>1</v>
      </c>
      <c r="M76" s="187">
        <v>3</v>
      </c>
      <c r="N76" s="187">
        <v>3</v>
      </c>
      <c r="O76" s="187">
        <v>3</v>
      </c>
      <c r="P76" s="187">
        <f t="shared" si="65"/>
        <v>10</v>
      </c>
      <c r="Q76" s="187">
        <v>1</v>
      </c>
      <c r="R76" s="187">
        <f t="shared" si="59"/>
        <v>10</v>
      </c>
      <c r="S76" s="25" t="str">
        <f t="shared" si="60"/>
        <v>Moderado</v>
      </c>
      <c r="T76" s="191" t="s">
        <v>1</v>
      </c>
      <c r="U76" s="191" t="s">
        <v>603</v>
      </c>
      <c r="V76" s="187">
        <v>1</v>
      </c>
      <c r="W76" s="187">
        <v>2</v>
      </c>
      <c r="X76" s="187">
        <v>2</v>
      </c>
      <c r="Y76" s="187">
        <v>2</v>
      </c>
      <c r="Z76" s="187">
        <f>+SUM(V76:Y76)</f>
        <v>7</v>
      </c>
      <c r="AA76" s="187">
        <v>1</v>
      </c>
      <c r="AB76" s="187">
        <f>+AA76*Z76</f>
        <v>7</v>
      </c>
      <c r="AC76" s="186" t="str">
        <f t="shared" si="68"/>
        <v>Tolerable</v>
      </c>
      <c r="AD76" s="187" t="s">
        <v>0</v>
      </c>
      <c r="AE76" s="187" t="s">
        <v>173</v>
      </c>
      <c r="AF76" s="187" t="s">
        <v>594</v>
      </c>
      <c r="AG76" s="187" t="s">
        <v>173</v>
      </c>
      <c r="AH76" s="32"/>
      <c r="AI76" s="9"/>
    </row>
    <row r="77" spans="1:36" ht="33.75" x14ac:dyDescent="0.2">
      <c r="B77" s="190">
        <v>60</v>
      </c>
      <c r="C77" s="211"/>
      <c r="D77" s="212"/>
      <c r="E77" s="187" t="s">
        <v>7</v>
      </c>
      <c r="F77" s="198" t="s">
        <v>94</v>
      </c>
      <c r="G77" s="198" t="s">
        <v>604</v>
      </c>
      <c r="H77" s="198" t="s">
        <v>605</v>
      </c>
      <c r="I77" s="198" t="s">
        <v>606</v>
      </c>
      <c r="J77" s="198" t="s">
        <v>2</v>
      </c>
      <c r="K77" s="198" t="s">
        <v>2</v>
      </c>
      <c r="L77" s="187">
        <v>1</v>
      </c>
      <c r="M77" s="187">
        <v>3</v>
      </c>
      <c r="N77" s="187">
        <v>3</v>
      </c>
      <c r="O77" s="187">
        <v>3</v>
      </c>
      <c r="P77" s="187">
        <f t="shared" si="65"/>
        <v>10</v>
      </c>
      <c r="Q77" s="187">
        <v>1</v>
      </c>
      <c r="R77" s="187">
        <f t="shared" si="59"/>
        <v>10</v>
      </c>
      <c r="S77" s="25" t="str">
        <f t="shared" si="60"/>
        <v>Moderado</v>
      </c>
      <c r="T77" s="191" t="s">
        <v>1</v>
      </c>
      <c r="U77" s="198" t="s">
        <v>607</v>
      </c>
      <c r="V77" s="187">
        <v>1</v>
      </c>
      <c r="W77" s="187">
        <v>2</v>
      </c>
      <c r="X77" s="187">
        <v>2</v>
      </c>
      <c r="Y77" s="187">
        <v>2</v>
      </c>
      <c r="Z77" s="187">
        <f>+SUM(V77:Y77)</f>
        <v>7</v>
      </c>
      <c r="AA77" s="187">
        <v>1</v>
      </c>
      <c r="AB77" s="187">
        <f>+AA77*Z77</f>
        <v>7</v>
      </c>
      <c r="AC77" s="186" t="str">
        <f t="shared" si="68"/>
        <v>Tolerable</v>
      </c>
      <c r="AD77" s="187" t="s">
        <v>0</v>
      </c>
      <c r="AE77" s="187" t="s">
        <v>173</v>
      </c>
      <c r="AF77" s="187" t="s">
        <v>594</v>
      </c>
      <c r="AG77" s="187" t="s">
        <v>173</v>
      </c>
      <c r="AH77" s="32"/>
    </row>
    <row r="78" spans="1:36" x14ac:dyDescent="0.2">
      <c r="D78" s="150" t="s">
        <v>232</v>
      </c>
      <c r="E78" s="150">
        <f t="shared" ref="E78:E81" si="70">COUNTIFS($S$18:$S$73,D78)</f>
        <v>16</v>
      </c>
      <c r="F78" s="150">
        <f t="shared" ref="F78:F81" si="71">COUNTIFS($AJ$18:$AJ$73,D78)</f>
        <v>43</v>
      </c>
      <c r="G78" s="162">
        <f t="shared" ref="G78:G81" si="72">E78*100/$E$82</f>
        <v>28.571428571428573</v>
      </c>
      <c r="H78" s="162">
        <f t="shared" ref="H78:H81" si="73">F78*100/$F$82</f>
        <v>76.785714285714292</v>
      </c>
      <c r="I78" s="7"/>
      <c r="J78" s="7"/>
      <c r="K78" s="6"/>
      <c r="L78" s="4"/>
      <c r="M78" s="4"/>
      <c r="N78" s="4"/>
      <c r="O78" s="4"/>
      <c r="P78" s="4"/>
      <c r="Q78" s="4"/>
      <c r="R78" s="4"/>
      <c r="S78" s="5"/>
    </row>
    <row r="79" spans="1:36" x14ac:dyDescent="0.2">
      <c r="D79" s="150" t="s">
        <v>231</v>
      </c>
      <c r="E79" s="150">
        <f t="shared" si="70"/>
        <v>29</v>
      </c>
      <c r="F79" s="150">
        <f t="shared" si="71"/>
        <v>13</v>
      </c>
      <c r="G79" s="162">
        <f t="shared" si="72"/>
        <v>51.785714285714285</v>
      </c>
      <c r="H79" s="162">
        <f t="shared" si="73"/>
        <v>23.214285714285715</v>
      </c>
      <c r="I79" s="6"/>
      <c r="J79" s="7"/>
      <c r="K79" s="7"/>
      <c r="L79" s="4"/>
      <c r="M79" s="4"/>
      <c r="N79" s="4"/>
      <c r="O79" s="4"/>
      <c r="P79" s="4"/>
      <c r="Q79" s="4"/>
      <c r="R79" s="4"/>
      <c r="S79" s="5"/>
    </row>
    <row r="80" spans="1:36" x14ac:dyDescent="0.2">
      <c r="D80" s="150" t="s">
        <v>238</v>
      </c>
      <c r="E80" s="150">
        <f t="shared" si="70"/>
        <v>8</v>
      </c>
      <c r="F80" s="150">
        <f t="shared" si="71"/>
        <v>0</v>
      </c>
      <c r="G80" s="162">
        <f t="shared" si="72"/>
        <v>14.285714285714286</v>
      </c>
      <c r="H80" s="162">
        <f t="shared" si="73"/>
        <v>0</v>
      </c>
      <c r="I80" s="7"/>
      <c r="J80" s="7"/>
      <c r="K80" s="7"/>
      <c r="L80" s="4"/>
      <c r="M80" s="4"/>
      <c r="N80" s="4"/>
      <c r="O80" s="4"/>
      <c r="P80" s="4"/>
      <c r="Q80" s="4"/>
      <c r="R80" s="4"/>
      <c r="S80" s="5"/>
    </row>
    <row r="81" spans="1:35" x14ac:dyDescent="0.2">
      <c r="D81" s="150" t="s">
        <v>511</v>
      </c>
      <c r="E81" s="150">
        <f t="shared" si="70"/>
        <v>3</v>
      </c>
      <c r="F81" s="150">
        <f t="shared" si="71"/>
        <v>0</v>
      </c>
      <c r="G81" s="162">
        <f t="shared" si="72"/>
        <v>5.3571428571428568</v>
      </c>
      <c r="H81" s="162">
        <f t="shared" si="73"/>
        <v>0</v>
      </c>
      <c r="I81" s="6"/>
      <c r="J81" s="7"/>
      <c r="K81" s="6"/>
      <c r="L81" s="4"/>
      <c r="M81" s="4"/>
      <c r="N81" s="4"/>
      <c r="O81" s="4"/>
      <c r="P81" s="4"/>
      <c r="Q81" s="4"/>
      <c r="R81" s="4"/>
      <c r="S81" s="5"/>
    </row>
    <row r="82" spans="1:35" x14ac:dyDescent="0.2">
      <c r="D82" s="160" t="s">
        <v>544</v>
      </c>
      <c r="E82" s="160">
        <f>SUM(E77:E81)</f>
        <v>56</v>
      </c>
      <c r="F82" s="160">
        <f>SUM(F77:F81)</f>
        <v>56</v>
      </c>
      <c r="G82" s="162">
        <f t="shared" ref="G82" si="74">E82*100/$E$82</f>
        <v>100</v>
      </c>
      <c r="H82" s="162">
        <f t="shared" ref="H82" si="75">F82*100/$F$82</f>
        <v>100</v>
      </c>
      <c r="I82" s="7"/>
      <c r="J82" s="7"/>
      <c r="K82" s="6"/>
      <c r="L82" s="4"/>
      <c r="M82" s="4"/>
      <c r="N82" s="4"/>
      <c r="O82" s="4"/>
      <c r="P82" s="4"/>
      <c r="Q82" s="4"/>
      <c r="R82" s="4"/>
      <c r="S82" s="5"/>
    </row>
    <row r="83" spans="1:35" x14ac:dyDescent="0.2">
      <c r="G83" s="7"/>
      <c r="H83" s="7"/>
      <c r="I83" s="7"/>
      <c r="J83" s="7"/>
      <c r="K83" s="6"/>
      <c r="L83" s="4"/>
      <c r="M83" s="4"/>
      <c r="N83" s="4"/>
      <c r="O83" s="4"/>
      <c r="P83" s="4"/>
      <c r="Q83" s="4"/>
      <c r="R83" s="4"/>
      <c r="S83" s="5"/>
    </row>
    <row r="84" spans="1:35" x14ac:dyDescent="0.2">
      <c r="G84" s="7"/>
      <c r="H84" s="6"/>
      <c r="I84" s="6"/>
      <c r="J84" s="7"/>
      <c r="K84" s="7"/>
      <c r="L84" s="4"/>
      <c r="M84" s="4"/>
      <c r="N84" s="4"/>
      <c r="O84" s="4"/>
      <c r="P84" s="4"/>
      <c r="Q84" s="4"/>
      <c r="R84" s="4"/>
      <c r="S84" s="5"/>
    </row>
    <row r="85" spans="1:35" x14ac:dyDescent="0.2">
      <c r="G85" s="7"/>
      <c r="H85" s="7"/>
      <c r="I85" s="7"/>
      <c r="J85" s="7"/>
      <c r="K85" s="7"/>
      <c r="L85" s="4"/>
      <c r="M85" s="4"/>
      <c r="N85" s="4"/>
      <c r="O85" s="4"/>
      <c r="P85" s="4"/>
      <c r="Q85" s="4"/>
      <c r="R85" s="4"/>
      <c r="S85" s="5"/>
    </row>
    <row r="87" spans="1:35" x14ac:dyDescent="0.2">
      <c r="E87" s="1"/>
      <c r="F87" s="1"/>
      <c r="J87" s="1"/>
    </row>
    <row r="88" spans="1:35" x14ac:dyDescent="0.2">
      <c r="G88" s="7"/>
      <c r="H88" s="7"/>
      <c r="I88" s="7"/>
      <c r="J88" s="7"/>
      <c r="K88" s="6"/>
      <c r="L88" s="4"/>
      <c r="M88" s="4"/>
      <c r="N88" s="4"/>
      <c r="O88" s="4"/>
      <c r="P88" s="4"/>
      <c r="Q88" s="4"/>
      <c r="R88" s="4"/>
      <c r="S88" s="5"/>
    </row>
    <row r="89" spans="1:35" x14ac:dyDescent="0.2">
      <c r="G89" s="7"/>
      <c r="H89" s="7"/>
      <c r="I89" s="7"/>
      <c r="J89" s="7"/>
      <c r="K89" s="6"/>
      <c r="L89" s="4"/>
      <c r="M89" s="4"/>
      <c r="N89" s="4"/>
      <c r="O89" s="4"/>
      <c r="P89" s="4"/>
      <c r="Q89" s="4"/>
      <c r="R89" s="4"/>
      <c r="S89" s="5"/>
    </row>
    <row r="90" spans="1:35" s="2" customFormat="1" x14ac:dyDescent="0.2">
      <c r="A90" s="1"/>
      <c r="B90" s="4"/>
      <c r="C90" s="1"/>
      <c r="D90" s="1"/>
      <c r="E90" s="4"/>
      <c r="F90" s="4"/>
      <c r="G90" s="7"/>
      <c r="H90" s="7"/>
      <c r="I90" s="7"/>
      <c r="J90" s="7"/>
      <c r="K90" s="6"/>
      <c r="L90" s="4"/>
      <c r="M90" s="4"/>
      <c r="N90" s="4"/>
      <c r="O90" s="4"/>
      <c r="P90" s="4"/>
      <c r="Q90" s="4"/>
      <c r="R90" s="4"/>
      <c r="S90" s="5"/>
      <c r="U90" s="1"/>
      <c r="V90" s="16"/>
      <c r="W90" s="16"/>
      <c r="X90" s="16"/>
      <c r="Y90" s="16"/>
      <c r="Z90" s="16"/>
      <c r="AA90" s="16"/>
      <c r="AB90" s="16"/>
      <c r="AC90" s="1"/>
      <c r="AD90" s="1"/>
      <c r="AE90" s="1"/>
      <c r="AF90" s="1"/>
      <c r="AG90" s="1"/>
      <c r="AH90" s="1"/>
      <c r="AI90" s="1"/>
    </row>
    <row r="91" spans="1:35" s="2" customFormat="1" x14ac:dyDescent="0.2">
      <c r="A91" s="1"/>
      <c r="B91" s="4"/>
      <c r="C91" s="1"/>
      <c r="D91" s="1"/>
      <c r="E91" s="4"/>
      <c r="F91" s="4"/>
      <c r="G91" s="7"/>
      <c r="H91" s="7"/>
      <c r="I91" s="7"/>
      <c r="J91" s="7"/>
      <c r="K91" s="6"/>
      <c r="L91" s="4"/>
      <c r="M91" s="4"/>
      <c r="N91" s="4"/>
      <c r="O91" s="4"/>
      <c r="P91" s="4"/>
      <c r="Q91" s="4"/>
      <c r="R91" s="4"/>
      <c r="S91" s="5"/>
      <c r="U91" s="1"/>
      <c r="V91" s="16"/>
      <c r="W91" s="16"/>
      <c r="X91" s="16"/>
      <c r="Y91" s="16"/>
      <c r="Z91" s="16"/>
      <c r="AA91" s="16"/>
      <c r="AB91" s="16"/>
      <c r="AC91" s="1"/>
      <c r="AD91" s="1"/>
      <c r="AE91" s="1"/>
      <c r="AF91" s="1"/>
      <c r="AG91" s="1"/>
      <c r="AH91" s="1"/>
      <c r="AI91" s="1"/>
    </row>
    <row r="92" spans="1:35" s="2" customFormat="1" x14ac:dyDescent="0.2">
      <c r="A92" s="1"/>
      <c r="B92" s="4"/>
      <c r="C92" s="1"/>
      <c r="D92" s="1"/>
      <c r="E92" s="4"/>
      <c r="F92" s="4"/>
      <c r="G92" s="7"/>
      <c r="H92" s="7"/>
      <c r="I92" s="7"/>
      <c r="J92" s="7"/>
      <c r="K92" s="6"/>
      <c r="L92" s="4"/>
      <c r="M92" s="4"/>
      <c r="N92" s="4"/>
      <c r="O92" s="4"/>
      <c r="P92" s="4"/>
      <c r="Q92" s="4"/>
      <c r="R92" s="4"/>
      <c r="S92" s="5"/>
      <c r="U92" s="1"/>
      <c r="V92" s="16"/>
      <c r="W92" s="16"/>
      <c r="X92" s="16"/>
      <c r="Y92" s="16"/>
      <c r="Z92" s="16"/>
      <c r="AA92" s="16"/>
      <c r="AB92" s="16"/>
      <c r="AC92" s="1"/>
      <c r="AD92" s="1"/>
      <c r="AE92" s="1"/>
      <c r="AF92" s="1"/>
      <c r="AG92" s="1"/>
      <c r="AH92" s="1"/>
      <c r="AI92" s="1"/>
    </row>
    <row r="93" spans="1:35" s="2" customFormat="1" x14ac:dyDescent="0.2">
      <c r="A93" s="1"/>
      <c r="B93" s="4"/>
      <c r="C93" s="1"/>
      <c r="D93" s="1"/>
      <c r="E93" s="4"/>
      <c r="F93" s="4"/>
      <c r="G93" s="7"/>
      <c r="H93" s="7"/>
      <c r="I93" s="7"/>
      <c r="J93" s="7"/>
      <c r="K93" s="6"/>
      <c r="L93" s="4"/>
      <c r="M93" s="4"/>
      <c r="N93" s="4"/>
      <c r="O93" s="4"/>
      <c r="P93" s="4"/>
      <c r="Q93" s="4"/>
      <c r="R93" s="4"/>
      <c r="S93" s="5"/>
      <c r="U93" s="1"/>
      <c r="V93" s="16"/>
      <c r="W93" s="16"/>
      <c r="X93" s="16"/>
      <c r="Y93" s="16"/>
      <c r="Z93" s="16"/>
      <c r="AA93" s="16"/>
      <c r="AB93" s="16"/>
      <c r="AC93" s="1"/>
      <c r="AD93" s="1"/>
      <c r="AE93" s="1"/>
      <c r="AF93" s="1"/>
      <c r="AG93" s="1"/>
      <c r="AH93" s="1"/>
      <c r="AI93" s="1"/>
    </row>
    <row r="94" spans="1:35" s="2" customFormat="1" x14ac:dyDescent="0.2">
      <c r="A94" s="1"/>
      <c r="B94" s="4"/>
      <c r="C94" s="1"/>
      <c r="D94" s="1"/>
      <c r="E94" s="4"/>
      <c r="F94" s="4"/>
      <c r="G94" s="7"/>
      <c r="H94" s="7"/>
      <c r="I94" s="7"/>
      <c r="J94" s="7"/>
      <c r="K94" s="6"/>
      <c r="L94" s="4"/>
      <c r="M94" s="4"/>
      <c r="N94" s="4"/>
      <c r="O94" s="4"/>
      <c r="P94" s="4"/>
      <c r="Q94" s="4"/>
      <c r="R94" s="4"/>
      <c r="S94" s="5"/>
      <c r="U94" s="1"/>
      <c r="V94" s="16"/>
      <c r="W94" s="16"/>
      <c r="X94" s="16"/>
      <c r="Y94" s="16"/>
      <c r="Z94" s="16"/>
      <c r="AA94" s="16"/>
      <c r="AB94" s="16"/>
      <c r="AC94" s="1"/>
      <c r="AD94" s="1"/>
      <c r="AE94" s="1"/>
      <c r="AF94" s="1"/>
      <c r="AG94" s="1"/>
      <c r="AH94" s="1"/>
      <c r="AI94" s="1"/>
    </row>
    <row r="95" spans="1:35" s="2" customFormat="1" x14ac:dyDescent="0.2">
      <c r="A95" s="1"/>
      <c r="B95" s="4"/>
      <c r="C95" s="1"/>
      <c r="D95" s="1"/>
      <c r="E95" s="4"/>
      <c r="F95" s="4"/>
      <c r="G95" s="7"/>
      <c r="H95" s="7"/>
      <c r="I95" s="7"/>
      <c r="J95" s="7"/>
      <c r="L95" s="4"/>
      <c r="M95" s="4"/>
      <c r="N95" s="4"/>
      <c r="O95" s="4"/>
      <c r="P95" s="4"/>
      <c r="Q95" s="4"/>
      <c r="R95" s="4"/>
      <c r="S95" s="5"/>
      <c r="U95" s="1"/>
      <c r="V95" s="16"/>
      <c r="W95" s="16"/>
      <c r="X95" s="16"/>
      <c r="Y95" s="16"/>
      <c r="Z95" s="16"/>
      <c r="AA95" s="16"/>
      <c r="AB95" s="16"/>
      <c r="AC95" s="1"/>
      <c r="AD95" s="1"/>
      <c r="AE95" s="1"/>
      <c r="AF95" s="1"/>
      <c r="AG95" s="1"/>
      <c r="AH95" s="1"/>
      <c r="AI95" s="1"/>
    </row>
    <row r="96" spans="1:35" s="2" customFormat="1" x14ac:dyDescent="0.2">
      <c r="A96" s="1"/>
      <c r="B96" s="4"/>
      <c r="C96" s="1"/>
      <c r="D96" s="1"/>
      <c r="E96" s="4"/>
      <c r="F96" s="4"/>
      <c r="G96" s="7"/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5"/>
      <c r="U96" s="1"/>
      <c r="V96" s="16"/>
      <c r="W96" s="16"/>
      <c r="X96" s="16"/>
      <c r="Y96" s="16"/>
      <c r="Z96" s="16"/>
      <c r="AA96" s="16"/>
      <c r="AB96" s="16"/>
      <c r="AC96" s="1"/>
      <c r="AD96" s="1"/>
      <c r="AE96" s="1"/>
      <c r="AF96" s="1"/>
      <c r="AG96" s="1"/>
      <c r="AH96" s="1"/>
      <c r="AI96" s="1"/>
    </row>
    <row r="97" spans="1:35" s="2" customFormat="1" x14ac:dyDescent="0.2">
      <c r="A97" s="1"/>
      <c r="B97" s="4"/>
      <c r="C97" s="1"/>
      <c r="D97" s="1"/>
      <c r="E97" s="4"/>
      <c r="F97" s="4"/>
      <c r="G97" s="7"/>
      <c r="H97" s="6"/>
      <c r="I97" s="6"/>
      <c r="J97" s="7"/>
      <c r="K97" s="6"/>
      <c r="L97" s="4"/>
      <c r="M97" s="4"/>
      <c r="N97" s="4"/>
      <c r="O97" s="4"/>
      <c r="P97" s="4"/>
      <c r="Q97" s="4"/>
      <c r="R97" s="4"/>
      <c r="S97" s="5"/>
      <c r="U97" s="1"/>
      <c r="V97" s="16"/>
      <c r="W97" s="16"/>
      <c r="X97" s="16"/>
      <c r="Y97" s="16"/>
      <c r="Z97" s="16"/>
      <c r="AA97" s="16"/>
      <c r="AB97" s="16"/>
      <c r="AC97" s="1"/>
      <c r="AD97" s="1"/>
      <c r="AE97" s="1"/>
      <c r="AF97" s="1"/>
      <c r="AG97" s="1"/>
      <c r="AH97" s="1"/>
      <c r="AI97" s="1"/>
    </row>
    <row r="98" spans="1:35" s="2" customFormat="1" x14ac:dyDescent="0.2">
      <c r="A98" s="1"/>
      <c r="B98" s="4"/>
      <c r="C98" s="1"/>
      <c r="D98" s="1"/>
      <c r="E98" s="4"/>
      <c r="F98" s="4"/>
      <c r="G98" s="7"/>
      <c r="H98" s="7"/>
      <c r="I98" s="7"/>
      <c r="J98" s="7"/>
      <c r="K98" s="6"/>
      <c r="L98" s="4"/>
      <c r="M98" s="4"/>
      <c r="N98" s="4"/>
      <c r="O98" s="4"/>
      <c r="P98" s="4"/>
      <c r="Q98" s="4"/>
      <c r="R98" s="4"/>
      <c r="S98" s="5"/>
      <c r="U98" s="1"/>
      <c r="V98" s="16"/>
      <c r="W98" s="16"/>
      <c r="X98" s="16"/>
      <c r="Y98" s="16"/>
      <c r="Z98" s="16"/>
      <c r="AA98" s="16"/>
      <c r="AB98" s="16"/>
      <c r="AC98" s="1"/>
      <c r="AD98" s="1"/>
      <c r="AE98" s="1"/>
      <c r="AF98" s="1"/>
      <c r="AG98" s="1"/>
      <c r="AH98" s="1"/>
      <c r="AI98" s="1"/>
    </row>
    <row r="99" spans="1:35" s="2" customFormat="1" x14ac:dyDescent="0.2">
      <c r="A99" s="1"/>
      <c r="B99" s="4"/>
      <c r="C99" s="1"/>
      <c r="D99" s="1"/>
      <c r="E99" s="4"/>
      <c r="F99" s="4"/>
      <c r="G99" s="7"/>
      <c r="H99" s="7"/>
      <c r="I99" s="7"/>
      <c r="J99" s="7"/>
      <c r="K99" s="6"/>
      <c r="L99" s="4"/>
      <c r="M99" s="4"/>
      <c r="N99" s="4"/>
      <c r="O99" s="4"/>
      <c r="P99" s="4"/>
      <c r="Q99" s="4"/>
      <c r="R99" s="4"/>
      <c r="S99" s="5"/>
      <c r="U99" s="1"/>
      <c r="V99" s="16"/>
      <c r="W99" s="16"/>
      <c r="X99" s="16"/>
      <c r="Y99" s="16"/>
      <c r="Z99" s="16"/>
      <c r="AA99" s="16"/>
      <c r="AB99" s="16"/>
      <c r="AC99" s="1"/>
      <c r="AD99" s="1"/>
      <c r="AE99" s="1"/>
      <c r="AF99" s="1"/>
      <c r="AG99" s="1"/>
      <c r="AH99" s="1"/>
      <c r="AI99" s="1"/>
    </row>
    <row r="100" spans="1:35" s="2" customFormat="1" x14ac:dyDescent="0.2">
      <c r="A100" s="1"/>
      <c r="B100" s="4"/>
      <c r="C100" s="1"/>
      <c r="D100" s="1"/>
      <c r="E100" s="4"/>
      <c r="F100" s="4"/>
      <c r="G100" s="7"/>
      <c r="H100" s="6"/>
      <c r="I100" s="6"/>
      <c r="J100" s="7"/>
      <c r="K100" s="7"/>
      <c r="L100" s="4"/>
      <c r="M100" s="4"/>
      <c r="N100" s="4"/>
      <c r="O100" s="4"/>
      <c r="P100" s="4"/>
      <c r="Q100" s="4"/>
      <c r="R100" s="4"/>
      <c r="S100" s="5"/>
      <c r="U100" s="1"/>
      <c r="V100" s="16"/>
      <c r="W100" s="16"/>
      <c r="X100" s="16"/>
      <c r="Y100" s="16"/>
      <c r="Z100" s="16"/>
      <c r="AA100" s="16"/>
      <c r="AB100" s="16"/>
      <c r="AC100" s="1"/>
      <c r="AD100" s="1"/>
      <c r="AE100" s="1"/>
      <c r="AF100" s="1"/>
      <c r="AG100" s="1"/>
      <c r="AH100" s="1"/>
      <c r="AI100" s="1"/>
    </row>
    <row r="101" spans="1:35" s="2" customFormat="1" x14ac:dyDescent="0.2">
      <c r="A101" s="1"/>
      <c r="B101" s="4"/>
      <c r="C101" s="1"/>
      <c r="D101" s="1"/>
      <c r="E101" s="4"/>
      <c r="F101" s="4"/>
      <c r="G101" s="7"/>
      <c r="H101" s="7"/>
      <c r="I101" s="7"/>
      <c r="J101" s="7"/>
      <c r="K101" s="7"/>
      <c r="L101" s="4"/>
      <c r="M101" s="4"/>
      <c r="N101" s="4"/>
      <c r="O101" s="4"/>
      <c r="P101" s="4"/>
      <c r="Q101" s="4"/>
      <c r="R101" s="4"/>
      <c r="S101" s="5"/>
      <c r="U101" s="1"/>
      <c r="V101" s="16"/>
      <c r="W101" s="16"/>
      <c r="X101" s="16"/>
      <c r="Y101" s="16"/>
      <c r="Z101" s="16"/>
      <c r="AA101" s="16"/>
      <c r="AB101" s="16"/>
      <c r="AC101" s="1"/>
      <c r="AD101" s="1"/>
      <c r="AE101" s="1"/>
      <c r="AF101" s="1"/>
      <c r="AG101" s="1"/>
      <c r="AH101" s="1"/>
      <c r="AI101" s="1"/>
    </row>
    <row r="102" spans="1:35" s="2" customFormat="1" x14ac:dyDescent="0.2">
      <c r="A102" s="1"/>
      <c r="B102" s="4"/>
      <c r="C102" s="1"/>
      <c r="D102" s="1"/>
      <c r="E102" s="4"/>
      <c r="F102" s="4"/>
      <c r="G102" s="7"/>
      <c r="H102" s="7"/>
      <c r="I102" s="7"/>
      <c r="J102" s="7"/>
      <c r="K102" s="6"/>
      <c r="L102" s="4"/>
      <c r="M102" s="4"/>
      <c r="N102" s="4"/>
      <c r="O102" s="4"/>
      <c r="P102" s="4"/>
      <c r="Q102" s="4"/>
      <c r="R102" s="4"/>
      <c r="S102" s="5"/>
      <c r="U102" s="1"/>
      <c r="V102" s="16"/>
      <c r="W102" s="16"/>
      <c r="X102" s="16"/>
      <c r="Y102" s="16"/>
      <c r="Z102" s="16"/>
      <c r="AA102" s="16"/>
      <c r="AB102" s="16"/>
      <c r="AC102" s="1"/>
      <c r="AD102" s="1"/>
      <c r="AE102" s="1"/>
      <c r="AF102" s="1"/>
      <c r="AG102" s="1"/>
      <c r="AH102" s="1"/>
      <c r="AI102" s="1"/>
    </row>
    <row r="103" spans="1:35" s="2" customFormat="1" x14ac:dyDescent="0.2">
      <c r="A103" s="1"/>
      <c r="B103" s="4"/>
      <c r="C103" s="1"/>
      <c r="D103" s="1"/>
      <c r="E103" s="4"/>
      <c r="F103" s="4"/>
      <c r="G103" s="7"/>
      <c r="H103" s="7"/>
      <c r="I103" s="7"/>
      <c r="J103" s="7"/>
      <c r="K103" s="6"/>
      <c r="L103" s="4"/>
      <c r="M103" s="4"/>
      <c r="N103" s="4"/>
      <c r="O103" s="4"/>
      <c r="P103" s="4"/>
      <c r="Q103" s="4"/>
      <c r="R103" s="4"/>
      <c r="S103" s="5"/>
      <c r="U103" s="1"/>
      <c r="V103" s="16"/>
      <c r="W103" s="16"/>
      <c r="X103" s="16"/>
      <c r="Y103" s="16"/>
      <c r="Z103" s="16"/>
      <c r="AA103" s="16"/>
      <c r="AB103" s="16"/>
      <c r="AC103" s="1"/>
      <c r="AD103" s="1"/>
      <c r="AE103" s="1"/>
      <c r="AF103" s="1"/>
      <c r="AG103" s="1"/>
      <c r="AH103" s="1"/>
      <c r="AI103" s="1"/>
    </row>
    <row r="104" spans="1:35" s="2" customFormat="1" x14ac:dyDescent="0.2">
      <c r="A104" s="1"/>
      <c r="B104" s="4"/>
      <c r="C104" s="1"/>
      <c r="D104" s="1"/>
      <c r="E104" s="4"/>
      <c r="F104" s="4"/>
      <c r="G104" s="7"/>
      <c r="H104" s="7"/>
      <c r="I104" s="7"/>
      <c r="J104" s="7"/>
      <c r="K104" s="6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</row>
    <row r="105" spans="1:35" s="2" customFormat="1" x14ac:dyDescent="0.2">
      <c r="A105" s="1"/>
      <c r="B105" s="4"/>
      <c r="C105" s="1"/>
      <c r="D105" s="1"/>
      <c r="E105" s="4"/>
      <c r="F105" s="4"/>
      <c r="G105" s="7"/>
      <c r="H105" s="6"/>
      <c r="I105" s="6"/>
      <c r="J105" s="7"/>
      <c r="K105" s="7"/>
      <c r="L105" s="4"/>
      <c r="M105" s="4"/>
      <c r="N105" s="4"/>
      <c r="O105" s="4"/>
      <c r="P105" s="4"/>
      <c r="Q105" s="4"/>
      <c r="R105" s="4"/>
      <c r="S105" s="5"/>
      <c r="U105" s="1"/>
      <c r="V105" s="16"/>
      <c r="W105" s="16"/>
      <c r="X105" s="16"/>
      <c r="Y105" s="16"/>
      <c r="Z105" s="16"/>
      <c r="AA105" s="16"/>
      <c r="AB105" s="16"/>
      <c r="AC105" s="1"/>
      <c r="AD105" s="1"/>
      <c r="AE105" s="1"/>
      <c r="AF105" s="1"/>
      <c r="AG105" s="1"/>
      <c r="AH105" s="1"/>
      <c r="AI105" s="1"/>
    </row>
    <row r="106" spans="1:35" s="2" customFormat="1" x14ac:dyDescent="0.2">
      <c r="A106" s="1"/>
      <c r="B106" s="4"/>
      <c r="C106" s="1"/>
      <c r="D106" s="1"/>
      <c r="E106" s="4"/>
      <c r="F106" s="4"/>
      <c r="G106" s="7"/>
      <c r="H106" s="7"/>
      <c r="I106" s="7"/>
      <c r="J106" s="7"/>
      <c r="K106" s="7"/>
      <c r="L106" s="4"/>
      <c r="M106" s="4"/>
      <c r="N106" s="4"/>
      <c r="O106" s="4"/>
      <c r="P106" s="4"/>
      <c r="Q106" s="4"/>
      <c r="R106" s="4"/>
      <c r="S106" s="5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</row>
    <row r="107" spans="1:35" s="2" customFormat="1" x14ac:dyDescent="0.2">
      <c r="A107" s="1"/>
      <c r="B107" s="4"/>
      <c r="C107" s="1"/>
      <c r="D107" s="1"/>
      <c r="E107" s="4"/>
      <c r="F107" s="4"/>
      <c r="G107" s="7"/>
      <c r="H107" s="7"/>
      <c r="I107" s="7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</row>
    <row r="108" spans="1:35" s="2" customFormat="1" x14ac:dyDescent="0.2">
      <c r="A108" s="1"/>
      <c r="B108" s="4"/>
      <c r="C108" s="1"/>
      <c r="D108" s="1"/>
      <c r="E108" s="4"/>
      <c r="F108" s="4"/>
      <c r="G108" s="7"/>
      <c r="H108" s="7"/>
      <c r="I108" s="7"/>
      <c r="J108" s="7"/>
      <c r="K108" s="6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</row>
    <row r="109" spans="1:35" s="2" customFormat="1" x14ac:dyDescent="0.2">
      <c r="A109" s="1"/>
      <c r="B109" s="4"/>
      <c r="C109" s="1"/>
      <c r="D109" s="1"/>
      <c r="E109" s="4"/>
      <c r="F109" s="4"/>
      <c r="G109" s="7"/>
      <c r="H109" s="6"/>
      <c r="I109" s="6"/>
      <c r="J109" s="7"/>
      <c r="K109" s="7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</row>
    <row r="110" spans="1:35" s="2" customFormat="1" x14ac:dyDescent="0.2">
      <c r="A110" s="1"/>
      <c r="B110" s="4"/>
      <c r="C110" s="1"/>
      <c r="D110" s="1"/>
      <c r="E110" s="4"/>
      <c r="F110" s="4"/>
      <c r="G110" s="7"/>
      <c r="H110" s="7"/>
      <c r="I110" s="7"/>
      <c r="J110" s="7"/>
      <c r="K110" s="7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</row>
    <row r="111" spans="1:35" s="2" customFormat="1" x14ac:dyDescent="0.2">
      <c r="A111" s="1"/>
      <c r="B111" s="4"/>
      <c r="C111" s="1"/>
      <c r="D111" s="1"/>
      <c r="E111" s="4"/>
      <c r="F111" s="4"/>
      <c r="G111" s="7"/>
      <c r="H111" s="7"/>
      <c r="I111" s="7"/>
      <c r="J111" s="7"/>
      <c r="K111" s="6"/>
      <c r="L111" s="4"/>
      <c r="M111" s="4"/>
      <c r="N111" s="4"/>
      <c r="O111" s="4"/>
      <c r="P111" s="4"/>
      <c r="Q111" s="4"/>
      <c r="R111" s="4"/>
      <c r="S111" s="5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</row>
    <row r="112" spans="1:35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6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</row>
    <row r="113" spans="1:35" s="2" customFormat="1" x14ac:dyDescent="0.2">
      <c r="A113" s="1"/>
      <c r="B113" s="4"/>
      <c r="C113" s="1"/>
      <c r="D113" s="1"/>
      <c r="E113" s="4"/>
      <c r="F113" s="4"/>
      <c r="G113" s="7"/>
      <c r="H113" s="7"/>
      <c r="I113" s="7"/>
      <c r="J113" s="7"/>
      <c r="K113" s="6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</row>
    <row r="114" spans="1:35" s="2" customFormat="1" x14ac:dyDescent="0.2">
      <c r="A114" s="1"/>
      <c r="B114" s="4"/>
      <c r="C114" s="1"/>
      <c r="D114" s="1"/>
      <c r="E114" s="4"/>
      <c r="F114" s="4"/>
      <c r="G114" s="7"/>
      <c r="H114" s="7"/>
      <c r="I114" s="7"/>
      <c r="J114" s="8"/>
      <c r="K114" s="6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</row>
    <row r="115" spans="1:35" s="2" customFormat="1" x14ac:dyDescent="0.2">
      <c r="A115" s="1"/>
      <c r="B115" s="4"/>
      <c r="C115" s="1"/>
      <c r="D115" s="1"/>
      <c r="E115" s="4"/>
      <c r="F115" s="4"/>
      <c r="G115" s="7"/>
      <c r="H115" s="7"/>
      <c r="I115" s="7"/>
      <c r="J115" s="7"/>
      <c r="K115" s="6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</row>
    <row r="116" spans="1:35" s="2" customFormat="1" x14ac:dyDescent="0.2">
      <c r="A116" s="1"/>
      <c r="B116" s="4"/>
      <c r="C116" s="1"/>
      <c r="D116" s="1"/>
      <c r="E116" s="4"/>
      <c r="F116" s="4"/>
      <c r="G116" s="7"/>
      <c r="H116" s="7"/>
      <c r="I116" s="7"/>
      <c r="J116" s="7"/>
      <c r="K116" s="6"/>
      <c r="L116" s="4"/>
      <c r="M116" s="4"/>
      <c r="N116" s="4"/>
      <c r="O116" s="4"/>
      <c r="P116" s="4"/>
      <c r="Q116" s="4"/>
      <c r="R116" s="4"/>
      <c r="S116" s="5"/>
      <c r="U116" s="1"/>
      <c r="V116" s="16"/>
      <c r="W116" s="16"/>
      <c r="X116" s="16"/>
      <c r="Y116" s="16"/>
      <c r="Z116" s="16"/>
      <c r="AA116" s="16"/>
      <c r="AB116" s="16"/>
      <c r="AC116" s="1"/>
      <c r="AD116" s="1"/>
      <c r="AE116" s="1"/>
      <c r="AF116" s="1"/>
      <c r="AG116" s="1"/>
      <c r="AH116" s="1"/>
      <c r="AI116" s="1"/>
    </row>
    <row r="117" spans="1:35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6"/>
      <c r="I118" s="6"/>
      <c r="J118" s="7"/>
      <c r="K118" s="7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7"/>
      <c r="I119" s="7"/>
      <c r="J119" s="7"/>
      <c r="K119" s="7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7"/>
      <c r="I120" s="7"/>
      <c r="J120" s="7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K121" s="6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4"/>
      <c r="F122" s="4"/>
      <c r="G122" s="7"/>
      <c r="H122" s="6"/>
      <c r="I122" s="6"/>
      <c r="J122" s="7"/>
      <c r="K122" s="6"/>
      <c r="L122" s="4"/>
      <c r="M122" s="4"/>
      <c r="N122" s="4"/>
      <c r="O122" s="4"/>
      <c r="P122" s="4"/>
      <c r="Q122" s="4"/>
      <c r="R122" s="4"/>
      <c r="S122" s="5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7"/>
      <c r="I123" s="7"/>
      <c r="J123" s="7"/>
      <c r="K123" s="6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7"/>
      <c r="I124" s="7"/>
      <c r="J124" s="7"/>
      <c r="K124" s="6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  <row r="125" spans="1:35" s="2" customFormat="1" x14ac:dyDescent="0.2">
      <c r="A125" s="1"/>
      <c r="B125" s="4"/>
      <c r="C125" s="1"/>
      <c r="D125" s="1"/>
      <c r="E125" s="4"/>
      <c r="F125" s="4"/>
      <c r="G125" s="7"/>
      <c r="H125" s="7"/>
      <c r="I125" s="7"/>
      <c r="J125" s="7"/>
      <c r="K125" s="6"/>
      <c r="L125" s="4"/>
      <c r="M125" s="4"/>
      <c r="N125" s="4"/>
      <c r="O125" s="4"/>
      <c r="P125" s="4"/>
      <c r="Q125" s="4"/>
      <c r="R125" s="4"/>
      <c r="S125" s="5"/>
      <c r="U125" s="1"/>
      <c r="V125" s="16"/>
      <c r="W125" s="16"/>
      <c r="X125" s="16"/>
      <c r="Y125" s="16"/>
      <c r="Z125" s="16"/>
      <c r="AA125" s="16"/>
      <c r="AB125" s="16"/>
      <c r="AC125" s="1"/>
      <c r="AD125" s="1"/>
      <c r="AE125" s="1"/>
      <c r="AF125" s="1"/>
      <c r="AG125" s="1"/>
      <c r="AH125" s="1"/>
      <c r="AI125" s="1"/>
    </row>
    <row r="126" spans="1:35" s="2" customFormat="1" x14ac:dyDescent="0.2">
      <c r="A126" s="1"/>
      <c r="B126" s="4"/>
      <c r="C126" s="1"/>
      <c r="D126" s="1"/>
      <c r="E126" s="4"/>
      <c r="F126" s="4"/>
      <c r="G126" s="7"/>
      <c r="H126" s="7"/>
      <c r="I126" s="7"/>
      <c r="J126" s="7"/>
      <c r="K126" s="7"/>
      <c r="L126" s="4"/>
      <c r="M126" s="4"/>
      <c r="N126" s="4"/>
      <c r="O126" s="4"/>
      <c r="P126" s="4"/>
      <c r="Q126" s="4"/>
      <c r="R126" s="4"/>
      <c r="S126" s="5"/>
      <c r="U126" s="1"/>
      <c r="V126" s="16"/>
      <c r="W126" s="16"/>
      <c r="X126" s="16"/>
      <c r="Y126" s="16"/>
      <c r="Z126" s="16"/>
      <c r="AA126" s="16"/>
      <c r="AB126" s="16"/>
      <c r="AC126" s="1"/>
      <c r="AD126" s="1"/>
      <c r="AE126" s="1"/>
      <c r="AF126" s="1"/>
      <c r="AG126" s="1"/>
      <c r="AH126" s="1"/>
      <c r="AI126" s="1"/>
    </row>
    <row r="127" spans="1:35" s="2" customFormat="1" x14ac:dyDescent="0.2">
      <c r="A127" s="1"/>
      <c r="B127" s="4"/>
      <c r="C127" s="1"/>
      <c r="D127" s="1"/>
      <c r="E127" s="4"/>
      <c r="F127" s="4"/>
      <c r="G127" s="7"/>
      <c r="H127" s="7"/>
      <c r="I127" s="7"/>
      <c r="J127" s="7"/>
      <c r="K127" s="6"/>
      <c r="L127" s="4"/>
      <c r="M127" s="4"/>
      <c r="N127" s="4"/>
      <c r="O127" s="4"/>
      <c r="P127" s="4"/>
      <c r="Q127" s="4"/>
      <c r="R127" s="4"/>
      <c r="S127" s="5"/>
      <c r="U127" s="1"/>
      <c r="V127" s="16"/>
      <c r="W127" s="16"/>
      <c r="X127" s="16"/>
      <c r="Y127" s="16"/>
      <c r="Z127" s="16"/>
      <c r="AA127" s="16"/>
      <c r="AB127" s="16"/>
      <c r="AC127" s="1"/>
      <c r="AD127" s="1"/>
      <c r="AE127" s="1"/>
      <c r="AF127" s="1"/>
      <c r="AG127" s="1"/>
      <c r="AH127" s="1"/>
      <c r="AI127" s="1"/>
    </row>
    <row r="128" spans="1:35" s="2" customFormat="1" x14ac:dyDescent="0.2">
      <c r="A128" s="1"/>
      <c r="B128" s="4"/>
      <c r="C128" s="1"/>
      <c r="D128" s="1"/>
      <c r="E128" s="4"/>
      <c r="F128" s="4"/>
      <c r="G128" s="7"/>
      <c r="H128" s="6"/>
      <c r="I128" s="6"/>
      <c r="J128" s="7"/>
      <c r="K128" s="6"/>
      <c r="L128" s="4"/>
      <c r="M128" s="4"/>
      <c r="N128" s="4"/>
      <c r="O128" s="4"/>
      <c r="P128" s="4"/>
      <c r="Q128" s="4"/>
      <c r="R128" s="4"/>
      <c r="S128" s="5"/>
      <c r="U128" s="1"/>
      <c r="V128" s="16"/>
      <c r="W128" s="16"/>
      <c r="X128" s="16"/>
      <c r="Y128" s="16"/>
      <c r="Z128" s="16"/>
      <c r="AA128" s="16"/>
      <c r="AB128" s="16"/>
      <c r="AC128" s="1"/>
      <c r="AD128" s="1"/>
      <c r="AE128" s="1"/>
      <c r="AF128" s="1"/>
      <c r="AG128" s="1"/>
      <c r="AH128" s="1"/>
      <c r="AI128" s="1"/>
    </row>
    <row r="129" spans="1:35" s="2" customFormat="1" x14ac:dyDescent="0.2">
      <c r="A129" s="1"/>
      <c r="B129" s="4"/>
      <c r="C129" s="1"/>
      <c r="D129" s="1"/>
      <c r="E129" s="4"/>
      <c r="F129" s="4"/>
      <c r="G129" s="7"/>
      <c r="H129" s="7"/>
      <c r="I129" s="7"/>
      <c r="J129" s="7"/>
      <c r="L129" s="4"/>
      <c r="M129" s="4"/>
      <c r="N129" s="4"/>
      <c r="O129" s="4"/>
      <c r="P129" s="4"/>
      <c r="Q129" s="4"/>
      <c r="R129" s="4"/>
      <c r="S129" s="5"/>
      <c r="U129" s="1"/>
      <c r="V129" s="16"/>
      <c r="W129" s="16"/>
      <c r="X129" s="16"/>
      <c r="Y129" s="16"/>
      <c r="Z129" s="16"/>
      <c r="AA129" s="16"/>
      <c r="AB129" s="16"/>
      <c r="AC129" s="1"/>
      <c r="AD129" s="1"/>
      <c r="AE129" s="1"/>
      <c r="AF129" s="1"/>
      <c r="AG129" s="1"/>
      <c r="AH129" s="1"/>
      <c r="AI129" s="1"/>
    </row>
    <row r="131" spans="1:35" s="2" customFormat="1" x14ac:dyDescent="0.2">
      <c r="A131" s="1"/>
      <c r="B131" s="4"/>
      <c r="C131" s="1"/>
      <c r="D131" s="1"/>
      <c r="E131" s="4"/>
      <c r="F131" s="4"/>
      <c r="G131" s="7"/>
      <c r="H131" s="7"/>
      <c r="I131" s="7"/>
      <c r="J131" s="7"/>
      <c r="K131" s="6"/>
      <c r="L131" s="4"/>
      <c r="M131" s="4"/>
      <c r="N131" s="4"/>
      <c r="O131" s="4"/>
      <c r="P131" s="4"/>
      <c r="Q131" s="4"/>
      <c r="R131" s="4"/>
      <c r="S131" s="5"/>
      <c r="U131" s="1"/>
      <c r="V131" s="16"/>
      <c r="W131" s="16"/>
      <c r="X131" s="16"/>
      <c r="Y131" s="16"/>
      <c r="Z131" s="16"/>
      <c r="AA131" s="16"/>
      <c r="AB131" s="16"/>
      <c r="AC131" s="1"/>
      <c r="AD131" s="1"/>
      <c r="AE131" s="1"/>
      <c r="AF131" s="1"/>
      <c r="AG131" s="1"/>
      <c r="AH131" s="1"/>
      <c r="AI131" s="1"/>
    </row>
    <row r="132" spans="1:35" s="2" customFormat="1" x14ac:dyDescent="0.2">
      <c r="A132" s="1"/>
      <c r="B132" s="4"/>
      <c r="C132" s="1"/>
      <c r="D132" s="1"/>
      <c r="E132" s="4"/>
      <c r="F132" s="4"/>
      <c r="G132" s="7"/>
      <c r="H132" s="7"/>
      <c r="I132" s="7"/>
      <c r="J132" s="7"/>
      <c r="K132" s="6"/>
      <c r="L132" s="4"/>
      <c r="M132" s="4"/>
      <c r="N132" s="4"/>
      <c r="O132" s="4"/>
      <c r="P132" s="4"/>
      <c r="Q132" s="4"/>
      <c r="R132" s="4"/>
      <c r="S132" s="5"/>
      <c r="U132" s="1"/>
      <c r="V132" s="16"/>
      <c r="W132" s="16"/>
      <c r="X132" s="16"/>
      <c r="Y132" s="16"/>
      <c r="Z132" s="16"/>
      <c r="AA132" s="16"/>
      <c r="AB132" s="16"/>
      <c r="AC132" s="1"/>
      <c r="AD132" s="1"/>
      <c r="AE132" s="1"/>
      <c r="AF132" s="1"/>
      <c r="AG132" s="1"/>
      <c r="AH132" s="1"/>
      <c r="AI132" s="1"/>
    </row>
    <row r="133" spans="1:35" s="2" customFormat="1" x14ac:dyDescent="0.2">
      <c r="A133" s="1"/>
      <c r="B133" s="4"/>
      <c r="C133" s="1"/>
      <c r="D133" s="1"/>
      <c r="E133" s="4"/>
      <c r="F133" s="4"/>
      <c r="G133" s="7"/>
      <c r="H133" s="6"/>
      <c r="I133" s="6"/>
      <c r="J133" s="7"/>
      <c r="K133" s="7"/>
      <c r="L133" s="4"/>
      <c r="M133" s="4"/>
      <c r="N133" s="4"/>
      <c r="O133" s="4"/>
      <c r="P133" s="4"/>
      <c r="Q133" s="4"/>
      <c r="R133" s="4"/>
      <c r="S133" s="5"/>
      <c r="U133" s="1"/>
      <c r="V133" s="16"/>
      <c r="W133" s="16"/>
      <c r="X133" s="16"/>
      <c r="Y133" s="16"/>
      <c r="Z133" s="16"/>
      <c r="AA133" s="16"/>
      <c r="AB133" s="16"/>
      <c r="AC133" s="1"/>
      <c r="AD133" s="1"/>
      <c r="AE133" s="1"/>
      <c r="AF133" s="1"/>
      <c r="AG133" s="1"/>
      <c r="AH133" s="1"/>
      <c r="AI133" s="1"/>
    </row>
    <row r="134" spans="1:35" s="2" customFormat="1" x14ac:dyDescent="0.2">
      <c r="A134" s="1"/>
      <c r="B134" s="4"/>
      <c r="C134" s="1"/>
      <c r="D134" s="1"/>
      <c r="E134" s="4"/>
      <c r="F134" s="4"/>
      <c r="G134" s="7"/>
      <c r="H134" s="7"/>
      <c r="I134" s="7"/>
      <c r="J134" s="7"/>
      <c r="K134" s="7"/>
      <c r="L134" s="4"/>
      <c r="M134" s="4"/>
      <c r="N134" s="4"/>
      <c r="O134" s="4"/>
      <c r="P134" s="4"/>
      <c r="Q134" s="4"/>
      <c r="R134" s="4"/>
      <c r="S134" s="5"/>
      <c r="U134" s="1"/>
      <c r="V134" s="16"/>
      <c r="W134" s="16"/>
      <c r="X134" s="16"/>
      <c r="Y134" s="16"/>
      <c r="Z134" s="16"/>
      <c r="AA134" s="16"/>
      <c r="AB134" s="16"/>
      <c r="AC134" s="1"/>
      <c r="AD134" s="1"/>
      <c r="AE134" s="1"/>
      <c r="AF134" s="1"/>
      <c r="AG134" s="1"/>
      <c r="AH134" s="1"/>
      <c r="AI134" s="1"/>
    </row>
    <row r="135" spans="1:35" s="2" customFormat="1" x14ac:dyDescent="0.2">
      <c r="A135" s="1"/>
      <c r="B135" s="4"/>
      <c r="C135" s="1"/>
      <c r="D135" s="1"/>
      <c r="E135" s="4"/>
      <c r="F135" s="4"/>
      <c r="G135" s="7"/>
      <c r="H135" s="7"/>
      <c r="I135" s="7"/>
      <c r="J135" s="7"/>
      <c r="K135" s="6"/>
      <c r="L135" s="4"/>
      <c r="M135" s="4"/>
      <c r="N135" s="4"/>
      <c r="O135" s="4"/>
      <c r="P135" s="4"/>
      <c r="Q135" s="4"/>
      <c r="R135" s="4"/>
      <c r="S135" s="5"/>
      <c r="U135" s="1"/>
      <c r="V135" s="16"/>
      <c r="W135" s="16"/>
      <c r="X135" s="16"/>
      <c r="Y135" s="16"/>
      <c r="Z135" s="16"/>
      <c r="AA135" s="16"/>
      <c r="AB135" s="16"/>
      <c r="AC135" s="1"/>
      <c r="AD135" s="1"/>
      <c r="AE135" s="1"/>
      <c r="AF135" s="1"/>
      <c r="AG135" s="1"/>
      <c r="AH135" s="1"/>
      <c r="AI135" s="1"/>
    </row>
    <row r="136" spans="1:35" s="2" customFormat="1" x14ac:dyDescent="0.2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6"/>
      <c r="M136" s="16"/>
      <c r="N136" s="16"/>
      <c r="O136" s="16"/>
      <c r="P136" s="16"/>
      <c r="Q136" s="16"/>
      <c r="R136" s="16"/>
      <c r="S136" s="1"/>
      <c r="U136" s="1"/>
      <c r="V136" s="16"/>
      <c r="W136" s="16"/>
      <c r="X136" s="16"/>
      <c r="Y136" s="16"/>
      <c r="Z136" s="16"/>
      <c r="AA136" s="16"/>
      <c r="AB136" s="16"/>
      <c r="AC136" s="1"/>
      <c r="AD136" s="1"/>
      <c r="AE136" s="1"/>
      <c r="AF136" s="1"/>
      <c r="AG136" s="1"/>
      <c r="AH136" s="1"/>
      <c r="AI136" s="1"/>
    </row>
    <row r="137" spans="1:35" s="2" customFormat="1" x14ac:dyDescent="0.2">
      <c r="A137" s="1"/>
      <c r="B137" s="4"/>
      <c r="C137" s="1"/>
      <c r="D137" s="1"/>
      <c r="E137" s="4"/>
      <c r="F137" s="4"/>
      <c r="G137" s="7"/>
      <c r="H137" s="7"/>
      <c r="I137" s="7"/>
      <c r="J137" s="7"/>
      <c r="K137" s="6"/>
      <c r="L137" s="4"/>
      <c r="M137" s="4"/>
      <c r="N137" s="4"/>
      <c r="O137" s="4"/>
      <c r="P137" s="4"/>
      <c r="Q137" s="4"/>
      <c r="R137" s="4"/>
      <c r="S137" s="5"/>
      <c r="U137" s="1"/>
      <c r="V137" s="16"/>
      <c r="W137" s="16"/>
      <c r="X137" s="16"/>
      <c r="Y137" s="16"/>
      <c r="Z137" s="16"/>
      <c r="AA137" s="16"/>
      <c r="AB137" s="16"/>
      <c r="AC137" s="1"/>
      <c r="AD137" s="1"/>
      <c r="AE137" s="1"/>
      <c r="AF137" s="1"/>
      <c r="AG137" s="1"/>
      <c r="AH137" s="1"/>
      <c r="AI137" s="1"/>
    </row>
    <row r="138" spans="1:35" s="2" customFormat="1" x14ac:dyDescent="0.2">
      <c r="A138" s="1"/>
      <c r="B138" s="4"/>
      <c r="C138" s="1"/>
      <c r="D138" s="1"/>
      <c r="E138" s="4"/>
      <c r="F138" s="4"/>
      <c r="G138" s="7"/>
      <c r="H138" s="7"/>
      <c r="I138" s="7"/>
      <c r="J138" s="7"/>
      <c r="K138" s="6"/>
      <c r="L138" s="4"/>
      <c r="M138" s="4"/>
      <c r="N138" s="4"/>
      <c r="O138" s="4"/>
      <c r="P138" s="4"/>
      <c r="Q138" s="4"/>
      <c r="R138" s="4"/>
      <c r="S138" s="5"/>
      <c r="U138" s="1"/>
      <c r="V138" s="16"/>
      <c r="W138" s="16"/>
      <c r="X138" s="16"/>
      <c r="Y138" s="16"/>
      <c r="Z138" s="16"/>
      <c r="AA138" s="16"/>
      <c r="AB138" s="16"/>
      <c r="AC138" s="1"/>
      <c r="AD138" s="1"/>
      <c r="AE138" s="1"/>
      <c r="AF138" s="1"/>
      <c r="AG138" s="1"/>
      <c r="AH138" s="1"/>
      <c r="AI138" s="1"/>
    </row>
    <row r="139" spans="1:35" s="2" customFormat="1" x14ac:dyDescent="0.2">
      <c r="A139" s="1"/>
      <c r="B139" s="4"/>
      <c r="C139" s="1"/>
      <c r="D139" s="1"/>
      <c r="E139" s="4"/>
      <c r="F139" s="4"/>
      <c r="G139" s="7"/>
      <c r="H139" s="7"/>
      <c r="I139" s="7"/>
      <c r="J139" s="7"/>
      <c r="K139" s="7"/>
      <c r="L139" s="4"/>
      <c r="M139" s="4"/>
      <c r="N139" s="4"/>
      <c r="O139" s="4"/>
      <c r="P139" s="4"/>
      <c r="Q139" s="4"/>
      <c r="R139" s="4"/>
      <c r="S139" s="5"/>
      <c r="U139" s="1"/>
      <c r="V139" s="16"/>
      <c r="W139" s="16"/>
      <c r="X139" s="16"/>
      <c r="Y139" s="16"/>
      <c r="Z139" s="16"/>
      <c r="AA139" s="16"/>
      <c r="AB139" s="16"/>
      <c r="AC139" s="1"/>
      <c r="AD139" s="1"/>
      <c r="AE139" s="1"/>
      <c r="AF139" s="1"/>
      <c r="AG139" s="1"/>
      <c r="AH139" s="1"/>
      <c r="AI139" s="1"/>
    </row>
    <row r="140" spans="1:35" s="2" customFormat="1" x14ac:dyDescent="0.2">
      <c r="A140" s="1"/>
      <c r="B140" s="4"/>
      <c r="C140" s="1"/>
      <c r="D140" s="1"/>
      <c r="E140" s="4"/>
      <c r="F140" s="4"/>
      <c r="G140" s="7"/>
      <c r="H140" s="7"/>
      <c r="I140" s="7"/>
      <c r="J140" s="7"/>
      <c r="K140" s="6"/>
      <c r="L140" s="4"/>
      <c r="M140" s="4"/>
      <c r="N140" s="4"/>
      <c r="O140" s="4"/>
      <c r="P140" s="4"/>
      <c r="Q140" s="4"/>
      <c r="R140" s="4"/>
      <c r="S140" s="5"/>
      <c r="U140" s="1"/>
      <c r="V140" s="16"/>
      <c r="W140" s="16"/>
      <c r="X140" s="16"/>
      <c r="Y140" s="16"/>
      <c r="Z140" s="16"/>
      <c r="AA140" s="16"/>
      <c r="AB140" s="16"/>
      <c r="AC140" s="1"/>
      <c r="AD140" s="1"/>
      <c r="AE140" s="1"/>
      <c r="AF140" s="1"/>
      <c r="AG140" s="1"/>
      <c r="AH140" s="1"/>
      <c r="AI140" s="1"/>
    </row>
    <row r="141" spans="1:35" s="2" customFormat="1" x14ac:dyDescent="0.2">
      <c r="A141" s="1"/>
      <c r="B141" s="4"/>
      <c r="C141" s="1"/>
      <c r="D141" s="1"/>
      <c r="E141" s="4"/>
      <c r="F141" s="4"/>
      <c r="G141" s="7"/>
      <c r="H141" s="7"/>
      <c r="I141" s="7"/>
      <c r="J141" s="7"/>
      <c r="K141" s="6"/>
      <c r="L141" s="4"/>
      <c r="M141" s="4"/>
      <c r="N141" s="4"/>
      <c r="O141" s="4"/>
      <c r="P141" s="4"/>
      <c r="Q141" s="4"/>
      <c r="R141" s="4"/>
      <c r="S141" s="5"/>
      <c r="U141" s="1"/>
      <c r="V141" s="16"/>
      <c r="W141" s="16"/>
      <c r="X141" s="16"/>
      <c r="Y141" s="16"/>
      <c r="Z141" s="16"/>
      <c r="AA141" s="16"/>
      <c r="AB141" s="16"/>
      <c r="AC141" s="1"/>
      <c r="AD141" s="1"/>
      <c r="AE141" s="1"/>
      <c r="AF141" s="1"/>
      <c r="AG141" s="1"/>
      <c r="AH141" s="1"/>
      <c r="AI141" s="1"/>
    </row>
    <row r="142" spans="1:35" s="2" customFormat="1" x14ac:dyDescent="0.2">
      <c r="A142" s="1"/>
      <c r="B142" s="4"/>
      <c r="C142" s="1"/>
      <c r="D142" s="1"/>
      <c r="E142" s="4"/>
      <c r="F142" s="4"/>
      <c r="G142" s="7"/>
      <c r="H142" s="7"/>
      <c r="I142" s="7"/>
      <c r="J142" s="7"/>
      <c r="K142" s="7"/>
      <c r="L142" s="4"/>
      <c r="M142" s="4"/>
      <c r="N142" s="4"/>
      <c r="O142" s="4"/>
      <c r="P142" s="4"/>
      <c r="Q142" s="4"/>
      <c r="R142" s="4"/>
      <c r="S142" s="5"/>
      <c r="U142" s="1"/>
      <c r="V142" s="16"/>
      <c r="W142" s="16"/>
      <c r="X142" s="16"/>
      <c r="Y142" s="16"/>
      <c r="Z142" s="16"/>
      <c r="AA142" s="16"/>
      <c r="AB142" s="16"/>
      <c r="AC142" s="1"/>
      <c r="AD142" s="1"/>
      <c r="AE142" s="1"/>
      <c r="AF142" s="1"/>
      <c r="AG142" s="1"/>
      <c r="AH142" s="1"/>
      <c r="AI142" s="1"/>
    </row>
    <row r="143" spans="1:35" s="2" customFormat="1" x14ac:dyDescent="0.2">
      <c r="A143" s="1"/>
      <c r="B143" s="4"/>
      <c r="C143" s="1"/>
      <c r="D143" s="1"/>
      <c r="E143" s="4"/>
      <c r="F143" s="4"/>
      <c r="G143" s="7"/>
      <c r="H143" s="6"/>
      <c r="I143" s="6"/>
      <c r="J143" s="7"/>
      <c r="K143" s="6"/>
      <c r="L143" s="4"/>
      <c r="M143" s="4"/>
      <c r="N143" s="4"/>
      <c r="O143" s="4"/>
      <c r="P143" s="4"/>
      <c r="Q143" s="4"/>
      <c r="R143" s="4"/>
      <c r="S143" s="5"/>
      <c r="U143" s="1"/>
      <c r="V143" s="16"/>
      <c r="W143" s="16"/>
      <c r="X143" s="16"/>
      <c r="Y143" s="16"/>
      <c r="Z143" s="16"/>
      <c r="AA143" s="16"/>
      <c r="AB143" s="16"/>
      <c r="AC143" s="1"/>
      <c r="AD143" s="1"/>
      <c r="AE143" s="1"/>
      <c r="AF143" s="1"/>
      <c r="AG143" s="1"/>
      <c r="AH143" s="1"/>
      <c r="AI143" s="1"/>
    </row>
    <row r="144" spans="1:35" s="2" customFormat="1" x14ac:dyDescent="0.2">
      <c r="A144" s="1"/>
      <c r="B144" s="4"/>
      <c r="C144" s="1"/>
      <c r="D144" s="1"/>
      <c r="E144" s="4"/>
      <c r="F144" s="4"/>
      <c r="G144" s="7"/>
      <c r="H144" s="7"/>
      <c r="I144" s="7"/>
      <c r="J144" s="7"/>
      <c r="K144" s="6"/>
      <c r="L144" s="4"/>
      <c r="M144" s="4"/>
      <c r="N144" s="4"/>
      <c r="O144" s="4"/>
      <c r="P144" s="4"/>
      <c r="Q144" s="4"/>
      <c r="R144" s="4"/>
      <c r="S144" s="5"/>
      <c r="U144" s="1"/>
      <c r="V144" s="16"/>
      <c r="W144" s="16"/>
      <c r="X144" s="16"/>
      <c r="Y144" s="16"/>
      <c r="Z144" s="16"/>
      <c r="AA144" s="16"/>
      <c r="AB144" s="16"/>
      <c r="AC144" s="1"/>
      <c r="AD144" s="1"/>
      <c r="AE144" s="1"/>
      <c r="AF144" s="1"/>
      <c r="AG144" s="1"/>
      <c r="AH144" s="1"/>
      <c r="AI144" s="1"/>
    </row>
    <row r="145" spans="1:35" s="2" customFormat="1" x14ac:dyDescent="0.2">
      <c r="A145" s="1"/>
      <c r="B145" s="4"/>
      <c r="C145" s="1"/>
      <c r="D145" s="1"/>
      <c r="E145" s="4"/>
      <c r="F145" s="4"/>
      <c r="G145" s="7"/>
      <c r="H145" s="6"/>
      <c r="I145" s="6"/>
      <c r="J145" s="7"/>
      <c r="K145" s="6"/>
      <c r="L145" s="4"/>
      <c r="M145" s="4"/>
      <c r="N145" s="4"/>
      <c r="O145" s="4"/>
      <c r="P145" s="4"/>
      <c r="Q145" s="4"/>
      <c r="R145" s="4"/>
      <c r="S145" s="5"/>
      <c r="U145" s="1"/>
      <c r="V145" s="16"/>
      <c r="W145" s="16"/>
      <c r="X145" s="16"/>
      <c r="Y145" s="16"/>
      <c r="Z145" s="16"/>
      <c r="AA145" s="16"/>
      <c r="AB145" s="16"/>
      <c r="AC145" s="1"/>
      <c r="AD145" s="1"/>
      <c r="AE145" s="1"/>
      <c r="AF145" s="1"/>
      <c r="AG145" s="1"/>
      <c r="AH145" s="1"/>
      <c r="AI145" s="1"/>
    </row>
    <row r="146" spans="1:35" s="2" customFormat="1" x14ac:dyDescent="0.2">
      <c r="A146" s="1"/>
      <c r="B146" s="4"/>
      <c r="C146" s="1"/>
      <c r="D146" s="1"/>
      <c r="E146" s="4"/>
      <c r="F146" s="4"/>
      <c r="G146" s="7"/>
      <c r="H146" s="7"/>
      <c r="I146" s="7"/>
      <c r="J146" s="7"/>
      <c r="L146" s="4"/>
      <c r="M146" s="4"/>
      <c r="N146" s="4"/>
      <c r="O146" s="4"/>
      <c r="P146" s="4"/>
      <c r="Q146" s="4"/>
      <c r="R146" s="4"/>
      <c r="S146" s="5"/>
      <c r="U146" s="1"/>
      <c r="V146" s="16"/>
      <c r="W146" s="16"/>
      <c r="X146" s="16"/>
      <c r="Y146" s="16"/>
      <c r="Z146" s="16"/>
      <c r="AA146" s="16"/>
      <c r="AB146" s="16"/>
      <c r="AC146" s="1"/>
      <c r="AD146" s="1"/>
      <c r="AE146" s="1"/>
      <c r="AF146" s="1"/>
      <c r="AG146" s="1"/>
      <c r="AH146" s="1"/>
      <c r="AI146" s="1"/>
    </row>
    <row r="147" spans="1:35" s="2" customFormat="1" x14ac:dyDescent="0.2">
      <c r="A147" s="1"/>
      <c r="B147" s="4"/>
      <c r="C147" s="1"/>
      <c r="D147" s="1"/>
      <c r="E147" s="4"/>
      <c r="F147" s="4"/>
      <c r="G147" s="7"/>
      <c r="H147" s="7"/>
      <c r="I147" s="7"/>
      <c r="J147" s="7"/>
      <c r="K147" s="6"/>
      <c r="L147" s="4"/>
      <c r="M147" s="4"/>
      <c r="N147" s="4"/>
      <c r="O147" s="4"/>
      <c r="P147" s="4"/>
      <c r="Q147" s="4"/>
      <c r="R147" s="4"/>
      <c r="S147" s="5"/>
      <c r="U147" s="1"/>
      <c r="V147" s="16"/>
      <c r="W147" s="16"/>
      <c r="X147" s="16"/>
      <c r="Y147" s="16"/>
      <c r="Z147" s="16"/>
      <c r="AA147" s="16"/>
      <c r="AB147" s="16"/>
      <c r="AC147" s="1"/>
      <c r="AD147" s="1"/>
      <c r="AE147" s="1"/>
      <c r="AF147" s="1"/>
      <c r="AG147" s="1"/>
      <c r="AH147" s="1"/>
      <c r="AI147" s="1"/>
    </row>
    <row r="148" spans="1:35" s="2" customFormat="1" x14ac:dyDescent="0.2">
      <c r="A148" s="1"/>
      <c r="B148" s="4"/>
      <c r="C148" s="1"/>
      <c r="D148" s="1"/>
      <c r="E148" s="4"/>
      <c r="F148" s="4"/>
      <c r="G148" s="7"/>
      <c r="H148" s="7"/>
      <c r="I148" s="7"/>
      <c r="J148" s="7"/>
      <c r="K148" s="7"/>
      <c r="L148" s="4"/>
      <c r="M148" s="4"/>
      <c r="N148" s="4"/>
      <c r="O148" s="4"/>
      <c r="P148" s="4"/>
      <c r="Q148" s="4"/>
      <c r="R148" s="4"/>
      <c r="S148" s="5"/>
      <c r="U148" s="1"/>
      <c r="V148" s="16"/>
      <c r="W148" s="16"/>
      <c r="X148" s="16"/>
      <c r="Y148" s="16"/>
      <c r="Z148" s="16"/>
      <c r="AA148" s="16"/>
      <c r="AB148" s="16"/>
      <c r="AC148" s="1"/>
      <c r="AD148" s="1"/>
      <c r="AE148" s="1"/>
      <c r="AF148" s="1"/>
      <c r="AG148" s="1"/>
      <c r="AH148" s="1"/>
      <c r="AI148" s="1"/>
    </row>
    <row r="149" spans="1:35" s="2" customFormat="1" x14ac:dyDescent="0.2">
      <c r="A149" s="1"/>
      <c r="B149" s="4"/>
      <c r="C149" s="1"/>
      <c r="D149" s="1"/>
      <c r="E149" s="4"/>
      <c r="F149" s="4"/>
      <c r="G149" s="7"/>
      <c r="H149" s="7"/>
      <c r="I149" s="7"/>
      <c r="J149" s="7"/>
      <c r="K149" s="7"/>
      <c r="L149" s="4"/>
      <c r="M149" s="4"/>
      <c r="N149" s="4"/>
      <c r="O149" s="4"/>
      <c r="P149" s="4"/>
      <c r="Q149" s="4"/>
      <c r="R149" s="4"/>
      <c r="S149" s="5"/>
      <c r="U149" s="1"/>
      <c r="V149" s="16"/>
      <c r="W149" s="16"/>
      <c r="X149" s="16"/>
      <c r="Y149" s="16"/>
      <c r="Z149" s="16"/>
      <c r="AA149" s="16"/>
      <c r="AB149" s="16"/>
      <c r="AC149" s="1"/>
      <c r="AD149" s="1"/>
      <c r="AE149" s="1"/>
      <c r="AF149" s="1"/>
      <c r="AG149" s="1"/>
      <c r="AH149" s="1"/>
      <c r="AI149" s="1"/>
    </row>
    <row r="150" spans="1:35" s="2" customFormat="1" x14ac:dyDescent="0.2">
      <c r="A150" s="1"/>
      <c r="B150" s="4"/>
      <c r="C150" s="1"/>
      <c r="D150" s="1"/>
      <c r="E150" s="4"/>
      <c r="F150" s="4"/>
      <c r="G150" s="7"/>
      <c r="H150" s="6"/>
      <c r="I150" s="6"/>
      <c r="J150" s="7"/>
      <c r="K150" s="7"/>
      <c r="L150" s="4"/>
      <c r="M150" s="4"/>
      <c r="N150" s="4"/>
      <c r="O150" s="4"/>
      <c r="P150" s="4"/>
      <c r="Q150" s="4"/>
      <c r="R150" s="4"/>
      <c r="S150" s="5"/>
      <c r="U150" s="1"/>
      <c r="V150" s="16"/>
      <c r="W150" s="16"/>
      <c r="X150" s="16"/>
      <c r="Y150" s="16"/>
      <c r="Z150" s="16"/>
      <c r="AA150" s="16"/>
      <c r="AB150" s="16"/>
      <c r="AC150" s="1"/>
      <c r="AD150" s="1"/>
      <c r="AE150" s="1"/>
      <c r="AF150" s="1"/>
      <c r="AG150" s="1"/>
      <c r="AH150" s="1"/>
      <c r="AI150" s="1"/>
    </row>
    <row r="151" spans="1:35" s="2" customFormat="1" x14ac:dyDescent="0.2">
      <c r="A151" s="1"/>
      <c r="B151" s="4"/>
      <c r="C151" s="1"/>
      <c r="D151" s="1"/>
      <c r="E151" s="4"/>
      <c r="F151" s="4"/>
      <c r="G151" s="7"/>
      <c r="H151" s="7"/>
      <c r="I151" s="7"/>
      <c r="J151" s="7"/>
      <c r="K151" s="7"/>
      <c r="L151" s="4"/>
      <c r="M151" s="4"/>
      <c r="N151" s="4"/>
      <c r="O151" s="4"/>
      <c r="P151" s="4"/>
      <c r="Q151" s="4"/>
      <c r="R151" s="4"/>
      <c r="S151" s="5"/>
      <c r="U151" s="1"/>
      <c r="V151" s="16"/>
      <c r="W151" s="16"/>
      <c r="X151" s="16"/>
      <c r="Y151" s="16"/>
      <c r="Z151" s="16"/>
      <c r="AA151" s="16"/>
      <c r="AB151" s="16"/>
      <c r="AC151" s="1"/>
      <c r="AD151" s="1"/>
      <c r="AE151" s="1"/>
      <c r="AF151" s="1"/>
      <c r="AG151" s="1"/>
      <c r="AH151" s="1"/>
      <c r="AI151" s="1"/>
    </row>
    <row r="152" spans="1:35" s="2" customFormat="1" x14ac:dyDescent="0.2">
      <c r="A152" s="1"/>
      <c r="B152" s="4"/>
      <c r="C152" s="1"/>
      <c r="D152" s="1"/>
      <c r="E152" s="4"/>
      <c r="F152" s="4"/>
      <c r="G152" s="7"/>
      <c r="H152" s="7"/>
      <c r="I152" s="7"/>
      <c r="J152" s="7"/>
      <c r="L152" s="4"/>
      <c r="M152" s="4"/>
      <c r="N152" s="4"/>
      <c r="O152" s="4"/>
      <c r="P152" s="4"/>
      <c r="Q152" s="4"/>
      <c r="R152" s="4"/>
      <c r="S152" s="5"/>
      <c r="U152" s="1"/>
      <c r="V152" s="16"/>
      <c r="W152" s="16"/>
      <c r="X152" s="16"/>
      <c r="Y152" s="16"/>
      <c r="Z152" s="16"/>
      <c r="AA152" s="16"/>
      <c r="AB152" s="16"/>
      <c r="AC152" s="1"/>
      <c r="AD152" s="1"/>
      <c r="AE152" s="1"/>
      <c r="AF152" s="1"/>
      <c r="AG152" s="1"/>
      <c r="AH152" s="1"/>
      <c r="AI152" s="1"/>
    </row>
    <row r="153" spans="1:35" s="2" customFormat="1" x14ac:dyDescent="0.2">
      <c r="A153" s="1"/>
      <c r="B153" s="4"/>
      <c r="C153" s="1"/>
      <c r="D153" s="1"/>
      <c r="E153" s="4"/>
      <c r="F153" s="4"/>
      <c r="G153" s="7"/>
      <c r="H153" s="7"/>
      <c r="I153" s="7"/>
      <c r="J153" s="7"/>
      <c r="K153" s="6"/>
      <c r="L153" s="4"/>
      <c r="M153" s="4"/>
      <c r="N153" s="4"/>
      <c r="O153" s="4"/>
      <c r="P153" s="4"/>
      <c r="Q153" s="4"/>
      <c r="R153" s="4"/>
      <c r="S153" s="5"/>
      <c r="U153" s="1"/>
      <c r="V153" s="16"/>
      <c r="W153" s="16"/>
      <c r="X153" s="16"/>
      <c r="Y153" s="16"/>
      <c r="Z153" s="16"/>
      <c r="AA153" s="16"/>
      <c r="AB153" s="16"/>
      <c r="AC153" s="1"/>
      <c r="AD153" s="1"/>
      <c r="AE153" s="1"/>
      <c r="AF153" s="1"/>
      <c r="AG153" s="1"/>
      <c r="AH153" s="1"/>
      <c r="AI153" s="1"/>
    </row>
    <row r="154" spans="1:35" s="2" customFormat="1" x14ac:dyDescent="0.2">
      <c r="A154" s="1"/>
      <c r="B154" s="4"/>
      <c r="C154" s="1"/>
      <c r="D154" s="1"/>
      <c r="E154" s="4"/>
      <c r="F154" s="4"/>
      <c r="G154" s="7"/>
      <c r="H154" s="6"/>
      <c r="I154" s="6"/>
      <c r="J154" s="7"/>
      <c r="K154" s="6"/>
      <c r="L154" s="4"/>
      <c r="M154" s="4"/>
      <c r="N154" s="4"/>
      <c r="O154" s="4"/>
      <c r="P154" s="4"/>
      <c r="Q154" s="4"/>
      <c r="R154" s="4"/>
      <c r="S154" s="5"/>
      <c r="U154" s="1"/>
      <c r="V154" s="16"/>
      <c r="W154" s="16"/>
      <c r="X154" s="16"/>
      <c r="Y154" s="16"/>
      <c r="Z154" s="16"/>
      <c r="AA154" s="16"/>
      <c r="AB154" s="16"/>
      <c r="AC154" s="1"/>
      <c r="AD154" s="1"/>
      <c r="AE154" s="1"/>
      <c r="AF154" s="1"/>
      <c r="AG154" s="1"/>
      <c r="AH154" s="1"/>
      <c r="AI154" s="1"/>
    </row>
  </sheetData>
  <mergeCells count="78">
    <mergeCell ref="D19:D21"/>
    <mergeCell ref="D22:D25"/>
    <mergeCell ref="C26:C46"/>
    <mergeCell ref="D38:D40"/>
    <mergeCell ref="D41:D44"/>
    <mergeCell ref="D33:D35"/>
    <mergeCell ref="D36:D37"/>
    <mergeCell ref="D30:D32"/>
    <mergeCell ref="C19:C25"/>
    <mergeCell ref="D26:D29"/>
    <mergeCell ref="E30:E31"/>
    <mergeCell ref="F30:F31"/>
    <mergeCell ref="R16:R17"/>
    <mergeCell ref="G30:G31"/>
    <mergeCell ref="H15:H17"/>
    <mergeCell ref="E15:E17"/>
    <mergeCell ref="F15:G15"/>
    <mergeCell ref="F16:F17"/>
    <mergeCell ref="G16:G17"/>
    <mergeCell ref="J16:J17"/>
    <mergeCell ref="K16:K17"/>
    <mergeCell ref="L16:P16"/>
    <mergeCell ref="I15:I17"/>
    <mergeCell ref="J15:K15"/>
    <mergeCell ref="L15:S15"/>
    <mergeCell ref="Q16:Q17"/>
    <mergeCell ref="AF10:AG11"/>
    <mergeCell ref="AA16:AA17"/>
    <mergeCell ref="AB16:AB17"/>
    <mergeCell ref="AC16:AC17"/>
    <mergeCell ref="U16:U17"/>
    <mergeCell ref="AF16:AF17"/>
    <mergeCell ref="AD16:AD17"/>
    <mergeCell ref="AE16:AE17"/>
    <mergeCell ref="AD15:AH15"/>
    <mergeCell ref="AH16:AH17"/>
    <mergeCell ref="AH10:AH11"/>
    <mergeCell ref="AG16:AG17"/>
    <mergeCell ref="AD10:AE11"/>
    <mergeCell ref="V16:Z16"/>
    <mergeCell ref="V15:AC15"/>
    <mergeCell ref="U10:U11"/>
    <mergeCell ref="D15:D17"/>
    <mergeCell ref="B10:D11"/>
    <mergeCell ref="E10:T11"/>
    <mergeCell ref="V10:Y11"/>
    <mergeCell ref="Z10:AC11"/>
    <mergeCell ref="J13:L13"/>
    <mergeCell ref="O13:R13"/>
    <mergeCell ref="U13:Z13"/>
    <mergeCell ref="AA13:AB13"/>
    <mergeCell ref="S16:S17"/>
    <mergeCell ref="T16:T17"/>
    <mergeCell ref="C15:C17"/>
    <mergeCell ref="T15:U15"/>
    <mergeCell ref="B13:E13"/>
    <mergeCell ref="B15:B17"/>
    <mergeCell ref="F13:H13"/>
    <mergeCell ref="G33:G34"/>
    <mergeCell ref="G41:G43"/>
    <mergeCell ref="G38:G40"/>
    <mergeCell ref="E45:E46"/>
    <mergeCell ref="G45:G46"/>
    <mergeCell ref="F45:F46"/>
    <mergeCell ref="F33:F34"/>
    <mergeCell ref="E33:E34"/>
    <mergeCell ref="I45:I46"/>
    <mergeCell ref="D47:D58"/>
    <mergeCell ref="D59:D63"/>
    <mergeCell ref="C47:C63"/>
    <mergeCell ref="A45:A46"/>
    <mergeCell ref="D45:D46"/>
    <mergeCell ref="C64:C73"/>
    <mergeCell ref="D64:D70"/>
    <mergeCell ref="D71:D73"/>
    <mergeCell ref="H45:H46"/>
    <mergeCell ref="C74:C77"/>
    <mergeCell ref="D76:D77"/>
  </mergeCells>
  <conditionalFormatting sqref="AD16 S124:S125 S100:S101 S78:S80 S16:S17 AC16:AC17">
    <cfRule type="cellIs" dxfId="6450" priority="1738" operator="equal">
      <formula>"Intolerable"</formula>
    </cfRule>
    <cfRule type="cellIs" dxfId="6449" priority="1739" operator="equal">
      <formula>"Importante"</formula>
    </cfRule>
    <cfRule type="cellIs" dxfId="6448" priority="1740" operator="equal">
      <formula>"Moderado"</formula>
    </cfRule>
    <cfRule type="cellIs" dxfId="6447" priority="1741" operator="equal">
      <formula>"Tolerable"</formula>
    </cfRule>
    <cfRule type="cellIs" dxfId="6446" priority="1742" operator="equal">
      <formula>"Trivial"</formula>
    </cfRule>
  </conditionalFormatting>
  <conditionalFormatting sqref="AE16">
    <cfRule type="cellIs" dxfId="6445" priority="1728" operator="equal">
      <formula>"Intolerable"</formula>
    </cfRule>
    <cfRule type="cellIs" dxfId="6444" priority="1729" operator="equal">
      <formula>"Importante"</formula>
    </cfRule>
    <cfRule type="cellIs" dxfId="6443" priority="1730" operator="equal">
      <formula>"Moderado"</formula>
    </cfRule>
    <cfRule type="cellIs" dxfId="6442" priority="1731" operator="equal">
      <formula>"Tolerable"</formula>
    </cfRule>
    <cfRule type="cellIs" dxfId="6441" priority="1732" operator="equal">
      <formula>"Trivial"</formula>
    </cfRule>
  </conditionalFormatting>
  <conditionalFormatting sqref="AF16 AH16">
    <cfRule type="cellIs" dxfId="6440" priority="1723" operator="equal">
      <formula>"Intolerable"</formula>
    </cfRule>
    <cfRule type="cellIs" dxfId="6439" priority="1724" operator="equal">
      <formula>"Importante"</formula>
    </cfRule>
    <cfRule type="cellIs" dxfId="6438" priority="1725" operator="equal">
      <formula>"Moderado"</formula>
    </cfRule>
    <cfRule type="cellIs" dxfId="6437" priority="1726" operator="equal">
      <formula>"Tolerable"</formula>
    </cfRule>
    <cfRule type="cellIs" dxfId="6436" priority="1727" operator="equal">
      <formula>"Trivial"</formula>
    </cfRule>
  </conditionalFormatting>
  <conditionalFormatting sqref="S81">
    <cfRule type="cellIs" dxfId="6435" priority="1715" operator="equal">
      <formula>"Intolerable"</formula>
    </cfRule>
    <cfRule type="cellIs" dxfId="6434" priority="1716" operator="equal">
      <formula>"Importante"</formula>
    </cfRule>
    <cfRule type="cellIs" dxfId="6433" priority="1717" operator="equal">
      <formula>"Moderado"</formula>
    </cfRule>
    <cfRule type="cellIs" dxfId="6432" priority="1718" operator="equal">
      <formula>"Tolerable"</formula>
    </cfRule>
    <cfRule type="cellIs" dxfId="6431" priority="1719" operator="equal">
      <formula>"Trivial"</formula>
    </cfRule>
  </conditionalFormatting>
  <conditionalFormatting sqref="S93:S94">
    <cfRule type="cellIs" dxfId="6430" priority="1660" operator="equal">
      <formula>"Intolerable"</formula>
    </cfRule>
    <cfRule type="cellIs" dxfId="6429" priority="1661" operator="equal">
      <formula>"Importante"</formula>
    </cfRule>
    <cfRule type="cellIs" dxfId="6428" priority="1662" operator="equal">
      <formula>"Moderado"</formula>
    </cfRule>
    <cfRule type="cellIs" dxfId="6427" priority="1663" operator="equal">
      <formula>"Tolerable"</formula>
    </cfRule>
    <cfRule type="cellIs" dxfId="6426" priority="1664" operator="equal">
      <formula>"Trivial"</formula>
    </cfRule>
  </conditionalFormatting>
  <conditionalFormatting sqref="S82:S83">
    <cfRule type="cellIs" dxfId="6425" priority="1705" operator="equal">
      <formula>"Intolerable"</formula>
    </cfRule>
    <cfRule type="cellIs" dxfId="6424" priority="1706" operator="equal">
      <formula>"Importante"</formula>
    </cfRule>
    <cfRule type="cellIs" dxfId="6423" priority="1707" operator="equal">
      <formula>"Moderado"</formula>
    </cfRule>
    <cfRule type="cellIs" dxfId="6422" priority="1708" operator="equal">
      <formula>"Tolerable"</formula>
    </cfRule>
    <cfRule type="cellIs" dxfId="6421" priority="1709" operator="equal">
      <formula>"Trivial"</formula>
    </cfRule>
  </conditionalFormatting>
  <conditionalFormatting sqref="S85">
    <cfRule type="cellIs" dxfId="6420" priority="1685" operator="equal">
      <formula>"Intolerable"</formula>
    </cfRule>
    <cfRule type="cellIs" dxfId="6419" priority="1686" operator="equal">
      <formula>"Importante"</formula>
    </cfRule>
    <cfRule type="cellIs" dxfId="6418" priority="1687" operator="equal">
      <formula>"Moderado"</formula>
    </cfRule>
    <cfRule type="cellIs" dxfId="6417" priority="1688" operator="equal">
      <formula>"Tolerable"</formula>
    </cfRule>
    <cfRule type="cellIs" dxfId="6416" priority="1689" operator="equal">
      <formula>"Trivial"</formula>
    </cfRule>
  </conditionalFormatting>
  <conditionalFormatting sqref="S88">
    <cfRule type="cellIs" dxfId="6415" priority="1700" operator="equal">
      <formula>"Intolerable"</formula>
    </cfRule>
    <cfRule type="cellIs" dxfId="6414" priority="1701" operator="equal">
      <formula>"Importante"</formula>
    </cfRule>
    <cfRule type="cellIs" dxfId="6413" priority="1702" operator="equal">
      <formula>"Moderado"</formula>
    </cfRule>
    <cfRule type="cellIs" dxfId="6412" priority="1703" operator="equal">
      <formula>"Tolerable"</formula>
    </cfRule>
    <cfRule type="cellIs" dxfId="6411" priority="1704" operator="equal">
      <formula>"Trivial"</formula>
    </cfRule>
  </conditionalFormatting>
  <conditionalFormatting sqref="S91">
    <cfRule type="cellIs" dxfId="6410" priority="1680" operator="equal">
      <formula>"Intolerable"</formula>
    </cfRule>
    <cfRule type="cellIs" dxfId="6409" priority="1681" operator="equal">
      <formula>"Importante"</formula>
    </cfRule>
    <cfRule type="cellIs" dxfId="6408" priority="1682" operator="equal">
      <formula>"Moderado"</formula>
    </cfRule>
    <cfRule type="cellIs" dxfId="6407" priority="1683" operator="equal">
      <formula>"Tolerable"</formula>
    </cfRule>
    <cfRule type="cellIs" dxfId="6406" priority="1684" operator="equal">
      <formula>"Trivial"</formula>
    </cfRule>
  </conditionalFormatting>
  <conditionalFormatting sqref="S84">
    <cfRule type="cellIs" dxfId="6405" priority="1690" operator="equal">
      <formula>"Intolerable"</formula>
    </cfRule>
    <cfRule type="cellIs" dxfId="6404" priority="1691" operator="equal">
      <formula>"Importante"</formula>
    </cfRule>
    <cfRule type="cellIs" dxfId="6403" priority="1692" operator="equal">
      <formula>"Moderado"</formula>
    </cfRule>
    <cfRule type="cellIs" dxfId="6402" priority="1693" operator="equal">
      <formula>"Tolerable"</formula>
    </cfRule>
    <cfRule type="cellIs" dxfId="6401" priority="1694" operator="equal">
      <formula>"Trivial"</formula>
    </cfRule>
  </conditionalFormatting>
  <conditionalFormatting sqref="S89:S90">
    <cfRule type="cellIs" dxfId="6400" priority="1675" operator="equal">
      <formula>"Intolerable"</formula>
    </cfRule>
    <cfRule type="cellIs" dxfId="6399" priority="1676" operator="equal">
      <formula>"Importante"</formula>
    </cfRule>
    <cfRule type="cellIs" dxfId="6398" priority="1677" operator="equal">
      <formula>"Moderado"</formula>
    </cfRule>
    <cfRule type="cellIs" dxfId="6397" priority="1678" operator="equal">
      <formula>"Tolerable"</formula>
    </cfRule>
    <cfRule type="cellIs" dxfId="6396" priority="1679" operator="equal">
      <formula>"Trivial"</formula>
    </cfRule>
  </conditionalFormatting>
  <conditionalFormatting sqref="S92">
    <cfRule type="cellIs" dxfId="6395" priority="1665" operator="equal">
      <formula>"Intolerable"</formula>
    </cfRule>
    <cfRule type="cellIs" dxfId="6394" priority="1666" operator="equal">
      <formula>"Importante"</formula>
    </cfRule>
    <cfRule type="cellIs" dxfId="6393" priority="1667" operator="equal">
      <formula>"Moderado"</formula>
    </cfRule>
    <cfRule type="cellIs" dxfId="6392" priority="1668" operator="equal">
      <formula>"Tolerable"</formula>
    </cfRule>
    <cfRule type="cellIs" dxfId="6391" priority="1669" operator="equal">
      <formula>"Trivial"</formula>
    </cfRule>
  </conditionalFormatting>
  <conditionalFormatting sqref="S95">
    <cfRule type="cellIs" dxfId="6390" priority="1670" operator="equal">
      <formula>"Intolerable"</formula>
    </cfRule>
    <cfRule type="cellIs" dxfId="6389" priority="1671" operator="equal">
      <formula>"Importante"</formula>
    </cfRule>
    <cfRule type="cellIs" dxfId="6388" priority="1672" operator="equal">
      <formula>"Moderado"</formula>
    </cfRule>
    <cfRule type="cellIs" dxfId="6387" priority="1673" operator="equal">
      <formula>"Tolerable"</formula>
    </cfRule>
    <cfRule type="cellIs" dxfId="6386" priority="1674" operator="equal">
      <formula>"Trivial"</formula>
    </cfRule>
  </conditionalFormatting>
  <conditionalFormatting sqref="S97">
    <cfRule type="cellIs" dxfId="6385" priority="1655" operator="equal">
      <formula>"Intolerable"</formula>
    </cfRule>
    <cfRule type="cellIs" dxfId="6384" priority="1656" operator="equal">
      <formula>"Importante"</formula>
    </cfRule>
    <cfRule type="cellIs" dxfId="6383" priority="1657" operator="equal">
      <formula>"Moderado"</formula>
    </cfRule>
    <cfRule type="cellIs" dxfId="6382" priority="1658" operator="equal">
      <formula>"Tolerable"</formula>
    </cfRule>
    <cfRule type="cellIs" dxfId="6381" priority="1659" operator="equal">
      <formula>"Trivial"</formula>
    </cfRule>
  </conditionalFormatting>
  <conditionalFormatting sqref="S98:S99">
    <cfRule type="cellIs" dxfId="6380" priority="1650" operator="equal">
      <formula>"Intolerable"</formula>
    </cfRule>
    <cfRule type="cellIs" dxfId="6379" priority="1651" operator="equal">
      <formula>"Importante"</formula>
    </cfRule>
    <cfRule type="cellIs" dxfId="6378" priority="1652" operator="equal">
      <formula>"Moderado"</formula>
    </cfRule>
    <cfRule type="cellIs" dxfId="6377" priority="1653" operator="equal">
      <formula>"Tolerable"</formula>
    </cfRule>
    <cfRule type="cellIs" dxfId="6376" priority="1654" operator="equal">
      <formula>"Trivial"</formula>
    </cfRule>
  </conditionalFormatting>
  <conditionalFormatting sqref="S103:S105">
    <cfRule type="cellIs" dxfId="6375" priority="1645" operator="equal">
      <formula>"Intolerable"</formula>
    </cfRule>
    <cfRule type="cellIs" dxfId="6374" priority="1646" operator="equal">
      <formula>"Importante"</formula>
    </cfRule>
    <cfRule type="cellIs" dxfId="6373" priority="1647" operator="equal">
      <formula>"Moderado"</formula>
    </cfRule>
    <cfRule type="cellIs" dxfId="6372" priority="1648" operator="equal">
      <formula>"Tolerable"</formula>
    </cfRule>
    <cfRule type="cellIs" dxfId="6371" priority="1649" operator="equal">
      <formula>"Trivial"</formula>
    </cfRule>
  </conditionalFormatting>
  <conditionalFormatting sqref="S106">
    <cfRule type="cellIs" dxfId="6370" priority="1640" operator="equal">
      <formula>"Intolerable"</formula>
    </cfRule>
    <cfRule type="cellIs" dxfId="6369" priority="1641" operator="equal">
      <formula>"Importante"</formula>
    </cfRule>
    <cfRule type="cellIs" dxfId="6368" priority="1642" operator="equal">
      <formula>"Moderado"</formula>
    </cfRule>
    <cfRule type="cellIs" dxfId="6367" priority="1643" operator="equal">
      <formula>"Tolerable"</formula>
    </cfRule>
    <cfRule type="cellIs" dxfId="6366" priority="1644" operator="equal">
      <formula>"Trivial"</formula>
    </cfRule>
  </conditionalFormatting>
  <conditionalFormatting sqref="S110">
    <cfRule type="cellIs" dxfId="6365" priority="1630" operator="equal">
      <formula>"Intolerable"</formula>
    </cfRule>
    <cfRule type="cellIs" dxfId="6364" priority="1631" operator="equal">
      <formula>"Importante"</formula>
    </cfRule>
    <cfRule type="cellIs" dxfId="6363" priority="1632" operator="equal">
      <formula>"Moderado"</formula>
    </cfRule>
    <cfRule type="cellIs" dxfId="6362" priority="1633" operator="equal">
      <formula>"Tolerable"</formula>
    </cfRule>
    <cfRule type="cellIs" dxfId="6361" priority="1634" operator="equal">
      <formula>"Trivial"</formula>
    </cfRule>
  </conditionalFormatting>
  <conditionalFormatting sqref="S107:S109">
    <cfRule type="cellIs" dxfId="6360" priority="1635" operator="equal">
      <formula>"Intolerable"</formula>
    </cfRule>
    <cfRule type="cellIs" dxfId="6359" priority="1636" operator="equal">
      <formula>"Importante"</formula>
    </cfRule>
    <cfRule type="cellIs" dxfId="6358" priority="1637" operator="equal">
      <formula>"Moderado"</formula>
    </cfRule>
    <cfRule type="cellIs" dxfId="6357" priority="1638" operator="equal">
      <formula>"Tolerable"</formula>
    </cfRule>
    <cfRule type="cellIs" dxfId="6356" priority="1639" operator="equal">
      <formula>"Trivial"</formula>
    </cfRule>
  </conditionalFormatting>
  <conditionalFormatting sqref="S111:S112">
    <cfRule type="cellIs" dxfId="6355" priority="1625" operator="equal">
      <formula>"Intolerable"</formula>
    </cfRule>
    <cfRule type="cellIs" dxfId="6354" priority="1626" operator="equal">
      <formula>"Importante"</formula>
    </cfRule>
    <cfRule type="cellIs" dxfId="6353" priority="1627" operator="equal">
      <formula>"Moderado"</formula>
    </cfRule>
    <cfRule type="cellIs" dxfId="6352" priority="1628" operator="equal">
      <formula>"Tolerable"</formula>
    </cfRule>
    <cfRule type="cellIs" dxfId="6351" priority="1629" operator="equal">
      <formula>"Trivial"</formula>
    </cfRule>
  </conditionalFormatting>
  <conditionalFormatting sqref="S113">
    <cfRule type="cellIs" dxfId="6350" priority="1620" operator="equal">
      <formula>"Intolerable"</formula>
    </cfRule>
    <cfRule type="cellIs" dxfId="6349" priority="1621" operator="equal">
      <formula>"Importante"</formula>
    </cfRule>
    <cfRule type="cellIs" dxfId="6348" priority="1622" operator="equal">
      <formula>"Moderado"</formula>
    </cfRule>
    <cfRule type="cellIs" dxfId="6347" priority="1623" operator="equal">
      <formula>"Tolerable"</formula>
    </cfRule>
    <cfRule type="cellIs" dxfId="6346" priority="1624" operator="equal">
      <formula>"Trivial"</formula>
    </cfRule>
  </conditionalFormatting>
  <conditionalFormatting sqref="S115">
    <cfRule type="cellIs" dxfId="6345" priority="1615" operator="equal">
      <formula>"Intolerable"</formula>
    </cfRule>
    <cfRule type="cellIs" dxfId="6344" priority="1616" operator="equal">
      <formula>"Importante"</formula>
    </cfRule>
    <cfRule type="cellIs" dxfId="6343" priority="1617" operator="equal">
      <formula>"Moderado"</formula>
    </cfRule>
    <cfRule type="cellIs" dxfId="6342" priority="1618" operator="equal">
      <formula>"Tolerable"</formula>
    </cfRule>
    <cfRule type="cellIs" dxfId="6341" priority="1619" operator="equal">
      <formula>"Trivial"</formula>
    </cfRule>
  </conditionalFormatting>
  <conditionalFormatting sqref="S122">
    <cfRule type="cellIs" dxfId="6340" priority="1600" operator="equal">
      <formula>"Intolerable"</formula>
    </cfRule>
    <cfRule type="cellIs" dxfId="6339" priority="1601" operator="equal">
      <formula>"Importante"</formula>
    </cfRule>
    <cfRule type="cellIs" dxfId="6338" priority="1602" operator="equal">
      <formula>"Moderado"</formula>
    </cfRule>
    <cfRule type="cellIs" dxfId="6337" priority="1603" operator="equal">
      <formula>"Tolerable"</formula>
    </cfRule>
    <cfRule type="cellIs" dxfId="6336" priority="1604" operator="equal">
      <formula>"Trivial"</formula>
    </cfRule>
  </conditionalFormatting>
  <conditionalFormatting sqref="S120">
    <cfRule type="cellIs" dxfId="6335" priority="1595" operator="equal">
      <formula>"Intolerable"</formula>
    </cfRule>
    <cfRule type="cellIs" dxfId="6334" priority="1596" operator="equal">
      <formula>"Importante"</formula>
    </cfRule>
    <cfRule type="cellIs" dxfId="6333" priority="1597" operator="equal">
      <formula>"Moderado"</formula>
    </cfRule>
    <cfRule type="cellIs" dxfId="6332" priority="1598" operator="equal">
      <formula>"Tolerable"</formula>
    </cfRule>
    <cfRule type="cellIs" dxfId="6331" priority="1599" operator="equal">
      <formula>"Trivial"</formula>
    </cfRule>
  </conditionalFormatting>
  <conditionalFormatting sqref="S116:S119">
    <cfRule type="cellIs" dxfId="6330" priority="1610" operator="equal">
      <formula>"Intolerable"</formula>
    </cfRule>
    <cfRule type="cellIs" dxfId="6329" priority="1611" operator="equal">
      <formula>"Importante"</formula>
    </cfRule>
    <cfRule type="cellIs" dxfId="6328" priority="1612" operator="equal">
      <formula>"Moderado"</formula>
    </cfRule>
    <cfRule type="cellIs" dxfId="6327" priority="1613" operator="equal">
      <formula>"Tolerable"</formula>
    </cfRule>
    <cfRule type="cellIs" dxfId="6326" priority="1614" operator="equal">
      <formula>"Trivial"</formula>
    </cfRule>
  </conditionalFormatting>
  <conditionalFormatting sqref="S121">
    <cfRule type="cellIs" dxfId="6325" priority="1605" operator="equal">
      <formula>"Intolerable"</formula>
    </cfRule>
    <cfRule type="cellIs" dxfId="6324" priority="1606" operator="equal">
      <formula>"Importante"</formula>
    </cfRule>
    <cfRule type="cellIs" dxfId="6323" priority="1607" operator="equal">
      <formula>"Moderado"</formula>
    </cfRule>
    <cfRule type="cellIs" dxfId="6322" priority="1608" operator="equal">
      <formula>"Tolerable"</formula>
    </cfRule>
    <cfRule type="cellIs" dxfId="6321" priority="1609" operator="equal">
      <formula>"Trivial"</formula>
    </cfRule>
  </conditionalFormatting>
  <conditionalFormatting sqref="S123">
    <cfRule type="cellIs" dxfId="6320" priority="1590" operator="equal">
      <formula>"Intolerable"</formula>
    </cfRule>
    <cfRule type="cellIs" dxfId="6319" priority="1591" operator="equal">
      <formula>"Importante"</formula>
    </cfRule>
    <cfRule type="cellIs" dxfId="6318" priority="1592" operator="equal">
      <formula>"Moderado"</formula>
    </cfRule>
    <cfRule type="cellIs" dxfId="6317" priority="1593" operator="equal">
      <formula>"Tolerable"</formula>
    </cfRule>
    <cfRule type="cellIs" dxfId="6316" priority="1594" operator="equal">
      <formula>"Trivial"</formula>
    </cfRule>
  </conditionalFormatting>
  <conditionalFormatting sqref="S126">
    <cfRule type="cellIs" dxfId="6315" priority="1585" operator="equal">
      <formula>"Intolerable"</formula>
    </cfRule>
    <cfRule type="cellIs" dxfId="6314" priority="1586" operator="equal">
      <formula>"Importante"</formula>
    </cfRule>
    <cfRule type="cellIs" dxfId="6313" priority="1587" operator="equal">
      <formula>"Moderado"</formula>
    </cfRule>
    <cfRule type="cellIs" dxfId="6312" priority="1588" operator="equal">
      <formula>"Tolerable"</formula>
    </cfRule>
    <cfRule type="cellIs" dxfId="6311" priority="1589" operator="equal">
      <formula>"Trivial"</formula>
    </cfRule>
  </conditionalFormatting>
  <conditionalFormatting sqref="S128">
    <cfRule type="cellIs" dxfId="6310" priority="1575" operator="equal">
      <formula>"Intolerable"</formula>
    </cfRule>
    <cfRule type="cellIs" dxfId="6309" priority="1576" operator="equal">
      <formula>"Importante"</formula>
    </cfRule>
    <cfRule type="cellIs" dxfId="6308" priority="1577" operator="equal">
      <formula>"Moderado"</formula>
    </cfRule>
    <cfRule type="cellIs" dxfId="6307" priority="1578" operator="equal">
      <formula>"Tolerable"</formula>
    </cfRule>
    <cfRule type="cellIs" dxfId="6306" priority="1579" operator="equal">
      <formula>"Trivial"</formula>
    </cfRule>
  </conditionalFormatting>
  <conditionalFormatting sqref="S127">
    <cfRule type="cellIs" dxfId="6305" priority="1580" operator="equal">
      <formula>"Intolerable"</formula>
    </cfRule>
    <cfRule type="cellIs" dxfId="6304" priority="1581" operator="equal">
      <formula>"Importante"</formula>
    </cfRule>
    <cfRule type="cellIs" dxfId="6303" priority="1582" operator="equal">
      <formula>"Moderado"</formula>
    </cfRule>
    <cfRule type="cellIs" dxfId="6302" priority="1583" operator="equal">
      <formula>"Tolerable"</formula>
    </cfRule>
    <cfRule type="cellIs" dxfId="6301" priority="1584" operator="equal">
      <formula>"Trivial"</formula>
    </cfRule>
  </conditionalFormatting>
  <conditionalFormatting sqref="S129">
    <cfRule type="cellIs" dxfId="6300" priority="1570" operator="equal">
      <formula>"Intolerable"</formula>
    </cfRule>
    <cfRule type="cellIs" dxfId="6299" priority="1571" operator="equal">
      <formula>"Importante"</formula>
    </cfRule>
    <cfRule type="cellIs" dxfId="6298" priority="1572" operator="equal">
      <formula>"Moderado"</formula>
    </cfRule>
    <cfRule type="cellIs" dxfId="6297" priority="1573" operator="equal">
      <formula>"Tolerable"</formula>
    </cfRule>
    <cfRule type="cellIs" dxfId="6296" priority="1574" operator="equal">
      <formula>"Trivial"</formula>
    </cfRule>
  </conditionalFormatting>
  <conditionalFormatting sqref="S131:S133">
    <cfRule type="cellIs" dxfId="6295" priority="1560" operator="equal">
      <formula>"Intolerable"</formula>
    </cfRule>
    <cfRule type="cellIs" dxfId="6294" priority="1561" operator="equal">
      <formula>"Importante"</formula>
    </cfRule>
    <cfRule type="cellIs" dxfId="6293" priority="1562" operator="equal">
      <formula>"Moderado"</formula>
    </cfRule>
    <cfRule type="cellIs" dxfId="6292" priority="1563" operator="equal">
      <formula>"Tolerable"</formula>
    </cfRule>
    <cfRule type="cellIs" dxfId="6291" priority="1564" operator="equal">
      <formula>"Trivial"</formula>
    </cfRule>
  </conditionalFormatting>
  <conditionalFormatting sqref="S134">
    <cfRule type="cellIs" dxfId="6290" priority="1555" operator="equal">
      <formula>"Intolerable"</formula>
    </cfRule>
    <cfRule type="cellIs" dxfId="6289" priority="1556" operator="equal">
      <formula>"Importante"</formula>
    </cfRule>
    <cfRule type="cellIs" dxfId="6288" priority="1557" operator="equal">
      <formula>"Moderado"</formula>
    </cfRule>
    <cfRule type="cellIs" dxfId="6287" priority="1558" operator="equal">
      <formula>"Tolerable"</formula>
    </cfRule>
    <cfRule type="cellIs" dxfId="6286" priority="1559" operator="equal">
      <formula>"Trivial"</formula>
    </cfRule>
  </conditionalFormatting>
  <conditionalFormatting sqref="S150:S151">
    <cfRule type="cellIs" dxfId="6285" priority="1545" operator="equal">
      <formula>"Intolerable"</formula>
    </cfRule>
    <cfRule type="cellIs" dxfId="6284" priority="1546" operator="equal">
      <formula>"Importante"</formula>
    </cfRule>
    <cfRule type="cellIs" dxfId="6283" priority="1547" operator="equal">
      <formula>"Moderado"</formula>
    </cfRule>
    <cfRule type="cellIs" dxfId="6282" priority="1548" operator="equal">
      <formula>"Tolerable"</formula>
    </cfRule>
    <cfRule type="cellIs" dxfId="6281" priority="1549" operator="equal">
      <formula>"Trivial"</formula>
    </cfRule>
  </conditionalFormatting>
  <conditionalFormatting sqref="S135">
    <cfRule type="cellIs" dxfId="6280" priority="1550" operator="equal">
      <formula>"Intolerable"</formula>
    </cfRule>
    <cfRule type="cellIs" dxfId="6279" priority="1551" operator="equal">
      <formula>"Importante"</formula>
    </cfRule>
    <cfRule type="cellIs" dxfId="6278" priority="1552" operator="equal">
      <formula>"Moderado"</formula>
    </cfRule>
    <cfRule type="cellIs" dxfId="6277" priority="1553" operator="equal">
      <formula>"Tolerable"</formula>
    </cfRule>
    <cfRule type="cellIs" dxfId="6276" priority="1554" operator="equal">
      <formula>"Trivial"</formula>
    </cfRule>
  </conditionalFormatting>
  <conditionalFormatting sqref="S154">
    <cfRule type="cellIs" dxfId="6275" priority="1535" operator="equal">
      <formula>"Intolerable"</formula>
    </cfRule>
    <cfRule type="cellIs" dxfId="6274" priority="1536" operator="equal">
      <formula>"Importante"</formula>
    </cfRule>
    <cfRule type="cellIs" dxfId="6273" priority="1537" operator="equal">
      <formula>"Moderado"</formula>
    </cfRule>
    <cfRule type="cellIs" dxfId="6272" priority="1538" operator="equal">
      <formula>"Tolerable"</formula>
    </cfRule>
    <cfRule type="cellIs" dxfId="6271" priority="1539" operator="equal">
      <formula>"Trivial"</formula>
    </cfRule>
  </conditionalFormatting>
  <conditionalFormatting sqref="S152">
    <cfRule type="cellIs" dxfId="6270" priority="1530" operator="equal">
      <formula>"Intolerable"</formula>
    </cfRule>
    <cfRule type="cellIs" dxfId="6269" priority="1531" operator="equal">
      <formula>"Importante"</formula>
    </cfRule>
    <cfRule type="cellIs" dxfId="6268" priority="1532" operator="equal">
      <formula>"Moderado"</formula>
    </cfRule>
    <cfRule type="cellIs" dxfId="6267" priority="1533" operator="equal">
      <formula>"Tolerable"</formula>
    </cfRule>
    <cfRule type="cellIs" dxfId="6266" priority="1534" operator="equal">
      <formula>"Trivial"</formula>
    </cfRule>
  </conditionalFormatting>
  <conditionalFormatting sqref="S153">
    <cfRule type="cellIs" dxfId="6265" priority="1540" operator="equal">
      <formula>"Intolerable"</formula>
    </cfRule>
    <cfRule type="cellIs" dxfId="6264" priority="1541" operator="equal">
      <formula>"Importante"</formula>
    </cfRule>
    <cfRule type="cellIs" dxfId="6263" priority="1542" operator="equal">
      <formula>"Moderado"</formula>
    </cfRule>
    <cfRule type="cellIs" dxfId="6262" priority="1543" operator="equal">
      <formula>"Tolerable"</formula>
    </cfRule>
    <cfRule type="cellIs" dxfId="6261" priority="1544" operator="equal">
      <formula>"Trivial"</formula>
    </cfRule>
  </conditionalFormatting>
  <conditionalFormatting sqref="S149">
    <cfRule type="cellIs" dxfId="6260" priority="1525" operator="equal">
      <formula>"Intolerable"</formula>
    </cfRule>
    <cfRule type="cellIs" dxfId="6259" priority="1526" operator="equal">
      <formula>"Importante"</formula>
    </cfRule>
    <cfRule type="cellIs" dxfId="6258" priority="1527" operator="equal">
      <formula>"Moderado"</formula>
    </cfRule>
    <cfRule type="cellIs" dxfId="6257" priority="1528" operator="equal">
      <formula>"Tolerable"</formula>
    </cfRule>
    <cfRule type="cellIs" dxfId="6256" priority="1529" operator="equal">
      <formula>"Trivial"</formula>
    </cfRule>
  </conditionalFormatting>
  <conditionalFormatting sqref="S145">
    <cfRule type="cellIs" dxfId="6255" priority="1515" operator="equal">
      <formula>"Intolerable"</formula>
    </cfRule>
    <cfRule type="cellIs" dxfId="6254" priority="1516" operator="equal">
      <formula>"Importante"</formula>
    </cfRule>
    <cfRule type="cellIs" dxfId="6253" priority="1517" operator="equal">
      <formula>"Moderado"</formula>
    </cfRule>
    <cfRule type="cellIs" dxfId="6252" priority="1518" operator="equal">
      <formula>"Tolerable"</formula>
    </cfRule>
    <cfRule type="cellIs" dxfId="6251" priority="1519" operator="equal">
      <formula>"Trivial"</formula>
    </cfRule>
  </conditionalFormatting>
  <conditionalFormatting sqref="S144">
    <cfRule type="cellIs" dxfId="6250" priority="1520" operator="equal">
      <formula>"Intolerable"</formula>
    </cfRule>
    <cfRule type="cellIs" dxfId="6249" priority="1521" operator="equal">
      <formula>"Importante"</formula>
    </cfRule>
    <cfRule type="cellIs" dxfId="6248" priority="1522" operator="equal">
      <formula>"Moderado"</formula>
    </cfRule>
    <cfRule type="cellIs" dxfId="6247" priority="1523" operator="equal">
      <formula>"Tolerable"</formula>
    </cfRule>
    <cfRule type="cellIs" dxfId="6246" priority="1524" operator="equal">
      <formula>"Trivial"</formula>
    </cfRule>
  </conditionalFormatting>
  <conditionalFormatting sqref="S146">
    <cfRule type="cellIs" dxfId="6245" priority="1510" operator="equal">
      <formula>"Intolerable"</formula>
    </cfRule>
    <cfRule type="cellIs" dxfId="6244" priority="1511" operator="equal">
      <formula>"Importante"</formula>
    </cfRule>
    <cfRule type="cellIs" dxfId="6243" priority="1512" operator="equal">
      <formula>"Moderado"</formula>
    </cfRule>
    <cfRule type="cellIs" dxfId="6242" priority="1513" operator="equal">
      <formula>"Tolerable"</formula>
    </cfRule>
    <cfRule type="cellIs" dxfId="6241" priority="1514" operator="equal">
      <formula>"Trivial"</formula>
    </cfRule>
  </conditionalFormatting>
  <conditionalFormatting sqref="S147">
    <cfRule type="cellIs" dxfId="6240" priority="1505" operator="equal">
      <formula>"Intolerable"</formula>
    </cfRule>
    <cfRule type="cellIs" dxfId="6239" priority="1506" operator="equal">
      <formula>"Importante"</formula>
    </cfRule>
    <cfRule type="cellIs" dxfId="6238" priority="1507" operator="equal">
      <formula>"Moderado"</formula>
    </cfRule>
    <cfRule type="cellIs" dxfId="6237" priority="1508" operator="equal">
      <formula>"Tolerable"</formula>
    </cfRule>
    <cfRule type="cellIs" dxfId="6236" priority="1509" operator="equal">
      <formula>"Trivial"</formula>
    </cfRule>
  </conditionalFormatting>
  <conditionalFormatting sqref="S148">
    <cfRule type="cellIs" dxfId="6235" priority="1500" operator="equal">
      <formula>"Intolerable"</formula>
    </cfRule>
    <cfRule type="cellIs" dxfId="6234" priority="1501" operator="equal">
      <formula>"Importante"</formula>
    </cfRule>
    <cfRule type="cellIs" dxfId="6233" priority="1502" operator="equal">
      <formula>"Moderado"</formula>
    </cfRule>
    <cfRule type="cellIs" dxfId="6232" priority="1503" operator="equal">
      <formula>"Tolerable"</formula>
    </cfRule>
    <cfRule type="cellIs" dxfId="6231" priority="1504" operator="equal">
      <formula>"Trivial"</formula>
    </cfRule>
  </conditionalFormatting>
  <conditionalFormatting sqref="S140">
    <cfRule type="cellIs" dxfId="6230" priority="1495" operator="equal">
      <formula>"Intolerable"</formula>
    </cfRule>
    <cfRule type="cellIs" dxfId="6229" priority="1496" operator="equal">
      <formula>"Importante"</formula>
    </cfRule>
    <cfRule type="cellIs" dxfId="6228" priority="1497" operator="equal">
      <formula>"Moderado"</formula>
    </cfRule>
    <cfRule type="cellIs" dxfId="6227" priority="1498" operator="equal">
      <formula>"Tolerable"</formula>
    </cfRule>
    <cfRule type="cellIs" dxfId="6226" priority="1499" operator="equal">
      <formula>"Trivial"</formula>
    </cfRule>
  </conditionalFormatting>
  <conditionalFormatting sqref="S141">
    <cfRule type="cellIs" dxfId="6225" priority="1490" operator="equal">
      <formula>"Intolerable"</formula>
    </cfRule>
    <cfRule type="cellIs" dxfId="6224" priority="1491" operator="equal">
      <formula>"Importante"</formula>
    </cfRule>
    <cfRule type="cellIs" dxfId="6223" priority="1492" operator="equal">
      <formula>"Moderado"</formula>
    </cfRule>
    <cfRule type="cellIs" dxfId="6222" priority="1493" operator="equal">
      <formula>"Tolerable"</formula>
    </cfRule>
    <cfRule type="cellIs" dxfId="6221" priority="1494" operator="equal">
      <formula>"Trivial"</formula>
    </cfRule>
  </conditionalFormatting>
  <conditionalFormatting sqref="S142">
    <cfRule type="cellIs" dxfId="6220" priority="1485" operator="equal">
      <formula>"Intolerable"</formula>
    </cfRule>
    <cfRule type="cellIs" dxfId="6219" priority="1486" operator="equal">
      <formula>"Importante"</formula>
    </cfRule>
    <cfRule type="cellIs" dxfId="6218" priority="1487" operator="equal">
      <formula>"Moderado"</formula>
    </cfRule>
    <cfRule type="cellIs" dxfId="6217" priority="1488" operator="equal">
      <formula>"Tolerable"</formula>
    </cfRule>
    <cfRule type="cellIs" dxfId="6216" priority="1489" operator="equal">
      <formula>"Trivial"</formula>
    </cfRule>
  </conditionalFormatting>
  <conditionalFormatting sqref="S143">
    <cfRule type="cellIs" dxfId="6215" priority="1480" operator="equal">
      <formula>"Intolerable"</formula>
    </cfRule>
    <cfRule type="cellIs" dxfId="6214" priority="1481" operator="equal">
      <formula>"Importante"</formula>
    </cfRule>
    <cfRule type="cellIs" dxfId="6213" priority="1482" operator="equal">
      <formula>"Moderado"</formula>
    </cfRule>
    <cfRule type="cellIs" dxfId="6212" priority="1483" operator="equal">
      <formula>"Tolerable"</formula>
    </cfRule>
    <cfRule type="cellIs" dxfId="6211" priority="1484" operator="equal">
      <formula>"Trivial"</formula>
    </cfRule>
  </conditionalFormatting>
  <conditionalFormatting sqref="S137">
    <cfRule type="cellIs" dxfId="6210" priority="1475" operator="equal">
      <formula>"Intolerable"</formula>
    </cfRule>
    <cfRule type="cellIs" dxfId="6209" priority="1476" operator="equal">
      <formula>"Importante"</formula>
    </cfRule>
    <cfRule type="cellIs" dxfId="6208" priority="1477" operator="equal">
      <formula>"Moderado"</formula>
    </cfRule>
    <cfRule type="cellIs" dxfId="6207" priority="1478" operator="equal">
      <formula>"Tolerable"</formula>
    </cfRule>
    <cfRule type="cellIs" dxfId="6206" priority="1479" operator="equal">
      <formula>"Trivial"</formula>
    </cfRule>
  </conditionalFormatting>
  <conditionalFormatting sqref="S138">
    <cfRule type="cellIs" dxfId="6205" priority="1470" operator="equal">
      <formula>"Intolerable"</formula>
    </cfRule>
    <cfRule type="cellIs" dxfId="6204" priority="1471" operator="equal">
      <formula>"Importante"</formula>
    </cfRule>
    <cfRule type="cellIs" dxfId="6203" priority="1472" operator="equal">
      <formula>"Moderado"</formula>
    </cfRule>
    <cfRule type="cellIs" dxfId="6202" priority="1473" operator="equal">
      <formula>"Tolerable"</formula>
    </cfRule>
    <cfRule type="cellIs" dxfId="6201" priority="1474" operator="equal">
      <formula>"Trivial"</formula>
    </cfRule>
  </conditionalFormatting>
  <conditionalFormatting sqref="S139">
    <cfRule type="cellIs" dxfId="6200" priority="1465" operator="equal">
      <formula>"Intolerable"</formula>
    </cfRule>
    <cfRule type="cellIs" dxfId="6199" priority="1466" operator="equal">
      <formula>"Importante"</formula>
    </cfRule>
    <cfRule type="cellIs" dxfId="6198" priority="1467" operator="equal">
      <formula>"Moderado"</formula>
    </cfRule>
    <cfRule type="cellIs" dxfId="6197" priority="1468" operator="equal">
      <formula>"Tolerable"</formula>
    </cfRule>
    <cfRule type="cellIs" dxfId="6196" priority="1469" operator="equal">
      <formula>"Trivial"</formula>
    </cfRule>
  </conditionalFormatting>
  <conditionalFormatting sqref="S114">
    <cfRule type="cellIs" dxfId="6195" priority="1450" operator="equal">
      <formula>"Intolerable"</formula>
    </cfRule>
    <cfRule type="cellIs" dxfId="6194" priority="1451" operator="equal">
      <formula>"Importante"</formula>
    </cfRule>
    <cfRule type="cellIs" dxfId="6193" priority="1452" operator="equal">
      <formula>"Moderado"</formula>
    </cfRule>
    <cfRule type="cellIs" dxfId="6192" priority="1453" operator="equal">
      <formula>"Tolerable"</formula>
    </cfRule>
    <cfRule type="cellIs" dxfId="6191" priority="1454" operator="equal">
      <formula>"Trivial"</formula>
    </cfRule>
  </conditionalFormatting>
  <conditionalFormatting sqref="S102">
    <cfRule type="cellIs" dxfId="6190" priority="1460" operator="equal">
      <formula>"Intolerable"</formula>
    </cfRule>
    <cfRule type="cellIs" dxfId="6189" priority="1461" operator="equal">
      <formula>"Importante"</formula>
    </cfRule>
    <cfRule type="cellIs" dxfId="6188" priority="1462" operator="equal">
      <formula>"Moderado"</formula>
    </cfRule>
    <cfRule type="cellIs" dxfId="6187" priority="1463" operator="equal">
      <formula>"Tolerable"</formula>
    </cfRule>
    <cfRule type="cellIs" dxfId="6186" priority="1464" operator="equal">
      <formula>"Trivial"</formula>
    </cfRule>
  </conditionalFormatting>
  <conditionalFormatting sqref="S96">
    <cfRule type="cellIs" dxfId="6185" priority="1455" operator="equal">
      <formula>"Intolerable"</formula>
    </cfRule>
    <cfRule type="cellIs" dxfId="6184" priority="1456" operator="equal">
      <formula>"Importante"</formula>
    </cfRule>
    <cfRule type="cellIs" dxfId="6183" priority="1457" operator="equal">
      <formula>"Moderado"</formula>
    </cfRule>
    <cfRule type="cellIs" dxfId="6182" priority="1458" operator="equal">
      <formula>"Tolerable"</formula>
    </cfRule>
    <cfRule type="cellIs" dxfId="6181" priority="1459" operator="equal">
      <formula>"Trivial"</formula>
    </cfRule>
  </conditionalFormatting>
  <conditionalFormatting sqref="S47:S52 AC47:AC52">
    <cfRule type="cellIs" dxfId="6180" priority="459" operator="equal">
      <formula>"Intolerable"</formula>
    </cfRule>
    <cfRule type="cellIs" dxfId="6179" priority="460" operator="equal">
      <formula>"Importante"</formula>
    </cfRule>
    <cfRule type="cellIs" dxfId="6178" priority="461" operator="equal">
      <formula>"Moderado"</formula>
    </cfRule>
    <cfRule type="cellIs" dxfId="6177" priority="462" operator="equal">
      <formula>"Tolerable"</formula>
    </cfRule>
    <cfRule type="cellIs" dxfId="6176" priority="463" operator="equal">
      <formula>"Trivial"</formula>
    </cfRule>
  </conditionalFormatting>
  <conditionalFormatting sqref="AC57">
    <cfRule type="cellIs" dxfId="6175" priority="313" operator="equal">
      <formula>"Intolerable"</formula>
    </cfRule>
    <cfRule type="cellIs" dxfId="6174" priority="314" operator="equal">
      <formula>"Importante"</formula>
    </cfRule>
    <cfRule type="cellIs" dxfId="6173" priority="315" operator="equal">
      <formula>"Moderado"</formula>
    </cfRule>
    <cfRule type="cellIs" dxfId="6172" priority="316" operator="equal">
      <formula>"Tolerable"</formula>
    </cfRule>
    <cfRule type="cellIs" dxfId="6171" priority="317" operator="equal">
      <formula>"Trivial"</formula>
    </cfRule>
  </conditionalFormatting>
  <conditionalFormatting sqref="AH47:AH52">
    <cfRule type="cellIs" dxfId="6170" priority="456" operator="equal">
      <formula>"Realizado"</formula>
    </cfRule>
    <cfRule type="cellIs" dxfId="6169" priority="457" operator="equal">
      <formula>"En proceso"</formula>
    </cfRule>
    <cfRule type="cellIs" dxfId="6168" priority="458" operator="equal">
      <formula>"Pendiente"</formula>
    </cfRule>
  </conditionalFormatting>
  <conditionalFormatting sqref="AC48:AC52">
    <cfRule type="cellIs" dxfId="6167" priority="451" operator="equal">
      <formula>"Intolerable"</formula>
    </cfRule>
    <cfRule type="cellIs" dxfId="6166" priority="452" operator="equal">
      <formula>"Importante"</formula>
    </cfRule>
    <cfRule type="cellIs" dxfId="6165" priority="453" operator="equal">
      <formula>"Moderado"</formula>
    </cfRule>
    <cfRule type="cellIs" dxfId="6164" priority="454" operator="equal">
      <formula>"Tolerable"</formula>
    </cfRule>
    <cfRule type="cellIs" dxfId="6163" priority="455" operator="equal">
      <formula>"Trivial"</formula>
    </cfRule>
  </conditionalFormatting>
  <conditionalFormatting sqref="AH48:AH52">
    <cfRule type="cellIs" dxfId="6162" priority="448" operator="equal">
      <formula>"Realizado"</formula>
    </cfRule>
    <cfRule type="cellIs" dxfId="6161" priority="449" operator="equal">
      <formula>"En proceso"</formula>
    </cfRule>
    <cfRule type="cellIs" dxfId="6160" priority="450" operator="equal">
      <formula>"Pendiente"</formula>
    </cfRule>
  </conditionalFormatting>
  <conditionalFormatting sqref="S48:S52">
    <cfRule type="cellIs" dxfId="6159" priority="443" operator="equal">
      <formula>"Intolerable"</formula>
    </cfRule>
    <cfRule type="cellIs" dxfId="6158" priority="444" operator="equal">
      <formula>"Importante"</formula>
    </cfRule>
    <cfRule type="cellIs" dxfId="6157" priority="445" operator="equal">
      <formula>"Moderado"</formula>
    </cfRule>
    <cfRule type="cellIs" dxfId="6156" priority="446" operator="equal">
      <formula>"Tolerable"</formula>
    </cfRule>
    <cfRule type="cellIs" dxfId="6155" priority="447" operator="equal">
      <formula>"Trivial"</formula>
    </cfRule>
  </conditionalFormatting>
  <conditionalFormatting sqref="AC48">
    <cfRule type="cellIs" dxfId="6154" priority="438" operator="equal">
      <formula>"Intolerable"</formula>
    </cfRule>
    <cfRule type="cellIs" dxfId="6153" priority="439" operator="equal">
      <formula>"Importante"</formula>
    </cfRule>
    <cfRule type="cellIs" dxfId="6152" priority="440" operator="equal">
      <formula>"Moderado"</formula>
    </cfRule>
    <cfRule type="cellIs" dxfId="6151" priority="441" operator="equal">
      <formula>"Tolerable"</formula>
    </cfRule>
    <cfRule type="cellIs" dxfId="6150" priority="442" operator="equal">
      <formula>"Trivial"</formula>
    </cfRule>
  </conditionalFormatting>
  <conditionalFormatting sqref="S48">
    <cfRule type="cellIs" dxfId="6149" priority="430" operator="equal">
      <formula>"Intolerable"</formula>
    </cfRule>
    <cfRule type="cellIs" dxfId="6148" priority="431" operator="equal">
      <formula>"Importante"</formula>
    </cfRule>
    <cfRule type="cellIs" dxfId="6147" priority="432" operator="equal">
      <formula>"Moderado"</formula>
    </cfRule>
    <cfRule type="cellIs" dxfId="6146" priority="433" operator="equal">
      <formula>"Tolerable"</formula>
    </cfRule>
    <cfRule type="cellIs" dxfId="6145" priority="434" operator="equal">
      <formula>"Trivial"</formula>
    </cfRule>
  </conditionalFormatting>
  <conditionalFormatting sqref="AH48">
    <cfRule type="cellIs" dxfId="6144" priority="435" operator="equal">
      <formula>"Realizado"</formula>
    </cfRule>
    <cfRule type="cellIs" dxfId="6143" priority="436" operator="equal">
      <formula>"En proceso"</formula>
    </cfRule>
    <cfRule type="cellIs" dxfId="6142" priority="437" operator="equal">
      <formula>"Pendiente"</formula>
    </cfRule>
  </conditionalFormatting>
  <conditionalFormatting sqref="AC47">
    <cfRule type="cellIs" dxfId="6141" priority="425" operator="equal">
      <formula>"Intolerable"</formula>
    </cfRule>
    <cfRule type="cellIs" dxfId="6140" priority="426" operator="equal">
      <formula>"Importante"</formula>
    </cfRule>
    <cfRule type="cellIs" dxfId="6139" priority="427" operator="equal">
      <formula>"Moderado"</formula>
    </cfRule>
    <cfRule type="cellIs" dxfId="6138" priority="428" operator="equal">
      <formula>"Tolerable"</formula>
    </cfRule>
    <cfRule type="cellIs" dxfId="6137" priority="429" operator="equal">
      <formula>"Trivial"</formula>
    </cfRule>
  </conditionalFormatting>
  <conditionalFormatting sqref="S47">
    <cfRule type="cellIs" dxfId="6136" priority="420" operator="equal">
      <formula>"Intolerable"</formula>
    </cfRule>
    <cfRule type="cellIs" dxfId="6135" priority="421" operator="equal">
      <formula>"Importante"</formula>
    </cfRule>
    <cfRule type="cellIs" dxfId="6134" priority="422" operator="equal">
      <formula>"Moderado"</formula>
    </cfRule>
    <cfRule type="cellIs" dxfId="6133" priority="423" operator="equal">
      <formula>"Tolerable"</formula>
    </cfRule>
    <cfRule type="cellIs" dxfId="6132" priority="424" operator="equal">
      <formula>"Trivial"</formula>
    </cfRule>
  </conditionalFormatting>
  <conditionalFormatting sqref="S52">
    <cfRule type="cellIs" dxfId="6131" priority="407" operator="equal">
      <formula>"Intolerable"</formula>
    </cfRule>
    <cfRule type="cellIs" dxfId="6130" priority="408" operator="equal">
      <formula>"Importante"</formula>
    </cfRule>
    <cfRule type="cellIs" dxfId="6129" priority="409" operator="equal">
      <formula>"Moderado"</formula>
    </cfRule>
    <cfRule type="cellIs" dxfId="6128" priority="410" operator="equal">
      <formula>"Tolerable"</formula>
    </cfRule>
    <cfRule type="cellIs" dxfId="6127" priority="411" operator="equal">
      <formula>"Trivial"</formula>
    </cfRule>
  </conditionalFormatting>
  <conditionalFormatting sqref="AH52">
    <cfRule type="cellIs" dxfId="6126" priority="417" operator="equal">
      <formula>"Realizado"</formula>
    </cfRule>
    <cfRule type="cellIs" dxfId="6125" priority="418" operator="equal">
      <formula>"En proceso"</formula>
    </cfRule>
    <cfRule type="cellIs" dxfId="6124" priority="419" operator="equal">
      <formula>"Pendiente"</formula>
    </cfRule>
  </conditionalFormatting>
  <conditionalFormatting sqref="AC52">
    <cfRule type="cellIs" dxfId="6123" priority="412" operator="equal">
      <formula>"Intolerable"</formula>
    </cfRule>
    <cfRule type="cellIs" dxfId="6122" priority="413" operator="equal">
      <formula>"Importante"</formula>
    </cfRule>
    <cfRule type="cellIs" dxfId="6121" priority="414" operator="equal">
      <formula>"Moderado"</formula>
    </cfRule>
    <cfRule type="cellIs" dxfId="6120" priority="415" operator="equal">
      <formula>"Tolerable"</formula>
    </cfRule>
    <cfRule type="cellIs" dxfId="6119" priority="416" operator="equal">
      <formula>"Trivial"</formula>
    </cfRule>
  </conditionalFormatting>
  <conditionalFormatting sqref="S47">
    <cfRule type="cellIs" dxfId="6118" priority="397" operator="equal">
      <formula>"Intolerable"</formula>
    </cfRule>
    <cfRule type="cellIs" dxfId="6117" priority="398" operator="equal">
      <formula>"Importante"</formula>
    </cfRule>
    <cfRule type="cellIs" dxfId="6116" priority="399" operator="equal">
      <formula>"Moderado"</formula>
    </cfRule>
    <cfRule type="cellIs" dxfId="6115" priority="400" operator="equal">
      <formula>"Tolerable"</formula>
    </cfRule>
    <cfRule type="cellIs" dxfId="6114" priority="401" operator="equal">
      <formula>"Trivial"</formula>
    </cfRule>
  </conditionalFormatting>
  <conditionalFormatting sqref="AC47">
    <cfRule type="cellIs" dxfId="6113" priority="402" operator="equal">
      <formula>"Intolerable"</formula>
    </cfRule>
    <cfRule type="cellIs" dxfId="6112" priority="403" operator="equal">
      <formula>"Importante"</formula>
    </cfRule>
    <cfRule type="cellIs" dxfId="6111" priority="404" operator="equal">
      <formula>"Moderado"</formula>
    </cfRule>
    <cfRule type="cellIs" dxfId="6110" priority="405" operator="equal">
      <formula>"Tolerable"</formula>
    </cfRule>
    <cfRule type="cellIs" dxfId="6109" priority="406" operator="equal">
      <formula>"Trivial"</formula>
    </cfRule>
  </conditionalFormatting>
  <conditionalFormatting sqref="AH53:AH54">
    <cfRule type="cellIs" dxfId="6108" priority="394" operator="equal">
      <formula>"Realizado"</formula>
    </cfRule>
    <cfRule type="cellIs" dxfId="6107" priority="395" operator="equal">
      <formula>"En proceso"</formula>
    </cfRule>
    <cfRule type="cellIs" dxfId="6106" priority="396" operator="equal">
      <formula>"Pendiente"</formula>
    </cfRule>
  </conditionalFormatting>
  <conditionalFormatting sqref="AC53">
    <cfRule type="cellIs" dxfId="6105" priority="384" operator="equal">
      <formula>"Intolerable"</formula>
    </cfRule>
    <cfRule type="cellIs" dxfId="6104" priority="385" operator="equal">
      <formula>"Importante"</formula>
    </cfRule>
    <cfRule type="cellIs" dxfId="6103" priority="386" operator="equal">
      <formula>"Moderado"</formula>
    </cfRule>
    <cfRule type="cellIs" dxfId="6102" priority="387" operator="equal">
      <formula>"Tolerable"</formula>
    </cfRule>
    <cfRule type="cellIs" dxfId="6101" priority="388" operator="equal">
      <formula>"Trivial"</formula>
    </cfRule>
  </conditionalFormatting>
  <conditionalFormatting sqref="S53">
    <cfRule type="cellIs" dxfId="6100" priority="389" operator="equal">
      <formula>"Intolerable"</formula>
    </cfRule>
    <cfRule type="cellIs" dxfId="6099" priority="390" operator="equal">
      <formula>"Importante"</formula>
    </cfRule>
    <cfRule type="cellIs" dxfId="6098" priority="391" operator="equal">
      <formula>"Moderado"</formula>
    </cfRule>
    <cfRule type="cellIs" dxfId="6097" priority="392" operator="equal">
      <formula>"Tolerable"</formula>
    </cfRule>
    <cfRule type="cellIs" dxfId="6096" priority="393" operator="equal">
      <formula>"Trivial"</formula>
    </cfRule>
  </conditionalFormatting>
  <conditionalFormatting sqref="AH53">
    <cfRule type="cellIs" dxfId="6095" priority="381" operator="equal">
      <formula>"Realizado"</formula>
    </cfRule>
    <cfRule type="cellIs" dxfId="6094" priority="382" operator="equal">
      <formula>"En proceso"</formula>
    </cfRule>
    <cfRule type="cellIs" dxfId="6093" priority="383" operator="equal">
      <formula>"Pendiente"</formula>
    </cfRule>
  </conditionalFormatting>
  <conditionalFormatting sqref="AH54">
    <cfRule type="cellIs" dxfId="6092" priority="368" operator="equal">
      <formula>"Realizado"</formula>
    </cfRule>
    <cfRule type="cellIs" dxfId="6091" priority="369" operator="equal">
      <formula>"En proceso"</formula>
    </cfRule>
    <cfRule type="cellIs" dxfId="6090" priority="370" operator="equal">
      <formula>"Pendiente"</formula>
    </cfRule>
  </conditionalFormatting>
  <conditionalFormatting sqref="S54">
    <cfRule type="cellIs" dxfId="6089" priority="376" operator="equal">
      <formula>"Intolerable"</formula>
    </cfRule>
    <cfRule type="cellIs" dxfId="6088" priority="377" operator="equal">
      <formula>"Importante"</formula>
    </cfRule>
    <cfRule type="cellIs" dxfId="6087" priority="378" operator="equal">
      <formula>"Moderado"</formula>
    </cfRule>
    <cfRule type="cellIs" dxfId="6086" priority="379" operator="equal">
      <formula>"Tolerable"</formula>
    </cfRule>
    <cfRule type="cellIs" dxfId="6085" priority="380" operator="equal">
      <formula>"Trivial"</formula>
    </cfRule>
  </conditionalFormatting>
  <conditionalFormatting sqref="AC54">
    <cfRule type="cellIs" dxfId="6084" priority="371" operator="equal">
      <formula>"Intolerable"</formula>
    </cfRule>
    <cfRule type="cellIs" dxfId="6083" priority="372" operator="equal">
      <formula>"Importante"</formula>
    </cfRule>
    <cfRule type="cellIs" dxfId="6082" priority="373" operator="equal">
      <formula>"Moderado"</formula>
    </cfRule>
    <cfRule type="cellIs" dxfId="6081" priority="374" operator="equal">
      <formula>"Tolerable"</formula>
    </cfRule>
    <cfRule type="cellIs" dxfId="6080" priority="375" operator="equal">
      <formula>"Trivial"</formula>
    </cfRule>
  </conditionalFormatting>
  <conditionalFormatting sqref="AH55">
    <cfRule type="cellIs" dxfId="6079" priority="365" operator="equal">
      <formula>"Realizado"</formula>
    </cfRule>
    <cfRule type="cellIs" dxfId="6078" priority="366" operator="equal">
      <formula>"En proceso"</formula>
    </cfRule>
    <cfRule type="cellIs" dxfId="6077" priority="367" operator="equal">
      <formula>"Pendiente"</formula>
    </cfRule>
  </conditionalFormatting>
  <conditionalFormatting sqref="AC55">
    <cfRule type="cellIs" dxfId="6076" priority="360" operator="equal">
      <formula>"Intolerable"</formula>
    </cfRule>
    <cfRule type="cellIs" dxfId="6075" priority="361" operator="equal">
      <formula>"Importante"</formula>
    </cfRule>
    <cfRule type="cellIs" dxfId="6074" priority="362" operator="equal">
      <formula>"Moderado"</formula>
    </cfRule>
    <cfRule type="cellIs" dxfId="6073" priority="363" operator="equal">
      <formula>"Tolerable"</formula>
    </cfRule>
    <cfRule type="cellIs" dxfId="6072" priority="364" operator="equal">
      <formula>"Trivial"</formula>
    </cfRule>
  </conditionalFormatting>
  <conditionalFormatting sqref="AH55">
    <cfRule type="cellIs" dxfId="6071" priority="357" operator="equal">
      <formula>"Realizado"</formula>
    </cfRule>
    <cfRule type="cellIs" dxfId="6070" priority="358" operator="equal">
      <formula>"En proceso"</formula>
    </cfRule>
    <cfRule type="cellIs" dxfId="6069" priority="359" operator="equal">
      <formula>"Pendiente"</formula>
    </cfRule>
  </conditionalFormatting>
  <conditionalFormatting sqref="S55">
    <cfRule type="cellIs" dxfId="6068" priority="352" operator="equal">
      <formula>"Intolerable"</formula>
    </cfRule>
    <cfRule type="cellIs" dxfId="6067" priority="353" operator="equal">
      <formula>"Importante"</formula>
    </cfRule>
    <cfRule type="cellIs" dxfId="6066" priority="354" operator="equal">
      <formula>"Moderado"</formula>
    </cfRule>
    <cfRule type="cellIs" dxfId="6065" priority="355" operator="equal">
      <formula>"Tolerable"</formula>
    </cfRule>
    <cfRule type="cellIs" dxfId="6064" priority="356" operator="equal">
      <formula>"Trivial"</formula>
    </cfRule>
  </conditionalFormatting>
  <conditionalFormatting sqref="AH56:AH58">
    <cfRule type="cellIs" dxfId="6063" priority="349" operator="equal">
      <formula>"Realizado"</formula>
    </cfRule>
    <cfRule type="cellIs" dxfId="6062" priority="350" operator="equal">
      <formula>"En proceso"</formula>
    </cfRule>
    <cfRule type="cellIs" dxfId="6061" priority="351" operator="equal">
      <formula>"Pendiente"</formula>
    </cfRule>
  </conditionalFormatting>
  <conditionalFormatting sqref="S56">
    <cfRule type="cellIs" dxfId="6060" priority="344" operator="equal">
      <formula>"Intolerable"</formula>
    </cfRule>
    <cfRule type="cellIs" dxfId="6059" priority="345" operator="equal">
      <formula>"Importante"</formula>
    </cfRule>
    <cfRule type="cellIs" dxfId="6058" priority="346" operator="equal">
      <formula>"Moderado"</formula>
    </cfRule>
    <cfRule type="cellIs" dxfId="6057" priority="347" operator="equal">
      <formula>"Tolerable"</formula>
    </cfRule>
    <cfRule type="cellIs" dxfId="6056" priority="348" operator="equal">
      <formula>"Trivial"</formula>
    </cfRule>
  </conditionalFormatting>
  <conditionalFormatting sqref="AC56">
    <cfRule type="cellIs" dxfId="6055" priority="339" operator="equal">
      <formula>"Intolerable"</formula>
    </cfRule>
    <cfRule type="cellIs" dxfId="6054" priority="340" operator="equal">
      <formula>"Importante"</formula>
    </cfRule>
    <cfRule type="cellIs" dxfId="6053" priority="341" operator="equal">
      <formula>"Moderado"</formula>
    </cfRule>
    <cfRule type="cellIs" dxfId="6052" priority="342" operator="equal">
      <formula>"Tolerable"</formula>
    </cfRule>
    <cfRule type="cellIs" dxfId="6051" priority="343" operator="equal">
      <formula>"Trivial"</formula>
    </cfRule>
  </conditionalFormatting>
  <conditionalFormatting sqref="AC58">
    <cfRule type="cellIs" dxfId="6050" priority="334" operator="equal">
      <formula>"Intolerable"</formula>
    </cfRule>
    <cfRule type="cellIs" dxfId="6049" priority="335" operator="equal">
      <formula>"Importante"</formula>
    </cfRule>
    <cfRule type="cellIs" dxfId="6048" priority="336" operator="equal">
      <formula>"Moderado"</formula>
    </cfRule>
    <cfRule type="cellIs" dxfId="6047" priority="337" operator="equal">
      <formula>"Tolerable"</formula>
    </cfRule>
    <cfRule type="cellIs" dxfId="6046" priority="338" operator="equal">
      <formula>"Trivial"</formula>
    </cfRule>
  </conditionalFormatting>
  <conditionalFormatting sqref="AH58">
    <cfRule type="cellIs" dxfId="6045" priority="331" operator="equal">
      <formula>"Realizado"</formula>
    </cfRule>
    <cfRule type="cellIs" dxfId="6044" priority="332" operator="equal">
      <formula>"En proceso"</formula>
    </cfRule>
    <cfRule type="cellIs" dxfId="6043" priority="333" operator="equal">
      <formula>"Pendiente"</formula>
    </cfRule>
  </conditionalFormatting>
  <conditionalFormatting sqref="S58">
    <cfRule type="cellIs" dxfId="6042" priority="326" operator="equal">
      <formula>"Intolerable"</formula>
    </cfRule>
    <cfRule type="cellIs" dxfId="6041" priority="327" operator="equal">
      <formula>"Importante"</formula>
    </cfRule>
    <cfRule type="cellIs" dxfId="6040" priority="328" operator="equal">
      <formula>"Moderado"</formula>
    </cfRule>
    <cfRule type="cellIs" dxfId="6039" priority="329" operator="equal">
      <formula>"Tolerable"</formula>
    </cfRule>
    <cfRule type="cellIs" dxfId="6038" priority="330" operator="equal">
      <formula>"Trivial"</formula>
    </cfRule>
  </conditionalFormatting>
  <conditionalFormatting sqref="S57">
    <cfRule type="cellIs" dxfId="6037" priority="321" operator="equal">
      <formula>"Intolerable"</formula>
    </cfRule>
    <cfRule type="cellIs" dxfId="6036" priority="322" operator="equal">
      <formula>"Importante"</formula>
    </cfRule>
    <cfRule type="cellIs" dxfId="6035" priority="323" operator="equal">
      <formula>"Moderado"</formula>
    </cfRule>
    <cfRule type="cellIs" dxfId="6034" priority="324" operator="equal">
      <formula>"Tolerable"</formula>
    </cfRule>
    <cfRule type="cellIs" dxfId="6033" priority="325" operator="equal">
      <formula>"Trivial"</formula>
    </cfRule>
  </conditionalFormatting>
  <conditionalFormatting sqref="AH57">
    <cfRule type="cellIs" dxfId="6032" priority="318" operator="equal">
      <formula>"Realizado"</formula>
    </cfRule>
    <cfRule type="cellIs" dxfId="6031" priority="319" operator="equal">
      <formula>"En proceso"</formula>
    </cfRule>
    <cfRule type="cellIs" dxfId="6030" priority="320" operator="equal">
      <formula>"Pendiente"</formula>
    </cfRule>
  </conditionalFormatting>
  <conditionalFormatting sqref="AC67:AC70">
    <cfRule type="cellIs" dxfId="6029" priority="182" operator="equal">
      <formula>"Intolerable"</formula>
    </cfRule>
    <cfRule type="cellIs" dxfId="6028" priority="183" operator="equal">
      <formula>"Importante"</formula>
    </cfRule>
    <cfRule type="cellIs" dxfId="6027" priority="184" operator="equal">
      <formula>"Moderado"</formula>
    </cfRule>
    <cfRule type="cellIs" dxfId="6026" priority="185" operator="equal">
      <formula>"Tolerable"</formula>
    </cfRule>
    <cfRule type="cellIs" dxfId="6025" priority="186" operator="equal">
      <formula>"Trivial"</formula>
    </cfRule>
  </conditionalFormatting>
  <conditionalFormatting sqref="AC61:AC62">
    <cfRule type="cellIs" dxfId="6024" priority="76" operator="equal">
      <formula>"Intolerable"</formula>
    </cfRule>
    <cfRule type="cellIs" dxfId="6023" priority="77" operator="equal">
      <formula>"Importante"</formula>
    </cfRule>
    <cfRule type="cellIs" dxfId="6022" priority="78" operator="equal">
      <formula>"Moderado"</formula>
    </cfRule>
    <cfRule type="cellIs" dxfId="6021" priority="79" operator="equal">
      <formula>"Tolerable"</formula>
    </cfRule>
    <cfRule type="cellIs" dxfId="6020" priority="80" operator="equal">
      <formula>"Trivial"</formula>
    </cfRule>
  </conditionalFormatting>
  <conditionalFormatting sqref="AC18:AC31">
    <cfRule type="cellIs" dxfId="6019" priority="36" operator="equal">
      <formula>"Intolerable"</formula>
    </cfRule>
    <cfRule type="cellIs" dxfId="6018" priority="37" operator="equal">
      <formula>"Importante"</formula>
    </cfRule>
    <cfRule type="cellIs" dxfId="6017" priority="38" operator="equal">
      <formula>"Moderado"</formula>
    </cfRule>
    <cfRule type="cellIs" dxfId="6016" priority="39" operator="equal">
      <formula>"Tolerable"</formula>
    </cfRule>
    <cfRule type="cellIs" dxfId="6015" priority="40" operator="equal">
      <formula>"Trivial"</formula>
    </cfRule>
  </conditionalFormatting>
  <conditionalFormatting sqref="S67:S73 AC72">
    <cfRule type="cellIs" dxfId="6014" priority="308" operator="equal">
      <formula>"Intolerable"</formula>
    </cfRule>
    <cfRule type="cellIs" dxfId="6013" priority="309" operator="equal">
      <formula>"Importante"</formula>
    </cfRule>
    <cfRule type="cellIs" dxfId="6012" priority="310" operator="equal">
      <formula>"Moderado"</formula>
    </cfRule>
    <cfRule type="cellIs" dxfId="6011" priority="311" operator="equal">
      <formula>"Tolerable"</formula>
    </cfRule>
    <cfRule type="cellIs" dxfId="6010" priority="312" operator="equal">
      <formula>"Trivial"</formula>
    </cfRule>
  </conditionalFormatting>
  <conditionalFormatting sqref="AH64:AH67 AH71:AH72">
    <cfRule type="cellIs" dxfId="6009" priority="305" operator="equal">
      <formula>"Realizado"</formula>
    </cfRule>
    <cfRule type="cellIs" dxfId="6008" priority="306" operator="equal">
      <formula>"En proceso"</formula>
    </cfRule>
    <cfRule type="cellIs" dxfId="6007" priority="307" operator="equal">
      <formula>"Pendiente"</formula>
    </cfRule>
  </conditionalFormatting>
  <conditionalFormatting sqref="AH72">
    <cfRule type="cellIs" dxfId="6006" priority="302" operator="equal">
      <formula>"Realizado"</formula>
    </cfRule>
    <cfRule type="cellIs" dxfId="6005" priority="303" operator="equal">
      <formula>"En proceso"</formula>
    </cfRule>
    <cfRule type="cellIs" dxfId="6004" priority="304" operator="equal">
      <formula>"Pendiente"</formula>
    </cfRule>
  </conditionalFormatting>
  <conditionalFormatting sqref="AH71">
    <cfRule type="cellIs" dxfId="6003" priority="299" operator="equal">
      <formula>"Realizado"</formula>
    </cfRule>
    <cfRule type="cellIs" dxfId="6002" priority="300" operator="equal">
      <formula>"En proceso"</formula>
    </cfRule>
    <cfRule type="cellIs" dxfId="6001" priority="301" operator="equal">
      <formula>"Pendiente"</formula>
    </cfRule>
  </conditionalFormatting>
  <conditionalFormatting sqref="AH67">
    <cfRule type="cellIs" dxfId="6000" priority="296" operator="equal">
      <formula>"Realizado"</formula>
    </cfRule>
    <cfRule type="cellIs" dxfId="5999" priority="297" operator="equal">
      <formula>"En proceso"</formula>
    </cfRule>
    <cfRule type="cellIs" dxfId="5998" priority="298" operator="equal">
      <formula>"Pendiente"</formula>
    </cfRule>
  </conditionalFormatting>
  <conditionalFormatting sqref="AH68:AH70">
    <cfRule type="cellIs" dxfId="5997" priority="293" operator="equal">
      <formula>"Realizado"</formula>
    </cfRule>
    <cfRule type="cellIs" dxfId="5996" priority="294" operator="equal">
      <formula>"En proceso"</formula>
    </cfRule>
    <cfRule type="cellIs" dxfId="5995" priority="295" operator="equal">
      <formula>"Pendiente"</formula>
    </cfRule>
  </conditionalFormatting>
  <conditionalFormatting sqref="AH70">
    <cfRule type="cellIs" dxfId="5994" priority="290" operator="equal">
      <formula>"Realizado"</formula>
    </cfRule>
    <cfRule type="cellIs" dxfId="5993" priority="291" operator="equal">
      <formula>"En proceso"</formula>
    </cfRule>
    <cfRule type="cellIs" dxfId="5992" priority="292" operator="equal">
      <formula>"Pendiente"</formula>
    </cfRule>
  </conditionalFormatting>
  <conditionalFormatting sqref="AH69">
    <cfRule type="cellIs" dxfId="5991" priority="287" operator="equal">
      <formula>"Realizado"</formula>
    </cfRule>
    <cfRule type="cellIs" dxfId="5990" priority="288" operator="equal">
      <formula>"En proceso"</formula>
    </cfRule>
    <cfRule type="cellIs" dxfId="5989" priority="289" operator="equal">
      <formula>"Pendiente"</formula>
    </cfRule>
  </conditionalFormatting>
  <conditionalFormatting sqref="AC73">
    <cfRule type="cellIs" dxfId="5988" priority="282" operator="equal">
      <formula>"Intolerable"</formula>
    </cfRule>
    <cfRule type="cellIs" dxfId="5987" priority="283" operator="equal">
      <formula>"Importante"</formula>
    </cfRule>
    <cfRule type="cellIs" dxfId="5986" priority="284" operator="equal">
      <formula>"Moderado"</formula>
    </cfRule>
    <cfRule type="cellIs" dxfId="5985" priority="285" operator="equal">
      <formula>"Tolerable"</formula>
    </cfRule>
    <cfRule type="cellIs" dxfId="5984" priority="286" operator="equal">
      <formula>"Trivial"</formula>
    </cfRule>
  </conditionalFormatting>
  <conditionalFormatting sqref="S64:S66">
    <cfRule type="cellIs" dxfId="5983" priority="272" operator="equal">
      <formula>"Intolerable"</formula>
    </cfRule>
    <cfRule type="cellIs" dxfId="5982" priority="273" operator="equal">
      <formula>"Importante"</formula>
    </cfRule>
    <cfRule type="cellIs" dxfId="5981" priority="274" operator="equal">
      <formula>"Moderado"</formula>
    </cfRule>
    <cfRule type="cellIs" dxfId="5980" priority="275" operator="equal">
      <formula>"Tolerable"</formula>
    </cfRule>
    <cfRule type="cellIs" dxfId="5979" priority="276" operator="equal">
      <formula>"Trivial"</formula>
    </cfRule>
  </conditionalFormatting>
  <conditionalFormatting sqref="S64:S66">
    <cfRule type="cellIs" dxfId="5978" priority="277" operator="equal">
      <formula>"Intolerable"</formula>
    </cfRule>
    <cfRule type="cellIs" dxfId="5977" priority="278" operator="equal">
      <formula>"Importante"</formula>
    </cfRule>
    <cfRule type="cellIs" dxfId="5976" priority="279" operator="equal">
      <formula>"Moderado"</formula>
    </cfRule>
    <cfRule type="cellIs" dxfId="5975" priority="280" operator="equal">
      <formula>"Tolerable"</formula>
    </cfRule>
    <cfRule type="cellIs" dxfId="5974" priority="281" operator="equal">
      <formula>"Trivial"</formula>
    </cfRule>
  </conditionalFormatting>
  <conditionalFormatting sqref="S64:S66">
    <cfRule type="cellIs" dxfId="5973" priority="267" operator="equal">
      <formula>"Intolerable"</formula>
    </cfRule>
    <cfRule type="cellIs" dxfId="5972" priority="268" operator="equal">
      <formula>"Importante"</formula>
    </cfRule>
    <cfRule type="cellIs" dxfId="5971" priority="269" operator="equal">
      <formula>"Moderado"</formula>
    </cfRule>
    <cfRule type="cellIs" dxfId="5970" priority="270" operator="equal">
      <formula>"Tolerable"</formula>
    </cfRule>
    <cfRule type="cellIs" dxfId="5969" priority="271" operator="equal">
      <formula>"Trivial"</formula>
    </cfRule>
  </conditionalFormatting>
  <conditionalFormatting sqref="S64:S66">
    <cfRule type="cellIs" dxfId="5968" priority="262" operator="equal">
      <formula>"Intolerable"</formula>
    </cfRule>
    <cfRule type="cellIs" dxfId="5967" priority="263" operator="equal">
      <formula>"Importante"</formula>
    </cfRule>
    <cfRule type="cellIs" dxfId="5966" priority="264" operator="equal">
      <formula>"Moderado"</formula>
    </cfRule>
    <cfRule type="cellIs" dxfId="5965" priority="265" operator="equal">
      <formula>"Tolerable"</formula>
    </cfRule>
    <cfRule type="cellIs" dxfId="5964" priority="266" operator="equal">
      <formula>"Trivial"</formula>
    </cfRule>
  </conditionalFormatting>
  <conditionalFormatting sqref="AC71">
    <cfRule type="cellIs" dxfId="5963" priority="257" operator="equal">
      <formula>"Intolerable"</formula>
    </cfRule>
    <cfRule type="cellIs" dxfId="5962" priority="258" operator="equal">
      <formula>"Importante"</formula>
    </cfRule>
    <cfRule type="cellIs" dxfId="5961" priority="259" operator="equal">
      <formula>"Moderado"</formula>
    </cfRule>
    <cfRule type="cellIs" dxfId="5960" priority="260" operator="equal">
      <formula>"Tolerable"</formula>
    </cfRule>
    <cfRule type="cellIs" dxfId="5959" priority="261" operator="equal">
      <formula>"Trivial"</formula>
    </cfRule>
  </conditionalFormatting>
  <conditionalFormatting sqref="AC71">
    <cfRule type="cellIs" dxfId="5958" priority="252" operator="equal">
      <formula>"Intolerable"</formula>
    </cfRule>
    <cfRule type="cellIs" dxfId="5957" priority="253" operator="equal">
      <formula>"Importante"</formula>
    </cfRule>
    <cfRule type="cellIs" dxfId="5956" priority="254" operator="equal">
      <formula>"Moderado"</formula>
    </cfRule>
    <cfRule type="cellIs" dxfId="5955" priority="255" operator="equal">
      <formula>"Tolerable"</formula>
    </cfRule>
    <cfRule type="cellIs" dxfId="5954" priority="256" operator="equal">
      <formula>"Trivial"</formula>
    </cfRule>
  </conditionalFormatting>
  <conditionalFormatting sqref="AC71">
    <cfRule type="cellIs" dxfId="5953" priority="247" operator="equal">
      <formula>"Intolerable"</formula>
    </cfRule>
    <cfRule type="cellIs" dxfId="5952" priority="248" operator="equal">
      <formula>"Importante"</formula>
    </cfRule>
    <cfRule type="cellIs" dxfId="5951" priority="249" operator="equal">
      <formula>"Moderado"</formula>
    </cfRule>
    <cfRule type="cellIs" dxfId="5950" priority="250" operator="equal">
      <formula>"Tolerable"</formula>
    </cfRule>
    <cfRule type="cellIs" dxfId="5949" priority="251" operator="equal">
      <formula>"Trivial"</formula>
    </cfRule>
  </conditionalFormatting>
  <conditionalFormatting sqref="AC71">
    <cfRule type="cellIs" dxfId="5948" priority="242" operator="equal">
      <formula>"Intolerable"</formula>
    </cfRule>
    <cfRule type="cellIs" dxfId="5947" priority="243" operator="equal">
      <formula>"Importante"</formula>
    </cfRule>
    <cfRule type="cellIs" dxfId="5946" priority="244" operator="equal">
      <formula>"Moderado"</formula>
    </cfRule>
    <cfRule type="cellIs" dxfId="5945" priority="245" operator="equal">
      <formula>"Tolerable"</formula>
    </cfRule>
    <cfRule type="cellIs" dxfId="5944" priority="246" operator="equal">
      <formula>"Trivial"</formula>
    </cfRule>
  </conditionalFormatting>
  <conditionalFormatting sqref="AC64">
    <cfRule type="cellIs" dxfId="5943" priority="237" operator="equal">
      <formula>"Intolerable"</formula>
    </cfRule>
    <cfRule type="cellIs" dxfId="5942" priority="238" operator="equal">
      <formula>"Importante"</formula>
    </cfRule>
    <cfRule type="cellIs" dxfId="5941" priority="239" operator="equal">
      <formula>"Moderado"</formula>
    </cfRule>
    <cfRule type="cellIs" dxfId="5940" priority="240" operator="equal">
      <formula>"Tolerable"</formula>
    </cfRule>
    <cfRule type="cellIs" dxfId="5939" priority="241" operator="equal">
      <formula>"Trivial"</formula>
    </cfRule>
  </conditionalFormatting>
  <conditionalFormatting sqref="AC64">
    <cfRule type="cellIs" dxfId="5938" priority="232" operator="equal">
      <formula>"Intolerable"</formula>
    </cfRule>
    <cfRule type="cellIs" dxfId="5937" priority="233" operator="equal">
      <formula>"Importante"</formula>
    </cfRule>
    <cfRule type="cellIs" dxfId="5936" priority="234" operator="equal">
      <formula>"Moderado"</formula>
    </cfRule>
    <cfRule type="cellIs" dxfId="5935" priority="235" operator="equal">
      <formula>"Tolerable"</formula>
    </cfRule>
    <cfRule type="cellIs" dxfId="5934" priority="236" operator="equal">
      <formula>"Trivial"</formula>
    </cfRule>
  </conditionalFormatting>
  <conditionalFormatting sqref="AC64">
    <cfRule type="cellIs" dxfId="5933" priority="227" operator="equal">
      <formula>"Intolerable"</formula>
    </cfRule>
    <cfRule type="cellIs" dxfId="5932" priority="228" operator="equal">
      <formula>"Importante"</formula>
    </cfRule>
    <cfRule type="cellIs" dxfId="5931" priority="229" operator="equal">
      <formula>"Moderado"</formula>
    </cfRule>
    <cfRule type="cellIs" dxfId="5930" priority="230" operator="equal">
      <formula>"Tolerable"</formula>
    </cfRule>
    <cfRule type="cellIs" dxfId="5929" priority="231" operator="equal">
      <formula>"Trivial"</formula>
    </cfRule>
  </conditionalFormatting>
  <conditionalFormatting sqref="AC64">
    <cfRule type="cellIs" dxfId="5928" priority="222" operator="equal">
      <formula>"Intolerable"</formula>
    </cfRule>
    <cfRule type="cellIs" dxfId="5927" priority="223" operator="equal">
      <formula>"Importante"</formula>
    </cfRule>
    <cfRule type="cellIs" dxfId="5926" priority="224" operator="equal">
      <formula>"Moderado"</formula>
    </cfRule>
    <cfRule type="cellIs" dxfId="5925" priority="225" operator="equal">
      <formula>"Tolerable"</formula>
    </cfRule>
    <cfRule type="cellIs" dxfId="5924" priority="226" operator="equal">
      <formula>"Trivial"</formula>
    </cfRule>
  </conditionalFormatting>
  <conditionalFormatting sqref="AC65:AC66">
    <cfRule type="cellIs" dxfId="5923" priority="217" operator="equal">
      <formula>"Intolerable"</formula>
    </cfRule>
    <cfRule type="cellIs" dxfId="5922" priority="218" operator="equal">
      <formula>"Importante"</formula>
    </cfRule>
    <cfRule type="cellIs" dxfId="5921" priority="219" operator="equal">
      <formula>"Moderado"</formula>
    </cfRule>
    <cfRule type="cellIs" dxfId="5920" priority="220" operator="equal">
      <formula>"Tolerable"</formula>
    </cfRule>
    <cfRule type="cellIs" dxfId="5919" priority="221" operator="equal">
      <formula>"Trivial"</formula>
    </cfRule>
  </conditionalFormatting>
  <conditionalFormatting sqref="AC65:AC66">
    <cfRule type="cellIs" dxfId="5918" priority="212" operator="equal">
      <formula>"Intolerable"</formula>
    </cfRule>
    <cfRule type="cellIs" dxfId="5917" priority="213" operator="equal">
      <formula>"Importante"</formula>
    </cfRule>
    <cfRule type="cellIs" dxfId="5916" priority="214" operator="equal">
      <formula>"Moderado"</formula>
    </cfRule>
    <cfRule type="cellIs" dxfId="5915" priority="215" operator="equal">
      <formula>"Tolerable"</formula>
    </cfRule>
    <cfRule type="cellIs" dxfId="5914" priority="216" operator="equal">
      <formula>"Trivial"</formula>
    </cfRule>
  </conditionalFormatting>
  <conditionalFormatting sqref="AC65:AC66">
    <cfRule type="cellIs" dxfId="5913" priority="207" operator="equal">
      <formula>"Intolerable"</formula>
    </cfRule>
    <cfRule type="cellIs" dxfId="5912" priority="208" operator="equal">
      <formula>"Importante"</formula>
    </cfRule>
    <cfRule type="cellIs" dxfId="5911" priority="209" operator="equal">
      <formula>"Moderado"</formula>
    </cfRule>
    <cfRule type="cellIs" dxfId="5910" priority="210" operator="equal">
      <formula>"Tolerable"</formula>
    </cfRule>
    <cfRule type="cellIs" dxfId="5909" priority="211" operator="equal">
      <formula>"Trivial"</formula>
    </cfRule>
  </conditionalFormatting>
  <conditionalFormatting sqref="AC65:AC66">
    <cfRule type="cellIs" dxfId="5908" priority="202" operator="equal">
      <formula>"Intolerable"</formula>
    </cfRule>
    <cfRule type="cellIs" dxfId="5907" priority="203" operator="equal">
      <formula>"Importante"</formula>
    </cfRule>
    <cfRule type="cellIs" dxfId="5906" priority="204" operator="equal">
      <formula>"Moderado"</formula>
    </cfRule>
    <cfRule type="cellIs" dxfId="5905" priority="205" operator="equal">
      <formula>"Tolerable"</formula>
    </cfRule>
    <cfRule type="cellIs" dxfId="5904" priority="206" operator="equal">
      <formula>"Trivial"</formula>
    </cfRule>
  </conditionalFormatting>
  <conditionalFormatting sqref="AC67:AC70">
    <cfRule type="cellIs" dxfId="5903" priority="197" operator="equal">
      <formula>"Intolerable"</formula>
    </cfRule>
    <cfRule type="cellIs" dxfId="5902" priority="198" operator="equal">
      <formula>"Importante"</formula>
    </cfRule>
    <cfRule type="cellIs" dxfId="5901" priority="199" operator="equal">
      <formula>"Moderado"</formula>
    </cfRule>
    <cfRule type="cellIs" dxfId="5900" priority="200" operator="equal">
      <formula>"Tolerable"</formula>
    </cfRule>
    <cfRule type="cellIs" dxfId="5899" priority="201" operator="equal">
      <formula>"Trivial"</formula>
    </cfRule>
  </conditionalFormatting>
  <conditionalFormatting sqref="AC67:AC70">
    <cfRule type="cellIs" dxfId="5898" priority="192" operator="equal">
      <formula>"Intolerable"</formula>
    </cfRule>
    <cfRule type="cellIs" dxfId="5897" priority="193" operator="equal">
      <formula>"Importante"</formula>
    </cfRule>
    <cfRule type="cellIs" dxfId="5896" priority="194" operator="equal">
      <formula>"Moderado"</formula>
    </cfRule>
    <cfRule type="cellIs" dxfId="5895" priority="195" operator="equal">
      <formula>"Tolerable"</formula>
    </cfRule>
    <cfRule type="cellIs" dxfId="5894" priority="196" operator="equal">
      <formula>"Trivial"</formula>
    </cfRule>
  </conditionalFormatting>
  <conditionalFormatting sqref="AC67:AC70">
    <cfRule type="cellIs" dxfId="5893" priority="187" operator="equal">
      <formula>"Intolerable"</formula>
    </cfRule>
    <cfRule type="cellIs" dxfId="5892" priority="188" operator="equal">
      <formula>"Importante"</formula>
    </cfRule>
    <cfRule type="cellIs" dxfId="5891" priority="189" operator="equal">
      <formula>"Moderado"</formula>
    </cfRule>
    <cfRule type="cellIs" dxfId="5890" priority="190" operator="equal">
      <formula>"Tolerable"</formula>
    </cfRule>
    <cfRule type="cellIs" dxfId="5889" priority="191" operator="equal">
      <formula>"Trivial"</formula>
    </cfRule>
  </conditionalFormatting>
  <conditionalFormatting sqref="AC63 AC59:AC60">
    <cfRule type="cellIs" dxfId="5888" priority="177" operator="equal">
      <formula>"Intolerable"</formula>
    </cfRule>
    <cfRule type="cellIs" dxfId="5887" priority="178" operator="equal">
      <formula>"Importante"</formula>
    </cfRule>
    <cfRule type="cellIs" dxfId="5886" priority="179" operator="equal">
      <formula>"Moderado"</formula>
    </cfRule>
    <cfRule type="cellIs" dxfId="5885" priority="180" operator="equal">
      <formula>"Tolerable"</formula>
    </cfRule>
    <cfRule type="cellIs" dxfId="5884" priority="181" operator="equal">
      <formula>"Trivial"</formula>
    </cfRule>
  </conditionalFormatting>
  <conditionalFormatting sqref="AH59:AH63">
    <cfRule type="cellIs" dxfId="5883" priority="174" operator="equal">
      <formula>"Realizado"</formula>
    </cfRule>
    <cfRule type="cellIs" dxfId="5882" priority="175" operator="equal">
      <formula>"En proceso"</formula>
    </cfRule>
    <cfRule type="cellIs" dxfId="5881" priority="176" operator="equal">
      <formula>"Pendiente"</formula>
    </cfRule>
  </conditionalFormatting>
  <conditionalFormatting sqref="AC63">
    <cfRule type="cellIs" dxfId="5880" priority="169" operator="equal">
      <formula>"Intolerable"</formula>
    </cfRule>
    <cfRule type="cellIs" dxfId="5879" priority="170" operator="equal">
      <formula>"Importante"</formula>
    </cfRule>
    <cfRule type="cellIs" dxfId="5878" priority="171" operator="equal">
      <formula>"Moderado"</formula>
    </cfRule>
    <cfRule type="cellIs" dxfId="5877" priority="172" operator="equal">
      <formula>"Tolerable"</formula>
    </cfRule>
    <cfRule type="cellIs" dxfId="5876" priority="173" operator="equal">
      <formula>"Trivial"</formula>
    </cfRule>
  </conditionalFormatting>
  <conditionalFormatting sqref="AH63">
    <cfRule type="cellIs" dxfId="5875" priority="166" operator="equal">
      <formula>"Realizado"</formula>
    </cfRule>
    <cfRule type="cellIs" dxfId="5874" priority="167" operator="equal">
      <formula>"En proceso"</formula>
    </cfRule>
    <cfRule type="cellIs" dxfId="5873" priority="168" operator="equal">
      <formula>"Pendiente"</formula>
    </cfRule>
  </conditionalFormatting>
  <conditionalFormatting sqref="AH61">
    <cfRule type="cellIs" dxfId="5872" priority="163" operator="equal">
      <formula>"Realizado"</formula>
    </cfRule>
    <cfRule type="cellIs" dxfId="5871" priority="164" operator="equal">
      <formula>"En proceso"</formula>
    </cfRule>
    <cfRule type="cellIs" dxfId="5870" priority="165" operator="equal">
      <formula>"Pendiente"</formula>
    </cfRule>
  </conditionalFormatting>
  <conditionalFormatting sqref="AH62">
    <cfRule type="cellIs" dxfId="5869" priority="160" operator="equal">
      <formula>"Realizado"</formula>
    </cfRule>
    <cfRule type="cellIs" dxfId="5868" priority="161" operator="equal">
      <formula>"En proceso"</formula>
    </cfRule>
    <cfRule type="cellIs" dxfId="5867" priority="162" operator="equal">
      <formula>"Pendiente"</formula>
    </cfRule>
  </conditionalFormatting>
  <conditionalFormatting sqref="AH59">
    <cfRule type="cellIs" dxfId="5866" priority="157" operator="equal">
      <formula>"Realizado"</formula>
    </cfRule>
    <cfRule type="cellIs" dxfId="5865" priority="158" operator="equal">
      <formula>"En proceso"</formula>
    </cfRule>
    <cfRule type="cellIs" dxfId="5864" priority="159" operator="equal">
      <formula>"Pendiente"</formula>
    </cfRule>
  </conditionalFormatting>
  <conditionalFormatting sqref="AC63 AC59:AC60">
    <cfRule type="cellIs" dxfId="5863" priority="152" operator="equal">
      <formula>"Intolerable"</formula>
    </cfRule>
    <cfRule type="cellIs" dxfId="5862" priority="153" operator="equal">
      <formula>"Importante"</formula>
    </cfRule>
    <cfRule type="cellIs" dxfId="5861" priority="154" operator="equal">
      <formula>"Moderado"</formula>
    </cfRule>
    <cfRule type="cellIs" dxfId="5860" priority="155" operator="equal">
      <formula>"Tolerable"</formula>
    </cfRule>
    <cfRule type="cellIs" dxfId="5859" priority="156" operator="equal">
      <formula>"Trivial"</formula>
    </cfRule>
  </conditionalFormatting>
  <conditionalFormatting sqref="AC63 AC59:AC60">
    <cfRule type="cellIs" dxfId="5858" priority="147" operator="equal">
      <formula>"Intolerable"</formula>
    </cfRule>
    <cfRule type="cellIs" dxfId="5857" priority="148" operator="equal">
      <formula>"Importante"</formula>
    </cfRule>
    <cfRule type="cellIs" dxfId="5856" priority="149" operator="equal">
      <formula>"Moderado"</formula>
    </cfRule>
    <cfRule type="cellIs" dxfId="5855" priority="150" operator="equal">
      <formula>"Tolerable"</formula>
    </cfRule>
    <cfRule type="cellIs" dxfId="5854" priority="151" operator="equal">
      <formula>"Trivial"</formula>
    </cfRule>
  </conditionalFormatting>
  <conditionalFormatting sqref="AH59:AH63">
    <cfRule type="cellIs" dxfId="5853" priority="144" operator="equal">
      <formula>"Realizado"</formula>
    </cfRule>
    <cfRule type="cellIs" dxfId="5852" priority="145" operator="equal">
      <formula>"En proceso"</formula>
    </cfRule>
    <cfRule type="cellIs" dxfId="5851" priority="146" operator="equal">
      <formula>"Pendiente"</formula>
    </cfRule>
  </conditionalFormatting>
  <conditionalFormatting sqref="AC59:AC60 AC63">
    <cfRule type="cellIs" dxfId="5850" priority="139" operator="equal">
      <formula>"Intolerable"</formula>
    </cfRule>
    <cfRule type="cellIs" dxfId="5849" priority="140" operator="equal">
      <formula>"Importante"</formula>
    </cfRule>
    <cfRule type="cellIs" dxfId="5848" priority="141" operator="equal">
      <formula>"Moderado"</formula>
    </cfRule>
    <cfRule type="cellIs" dxfId="5847" priority="142" operator="equal">
      <formula>"Tolerable"</formula>
    </cfRule>
    <cfRule type="cellIs" dxfId="5846" priority="143" operator="equal">
      <formula>"Trivial"</formula>
    </cfRule>
  </conditionalFormatting>
  <conditionalFormatting sqref="AH59:AH63">
    <cfRule type="cellIs" dxfId="5845" priority="136" operator="equal">
      <formula>"Realizado"</formula>
    </cfRule>
    <cfRule type="cellIs" dxfId="5844" priority="137" operator="equal">
      <formula>"En proceso"</formula>
    </cfRule>
    <cfRule type="cellIs" dxfId="5843" priority="138" operator="equal">
      <formula>"Pendiente"</formula>
    </cfRule>
  </conditionalFormatting>
  <conditionalFormatting sqref="S60:S63">
    <cfRule type="cellIs" dxfId="5842" priority="106" operator="equal">
      <formula>"Intolerable"</formula>
    </cfRule>
    <cfRule type="cellIs" dxfId="5841" priority="107" operator="equal">
      <formula>"Importante"</formula>
    </cfRule>
    <cfRule type="cellIs" dxfId="5840" priority="108" operator="equal">
      <formula>"Moderado"</formula>
    </cfRule>
    <cfRule type="cellIs" dxfId="5839" priority="109" operator="equal">
      <formula>"Tolerable"</formula>
    </cfRule>
    <cfRule type="cellIs" dxfId="5838" priority="110" operator="equal">
      <formula>"Trivial"</formula>
    </cfRule>
  </conditionalFormatting>
  <conditionalFormatting sqref="S59">
    <cfRule type="cellIs" dxfId="5837" priority="131" operator="equal">
      <formula>"Intolerable"</formula>
    </cfRule>
    <cfRule type="cellIs" dxfId="5836" priority="132" operator="equal">
      <formula>"Importante"</formula>
    </cfRule>
    <cfRule type="cellIs" dxfId="5835" priority="133" operator="equal">
      <formula>"Moderado"</formula>
    </cfRule>
    <cfRule type="cellIs" dxfId="5834" priority="134" operator="equal">
      <formula>"Tolerable"</formula>
    </cfRule>
    <cfRule type="cellIs" dxfId="5833" priority="135" operator="equal">
      <formula>"Trivial"</formula>
    </cfRule>
  </conditionalFormatting>
  <conditionalFormatting sqref="S59">
    <cfRule type="cellIs" dxfId="5832" priority="126" operator="equal">
      <formula>"Intolerable"</formula>
    </cfRule>
    <cfRule type="cellIs" dxfId="5831" priority="127" operator="equal">
      <formula>"Importante"</formula>
    </cfRule>
    <cfRule type="cellIs" dxfId="5830" priority="128" operator="equal">
      <formula>"Moderado"</formula>
    </cfRule>
    <cfRule type="cellIs" dxfId="5829" priority="129" operator="equal">
      <formula>"Tolerable"</formula>
    </cfRule>
    <cfRule type="cellIs" dxfId="5828" priority="130" operator="equal">
      <formula>"Trivial"</formula>
    </cfRule>
  </conditionalFormatting>
  <conditionalFormatting sqref="S59">
    <cfRule type="cellIs" dxfId="5827" priority="121" operator="equal">
      <formula>"Intolerable"</formula>
    </cfRule>
    <cfRule type="cellIs" dxfId="5826" priority="122" operator="equal">
      <formula>"Importante"</formula>
    </cfRule>
    <cfRule type="cellIs" dxfId="5825" priority="123" operator="equal">
      <formula>"Moderado"</formula>
    </cfRule>
    <cfRule type="cellIs" dxfId="5824" priority="124" operator="equal">
      <formula>"Tolerable"</formula>
    </cfRule>
    <cfRule type="cellIs" dxfId="5823" priority="125" operator="equal">
      <formula>"Trivial"</formula>
    </cfRule>
  </conditionalFormatting>
  <conditionalFormatting sqref="S59">
    <cfRule type="cellIs" dxfId="5822" priority="116" operator="equal">
      <formula>"Intolerable"</formula>
    </cfRule>
    <cfRule type="cellIs" dxfId="5821" priority="117" operator="equal">
      <formula>"Importante"</formula>
    </cfRule>
    <cfRule type="cellIs" dxfId="5820" priority="118" operator="equal">
      <formula>"Moderado"</formula>
    </cfRule>
    <cfRule type="cellIs" dxfId="5819" priority="119" operator="equal">
      <formula>"Tolerable"</formula>
    </cfRule>
    <cfRule type="cellIs" dxfId="5818" priority="120" operator="equal">
      <formula>"Trivial"</formula>
    </cfRule>
  </conditionalFormatting>
  <conditionalFormatting sqref="S60:S63">
    <cfRule type="cellIs" dxfId="5817" priority="111" operator="equal">
      <formula>"Intolerable"</formula>
    </cfRule>
    <cfRule type="cellIs" dxfId="5816" priority="112" operator="equal">
      <formula>"Importante"</formula>
    </cfRule>
    <cfRule type="cellIs" dxfId="5815" priority="113" operator="equal">
      <formula>"Moderado"</formula>
    </cfRule>
    <cfRule type="cellIs" dxfId="5814" priority="114" operator="equal">
      <formula>"Tolerable"</formula>
    </cfRule>
    <cfRule type="cellIs" dxfId="5813" priority="115" operator="equal">
      <formula>"Trivial"</formula>
    </cfRule>
  </conditionalFormatting>
  <conditionalFormatting sqref="S60:S63">
    <cfRule type="cellIs" dxfId="5812" priority="101" operator="equal">
      <formula>"Intolerable"</formula>
    </cfRule>
    <cfRule type="cellIs" dxfId="5811" priority="102" operator="equal">
      <formula>"Importante"</formula>
    </cfRule>
    <cfRule type="cellIs" dxfId="5810" priority="103" operator="equal">
      <formula>"Moderado"</formula>
    </cfRule>
    <cfRule type="cellIs" dxfId="5809" priority="104" operator="equal">
      <formula>"Tolerable"</formula>
    </cfRule>
    <cfRule type="cellIs" dxfId="5808" priority="105" operator="equal">
      <formula>"Trivial"</formula>
    </cfRule>
  </conditionalFormatting>
  <conditionalFormatting sqref="S60:S63">
    <cfRule type="cellIs" dxfId="5807" priority="96" operator="equal">
      <formula>"Intolerable"</formula>
    </cfRule>
    <cfRule type="cellIs" dxfId="5806" priority="97" operator="equal">
      <formula>"Importante"</formula>
    </cfRule>
    <cfRule type="cellIs" dxfId="5805" priority="98" operator="equal">
      <formula>"Moderado"</formula>
    </cfRule>
    <cfRule type="cellIs" dxfId="5804" priority="99" operator="equal">
      <formula>"Tolerable"</formula>
    </cfRule>
    <cfRule type="cellIs" dxfId="5803" priority="100" operator="equal">
      <formula>"Trivial"</formula>
    </cfRule>
  </conditionalFormatting>
  <conditionalFormatting sqref="AC61:AC62">
    <cfRule type="cellIs" dxfId="5802" priority="91" operator="equal">
      <formula>"Intolerable"</formula>
    </cfRule>
    <cfRule type="cellIs" dxfId="5801" priority="92" operator="equal">
      <formula>"Importante"</formula>
    </cfRule>
    <cfRule type="cellIs" dxfId="5800" priority="93" operator="equal">
      <formula>"Moderado"</formula>
    </cfRule>
    <cfRule type="cellIs" dxfId="5799" priority="94" operator="equal">
      <formula>"Tolerable"</formula>
    </cfRule>
    <cfRule type="cellIs" dxfId="5798" priority="95" operator="equal">
      <formula>"Trivial"</formula>
    </cfRule>
  </conditionalFormatting>
  <conditionalFormatting sqref="AC61:AC62">
    <cfRule type="cellIs" dxfId="5797" priority="86" operator="equal">
      <formula>"Intolerable"</formula>
    </cfRule>
    <cfRule type="cellIs" dxfId="5796" priority="87" operator="equal">
      <formula>"Importante"</formula>
    </cfRule>
    <cfRule type="cellIs" dxfId="5795" priority="88" operator="equal">
      <formula>"Moderado"</formula>
    </cfRule>
    <cfRule type="cellIs" dxfId="5794" priority="89" operator="equal">
      <formula>"Tolerable"</formula>
    </cfRule>
    <cfRule type="cellIs" dxfId="5793" priority="90" operator="equal">
      <formula>"Trivial"</formula>
    </cfRule>
  </conditionalFormatting>
  <conditionalFormatting sqref="AC61:AC62">
    <cfRule type="cellIs" dxfId="5792" priority="81" operator="equal">
      <formula>"Intolerable"</formula>
    </cfRule>
    <cfRule type="cellIs" dxfId="5791" priority="82" operator="equal">
      <formula>"Importante"</formula>
    </cfRule>
    <cfRule type="cellIs" dxfId="5790" priority="83" operator="equal">
      <formula>"Moderado"</formula>
    </cfRule>
    <cfRule type="cellIs" dxfId="5789" priority="84" operator="equal">
      <formula>"Tolerable"</formula>
    </cfRule>
    <cfRule type="cellIs" dxfId="5788" priority="85" operator="equal">
      <formula>"Trivial"</formula>
    </cfRule>
  </conditionalFormatting>
  <conditionalFormatting sqref="S40:S46">
    <cfRule type="cellIs" dxfId="5787" priority="71" operator="equal">
      <formula>"Intolerable"</formula>
    </cfRule>
    <cfRule type="cellIs" dxfId="5786" priority="72" operator="equal">
      <formula>"Importante"</formula>
    </cfRule>
    <cfRule type="cellIs" dxfId="5785" priority="73" operator="equal">
      <formula>"Moderado"</formula>
    </cfRule>
    <cfRule type="cellIs" dxfId="5784" priority="74" operator="equal">
      <formula>"Tolerable"</formula>
    </cfRule>
    <cfRule type="cellIs" dxfId="5783" priority="75" operator="equal">
      <formula>"Trivial"</formula>
    </cfRule>
  </conditionalFormatting>
  <conditionalFormatting sqref="AC40:AC46">
    <cfRule type="cellIs" dxfId="5782" priority="66" operator="equal">
      <formula>"Intolerable"</formula>
    </cfRule>
    <cfRule type="cellIs" dxfId="5781" priority="67" operator="equal">
      <formula>"Importante"</formula>
    </cfRule>
    <cfRule type="cellIs" dxfId="5780" priority="68" operator="equal">
      <formula>"Moderado"</formula>
    </cfRule>
    <cfRule type="cellIs" dxfId="5779" priority="69" operator="equal">
      <formula>"Tolerable"</formula>
    </cfRule>
    <cfRule type="cellIs" dxfId="5778" priority="70" operator="equal">
      <formula>"Trivial"</formula>
    </cfRule>
  </conditionalFormatting>
  <conditionalFormatting sqref="S36:S39">
    <cfRule type="cellIs" dxfId="5777" priority="61" operator="equal">
      <formula>"Intolerable"</formula>
    </cfRule>
    <cfRule type="cellIs" dxfId="5776" priority="62" operator="equal">
      <formula>"Importante"</formula>
    </cfRule>
    <cfRule type="cellIs" dxfId="5775" priority="63" operator="equal">
      <formula>"Moderado"</formula>
    </cfRule>
    <cfRule type="cellIs" dxfId="5774" priority="64" operator="equal">
      <formula>"Tolerable"</formula>
    </cfRule>
    <cfRule type="cellIs" dxfId="5773" priority="65" operator="equal">
      <formula>"Trivial"</formula>
    </cfRule>
  </conditionalFormatting>
  <conditionalFormatting sqref="AC36:AC39">
    <cfRule type="cellIs" dxfId="5772" priority="56" operator="equal">
      <formula>"Intolerable"</formula>
    </cfRule>
    <cfRule type="cellIs" dxfId="5771" priority="57" operator="equal">
      <formula>"Importante"</formula>
    </cfRule>
    <cfRule type="cellIs" dxfId="5770" priority="58" operator="equal">
      <formula>"Moderado"</formula>
    </cfRule>
    <cfRule type="cellIs" dxfId="5769" priority="59" operator="equal">
      <formula>"Tolerable"</formula>
    </cfRule>
    <cfRule type="cellIs" dxfId="5768" priority="60" operator="equal">
      <formula>"Trivial"</formula>
    </cfRule>
  </conditionalFormatting>
  <conditionalFormatting sqref="S32:S35">
    <cfRule type="cellIs" dxfId="5767" priority="51" operator="equal">
      <formula>"Intolerable"</formula>
    </cfRule>
    <cfRule type="cellIs" dxfId="5766" priority="52" operator="equal">
      <formula>"Importante"</formula>
    </cfRule>
    <cfRule type="cellIs" dxfId="5765" priority="53" operator="equal">
      <formula>"Moderado"</formula>
    </cfRule>
    <cfRule type="cellIs" dxfId="5764" priority="54" operator="equal">
      <formula>"Tolerable"</formula>
    </cfRule>
    <cfRule type="cellIs" dxfId="5763" priority="55" operator="equal">
      <formula>"Trivial"</formula>
    </cfRule>
  </conditionalFormatting>
  <conditionalFormatting sqref="AC32:AC35">
    <cfRule type="cellIs" dxfId="5762" priority="46" operator="equal">
      <formula>"Intolerable"</formula>
    </cfRule>
    <cfRule type="cellIs" dxfId="5761" priority="47" operator="equal">
      <formula>"Importante"</formula>
    </cfRule>
    <cfRule type="cellIs" dxfId="5760" priority="48" operator="equal">
      <formula>"Moderado"</formula>
    </cfRule>
    <cfRule type="cellIs" dxfId="5759" priority="49" operator="equal">
      <formula>"Tolerable"</formula>
    </cfRule>
    <cfRule type="cellIs" dxfId="5758" priority="50" operator="equal">
      <formula>"Trivial"</formula>
    </cfRule>
  </conditionalFormatting>
  <conditionalFormatting sqref="S18:S31">
    <cfRule type="cellIs" dxfId="5757" priority="41" operator="equal">
      <formula>"Intolerable"</formula>
    </cfRule>
    <cfRule type="cellIs" dxfId="5756" priority="42" operator="equal">
      <formula>"Importante"</formula>
    </cfRule>
    <cfRule type="cellIs" dxfId="5755" priority="43" operator="equal">
      <formula>"Moderado"</formula>
    </cfRule>
    <cfRule type="cellIs" dxfId="5754" priority="44" operator="equal">
      <formula>"Tolerable"</formula>
    </cfRule>
    <cfRule type="cellIs" dxfId="5753" priority="45" operator="equal">
      <formula>"Trivial"</formula>
    </cfRule>
  </conditionalFormatting>
  <conditionalFormatting sqref="AC74:AC77">
    <cfRule type="cellIs" dxfId="5752" priority="1" operator="equal">
      <formula>"Intolerable"</formula>
    </cfRule>
    <cfRule type="cellIs" dxfId="5751" priority="2" operator="equal">
      <formula>"Importante"</formula>
    </cfRule>
    <cfRule type="cellIs" dxfId="5750" priority="3" operator="equal">
      <formula>"Moderado"</formula>
    </cfRule>
    <cfRule type="cellIs" dxfId="5749" priority="4" operator="equal">
      <formula>"Tolerable"</formula>
    </cfRule>
    <cfRule type="cellIs" dxfId="5748" priority="5" operator="equal">
      <formula>"Trivial"</formula>
    </cfRule>
  </conditionalFormatting>
  <conditionalFormatting sqref="S76:S77">
    <cfRule type="cellIs" dxfId="5747" priority="31" operator="equal">
      <formula>"Intolerable"</formula>
    </cfRule>
    <cfRule type="cellIs" dxfId="5746" priority="32" operator="equal">
      <formula>"Importante"</formula>
    </cfRule>
    <cfRule type="cellIs" dxfId="5745" priority="33" operator="equal">
      <formula>"Moderado"</formula>
    </cfRule>
    <cfRule type="cellIs" dxfId="5744" priority="34" operator="equal">
      <formula>"Tolerable"</formula>
    </cfRule>
    <cfRule type="cellIs" dxfId="5743" priority="35" operator="equal">
      <formula>"Trivial"</formula>
    </cfRule>
  </conditionalFormatting>
  <conditionalFormatting sqref="S75">
    <cfRule type="cellIs" dxfId="5742" priority="26" operator="equal">
      <formula>"Intolerable"</formula>
    </cfRule>
    <cfRule type="cellIs" dxfId="5741" priority="27" operator="equal">
      <formula>"Importante"</formula>
    </cfRule>
    <cfRule type="cellIs" dxfId="5740" priority="28" operator="equal">
      <formula>"Moderado"</formula>
    </cfRule>
    <cfRule type="cellIs" dxfId="5739" priority="29" operator="equal">
      <formula>"Tolerable"</formula>
    </cfRule>
    <cfRule type="cellIs" dxfId="5738" priority="30" operator="equal">
      <formula>"Trivial"</formula>
    </cfRule>
  </conditionalFormatting>
  <conditionalFormatting sqref="S74">
    <cfRule type="cellIs" dxfId="5737" priority="21" operator="equal">
      <formula>"Intolerable"</formula>
    </cfRule>
    <cfRule type="cellIs" dxfId="5736" priority="22" operator="equal">
      <formula>"Importante"</formula>
    </cfRule>
    <cfRule type="cellIs" dxfId="5735" priority="23" operator="equal">
      <formula>"Moderado"</formula>
    </cfRule>
    <cfRule type="cellIs" dxfId="5734" priority="24" operator="equal">
      <formula>"Tolerable"</formula>
    </cfRule>
    <cfRule type="cellIs" dxfId="5733" priority="25" operator="equal">
      <formula>"Trivial"</formula>
    </cfRule>
  </conditionalFormatting>
  <conditionalFormatting sqref="AC74:AC77">
    <cfRule type="cellIs" dxfId="5732" priority="16" operator="equal">
      <formula>"Intolerable"</formula>
    </cfRule>
    <cfRule type="cellIs" dxfId="5731" priority="17" operator="equal">
      <formula>"Importante"</formula>
    </cfRule>
    <cfRule type="cellIs" dxfId="5730" priority="18" operator="equal">
      <formula>"Moderado"</formula>
    </cfRule>
    <cfRule type="cellIs" dxfId="5729" priority="19" operator="equal">
      <formula>"Tolerable"</formula>
    </cfRule>
    <cfRule type="cellIs" dxfId="5728" priority="20" operator="equal">
      <formula>"Trivial"</formula>
    </cfRule>
  </conditionalFormatting>
  <conditionalFormatting sqref="AC74:AC77">
    <cfRule type="cellIs" dxfId="5727" priority="11" operator="equal">
      <formula>"Intolerable"</formula>
    </cfRule>
    <cfRule type="cellIs" dxfId="5726" priority="12" operator="equal">
      <formula>"Importante"</formula>
    </cfRule>
    <cfRule type="cellIs" dxfId="5725" priority="13" operator="equal">
      <formula>"Moderado"</formula>
    </cfRule>
    <cfRule type="cellIs" dxfId="5724" priority="14" operator="equal">
      <formula>"Tolerable"</formula>
    </cfRule>
    <cfRule type="cellIs" dxfId="5723" priority="15" operator="equal">
      <formula>"Trivial"</formula>
    </cfRule>
  </conditionalFormatting>
  <conditionalFormatting sqref="AC74:AC77">
    <cfRule type="cellIs" dxfId="5722" priority="6" operator="equal">
      <formula>"Intolerable"</formula>
    </cfRule>
    <cfRule type="cellIs" dxfId="5721" priority="7" operator="equal">
      <formula>"Importante"</formula>
    </cfRule>
    <cfRule type="cellIs" dxfId="5720" priority="8" operator="equal">
      <formula>"Moderado"</formula>
    </cfRule>
    <cfRule type="cellIs" dxfId="5719" priority="9" operator="equal">
      <formula>"Tolerable"</formula>
    </cfRule>
    <cfRule type="cellIs" dxfId="5718" priority="10" operator="equal">
      <formula>"Trivial"</formula>
    </cfRule>
  </conditionalFormatting>
  <dataValidations count="6">
    <dataValidation type="list" allowBlank="1" showInputMessage="1" showErrorMessage="1" sqref="AD47:AD54 AD56:AD73 AD75:AD77" xr:uid="{5BAA038C-8A8A-4652-9BB7-585CB5C185D7}">
      <formula1>"Si, No"</formula1>
    </dataValidation>
    <dataValidation type="list" allowBlank="1" showInputMessage="1" showErrorMessage="1" sqref="F47:F73 F88:F129 F18:F20 F131:F135 F137:F154 F83:F85" xr:uid="{F78422F0-0E86-41B7-B954-EAFB8875E11C}">
      <formula1>"Biológico, Físico, Químico, Psicosocial, Ergonómico, Locativo, Eléctrico, Mecánico"</formula1>
    </dataValidation>
    <dataValidation type="list" allowBlank="1" showInputMessage="1" showErrorMessage="1" sqref="E142:E146 E114:E129 E131:E134 E148:E154 E139:E140 E89:E112 E71:E77 E35:E57 E137 E18:E23 E59:E69 E25:E30 E32:E33 E83:E85" xr:uid="{D6285DD5-891A-4C1E-B667-6FB36C7F0CB8}">
      <formula1>"Normal, Anormal, Emergencia"</formula1>
    </dataValidation>
    <dataValidation type="list" allowBlank="1" showInputMessage="1" showErrorMessage="1" sqref="J78:J85 J88:J129 J18:J63 J131:J135 J137:J154 T47:T77 J65:J74 L59:L63" xr:uid="{70BE0E5C-1E66-4F82-8CA4-5AB026D9693D}">
      <formula1>"Eliminación, Sustitución, Controles de ingeniería y R.T., Controles administrativos, Equipos de protección personal"</formula1>
    </dataValidation>
    <dataValidation allowBlank="1" showErrorMessage="1" sqref="G18:H18 H45 H28 G25:I25 I32 H23:I23 G19:G20 H20:I20 I28:I29 I35:I37 I44:I46" xr:uid="{D77B429F-BC35-41DE-B40B-B09861C122FF}"/>
    <dataValidation type="list" allowBlank="1" showInputMessage="1" showErrorMessage="1" sqref="AH47:AH72" xr:uid="{A0862DB2-61A4-4D45-87DD-6E5A77AC7CEE}">
      <formula1>"En proceso, Realizado, Pendiente"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35" fitToHeight="0" orientation="landscape" horizontalDpi="360" verticalDpi="36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B1A6-E8EC-48B0-8E25-106AFC31EFA0}">
  <sheetPr>
    <pageSetUpPr fitToPage="1"/>
  </sheetPr>
  <dimension ref="A1:AJ159"/>
  <sheetViews>
    <sheetView showGridLines="0" topLeftCell="A73" zoomScale="90" zoomScaleNormal="90" workbookViewId="0">
      <selection activeCell="B76" sqref="B76:B82"/>
    </sheetView>
  </sheetViews>
  <sheetFormatPr baseColWidth="10" defaultRowHeight="11.25" x14ac:dyDescent="0.2"/>
  <cols>
    <col min="1" max="1" width="1.5703125" style="1" customWidth="1"/>
    <col min="2" max="2" width="6.7109375" style="4" customWidth="1"/>
    <col min="3" max="3" width="20.42578125" style="1" customWidth="1"/>
    <col min="4" max="4" width="21.7109375" style="1" customWidth="1"/>
    <col min="5" max="5" width="10.7109375" style="4" customWidth="1"/>
    <col min="6" max="6" width="12.7109375" style="4" customWidth="1"/>
    <col min="7" max="7" width="30.7109375" style="1" customWidth="1"/>
    <col min="8" max="8" width="17.140625" style="1" bestFit="1" customWidth="1"/>
    <col min="9" max="9" width="20.7109375" style="1" customWidth="1"/>
    <col min="10" max="10" width="16.7109375" style="3" customWidth="1"/>
    <col min="11" max="11" width="25.7109375" style="1" customWidth="1"/>
    <col min="12" max="15" width="4.7109375" style="16" customWidth="1"/>
    <col min="16" max="18" width="6.7109375" style="16" customWidth="1"/>
    <col min="19" max="19" width="8.7109375" style="1" customWidth="1"/>
    <col min="20" max="20" width="16.7109375" style="2" customWidth="1"/>
    <col min="21" max="21" width="30.7109375" style="1" customWidth="1"/>
    <col min="22" max="25" width="6.140625" style="16" customWidth="1"/>
    <col min="26" max="26" width="6.7109375" style="16" customWidth="1"/>
    <col min="27" max="27" width="4.7109375" style="16" customWidth="1"/>
    <col min="28" max="28" width="6.7109375" style="16" customWidth="1"/>
    <col min="29" max="29" width="8.7109375" style="1" customWidth="1"/>
    <col min="30" max="30" width="11.85546875" style="1" customWidth="1"/>
    <col min="31" max="31" width="17.85546875" style="1" customWidth="1"/>
    <col min="32" max="32" width="12.7109375" style="1" customWidth="1"/>
    <col min="33" max="33" width="17.7109375" style="1" customWidth="1"/>
    <col min="34" max="34" width="18" style="1" customWidth="1"/>
    <col min="35" max="16384" width="11.42578125" style="1"/>
  </cols>
  <sheetData>
    <row r="1" spans="1:34" ht="5.0999999999999996" customHeight="1" x14ac:dyDescent="0.25">
      <c r="A1" s="11"/>
    </row>
    <row r="2" spans="1:34" ht="5.0999999999999996" customHeight="1" x14ac:dyDescent="0.25">
      <c r="A2" s="11"/>
    </row>
    <row r="3" spans="1:34" ht="5.0999999999999996" customHeight="1" x14ac:dyDescent="0.25">
      <c r="A3" s="11"/>
    </row>
    <row r="4" spans="1:34" ht="5.0999999999999996" customHeight="1" x14ac:dyDescent="0.25">
      <c r="A4" s="11"/>
    </row>
    <row r="5" spans="1:34" ht="5.0999999999999996" customHeight="1" x14ac:dyDescent="0.25">
      <c r="A5" s="11"/>
    </row>
    <row r="6" spans="1:34" ht="5.0999999999999996" customHeight="1" x14ac:dyDescent="0.25">
      <c r="A6" s="11"/>
    </row>
    <row r="7" spans="1:34" ht="5.0999999999999996" customHeight="1" x14ac:dyDescent="0.25">
      <c r="A7" s="11"/>
    </row>
    <row r="8" spans="1:34" ht="5.0999999999999996" customHeight="1" x14ac:dyDescent="0.25">
      <c r="A8" s="11"/>
    </row>
    <row r="9" spans="1:34" ht="5.0999999999999996" customHeight="1" x14ac:dyDescent="0.25">
      <c r="A9" s="11"/>
    </row>
    <row r="10" spans="1:34" ht="43.5" customHeight="1" x14ac:dyDescent="0.2">
      <c r="A10" s="10" t="s">
        <v>163</v>
      </c>
      <c r="B10" s="214" t="s">
        <v>162</v>
      </c>
      <c r="C10" s="214"/>
      <c r="D10" s="214"/>
      <c r="E10" s="215" t="s">
        <v>164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6"/>
      <c r="U10" s="219" t="s">
        <v>161</v>
      </c>
      <c r="V10" s="228" t="s">
        <v>537</v>
      </c>
      <c r="W10" s="228"/>
      <c r="X10" s="228"/>
      <c r="Y10" s="228"/>
      <c r="Z10" s="219" t="s">
        <v>165</v>
      </c>
      <c r="AA10" s="220"/>
      <c r="AB10" s="220"/>
      <c r="AC10" s="220"/>
      <c r="AD10" s="228" t="s">
        <v>286</v>
      </c>
      <c r="AE10" s="230"/>
      <c r="AF10" s="219" t="s">
        <v>160</v>
      </c>
      <c r="AG10" s="220"/>
      <c r="AH10" s="230" t="s">
        <v>174</v>
      </c>
    </row>
    <row r="11" spans="1:34" ht="43.5" customHeight="1" x14ac:dyDescent="0.2">
      <c r="A11" s="10" t="s">
        <v>159</v>
      </c>
      <c r="B11" s="214"/>
      <c r="C11" s="214"/>
      <c r="D11" s="214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21"/>
      <c r="V11" s="229"/>
      <c r="W11" s="229"/>
      <c r="X11" s="229"/>
      <c r="Y11" s="229"/>
      <c r="Z11" s="221"/>
      <c r="AA11" s="222"/>
      <c r="AB11" s="222"/>
      <c r="AC11" s="222"/>
      <c r="AD11" s="229"/>
      <c r="AE11" s="231"/>
      <c r="AF11" s="221"/>
      <c r="AG11" s="222"/>
      <c r="AH11" s="231"/>
    </row>
    <row r="12" spans="1:34" ht="5.0999999999999996" customHeight="1" x14ac:dyDescent="0.2">
      <c r="A12" s="10" t="s">
        <v>158</v>
      </c>
    </row>
    <row r="13" spans="1:34" ht="27" customHeight="1" x14ac:dyDescent="0.2">
      <c r="A13" s="10" t="s">
        <v>150</v>
      </c>
      <c r="B13" s="223" t="s">
        <v>358</v>
      </c>
      <c r="C13" s="224"/>
      <c r="D13" s="224"/>
      <c r="E13" s="224"/>
      <c r="F13" s="225" t="s">
        <v>430</v>
      </c>
      <c r="G13" s="226"/>
      <c r="H13" s="227"/>
      <c r="I13" s="48" t="s">
        <v>157</v>
      </c>
      <c r="J13" s="226" t="s">
        <v>431</v>
      </c>
      <c r="K13" s="226"/>
      <c r="L13" s="227"/>
      <c r="M13" s="45" t="s">
        <v>156</v>
      </c>
      <c r="N13" s="45"/>
      <c r="O13" s="226" t="s">
        <v>155</v>
      </c>
      <c r="P13" s="226"/>
      <c r="Q13" s="226"/>
      <c r="R13" s="226"/>
      <c r="S13" s="48" t="s">
        <v>154</v>
      </c>
      <c r="T13" s="113">
        <v>20601405661</v>
      </c>
      <c r="U13" s="223" t="s">
        <v>171</v>
      </c>
      <c r="V13" s="224"/>
      <c r="W13" s="224"/>
      <c r="X13" s="224"/>
      <c r="Y13" s="224"/>
      <c r="Z13" s="224"/>
      <c r="AA13" s="232" t="s">
        <v>153</v>
      </c>
      <c r="AB13" s="233"/>
      <c r="AC13" s="113">
        <v>1</v>
      </c>
      <c r="AD13" s="44" t="s">
        <v>152</v>
      </c>
      <c r="AE13" s="46" t="s">
        <v>172</v>
      </c>
      <c r="AF13" s="44"/>
      <c r="AG13" s="48" t="s">
        <v>151</v>
      </c>
      <c r="AH13" s="47">
        <v>44245</v>
      </c>
    </row>
    <row r="14" spans="1:34" ht="12.75" customHeight="1" x14ac:dyDescent="0.2">
      <c r="A14" s="10"/>
    </row>
    <row r="15" spans="1:34" ht="30" customHeight="1" x14ac:dyDescent="0.2">
      <c r="A15" s="10" t="s">
        <v>149</v>
      </c>
      <c r="B15" s="218" t="s">
        <v>148</v>
      </c>
      <c r="C15" s="218" t="s">
        <v>147</v>
      </c>
      <c r="D15" s="218" t="s">
        <v>252</v>
      </c>
      <c r="E15" s="218" t="s">
        <v>146</v>
      </c>
      <c r="F15" s="213" t="s">
        <v>145</v>
      </c>
      <c r="G15" s="213"/>
      <c r="H15" s="217" t="s">
        <v>166</v>
      </c>
      <c r="I15" s="218" t="s">
        <v>167</v>
      </c>
      <c r="J15" s="213" t="s">
        <v>144</v>
      </c>
      <c r="K15" s="213"/>
      <c r="L15" s="213" t="s">
        <v>169</v>
      </c>
      <c r="M15" s="213"/>
      <c r="N15" s="213"/>
      <c r="O15" s="213"/>
      <c r="P15" s="213"/>
      <c r="Q15" s="213"/>
      <c r="R15" s="213"/>
      <c r="S15" s="213"/>
      <c r="T15" s="213" t="s">
        <v>144</v>
      </c>
      <c r="U15" s="213"/>
      <c r="V15" s="213" t="s">
        <v>170</v>
      </c>
      <c r="W15" s="213"/>
      <c r="X15" s="213"/>
      <c r="Y15" s="213"/>
      <c r="Z15" s="213"/>
      <c r="AA15" s="213"/>
      <c r="AB15" s="213"/>
      <c r="AC15" s="213"/>
      <c r="AD15" s="213" t="s">
        <v>143</v>
      </c>
      <c r="AE15" s="213"/>
      <c r="AF15" s="213"/>
      <c r="AG15" s="213"/>
      <c r="AH15" s="213"/>
    </row>
    <row r="16" spans="1:34" ht="20.100000000000001" customHeight="1" x14ac:dyDescent="0.2">
      <c r="A16" s="10" t="s">
        <v>142</v>
      </c>
      <c r="B16" s="218"/>
      <c r="C16" s="218"/>
      <c r="D16" s="218"/>
      <c r="E16" s="218"/>
      <c r="F16" s="218" t="s">
        <v>141</v>
      </c>
      <c r="G16" s="217" t="s">
        <v>145</v>
      </c>
      <c r="H16" s="217"/>
      <c r="I16" s="218"/>
      <c r="J16" s="217" t="s">
        <v>139</v>
      </c>
      <c r="K16" s="217" t="s">
        <v>140</v>
      </c>
      <c r="L16" s="234" t="s">
        <v>137</v>
      </c>
      <c r="M16" s="234"/>
      <c r="N16" s="234"/>
      <c r="O16" s="234"/>
      <c r="P16" s="234"/>
      <c r="Q16" s="235" t="s">
        <v>136</v>
      </c>
      <c r="R16" s="235" t="s">
        <v>135</v>
      </c>
      <c r="S16" s="237" t="s">
        <v>168</v>
      </c>
      <c r="T16" s="217" t="s">
        <v>139</v>
      </c>
      <c r="U16" s="217" t="s">
        <v>138</v>
      </c>
      <c r="V16" s="234" t="s">
        <v>137</v>
      </c>
      <c r="W16" s="234"/>
      <c r="X16" s="234"/>
      <c r="Y16" s="234"/>
      <c r="Z16" s="234"/>
      <c r="AA16" s="235" t="s">
        <v>136</v>
      </c>
      <c r="AB16" s="235" t="s">
        <v>135</v>
      </c>
      <c r="AC16" s="237" t="s">
        <v>168</v>
      </c>
      <c r="AD16" s="234" t="s">
        <v>134</v>
      </c>
      <c r="AE16" s="234" t="s">
        <v>133</v>
      </c>
      <c r="AF16" s="234" t="s">
        <v>132</v>
      </c>
      <c r="AG16" s="234" t="s">
        <v>123</v>
      </c>
      <c r="AH16" s="234" t="s">
        <v>131</v>
      </c>
    </row>
    <row r="17" spans="1:36" ht="80.099999999999994" customHeight="1" x14ac:dyDescent="0.2">
      <c r="A17" s="10" t="s">
        <v>130</v>
      </c>
      <c r="B17" s="218"/>
      <c r="C17" s="218"/>
      <c r="D17" s="218"/>
      <c r="E17" s="218"/>
      <c r="F17" s="218"/>
      <c r="G17" s="217"/>
      <c r="H17" s="217"/>
      <c r="I17" s="218"/>
      <c r="J17" s="217"/>
      <c r="K17" s="217"/>
      <c r="L17" s="19" t="s">
        <v>129</v>
      </c>
      <c r="M17" s="19" t="s">
        <v>128</v>
      </c>
      <c r="N17" s="19" t="s">
        <v>127</v>
      </c>
      <c r="O17" s="19" t="s">
        <v>126</v>
      </c>
      <c r="P17" s="114" t="s">
        <v>125</v>
      </c>
      <c r="Q17" s="235"/>
      <c r="R17" s="236"/>
      <c r="S17" s="237"/>
      <c r="T17" s="217"/>
      <c r="U17" s="217"/>
      <c r="V17" s="19" t="s">
        <v>129</v>
      </c>
      <c r="W17" s="19" t="s">
        <v>128</v>
      </c>
      <c r="X17" s="19" t="s">
        <v>127</v>
      </c>
      <c r="Y17" s="19" t="s">
        <v>126</v>
      </c>
      <c r="Z17" s="114" t="s">
        <v>125</v>
      </c>
      <c r="AA17" s="235"/>
      <c r="AB17" s="236"/>
      <c r="AC17" s="237"/>
      <c r="AD17" s="234"/>
      <c r="AE17" s="234" t="s">
        <v>124</v>
      </c>
      <c r="AF17" s="234"/>
      <c r="AG17" s="234"/>
      <c r="AH17" s="234"/>
    </row>
    <row r="18" spans="1:36" s="13" customFormat="1" ht="30" customHeight="1" x14ac:dyDescent="0.2">
      <c r="A18" s="12"/>
      <c r="B18" s="118">
        <v>1</v>
      </c>
      <c r="C18" s="247" t="s">
        <v>254</v>
      </c>
      <c r="D18" s="247" t="s">
        <v>434</v>
      </c>
      <c r="E18" s="116" t="s">
        <v>7</v>
      </c>
      <c r="F18" s="116" t="s">
        <v>23</v>
      </c>
      <c r="G18" s="120" t="s">
        <v>176</v>
      </c>
      <c r="H18" s="146" t="s">
        <v>177</v>
      </c>
      <c r="I18" s="146" t="s">
        <v>180</v>
      </c>
      <c r="J18" s="143" t="s">
        <v>35</v>
      </c>
      <c r="K18" s="35" t="s">
        <v>179</v>
      </c>
      <c r="L18" s="36">
        <v>1</v>
      </c>
      <c r="M18" s="36">
        <v>2</v>
      </c>
      <c r="N18" s="36">
        <v>1</v>
      </c>
      <c r="O18" s="36">
        <v>3</v>
      </c>
      <c r="P18" s="115">
        <f>SUM(L18:O18)</f>
        <v>7</v>
      </c>
      <c r="Q18" s="115">
        <v>2</v>
      </c>
      <c r="R18" s="115">
        <f>P18*Q18</f>
        <v>14</v>
      </c>
      <c r="S18" s="115" t="s">
        <v>231</v>
      </c>
      <c r="T18" s="119"/>
      <c r="U18" s="24" t="s">
        <v>178</v>
      </c>
      <c r="V18" s="116">
        <v>1</v>
      </c>
      <c r="W18" s="116">
        <v>1</v>
      </c>
      <c r="X18" s="116">
        <v>1</v>
      </c>
      <c r="Y18" s="116">
        <v>1</v>
      </c>
      <c r="Z18" s="116">
        <f>SUM(V18:Y18)</f>
        <v>4</v>
      </c>
      <c r="AA18" s="116">
        <f t="shared" ref="AA18:AA28" si="0">Q18</f>
        <v>2</v>
      </c>
      <c r="AB18" s="116">
        <f>Z18*AA18</f>
        <v>8</v>
      </c>
      <c r="AC18" s="25" t="s">
        <v>232</v>
      </c>
      <c r="AD18" s="36"/>
      <c r="AE18" s="36" t="s">
        <v>259</v>
      </c>
      <c r="AF18" s="28">
        <v>43936</v>
      </c>
      <c r="AG18" s="116" t="s">
        <v>173</v>
      </c>
      <c r="AH18" s="36"/>
      <c r="AI18" s="170" t="str">
        <f>CONCATENATE(S18,AC18)</f>
        <v>ModeradoTolerable</v>
      </c>
      <c r="AJ18" s="148" t="str">
        <f>IF(AI18="IntolerableModerado","Moderado",IF(AI18="Tolerable","Tolerable",IF(AI18="ModeradoTolerable","Tolerable",IF(AI18="ImportanteIntolerable","Importante",IF(AI18="ModeradoModerado","Moderado",IF(AI18="ImportanteModerado","Moderado"))))))</f>
        <v>Tolerable</v>
      </c>
    </row>
    <row r="19" spans="1:36" s="13" customFormat="1" ht="30" customHeight="1" x14ac:dyDescent="0.2">
      <c r="A19" s="12"/>
      <c r="B19" s="118"/>
      <c r="C19" s="248"/>
      <c r="D19" s="249"/>
      <c r="E19" s="116" t="s">
        <v>7</v>
      </c>
      <c r="F19" s="118" t="s">
        <v>19</v>
      </c>
      <c r="G19" s="120" t="s">
        <v>256</v>
      </c>
      <c r="H19" s="146" t="s">
        <v>186</v>
      </c>
      <c r="I19" s="146" t="s">
        <v>187</v>
      </c>
      <c r="J19" s="143" t="s">
        <v>35</v>
      </c>
      <c r="K19" s="35" t="s">
        <v>179</v>
      </c>
      <c r="L19" s="36">
        <v>1</v>
      </c>
      <c r="M19" s="36">
        <v>2</v>
      </c>
      <c r="N19" s="36">
        <v>1</v>
      </c>
      <c r="O19" s="36">
        <v>3</v>
      </c>
      <c r="P19" s="115">
        <f t="shared" ref="P19" si="1">SUM(L19:O19)</f>
        <v>7</v>
      </c>
      <c r="Q19" s="115">
        <v>2</v>
      </c>
      <c r="R19" s="115">
        <f t="shared" ref="R19" si="2">P19*Q19</f>
        <v>14</v>
      </c>
      <c r="S19" s="115" t="s">
        <v>231</v>
      </c>
      <c r="T19" s="119"/>
      <c r="U19" s="24" t="s">
        <v>258</v>
      </c>
      <c r="V19" s="116">
        <v>1</v>
      </c>
      <c r="W19" s="116">
        <v>1</v>
      </c>
      <c r="X19" s="116">
        <v>1</v>
      </c>
      <c r="Y19" s="116">
        <v>1</v>
      </c>
      <c r="Z19" s="116">
        <f t="shared" ref="Z19" si="3">SUM(V19:Y19)</f>
        <v>4</v>
      </c>
      <c r="AA19" s="116">
        <f t="shared" si="0"/>
        <v>2</v>
      </c>
      <c r="AB19" s="116">
        <f t="shared" ref="AB19" si="4">Z19*AA19</f>
        <v>8</v>
      </c>
      <c r="AC19" s="25" t="s">
        <v>232</v>
      </c>
      <c r="AD19" s="39"/>
      <c r="AE19" s="36" t="s">
        <v>259</v>
      </c>
      <c r="AF19" s="28">
        <v>43936</v>
      </c>
      <c r="AG19" s="116" t="s">
        <v>173</v>
      </c>
      <c r="AH19" s="39"/>
      <c r="AI19" s="170" t="str">
        <f t="shared" ref="AI19:AI78" si="5">CONCATENATE(S19,AC19)</f>
        <v>ModeradoTolerable</v>
      </c>
      <c r="AJ19" s="148" t="str">
        <f t="shared" ref="AJ19:AJ78" si="6">IF(AI19="IntolerableModerado","Moderado",IF(AI19="Tolerable","Tolerable",IF(AI19="ModeradoTolerable","Tolerable",IF(AI19="ImportanteIntolerable","Importante",IF(AI19="ModeradoModerado","Moderado",IF(AI19="ImportanteModerado","Moderado"))))))</f>
        <v>Tolerable</v>
      </c>
    </row>
    <row r="20" spans="1:36" s="13" customFormat="1" ht="53.25" customHeight="1" x14ac:dyDescent="0.2">
      <c r="A20" s="12"/>
      <c r="B20" s="118">
        <v>1</v>
      </c>
      <c r="C20" s="248"/>
      <c r="D20" s="247" t="s">
        <v>433</v>
      </c>
      <c r="E20" s="116" t="s">
        <v>7</v>
      </c>
      <c r="F20" s="116" t="s">
        <v>23</v>
      </c>
      <c r="G20" s="120" t="s">
        <v>176</v>
      </c>
      <c r="H20" s="146" t="s">
        <v>177</v>
      </c>
      <c r="I20" s="146" t="s">
        <v>180</v>
      </c>
      <c r="J20" s="143" t="s">
        <v>35</v>
      </c>
      <c r="K20" s="35" t="s">
        <v>179</v>
      </c>
      <c r="L20" s="36">
        <v>1</v>
      </c>
      <c r="M20" s="36">
        <v>2</v>
      </c>
      <c r="N20" s="36">
        <v>1</v>
      </c>
      <c r="O20" s="36">
        <v>3</v>
      </c>
      <c r="P20" s="115">
        <f>SUM(L20:O20)</f>
        <v>7</v>
      </c>
      <c r="Q20" s="115">
        <v>2</v>
      </c>
      <c r="R20" s="115">
        <f>P20*Q20</f>
        <v>14</v>
      </c>
      <c r="S20" s="115" t="s">
        <v>231</v>
      </c>
      <c r="T20" s="119"/>
      <c r="U20" s="24" t="s">
        <v>437</v>
      </c>
      <c r="V20" s="116">
        <v>1</v>
      </c>
      <c r="W20" s="116">
        <v>1</v>
      </c>
      <c r="X20" s="116">
        <v>1</v>
      </c>
      <c r="Y20" s="116">
        <v>1</v>
      </c>
      <c r="Z20" s="116">
        <f>SUM(V20:Y20)</f>
        <v>4</v>
      </c>
      <c r="AA20" s="116">
        <f t="shared" si="0"/>
        <v>2</v>
      </c>
      <c r="AB20" s="116">
        <f>Z20*AA20</f>
        <v>8</v>
      </c>
      <c r="AC20" s="25" t="s">
        <v>232</v>
      </c>
      <c r="AD20" s="36"/>
      <c r="AE20" s="36" t="s">
        <v>259</v>
      </c>
      <c r="AF20" s="28">
        <v>43936</v>
      </c>
      <c r="AG20" s="116" t="s">
        <v>173</v>
      </c>
      <c r="AH20" s="36"/>
      <c r="AI20" s="170" t="str">
        <f t="shared" si="5"/>
        <v>ModeradoTolerable</v>
      </c>
      <c r="AJ20" s="148" t="str">
        <f t="shared" si="6"/>
        <v>Tolerable</v>
      </c>
    </row>
    <row r="21" spans="1:36" s="13" customFormat="1" ht="53.25" customHeight="1" x14ac:dyDescent="0.2">
      <c r="A21" s="12"/>
      <c r="B21" s="118"/>
      <c r="C21" s="249"/>
      <c r="D21" s="249"/>
      <c r="E21" s="116" t="s">
        <v>7</v>
      </c>
      <c r="F21" s="116" t="s">
        <v>23</v>
      </c>
      <c r="G21" s="120" t="s">
        <v>436</v>
      </c>
      <c r="H21" s="146" t="s">
        <v>435</v>
      </c>
      <c r="I21" s="146" t="s">
        <v>180</v>
      </c>
      <c r="J21" s="143" t="s">
        <v>35</v>
      </c>
      <c r="K21" s="35" t="s">
        <v>179</v>
      </c>
      <c r="L21" s="36">
        <v>1</v>
      </c>
      <c r="M21" s="36">
        <v>2</v>
      </c>
      <c r="N21" s="36">
        <v>1</v>
      </c>
      <c r="O21" s="36">
        <v>3</v>
      </c>
      <c r="P21" s="115">
        <f>SUM(L21:O21)</f>
        <v>7</v>
      </c>
      <c r="Q21" s="115">
        <v>2</v>
      </c>
      <c r="R21" s="115">
        <f>P21*Q21</f>
        <v>14</v>
      </c>
      <c r="S21" s="115" t="s">
        <v>231</v>
      </c>
      <c r="T21" s="119"/>
      <c r="U21" s="24" t="s">
        <v>437</v>
      </c>
      <c r="V21" s="116">
        <v>1</v>
      </c>
      <c r="W21" s="116">
        <v>1</v>
      </c>
      <c r="X21" s="116">
        <v>1</v>
      </c>
      <c r="Y21" s="116">
        <v>1</v>
      </c>
      <c r="Z21" s="116">
        <f>SUM(V21:Y21)</f>
        <v>4</v>
      </c>
      <c r="AA21" s="116">
        <f t="shared" si="0"/>
        <v>2</v>
      </c>
      <c r="AB21" s="116">
        <f>Z21*AA21</f>
        <v>8</v>
      </c>
      <c r="AC21" s="25" t="s">
        <v>232</v>
      </c>
      <c r="AD21" s="36"/>
      <c r="AE21" s="36" t="s">
        <v>259</v>
      </c>
      <c r="AF21" s="28">
        <v>43936</v>
      </c>
      <c r="AG21" s="116" t="s">
        <v>173</v>
      </c>
      <c r="AH21" s="36"/>
      <c r="AI21" s="170" t="str">
        <f t="shared" si="5"/>
        <v>ModeradoTolerable</v>
      </c>
      <c r="AJ21" s="148" t="str">
        <f t="shared" si="6"/>
        <v>Tolerable</v>
      </c>
    </row>
    <row r="22" spans="1:36" s="13" customFormat="1" ht="53.25" customHeight="1" x14ac:dyDescent="0.2">
      <c r="A22" s="12"/>
      <c r="B22" s="130"/>
      <c r="C22" s="247" t="s">
        <v>446</v>
      </c>
      <c r="D22" s="247" t="s">
        <v>444</v>
      </c>
      <c r="E22" s="123" t="s">
        <v>7</v>
      </c>
      <c r="F22" s="123" t="s">
        <v>23</v>
      </c>
      <c r="G22" s="132" t="s">
        <v>176</v>
      </c>
      <c r="H22" s="146" t="s">
        <v>177</v>
      </c>
      <c r="I22" s="146" t="s">
        <v>180</v>
      </c>
      <c r="J22" s="143" t="s">
        <v>35</v>
      </c>
      <c r="K22" s="35" t="s">
        <v>179</v>
      </c>
      <c r="L22" s="36">
        <v>1</v>
      </c>
      <c r="M22" s="36">
        <v>2</v>
      </c>
      <c r="N22" s="36">
        <v>1</v>
      </c>
      <c r="O22" s="36">
        <v>3</v>
      </c>
      <c r="P22" s="122">
        <f>SUM(L22:O22)</f>
        <v>7</v>
      </c>
      <c r="Q22" s="122">
        <v>2</v>
      </c>
      <c r="R22" s="122">
        <f>P22*Q22</f>
        <v>14</v>
      </c>
      <c r="S22" s="122" t="s">
        <v>231</v>
      </c>
      <c r="T22" s="131"/>
      <c r="U22" s="24" t="s">
        <v>178</v>
      </c>
      <c r="V22" s="123">
        <v>1</v>
      </c>
      <c r="W22" s="123">
        <v>1</v>
      </c>
      <c r="X22" s="123">
        <v>1</v>
      </c>
      <c r="Y22" s="123">
        <v>1</v>
      </c>
      <c r="Z22" s="123">
        <f>SUM(V22:Y22)</f>
        <v>4</v>
      </c>
      <c r="AA22" s="123">
        <f t="shared" ref="AA22:AA23" si="7">Q22</f>
        <v>2</v>
      </c>
      <c r="AB22" s="123">
        <f>Z22*AA22</f>
        <v>8</v>
      </c>
      <c r="AC22" s="25" t="s">
        <v>232</v>
      </c>
      <c r="AD22" s="36"/>
      <c r="AE22" s="36" t="s">
        <v>259</v>
      </c>
      <c r="AF22" s="28">
        <v>43936</v>
      </c>
      <c r="AG22" s="123" t="s">
        <v>173</v>
      </c>
      <c r="AH22" s="36"/>
      <c r="AI22" s="170" t="str">
        <f t="shared" si="5"/>
        <v>ModeradoTolerable</v>
      </c>
      <c r="AJ22" s="148" t="str">
        <f t="shared" si="6"/>
        <v>Tolerable</v>
      </c>
    </row>
    <row r="23" spans="1:36" s="13" customFormat="1" ht="53.25" customHeight="1" x14ac:dyDescent="0.2">
      <c r="A23" s="12"/>
      <c r="B23" s="130"/>
      <c r="C23" s="248"/>
      <c r="D23" s="248"/>
      <c r="E23" s="123" t="s">
        <v>7</v>
      </c>
      <c r="F23" s="130" t="s">
        <v>19</v>
      </c>
      <c r="G23" s="132" t="s">
        <v>256</v>
      </c>
      <c r="H23" s="146" t="s">
        <v>186</v>
      </c>
      <c r="I23" s="146" t="s">
        <v>187</v>
      </c>
      <c r="J23" s="143" t="s">
        <v>35</v>
      </c>
      <c r="K23" s="35" t="s">
        <v>179</v>
      </c>
      <c r="L23" s="36">
        <v>1</v>
      </c>
      <c r="M23" s="36">
        <v>2</v>
      </c>
      <c r="N23" s="36">
        <v>1</v>
      </c>
      <c r="O23" s="36">
        <v>3</v>
      </c>
      <c r="P23" s="122">
        <f t="shared" ref="P23" si="8">SUM(L23:O23)</f>
        <v>7</v>
      </c>
      <c r="Q23" s="122">
        <v>2</v>
      </c>
      <c r="R23" s="122">
        <f t="shared" ref="R23" si="9">P23*Q23</f>
        <v>14</v>
      </c>
      <c r="S23" s="122" t="s">
        <v>231</v>
      </c>
      <c r="T23" s="131"/>
      <c r="U23" s="24" t="s">
        <v>258</v>
      </c>
      <c r="V23" s="123">
        <v>1</v>
      </c>
      <c r="W23" s="123">
        <v>1</v>
      </c>
      <c r="X23" s="123">
        <v>1</v>
      </c>
      <c r="Y23" s="123">
        <v>1</v>
      </c>
      <c r="Z23" s="123">
        <f t="shared" ref="Z23" si="10">SUM(V23:Y23)</f>
        <v>4</v>
      </c>
      <c r="AA23" s="123">
        <f t="shared" si="7"/>
        <v>2</v>
      </c>
      <c r="AB23" s="123">
        <f t="shared" ref="AB23" si="11">Z23*AA23</f>
        <v>8</v>
      </c>
      <c r="AC23" s="25" t="s">
        <v>232</v>
      </c>
      <c r="AD23" s="39"/>
      <c r="AE23" s="36" t="s">
        <v>259</v>
      </c>
      <c r="AF23" s="28">
        <v>43936</v>
      </c>
      <c r="AG23" s="123" t="s">
        <v>173</v>
      </c>
      <c r="AH23" s="39"/>
      <c r="AI23" s="170" t="str">
        <f t="shared" si="5"/>
        <v>ModeradoTolerable</v>
      </c>
      <c r="AJ23" s="148" t="str">
        <f t="shared" si="6"/>
        <v>Tolerable</v>
      </c>
    </row>
    <row r="24" spans="1:36" s="13" customFormat="1" ht="53.25" customHeight="1" x14ac:dyDescent="0.2">
      <c r="A24" s="12"/>
      <c r="B24" s="130"/>
      <c r="C24" s="248"/>
      <c r="D24" s="247" t="s">
        <v>445</v>
      </c>
      <c r="E24" s="123" t="s">
        <v>7</v>
      </c>
      <c r="F24" s="123" t="s">
        <v>23</v>
      </c>
      <c r="G24" s="132" t="s">
        <v>176</v>
      </c>
      <c r="H24" s="146" t="s">
        <v>177</v>
      </c>
      <c r="I24" s="146" t="s">
        <v>180</v>
      </c>
      <c r="J24" s="143" t="s">
        <v>35</v>
      </c>
      <c r="K24" s="35" t="s">
        <v>179</v>
      </c>
      <c r="L24" s="36">
        <v>1</v>
      </c>
      <c r="M24" s="36">
        <v>2</v>
      </c>
      <c r="N24" s="36">
        <v>1</v>
      </c>
      <c r="O24" s="36">
        <v>3</v>
      </c>
      <c r="P24" s="122">
        <f>SUM(L24:O24)</f>
        <v>7</v>
      </c>
      <c r="Q24" s="122">
        <v>2</v>
      </c>
      <c r="R24" s="122">
        <f>P24*Q24</f>
        <v>14</v>
      </c>
      <c r="S24" s="122" t="s">
        <v>231</v>
      </c>
      <c r="T24" s="131"/>
      <c r="U24" s="24" t="s">
        <v>437</v>
      </c>
      <c r="V24" s="123">
        <v>1</v>
      </c>
      <c r="W24" s="123">
        <v>1</v>
      </c>
      <c r="X24" s="123">
        <v>1</v>
      </c>
      <c r="Y24" s="123">
        <v>1</v>
      </c>
      <c r="Z24" s="123">
        <f>SUM(V24:Y24)</f>
        <v>4</v>
      </c>
      <c r="AA24" s="123">
        <f t="shared" ref="AA24" si="12">Q24</f>
        <v>2</v>
      </c>
      <c r="AB24" s="123">
        <f>Z24*AA24</f>
        <v>8</v>
      </c>
      <c r="AC24" s="25" t="s">
        <v>232</v>
      </c>
      <c r="AD24" s="36"/>
      <c r="AE24" s="36" t="s">
        <v>259</v>
      </c>
      <c r="AF24" s="28">
        <v>43936</v>
      </c>
      <c r="AG24" s="123" t="s">
        <v>173</v>
      </c>
      <c r="AH24" s="36"/>
      <c r="AI24" s="170" t="str">
        <f t="shared" si="5"/>
        <v>ModeradoTolerable</v>
      </c>
      <c r="AJ24" s="148" t="str">
        <f t="shared" si="6"/>
        <v>Tolerable</v>
      </c>
    </row>
    <row r="25" spans="1:36" s="13" customFormat="1" ht="53.25" customHeight="1" x14ac:dyDescent="0.2">
      <c r="A25" s="12"/>
      <c r="B25" s="130"/>
      <c r="C25" s="249"/>
      <c r="D25" s="249"/>
      <c r="E25" s="123" t="s">
        <v>7</v>
      </c>
      <c r="F25" s="123" t="s">
        <v>23</v>
      </c>
      <c r="G25" s="132" t="s">
        <v>447</v>
      </c>
      <c r="H25" s="146" t="s">
        <v>186</v>
      </c>
      <c r="I25" s="146" t="s">
        <v>448</v>
      </c>
      <c r="J25" s="143" t="s">
        <v>35</v>
      </c>
      <c r="K25" s="35" t="s">
        <v>179</v>
      </c>
      <c r="L25" s="36">
        <v>1</v>
      </c>
      <c r="M25" s="36">
        <v>2</v>
      </c>
      <c r="N25" s="36">
        <v>1</v>
      </c>
      <c r="O25" s="36">
        <v>3</v>
      </c>
      <c r="P25" s="122">
        <f t="shared" ref="P25" si="13">SUM(L25:O25)</f>
        <v>7</v>
      </c>
      <c r="Q25" s="122">
        <v>2</v>
      </c>
      <c r="R25" s="122">
        <f t="shared" ref="R25" si="14">P25*Q25</f>
        <v>14</v>
      </c>
      <c r="S25" s="122" t="s">
        <v>231</v>
      </c>
      <c r="T25" s="131"/>
      <c r="U25" s="24" t="s">
        <v>258</v>
      </c>
      <c r="V25" s="123">
        <v>1</v>
      </c>
      <c r="W25" s="123">
        <v>1</v>
      </c>
      <c r="X25" s="123">
        <v>1</v>
      </c>
      <c r="Y25" s="123">
        <v>1</v>
      </c>
      <c r="Z25" s="123">
        <f t="shared" ref="Z25" si="15">SUM(V25:Y25)</f>
        <v>4</v>
      </c>
      <c r="AA25" s="123">
        <f>Q25</f>
        <v>2</v>
      </c>
      <c r="AB25" s="123">
        <f t="shared" ref="AB25" si="16">Z25*AA25</f>
        <v>8</v>
      </c>
      <c r="AC25" s="25" t="s">
        <v>232</v>
      </c>
      <c r="AD25" s="39"/>
      <c r="AE25" s="36" t="s">
        <v>259</v>
      </c>
      <c r="AF25" s="28">
        <v>43936</v>
      </c>
      <c r="AG25" s="123" t="s">
        <v>173</v>
      </c>
      <c r="AH25" s="39"/>
      <c r="AI25" s="170" t="str">
        <f t="shared" si="5"/>
        <v>ModeradoTolerable</v>
      </c>
      <c r="AJ25" s="148" t="str">
        <f t="shared" si="6"/>
        <v>Tolerable</v>
      </c>
    </row>
    <row r="26" spans="1:36" s="13" customFormat="1" ht="30" customHeight="1" x14ac:dyDescent="0.2">
      <c r="A26" s="12"/>
      <c r="B26" s="130"/>
      <c r="C26" s="247" t="s">
        <v>449</v>
      </c>
      <c r="D26" s="247" t="s">
        <v>450</v>
      </c>
      <c r="E26" s="123" t="s">
        <v>7</v>
      </c>
      <c r="F26" s="123" t="s">
        <v>23</v>
      </c>
      <c r="G26" s="132" t="s">
        <v>463</v>
      </c>
      <c r="H26" s="146" t="s">
        <v>464</v>
      </c>
      <c r="I26" s="146" t="s">
        <v>187</v>
      </c>
      <c r="J26" s="143" t="s">
        <v>35</v>
      </c>
      <c r="K26" s="35" t="s">
        <v>179</v>
      </c>
      <c r="L26" s="36">
        <v>1</v>
      </c>
      <c r="M26" s="36">
        <v>2</v>
      </c>
      <c r="N26" s="36">
        <v>1</v>
      </c>
      <c r="O26" s="36">
        <v>2</v>
      </c>
      <c r="P26" s="122">
        <f t="shared" ref="P26" si="17">SUM(L26:O26)</f>
        <v>6</v>
      </c>
      <c r="Q26" s="122">
        <v>2</v>
      </c>
      <c r="R26" s="122">
        <f t="shared" ref="R26" si="18">P26*Q26</f>
        <v>12</v>
      </c>
      <c r="S26" s="122" t="s">
        <v>231</v>
      </c>
      <c r="T26" s="131"/>
      <c r="U26" s="24" t="s">
        <v>233</v>
      </c>
      <c r="V26" s="123">
        <v>1</v>
      </c>
      <c r="W26" s="123">
        <v>1</v>
      </c>
      <c r="X26" s="123">
        <v>1</v>
      </c>
      <c r="Y26" s="123">
        <v>1</v>
      </c>
      <c r="Z26" s="123">
        <f>SUM(V26:Y26)</f>
        <v>4</v>
      </c>
      <c r="AA26" s="123">
        <f t="shared" ref="AA26" si="19">Q26</f>
        <v>2</v>
      </c>
      <c r="AB26" s="123">
        <f t="shared" ref="AB26" si="20">Z26*AA26</f>
        <v>8</v>
      </c>
      <c r="AC26" s="25" t="s">
        <v>232</v>
      </c>
      <c r="AD26" s="39"/>
      <c r="AE26" s="36" t="s">
        <v>259</v>
      </c>
      <c r="AF26" s="28">
        <v>43936</v>
      </c>
      <c r="AG26" s="123" t="s">
        <v>173</v>
      </c>
      <c r="AH26" s="39"/>
      <c r="AI26" s="170" t="str">
        <f t="shared" si="5"/>
        <v>ModeradoTolerable</v>
      </c>
      <c r="AJ26" s="148" t="str">
        <f t="shared" si="6"/>
        <v>Tolerable</v>
      </c>
    </row>
    <row r="27" spans="1:36" s="13" customFormat="1" ht="30" customHeight="1" x14ac:dyDescent="0.2">
      <c r="A27" s="12"/>
      <c r="B27" s="118">
        <v>2</v>
      </c>
      <c r="C27" s="248"/>
      <c r="D27" s="248"/>
      <c r="E27" s="116" t="s">
        <v>7</v>
      </c>
      <c r="F27" s="116" t="s">
        <v>23</v>
      </c>
      <c r="G27" s="120" t="s">
        <v>457</v>
      </c>
      <c r="H27" s="156" t="s">
        <v>13</v>
      </c>
      <c r="I27" s="156" t="s">
        <v>12</v>
      </c>
      <c r="J27" s="143" t="s">
        <v>35</v>
      </c>
      <c r="K27" s="35" t="s">
        <v>179</v>
      </c>
      <c r="L27" s="36">
        <v>1</v>
      </c>
      <c r="M27" s="36">
        <v>2</v>
      </c>
      <c r="N27" s="36">
        <v>1</v>
      </c>
      <c r="O27" s="36">
        <v>2</v>
      </c>
      <c r="P27" s="115">
        <f t="shared" ref="P27:P29" si="21">SUM(L27:O27)</f>
        <v>6</v>
      </c>
      <c r="Q27" s="115">
        <v>2</v>
      </c>
      <c r="R27" s="115">
        <f t="shared" ref="R27:R29" si="22">P27*Q27</f>
        <v>12</v>
      </c>
      <c r="S27" s="115" t="s">
        <v>231</v>
      </c>
      <c r="T27" s="119"/>
      <c r="U27" s="24" t="s">
        <v>233</v>
      </c>
      <c r="V27" s="116">
        <v>1</v>
      </c>
      <c r="W27" s="116">
        <v>1</v>
      </c>
      <c r="X27" s="116">
        <v>1</v>
      </c>
      <c r="Y27" s="116">
        <v>1</v>
      </c>
      <c r="Z27" s="116">
        <f>SUM(V27:Y27)</f>
        <v>4</v>
      </c>
      <c r="AA27" s="116">
        <f t="shared" si="0"/>
        <v>2</v>
      </c>
      <c r="AB27" s="116">
        <f t="shared" ref="AB27:AB29" si="23">Z27*AA27</f>
        <v>8</v>
      </c>
      <c r="AC27" s="25" t="s">
        <v>232</v>
      </c>
      <c r="AD27" s="39"/>
      <c r="AE27" s="36" t="s">
        <v>259</v>
      </c>
      <c r="AF27" s="28">
        <v>43936</v>
      </c>
      <c r="AG27" s="116" t="s">
        <v>173</v>
      </c>
      <c r="AH27" s="39"/>
      <c r="AI27" s="170" t="str">
        <f t="shared" si="5"/>
        <v>ModeradoTolerable</v>
      </c>
      <c r="AJ27" s="148" t="str">
        <f t="shared" si="6"/>
        <v>Tolerable</v>
      </c>
    </row>
    <row r="28" spans="1:36" s="13" customFormat="1" ht="30" customHeight="1" x14ac:dyDescent="0.2">
      <c r="A28" s="12"/>
      <c r="B28" s="118">
        <v>3</v>
      </c>
      <c r="C28" s="248"/>
      <c r="D28" s="248"/>
      <c r="E28" s="116" t="s">
        <v>7</v>
      </c>
      <c r="F28" s="116" t="s">
        <v>23</v>
      </c>
      <c r="G28" s="120" t="s">
        <v>185</v>
      </c>
      <c r="H28" s="146" t="s">
        <v>186</v>
      </c>
      <c r="I28" s="146" t="s">
        <v>187</v>
      </c>
      <c r="J28" s="143" t="s">
        <v>35</v>
      </c>
      <c r="K28" s="35" t="s">
        <v>179</v>
      </c>
      <c r="L28" s="36">
        <v>1</v>
      </c>
      <c r="M28" s="36">
        <v>2</v>
      </c>
      <c r="N28" s="36">
        <v>1</v>
      </c>
      <c r="O28" s="36">
        <v>3</v>
      </c>
      <c r="P28" s="115">
        <f t="shared" si="21"/>
        <v>7</v>
      </c>
      <c r="Q28" s="115">
        <v>2</v>
      </c>
      <c r="R28" s="115">
        <f t="shared" si="22"/>
        <v>14</v>
      </c>
      <c r="S28" s="115" t="s">
        <v>231</v>
      </c>
      <c r="T28" s="119"/>
      <c r="U28" s="24" t="s">
        <v>234</v>
      </c>
      <c r="V28" s="116">
        <v>1</v>
      </c>
      <c r="W28" s="116">
        <v>1</v>
      </c>
      <c r="X28" s="116">
        <v>1</v>
      </c>
      <c r="Y28" s="116">
        <v>1</v>
      </c>
      <c r="Z28" s="116">
        <f t="shared" ref="Z28:Z29" si="24">SUM(V28:Y28)</f>
        <v>4</v>
      </c>
      <c r="AA28" s="116">
        <f t="shared" si="0"/>
        <v>2</v>
      </c>
      <c r="AB28" s="116">
        <f t="shared" si="23"/>
        <v>8</v>
      </c>
      <c r="AC28" s="25" t="s">
        <v>232</v>
      </c>
      <c r="AD28" s="39"/>
      <c r="AE28" s="36" t="s">
        <v>259</v>
      </c>
      <c r="AF28" s="28">
        <v>43936</v>
      </c>
      <c r="AG28" s="116" t="s">
        <v>173</v>
      </c>
      <c r="AH28" s="39"/>
      <c r="AI28" s="170" t="str">
        <f t="shared" si="5"/>
        <v>ModeradoTolerable</v>
      </c>
      <c r="AJ28" s="148" t="str">
        <f t="shared" si="6"/>
        <v>Tolerable</v>
      </c>
    </row>
    <row r="29" spans="1:36" s="13" customFormat="1" ht="30" customHeight="1" x14ac:dyDescent="0.2">
      <c r="A29" s="12"/>
      <c r="B29" s="118">
        <v>4</v>
      </c>
      <c r="C29" s="248"/>
      <c r="D29" s="248"/>
      <c r="E29" s="116" t="s">
        <v>7</v>
      </c>
      <c r="F29" s="118" t="s">
        <v>19</v>
      </c>
      <c r="G29" s="120" t="s">
        <v>184</v>
      </c>
      <c r="H29" s="146" t="s">
        <v>215</v>
      </c>
      <c r="I29" s="146" t="s">
        <v>216</v>
      </c>
      <c r="J29" s="143" t="s">
        <v>35</v>
      </c>
      <c r="K29" s="35" t="s">
        <v>236</v>
      </c>
      <c r="L29" s="36">
        <v>1</v>
      </c>
      <c r="M29" s="36">
        <v>1</v>
      </c>
      <c r="N29" s="36">
        <v>2</v>
      </c>
      <c r="O29" s="36">
        <v>1</v>
      </c>
      <c r="P29" s="115">
        <f t="shared" si="21"/>
        <v>5</v>
      </c>
      <c r="Q29" s="115">
        <v>2</v>
      </c>
      <c r="R29" s="115">
        <f t="shared" si="22"/>
        <v>10</v>
      </c>
      <c r="S29" s="115" t="s">
        <v>231</v>
      </c>
      <c r="T29" s="119"/>
      <c r="U29" s="24" t="s">
        <v>235</v>
      </c>
      <c r="V29" s="116">
        <v>1</v>
      </c>
      <c r="W29" s="116">
        <v>1</v>
      </c>
      <c r="X29" s="116">
        <v>1</v>
      </c>
      <c r="Y29" s="116">
        <v>1</v>
      </c>
      <c r="Z29" s="116">
        <f t="shared" si="24"/>
        <v>4</v>
      </c>
      <c r="AA29" s="116">
        <f t="shared" ref="AA29:AA31" si="25">Q29</f>
        <v>2</v>
      </c>
      <c r="AB29" s="116">
        <f t="shared" si="23"/>
        <v>8</v>
      </c>
      <c r="AC29" s="25" t="s">
        <v>232</v>
      </c>
      <c r="AD29" s="39"/>
      <c r="AE29" s="36" t="s">
        <v>259</v>
      </c>
      <c r="AF29" s="28">
        <v>43936</v>
      </c>
      <c r="AG29" s="116" t="s">
        <v>173</v>
      </c>
      <c r="AH29" s="39"/>
      <c r="AI29" s="170" t="str">
        <f t="shared" si="5"/>
        <v>ModeradoTolerable</v>
      </c>
      <c r="AJ29" s="148" t="str">
        <f t="shared" si="6"/>
        <v>Tolerable</v>
      </c>
    </row>
    <row r="30" spans="1:36" s="13" customFormat="1" ht="30" customHeight="1" x14ac:dyDescent="0.2">
      <c r="A30" s="12"/>
      <c r="B30" s="118"/>
      <c r="C30" s="248"/>
      <c r="D30" s="248"/>
      <c r="E30" s="129" t="s">
        <v>7</v>
      </c>
      <c r="F30" s="123" t="s">
        <v>23</v>
      </c>
      <c r="G30" s="271" t="s">
        <v>458</v>
      </c>
      <c r="H30" s="146" t="s">
        <v>435</v>
      </c>
      <c r="I30" s="146" t="s">
        <v>180</v>
      </c>
      <c r="J30" s="143" t="s">
        <v>35</v>
      </c>
      <c r="K30" s="35" t="s">
        <v>179</v>
      </c>
      <c r="L30" s="36">
        <v>1</v>
      </c>
      <c r="M30" s="36">
        <v>2</v>
      </c>
      <c r="N30" s="36">
        <v>1</v>
      </c>
      <c r="O30" s="36">
        <v>3</v>
      </c>
      <c r="P30" s="122">
        <f>SUM(L30:O30)</f>
        <v>7</v>
      </c>
      <c r="Q30" s="122">
        <v>2</v>
      </c>
      <c r="R30" s="122">
        <f>P30*Q30</f>
        <v>14</v>
      </c>
      <c r="S30" s="122" t="s">
        <v>231</v>
      </c>
      <c r="T30" s="131"/>
      <c r="U30" s="24" t="s">
        <v>437</v>
      </c>
      <c r="V30" s="123">
        <v>1</v>
      </c>
      <c r="W30" s="123">
        <v>1</v>
      </c>
      <c r="X30" s="123">
        <v>1</v>
      </c>
      <c r="Y30" s="123">
        <v>1</v>
      </c>
      <c r="Z30" s="123">
        <f>SUM(V30:Y30)</f>
        <v>4</v>
      </c>
      <c r="AA30" s="123">
        <f t="shared" si="25"/>
        <v>2</v>
      </c>
      <c r="AB30" s="123">
        <f>Z30*AA30</f>
        <v>8</v>
      </c>
      <c r="AC30" s="25" t="s">
        <v>232</v>
      </c>
      <c r="AD30" s="36"/>
      <c r="AE30" s="36" t="s">
        <v>259</v>
      </c>
      <c r="AF30" s="28">
        <v>43936</v>
      </c>
      <c r="AG30" s="123" t="s">
        <v>173</v>
      </c>
      <c r="AH30" s="36"/>
      <c r="AI30" s="170" t="str">
        <f t="shared" si="5"/>
        <v>ModeradoTolerable</v>
      </c>
      <c r="AJ30" s="148" t="str">
        <f t="shared" si="6"/>
        <v>Tolerable</v>
      </c>
    </row>
    <row r="31" spans="1:36" s="13" customFormat="1" ht="30" customHeight="1" x14ac:dyDescent="0.2">
      <c r="A31" s="12"/>
      <c r="B31" s="118"/>
      <c r="C31" s="248"/>
      <c r="D31" s="249"/>
      <c r="E31" s="129" t="s">
        <v>7</v>
      </c>
      <c r="F31" s="123" t="s">
        <v>23</v>
      </c>
      <c r="G31" s="272"/>
      <c r="H31" s="146" t="s">
        <v>177</v>
      </c>
      <c r="I31" s="146" t="s">
        <v>180</v>
      </c>
      <c r="J31" s="143" t="s">
        <v>35</v>
      </c>
      <c r="K31" s="35" t="s">
        <v>179</v>
      </c>
      <c r="L31" s="36">
        <v>1</v>
      </c>
      <c r="M31" s="36">
        <v>2</v>
      </c>
      <c r="N31" s="36">
        <v>1</v>
      </c>
      <c r="O31" s="36">
        <v>3</v>
      </c>
      <c r="P31" s="122">
        <f>SUM(L31:O31)</f>
        <v>7</v>
      </c>
      <c r="Q31" s="122">
        <v>2</v>
      </c>
      <c r="R31" s="122">
        <f>P31*Q31</f>
        <v>14</v>
      </c>
      <c r="S31" s="122" t="s">
        <v>231</v>
      </c>
      <c r="T31" s="131"/>
      <c r="U31" s="24" t="s">
        <v>178</v>
      </c>
      <c r="V31" s="123">
        <v>1</v>
      </c>
      <c r="W31" s="123">
        <v>1</v>
      </c>
      <c r="X31" s="123">
        <v>1</v>
      </c>
      <c r="Y31" s="123">
        <v>1</v>
      </c>
      <c r="Z31" s="123">
        <f>SUM(V31:Y31)</f>
        <v>4</v>
      </c>
      <c r="AA31" s="123">
        <f t="shared" si="25"/>
        <v>2</v>
      </c>
      <c r="AB31" s="123">
        <f>Z31*AA31</f>
        <v>8</v>
      </c>
      <c r="AC31" s="25" t="s">
        <v>232</v>
      </c>
      <c r="AD31" s="36"/>
      <c r="AE31" s="36" t="s">
        <v>259</v>
      </c>
      <c r="AF31" s="28">
        <v>43936</v>
      </c>
      <c r="AG31" s="123" t="s">
        <v>173</v>
      </c>
      <c r="AH31" s="36"/>
      <c r="AI31" s="170" t="str">
        <f t="shared" si="5"/>
        <v>ModeradoTolerable</v>
      </c>
      <c r="AJ31" s="148" t="str">
        <f t="shared" si="6"/>
        <v>Tolerable</v>
      </c>
    </row>
    <row r="32" spans="1:36" s="13" customFormat="1" ht="30" customHeight="1" x14ac:dyDescent="0.2">
      <c r="A32" s="12"/>
      <c r="B32" s="130">
        <v>5</v>
      </c>
      <c r="C32" s="248"/>
      <c r="D32" s="246" t="s">
        <v>181</v>
      </c>
      <c r="E32" s="123" t="s">
        <v>7</v>
      </c>
      <c r="F32" s="130" t="s">
        <v>19</v>
      </c>
      <c r="G32" s="132" t="s">
        <v>218</v>
      </c>
      <c r="H32" s="146" t="s">
        <v>219</v>
      </c>
      <c r="I32" s="146" t="s">
        <v>220</v>
      </c>
      <c r="J32" s="143" t="s">
        <v>35</v>
      </c>
      <c r="K32" s="35" t="s">
        <v>237</v>
      </c>
      <c r="L32" s="36">
        <v>1</v>
      </c>
      <c r="M32" s="36">
        <v>1</v>
      </c>
      <c r="N32" s="36">
        <v>2</v>
      </c>
      <c r="O32" s="36">
        <v>3</v>
      </c>
      <c r="P32" s="122">
        <f t="shared" ref="P32:P33" si="26">SUM(L32:O32)</f>
        <v>7</v>
      </c>
      <c r="Q32" s="122">
        <v>2</v>
      </c>
      <c r="R32" s="122">
        <f t="shared" ref="R32:R33" si="27">P32*Q32</f>
        <v>14</v>
      </c>
      <c r="S32" s="122" t="s">
        <v>231</v>
      </c>
      <c r="T32" s="131"/>
      <c r="U32" s="24" t="s">
        <v>239</v>
      </c>
      <c r="V32" s="123">
        <v>1</v>
      </c>
      <c r="W32" s="123">
        <v>1</v>
      </c>
      <c r="X32" s="123">
        <v>1</v>
      </c>
      <c r="Y32" s="123">
        <v>1</v>
      </c>
      <c r="Z32" s="123">
        <f t="shared" ref="Z32:Z35" si="28">SUM(V32:Y32)</f>
        <v>4</v>
      </c>
      <c r="AA32" s="123">
        <f t="shared" ref="AA32" si="29">Q32</f>
        <v>2</v>
      </c>
      <c r="AB32" s="123">
        <f t="shared" ref="AB32:AB40" si="30">Z32*AA32</f>
        <v>8</v>
      </c>
      <c r="AC32" s="25" t="s">
        <v>232</v>
      </c>
      <c r="AD32" s="39"/>
      <c r="AE32" s="36" t="s">
        <v>259</v>
      </c>
      <c r="AF32" s="28">
        <v>43936</v>
      </c>
      <c r="AG32" s="123" t="s">
        <v>173</v>
      </c>
      <c r="AH32" s="39"/>
      <c r="AI32" s="170" t="str">
        <f t="shared" si="5"/>
        <v>ModeradoTolerable</v>
      </c>
      <c r="AJ32" s="148" t="str">
        <f t="shared" si="6"/>
        <v>Tolerable</v>
      </c>
    </row>
    <row r="33" spans="1:36" s="13" customFormat="1" ht="30" customHeight="1" x14ac:dyDescent="0.2">
      <c r="A33" s="12"/>
      <c r="B33" s="130">
        <v>6</v>
      </c>
      <c r="C33" s="248"/>
      <c r="D33" s="246"/>
      <c r="E33" s="123" t="s">
        <v>7</v>
      </c>
      <c r="F33" s="130" t="s">
        <v>19</v>
      </c>
      <c r="G33" s="132" t="s">
        <v>256</v>
      </c>
      <c r="H33" s="146" t="s">
        <v>186</v>
      </c>
      <c r="I33" s="146" t="s">
        <v>187</v>
      </c>
      <c r="J33" s="143" t="s">
        <v>35</v>
      </c>
      <c r="K33" s="35" t="s">
        <v>179</v>
      </c>
      <c r="L33" s="36">
        <v>1</v>
      </c>
      <c r="M33" s="36">
        <v>2</v>
      </c>
      <c r="N33" s="36">
        <v>1</v>
      </c>
      <c r="O33" s="36">
        <v>3</v>
      </c>
      <c r="P33" s="122">
        <f t="shared" si="26"/>
        <v>7</v>
      </c>
      <c r="Q33" s="122">
        <v>2</v>
      </c>
      <c r="R33" s="122">
        <f t="shared" si="27"/>
        <v>14</v>
      </c>
      <c r="S33" s="122" t="s">
        <v>231</v>
      </c>
      <c r="T33" s="131"/>
      <c r="U33" s="24" t="s">
        <v>258</v>
      </c>
      <c r="V33" s="123">
        <v>1</v>
      </c>
      <c r="W33" s="123">
        <v>1</v>
      </c>
      <c r="X33" s="123">
        <v>1</v>
      </c>
      <c r="Y33" s="123">
        <v>1</v>
      </c>
      <c r="Z33" s="123">
        <f t="shared" si="28"/>
        <v>4</v>
      </c>
      <c r="AA33" s="123">
        <f>Q33</f>
        <v>2</v>
      </c>
      <c r="AB33" s="123">
        <f t="shared" si="30"/>
        <v>8</v>
      </c>
      <c r="AC33" s="25" t="s">
        <v>232</v>
      </c>
      <c r="AD33" s="39"/>
      <c r="AE33" s="36" t="s">
        <v>259</v>
      </c>
      <c r="AF33" s="28">
        <v>43936</v>
      </c>
      <c r="AG33" s="123" t="s">
        <v>173</v>
      </c>
      <c r="AH33" s="39"/>
      <c r="AI33" s="170" t="str">
        <f t="shared" si="5"/>
        <v>ModeradoTolerable</v>
      </c>
      <c r="AJ33" s="148" t="str">
        <f t="shared" si="6"/>
        <v>Tolerable</v>
      </c>
    </row>
    <row r="34" spans="1:36" s="13" customFormat="1" ht="30" customHeight="1" x14ac:dyDescent="0.2">
      <c r="A34" s="12"/>
      <c r="B34" s="130">
        <v>7</v>
      </c>
      <c r="C34" s="248"/>
      <c r="D34" s="246"/>
      <c r="E34" s="130" t="s">
        <v>7</v>
      </c>
      <c r="F34" s="130" t="s">
        <v>266</v>
      </c>
      <c r="G34" s="132" t="s">
        <v>261</v>
      </c>
      <c r="H34" s="146" t="s">
        <v>52</v>
      </c>
      <c r="I34" s="146" t="s">
        <v>51</v>
      </c>
      <c r="J34" s="143" t="s">
        <v>48</v>
      </c>
      <c r="K34" s="35" t="s">
        <v>265</v>
      </c>
      <c r="L34" s="36">
        <v>1</v>
      </c>
      <c r="M34" s="36">
        <v>2</v>
      </c>
      <c r="N34" s="36">
        <v>1</v>
      </c>
      <c r="O34" s="36">
        <v>3</v>
      </c>
      <c r="P34" s="122">
        <f>+SUM(L34:O34)</f>
        <v>7</v>
      </c>
      <c r="Q34" s="122">
        <v>2</v>
      </c>
      <c r="R34" s="122">
        <f>+Q34*P34</f>
        <v>14</v>
      </c>
      <c r="S34" s="122" t="str">
        <f>IF(R34="","",IF(R34&lt;5,"Trivial",IF(R34&lt;9,"Tolerable",IF(R34&lt;17,"Moderado",IF(R34&lt;25,"Importante","Intolerable")))))</f>
        <v>Moderado</v>
      </c>
      <c r="T34" s="131"/>
      <c r="U34" s="24" t="s">
        <v>262</v>
      </c>
      <c r="V34" s="123">
        <v>1</v>
      </c>
      <c r="W34" s="123">
        <v>1</v>
      </c>
      <c r="X34" s="123">
        <v>1</v>
      </c>
      <c r="Y34" s="123">
        <v>2</v>
      </c>
      <c r="Z34" s="123">
        <f t="shared" si="28"/>
        <v>5</v>
      </c>
      <c r="AA34" s="123">
        <f>Q34</f>
        <v>2</v>
      </c>
      <c r="AB34" s="123">
        <f t="shared" si="30"/>
        <v>10</v>
      </c>
      <c r="AC34" s="25" t="s">
        <v>231</v>
      </c>
      <c r="AD34" s="39"/>
      <c r="AE34" s="36" t="s">
        <v>259</v>
      </c>
      <c r="AF34" s="28">
        <v>43936</v>
      </c>
      <c r="AG34" s="123" t="s">
        <v>173</v>
      </c>
      <c r="AH34" s="39"/>
      <c r="AI34" s="170" t="str">
        <f t="shared" si="5"/>
        <v>ModeradoModerado</v>
      </c>
      <c r="AJ34" s="148" t="str">
        <f t="shared" si="6"/>
        <v>Moderado</v>
      </c>
    </row>
    <row r="35" spans="1:36" s="13" customFormat="1" ht="30" customHeight="1" x14ac:dyDescent="0.2">
      <c r="A35" s="12"/>
      <c r="B35" s="130">
        <v>8</v>
      </c>
      <c r="C35" s="248"/>
      <c r="D35" s="246"/>
      <c r="E35" s="123" t="s">
        <v>7</v>
      </c>
      <c r="F35" s="130" t="s">
        <v>19</v>
      </c>
      <c r="G35" s="132" t="s">
        <v>183</v>
      </c>
      <c r="H35" s="146" t="s">
        <v>188</v>
      </c>
      <c r="I35" s="146" t="s">
        <v>189</v>
      </c>
      <c r="J35" s="143" t="s">
        <v>221</v>
      </c>
      <c r="K35" s="35" t="s">
        <v>222</v>
      </c>
      <c r="L35" s="36">
        <v>1</v>
      </c>
      <c r="M35" s="36">
        <v>2</v>
      </c>
      <c r="N35" s="36">
        <v>2</v>
      </c>
      <c r="O35" s="36">
        <v>2</v>
      </c>
      <c r="P35" s="122">
        <f t="shared" ref="P35" si="31">SUM(L35:O35)</f>
        <v>7</v>
      </c>
      <c r="Q35" s="122">
        <v>3</v>
      </c>
      <c r="R35" s="122">
        <f t="shared" ref="R35:R40" si="32">P35*Q35</f>
        <v>21</v>
      </c>
      <c r="S35" s="122" t="s">
        <v>238</v>
      </c>
      <c r="T35" s="131"/>
      <c r="U35" s="24" t="s">
        <v>245</v>
      </c>
      <c r="V35" s="123">
        <v>1</v>
      </c>
      <c r="W35" s="123">
        <v>1</v>
      </c>
      <c r="X35" s="123">
        <v>1</v>
      </c>
      <c r="Y35" s="123">
        <v>2</v>
      </c>
      <c r="Z35" s="123">
        <f t="shared" si="28"/>
        <v>5</v>
      </c>
      <c r="AA35" s="123">
        <f t="shared" ref="AA35:AA39" si="33">Q35</f>
        <v>3</v>
      </c>
      <c r="AB35" s="123">
        <f t="shared" si="30"/>
        <v>15</v>
      </c>
      <c r="AC35" s="25" t="s">
        <v>231</v>
      </c>
      <c r="AD35" s="39"/>
      <c r="AE35" s="36" t="s">
        <v>259</v>
      </c>
      <c r="AF35" s="28">
        <v>43936</v>
      </c>
      <c r="AG35" s="123" t="s">
        <v>173</v>
      </c>
      <c r="AH35" s="39"/>
      <c r="AI35" s="170" t="str">
        <f t="shared" si="5"/>
        <v>ImportanteModerado</v>
      </c>
      <c r="AJ35" s="148" t="str">
        <f t="shared" si="6"/>
        <v>Moderado</v>
      </c>
    </row>
    <row r="36" spans="1:36" s="13" customFormat="1" ht="30" customHeight="1" x14ac:dyDescent="0.2">
      <c r="A36" s="12"/>
      <c r="B36" s="118"/>
      <c r="C36" s="248"/>
      <c r="D36" s="247" t="s">
        <v>438</v>
      </c>
      <c r="E36" s="123" t="s">
        <v>7</v>
      </c>
      <c r="F36" s="130" t="s">
        <v>19</v>
      </c>
      <c r="G36" s="132" t="s">
        <v>452</v>
      </c>
      <c r="H36" s="146" t="s">
        <v>453</v>
      </c>
      <c r="I36" s="146" t="s">
        <v>225</v>
      </c>
      <c r="J36" s="143" t="s">
        <v>35</v>
      </c>
      <c r="K36" s="35" t="s">
        <v>179</v>
      </c>
      <c r="L36" s="36">
        <v>1</v>
      </c>
      <c r="M36" s="36">
        <v>2</v>
      </c>
      <c r="N36" s="36">
        <v>1</v>
      </c>
      <c r="O36" s="36">
        <v>3</v>
      </c>
      <c r="P36" s="122">
        <f t="shared" ref="P36" si="34">SUM(L36:O36)</f>
        <v>7</v>
      </c>
      <c r="Q36" s="122">
        <v>2</v>
      </c>
      <c r="R36" s="122">
        <f t="shared" ref="R36:R37" si="35">P36*Q36</f>
        <v>14</v>
      </c>
      <c r="S36" s="122" t="s">
        <v>231</v>
      </c>
      <c r="T36" s="131"/>
      <c r="U36" s="24" t="s">
        <v>242</v>
      </c>
      <c r="V36" s="123">
        <v>1</v>
      </c>
      <c r="W36" s="123">
        <v>1</v>
      </c>
      <c r="X36" s="123">
        <v>1</v>
      </c>
      <c r="Y36" s="123">
        <v>1</v>
      </c>
      <c r="Z36" s="123">
        <f t="shared" ref="Z36" si="36">SUM(V36:Y36)</f>
        <v>4</v>
      </c>
      <c r="AA36" s="123">
        <f>Q36</f>
        <v>2</v>
      </c>
      <c r="AB36" s="123">
        <f t="shared" ref="AB36:AB37" si="37">Z36*AA36</f>
        <v>8</v>
      </c>
      <c r="AC36" s="25" t="s">
        <v>232</v>
      </c>
      <c r="AD36" s="39"/>
      <c r="AE36" s="36" t="s">
        <v>259</v>
      </c>
      <c r="AF36" s="28">
        <v>43936</v>
      </c>
      <c r="AG36" s="123" t="s">
        <v>173</v>
      </c>
      <c r="AH36" s="39"/>
      <c r="AI36" s="170" t="str">
        <f t="shared" si="5"/>
        <v>ModeradoTolerable</v>
      </c>
      <c r="AJ36" s="148" t="str">
        <f t="shared" si="6"/>
        <v>Tolerable</v>
      </c>
    </row>
    <row r="37" spans="1:36" s="13" customFormat="1" ht="30" customHeight="1" x14ac:dyDescent="0.2">
      <c r="A37" s="12"/>
      <c r="B37" s="130"/>
      <c r="C37" s="248"/>
      <c r="D37" s="248"/>
      <c r="E37" s="123" t="s">
        <v>7</v>
      </c>
      <c r="F37" s="130" t="s">
        <v>19</v>
      </c>
      <c r="G37" s="132" t="s">
        <v>256</v>
      </c>
      <c r="H37" s="146" t="s">
        <v>186</v>
      </c>
      <c r="I37" s="146" t="s">
        <v>187</v>
      </c>
      <c r="J37" s="143" t="s">
        <v>35</v>
      </c>
      <c r="K37" s="35" t="s">
        <v>179</v>
      </c>
      <c r="L37" s="36">
        <v>1</v>
      </c>
      <c r="M37" s="36">
        <v>2</v>
      </c>
      <c r="N37" s="36">
        <v>1</v>
      </c>
      <c r="O37" s="36">
        <v>3</v>
      </c>
      <c r="P37" s="122">
        <f t="shared" ref="P37" si="38">SUM(L37:O37)</f>
        <v>7</v>
      </c>
      <c r="Q37" s="122">
        <v>2</v>
      </c>
      <c r="R37" s="122">
        <f t="shared" si="35"/>
        <v>14</v>
      </c>
      <c r="S37" s="122" t="s">
        <v>231</v>
      </c>
      <c r="T37" s="131"/>
      <c r="U37" s="24" t="s">
        <v>258</v>
      </c>
      <c r="V37" s="123">
        <v>1</v>
      </c>
      <c r="W37" s="123">
        <v>1</v>
      </c>
      <c r="X37" s="123">
        <v>1</v>
      </c>
      <c r="Y37" s="123">
        <v>1</v>
      </c>
      <c r="Z37" s="123">
        <f t="shared" ref="Z37" si="39">SUM(V37:Y37)</f>
        <v>4</v>
      </c>
      <c r="AA37" s="123">
        <f>Q37</f>
        <v>2</v>
      </c>
      <c r="AB37" s="123">
        <f t="shared" si="37"/>
        <v>8</v>
      </c>
      <c r="AC37" s="25" t="s">
        <v>232</v>
      </c>
      <c r="AD37" s="39"/>
      <c r="AE37" s="36" t="s">
        <v>259</v>
      </c>
      <c r="AF37" s="28">
        <v>43936</v>
      </c>
      <c r="AG37" s="123" t="s">
        <v>173</v>
      </c>
      <c r="AH37" s="39"/>
      <c r="AI37" s="170" t="str">
        <f t="shared" si="5"/>
        <v>ModeradoTolerable</v>
      </c>
      <c r="AJ37" s="148" t="str">
        <f t="shared" si="6"/>
        <v>Tolerable</v>
      </c>
    </row>
    <row r="38" spans="1:36" s="13" customFormat="1" ht="30" customHeight="1" x14ac:dyDescent="0.2">
      <c r="A38" s="12"/>
      <c r="B38" s="118"/>
      <c r="C38" s="248"/>
      <c r="D38" s="248"/>
      <c r="E38" s="123" t="s">
        <v>7</v>
      </c>
      <c r="F38" s="130" t="s">
        <v>19</v>
      </c>
      <c r="G38" s="132" t="s">
        <v>202</v>
      </c>
      <c r="H38" s="146" t="s">
        <v>206</v>
      </c>
      <c r="I38" s="146" t="s">
        <v>226</v>
      </c>
      <c r="J38" s="143" t="s">
        <v>35</v>
      </c>
      <c r="K38" s="35" t="s">
        <v>179</v>
      </c>
      <c r="L38" s="36">
        <v>1</v>
      </c>
      <c r="M38" s="36">
        <v>2</v>
      </c>
      <c r="N38" s="36">
        <v>2</v>
      </c>
      <c r="O38" s="36">
        <v>2</v>
      </c>
      <c r="P38" s="122">
        <f t="shared" ref="P38:P40" si="40">SUM(L38:O38)</f>
        <v>7</v>
      </c>
      <c r="Q38" s="122">
        <v>3</v>
      </c>
      <c r="R38" s="122">
        <f t="shared" si="32"/>
        <v>21</v>
      </c>
      <c r="S38" s="122" t="s">
        <v>238</v>
      </c>
      <c r="T38" s="131"/>
      <c r="U38" s="24" t="s">
        <v>246</v>
      </c>
      <c r="V38" s="123">
        <v>1</v>
      </c>
      <c r="W38" s="123">
        <v>1</v>
      </c>
      <c r="X38" s="123">
        <v>1</v>
      </c>
      <c r="Y38" s="123">
        <v>1</v>
      </c>
      <c r="Z38" s="123">
        <f t="shared" ref="Z38:Z40" si="41">SUM(V38:Y38)</f>
        <v>4</v>
      </c>
      <c r="AA38" s="123">
        <f t="shared" si="33"/>
        <v>3</v>
      </c>
      <c r="AB38" s="123">
        <f t="shared" si="30"/>
        <v>12</v>
      </c>
      <c r="AC38" s="25" t="s">
        <v>231</v>
      </c>
      <c r="AD38" s="39"/>
      <c r="AE38" s="36" t="s">
        <v>259</v>
      </c>
      <c r="AF38" s="28">
        <v>43936</v>
      </c>
      <c r="AG38" s="123" t="s">
        <v>173</v>
      </c>
      <c r="AH38" s="39"/>
      <c r="AI38" s="170" t="str">
        <f t="shared" si="5"/>
        <v>ImportanteModerado</v>
      </c>
      <c r="AJ38" s="148" t="str">
        <f t="shared" si="6"/>
        <v>Moderado</v>
      </c>
    </row>
    <row r="39" spans="1:36" s="13" customFormat="1" ht="30" customHeight="1" x14ac:dyDescent="0.2">
      <c r="A39" s="12"/>
      <c r="B39" s="130"/>
      <c r="C39" s="248"/>
      <c r="D39" s="249"/>
      <c r="E39" s="123" t="s">
        <v>7</v>
      </c>
      <c r="F39" s="130" t="s">
        <v>19</v>
      </c>
      <c r="G39" s="132" t="s">
        <v>451</v>
      </c>
      <c r="H39" s="146" t="s">
        <v>454</v>
      </c>
      <c r="I39" s="146" t="s">
        <v>226</v>
      </c>
      <c r="J39" s="143" t="s">
        <v>35</v>
      </c>
      <c r="K39" s="35" t="s">
        <v>243</v>
      </c>
      <c r="L39" s="36">
        <v>1</v>
      </c>
      <c r="M39" s="36">
        <v>2</v>
      </c>
      <c r="N39" s="36">
        <v>2</v>
      </c>
      <c r="O39" s="36">
        <v>2</v>
      </c>
      <c r="P39" s="122">
        <f t="shared" si="40"/>
        <v>7</v>
      </c>
      <c r="Q39" s="122">
        <v>3</v>
      </c>
      <c r="R39" s="122">
        <f t="shared" si="32"/>
        <v>21</v>
      </c>
      <c r="S39" s="122" t="s">
        <v>238</v>
      </c>
      <c r="T39" s="131"/>
      <c r="U39" s="24" t="s">
        <v>244</v>
      </c>
      <c r="V39" s="123">
        <v>1</v>
      </c>
      <c r="W39" s="123">
        <v>1</v>
      </c>
      <c r="X39" s="123">
        <v>1</v>
      </c>
      <c r="Y39" s="123">
        <v>2</v>
      </c>
      <c r="Z39" s="123">
        <f t="shared" si="41"/>
        <v>5</v>
      </c>
      <c r="AA39" s="123">
        <f t="shared" si="33"/>
        <v>3</v>
      </c>
      <c r="AB39" s="123">
        <f t="shared" si="30"/>
        <v>15</v>
      </c>
      <c r="AC39" s="25" t="s">
        <v>231</v>
      </c>
      <c r="AD39" s="39"/>
      <c r="AE39" s="36" t="s">
        <v>259</v>
      </c>
      <c r="AF39" s="28">
        <v>43936</v>
      </c>
      <c r="AG39" s="123" t="s">
        <v>173</v>
      </c>
      <c r="AH39" s="39"/>
      <c r="AI39" s="170" t="str">
        <f t="shared" si="5"/>
        <v>ImportanteModerado</v>
      </c>
      <c r="AJ39" s="148" t="str">
        <f t="shared" si="6"/>
        <v>Moderado</v>
      </c>
    </row>
    <row r="40" spans="1:36" s="13" customFormat="1" ht="30" customHeight="1" x14ac:dyDescent="0.2">
      <c r="A40" s="12"/>
      <c r="B40" s="118"/>
      <c r="C40" s="248"/>
      <c r="D40" s="247" t="s">
        <v>439</v>
      </c>
      <c r="E40" s="123" t="s">
        <v>7</v>
      </c>
      <c r="F40" s="130" t="s">
        <v>6</v>
      </c>
      <c r="G40" s="132" t="s">
        <v>194</v>
      </c>
      <c r="H40" s="146" t="s">
        <v>195</v>
      </c>
      <c r="I40" s="146" t="s">
        <v>225</v>
      </c>
      <c r="J40" s="143" t="s">
        <v>35</v>
      </c>
      <c r="K40" s="35" t="s">
        <v>179</v>
      </c>
      <c r="L40" s="36">
        <v>1</v>
      </c>
      <c r="M40" s="36">
        <v>2</v>
      </c>
      <c r="N40" s="36">
        <v>1</v>
      </c>
      <c r="O40" s="36">
        <v>3</v>
      </c>
      <c r="P40" s="122">
        <f t="shared" si="40"/>
        <v>7</v>
      </c>
      <c r="Q40" s="122">
        <v>2</v>
      </c>
      <c r="R40" s="122">
        <f t="shared" si="32"/>
        <v>14</v>
      </c>
      <c r="S40" s="122" t="s">
        <v>231</v>
      </c>
      <c r="T40" s="131"/>
      <c r="U40" s="24" t="s">
        <v>242</v>
      </c>
      <c r="V40" s="123">
        <v>1</v>
      </c>
      <c r="W40" s="123">
        <v>1</v>
      </c>
      <c r="X40" s="123">
        <v>1</v>
      </c>
      <c r="Y40" s="123">
        <v>1</v>
      </c>
      <c r="Z40" s="123">
        <f t="shared" si="41"/>
        <v>4</v>
      </c>
      <c r="AA40" s="123">
        <f>Q40</f>
        <v>2</v>
      </c>
      <c r="AB40" s="123">
        <f t="shared" si="30"/>
        <v>8</v>
      </c>
      <c r="AC40" s="25" t="s">
        <v>232</v>
      </c>
      <c r="AD40" s="39"/>
      <c r="AE40" s="36" t="s">
        <v>259</v>
      </c>
      <c r="AF40" s="28">
        <v>43936</v>
      </c>
      <c r="AG40" s="123" t="s">
        <v>173</v>
      </c>
      <c r="AH40" s="39"/>
      <c r="AI40" s="170" t="str">
        <f t="shared" si="5"/>
        <v>ModeradoTolerable</v>
      </c>
      <c r="AJ40" s="148" t="str">
        <f t="shared" si="6"/>
        <v>Tolerable</v>
      </c>
    </row>
    <row r="41" spans="1:36" s="13" customFormat="1" ht="30" customHeight="1" x14ac:dyDescent="0.2">
      <c r="A41" s="12"/>
      <c r="B41" s="130"/>
      <c r="C41" s="248"/>
      <c r="D41" s="248"/>
      <c r="E41" s="123" t="s">
        <v>7</v>
      </c>
      <c r="F41" s="130" t="s">
        <v>19</v>
      </c>
      <c r="G41" s="132" t="s">
        <v>451</v>
      </c>
      <c r="H41" s="146" t="s">
        <v>454</v>
      </c>
      <c r="I41" s="146" t="s">
        <v>226</v>
      </c>
      <c r="J41" s="143" t="s">
        <v>35</v>
      </c>
      <c r="K41" s="35" t="s">
        <v>243</v>
      </c>
      <c r="L41" s="36">
        <v>1</v>
      </c>
      <c r="M41" s="36">
        <v>2</v>
      </c>
      <c r="N41" s="36">
        <v>2</v>
      </c>
      <c r="O41" s="36">
        <v>2</v>
      </c>
      <c r="P41" s="122">
        <f t="shared" ref="P41" si="42">SUM(L41:O41)</f>
        <v>7</v>
      </c>
      <c r="Q41" s="122">
        <v>3</v>
      </c>
      <c r="R41" s="122">
        <f t="shared" ref="R41:R42" si="43">P41*Q41</f>
        <v>21</v>
      </c>
      <c r="S41" s="122" t="s">
        <v>238</v>
      </c>
      <c r="T41" s="131"/>
      <c r="U41" s="24" t="s">
        <v>244</v>
      </c>
      <c r="V41" s="123">
        <v>1</v>
      </c>
      <c r="W41" s="123">
        <v>1</v>
      </c>
      <c r="X41" s="123">
        <v>1</v>
      </c>
      <c r="Y41" s="123">
        <v>2</v>
      </c>
      <c r="Z41" s="123">
        <f t="shared" ref="Z41" si="44">SUM(V41:Y41)</f>
        <v>5</v>
      </c>
      <c r="AA41" s="123">
        <f t="shared" ref="AA41" si="45">Q41</f>
        <v>3</v>
      </c>
      <c r="AB41" s="123">
        <f t="shared" ref="AB41:AB42" si="46">Z41*AA41</f>
        <v>15</v>
      </c>
      <c r="AC41" s="25" t="s">
        <v>231</v>
      </c>
      <c r="AD41" s="39"/>
      <c r="AE41" s="36" t="s">
        <v>259</v>
      </c>
      <c r="AF41" s="28">
        <v>43936</v>
      </c>
      <c r="AG41" s="123" t="s">
        <v>173</v>
      </c>
      <c r="AH41" s="39"/>
      <c r="AI41" s="170" t="str">
        <f t="shared" si="5"/>
        <v>ImportanteModerado</v>
      </c>
      <c r="AJ41" s="148" t="str">
        <f t="shared" si="6"/>
        <v>Moderado</v>
      </c>
    </row>
    <row r="42" spans="1:36" s="13" customFormat="1" ht="77.25" customHeight="1" x14ac:dyDescent="0.2">
      <c r="A42" s="12"/>
      <c r="B42" s="118"/>
      <c r="C42" s="248"/>
      <c r="D42" s="246" t="s">
        <v>440</v>
      </c>
      <c r="E42" s="123" t="s">
        <v>7</v>
      </c>
      <c r="F42" s="130" t="s">
        <v>19</v>
      </c>
      <c r="G42" s="132" t="s">
        <v>256</v>
      </c>
      <c r="H42" s="146" t="s">
        <v>186</v>
      </c>
      <c r="I42" s="146" t="s">
        <v>187</v>
      </c>
      <c r="J42" s="143" t="s">
        <v>35</v>
      </c>
      <c r="K42" s="35" t="s">
        <v>179</v>
      </c>
      <c r="L42" s="36">
        <v>1</v>
      </c>
      <c r="M42" s="36">
        <v>2</v>
      </c>
      <c r="N42" s="36">
        <v>1</v>
      </c>
      <c r="O42" s="36">
        <v>3</v>
      </c>
      <c r="P42" s="122">
        <f t="shared" ref="P42" si="47">SUM(L42:O42)</f>
        <v>7</v>
      </c>
      <c r="Q42" s="122">
        <v>2</v>
      </c>
      <c r="R42" s="122">
        <f t="shared" si="43"/>
        <v>14</v>
      </c>
      <c r="S42" s="122" t="s">
        <v>231</v>
      </c>
      <c r="T42" s="131"/>
      <c r="U42" s="24" t="s">
        <v>258</v>
      </c>
      <c r="V42" s="123">
        <v>1</v>
      </c>
      <c r="W42" s="123">
        <v>1</v>
      </c>
      <c r="X42" s="123">
        <v>1</v>
      </c>
      <c r="Y42" s="123">
        <v>1</v>
      </c>
      <c r="Z42" s="123">
        <f t="shared" ref="Z42" si="48">SUM(V42:Y42)</f>
        <v>4</v>
      </c>
      <c r="AA42" s="123">
        <f>Q42</f>
        <v>2</v>
      </c>
      <c r="AB42" s="123">
        <f t="shared" si="46"/>
        <v>8</v>
      </c>
      <c r="AC42" s="25" t="s">
        <v>232</v>
      </c>
      <c r="AD42" s="39"/>
      <c r="AE42" s="36" t="s">
        <v>259</v>
      </c>
      <c r="AF42" s="28">
        <v>43936</v>
      </c>
      <c r="AG42" s="123" t="s">
        <v>173</v>
      </c>
      <c r="AH42" s="39"/>
      <c r="AI42" s="170" t="str">
        <f t="shared" si="5"/>
        <v>ModeradoTolerable</v>
      </c>
      <c r="AJ42" s="148" t="str">
        <f t="shared" si="6"/>
        <v>Tolerable</v>
      </c>
    </row>
    <row r="43" spans="1:36" s="13" customFormat="1" ht="67.5" customHeight="1" x14ac:dyDescent="0.2">
      <c r="A43" s="12"/>
      <c r="B43" s="118"/>
      <c r="C43" s="248"/>
      <c r="D43" s="246"/>
      <c r="E43" s="123" t="s">
        <v>7</v>
      </c>
      <c r="F43" s="130" t="s">
        <v>19</v>
      </c>
      <c r="G43" s="132" t="s">
        <v>466</v>
      </c>
      <c r="H43" s="146" t="s">
        <v>193</v>
      </c>
      <c r="I43" s="146" t="s">
        <v>229</v>
      </c>
      <c r="J43" s="143" t="s">
        <v>35</v>
      </c>
      <c r="K43" s="35" t="s">
        <v>179</v>
      </c>
      <c r="L43" s="36">
        <v>1</v>
      </c>
      <c r="M43" s="36">
        <v>2</v>
      </c>
      <c r="N43" s="36">
        <v>2</v>
      </c>
      <c r="O43" s="36">
        <v>3</v>
      </c>
      <c r="P43" s="122">
        <f t="shared" ref="P43:P46" si="49">SUM(L43:O43)</f>
        <v>8</v>
      </c>
      <c r="Q43" s="122">
        <v>2</v>
      </c>
      <c r="R43" s="122">
        <f t="shared" ref="R43:R47" si="50">P43*Q43</f>
        <v>16</v>
      </c>
      <c r="S43" s="122" t="s">
        <v>231</v>
      </c>
      <c r="T43" s="131"/>
      <c r="U43" s="24" t="s">
        <v>247</v>
      </c>
      <c r="V43" s="123">
        <v>1</v>
      </c>
      <c r="W43" s="123">
        <v>1</v>
      </c>
      <c r="X43" s="123">
        <v>1</v>
      </c>
      <c r="Y43" s="123">
        <v>1</v>
      </c>
      <c r="Z43" s="123">
        <f t="shared" ref="Z43:Z46" si="51">SUM(V43:Y43)</f>
        <v>4</v>
      </c>
      <c r="AA43" s="123">
        <f t="shared" ref="AA43:AA47" si="52">Q43</f>
        <v>2</v>
      </c>
      <c r="AB43" s="123">
        <f t="shared" ref="AB43:AB47" si="53">Z43*AA43</f>
        <v>8</v>
      </c>
      <c r="AC43" s="25" t="s">
        <v>232</v>
      </c>
      <c r="AD43" s="36"/>
      <c r="AE43" s="36" t="s">
        <v>259</v>
      </c>
      <c r="AF43" s="28">
        <v>43936</v>
      </c>
      <c r="AG43" s="123" t="s">
        <v>173</v>
      </c>
      <c r="AH43" s="39"/>
      <c r="AI43" s="170" t="str">
        <f t="shared" si="5"/>
        <v>ModeradoTolerable</v>
      </c>
      <c r="AJ43" s="148" t="str">
        <f t="shared" si="6"/>
        <v>Tolerable</v>
      </c>
    </row>
    <row r="44" spans="1:36" s="13" customFormat="1" ht="30" customHeight="1" x14ac:dyDescent="0.2">
      <c r="A44" s="12"/>
      <c r="B44" s="130"/>
      <c r="C44" s="248"/>
      <c r="D44" s="246"/>
      <c r="E44" s="123" t="s">
        <v>7</v>
      </c>
      <c r="F44" s="130" t="s">
        <v>19</v>
      </c>
      <c r="G44" s="132" t="s">
        <v>451</v>
      </c>
      <c r="H44" s="146" t="s">
        <v>454</v>
      </c>
      <c r="I44" s="146" t="s">
        <v>226</v>
      </c>
      <c r="J44" s="143" t="s">
        <v>35</v>
      </c>
      <c r="K44" s="35" t="s">
        <v>243</v>
      </c>
      <c r="L44" s="36">
        <v>1</v>
      </c>
      <c r="M44" s="36">
        <v>2</v>
      </c>
      <c r="N44" s="36">
        <v>2</v>
      </c>
      <c r="O44" s="36">
        <v>2</v>
      </c>
      <c r="P44" s="122">
        <f t="shared" si="49"/>
        <v>7</v>
      </c>
      <c r="Q44" s="122">
        <v>3</v>
      </c>
      <c r="R44" s="122">
        <f t="shared" si="50"/>
        <v>21</v>
      </c>
      <c r="S44" s="122" t="s">
        <v>238</v>
      </c>
      <c r="T44" s="131"/>
      <c r="U44" s="24" t="s">
        <v>244</v>
      </c>
      <c r="V44" s="123">
        <v>1</v>
      </c>
      <c r="W44" s="123">
        <v>1</v>
      </c>
      <c r="X44" s="123">
        <v>1</v>
      </c>
      <c r="Y44" s="123">
        <v>2</v>
      </c>
      <c r="Z44" s="123">
        <f t="shared" si="51"/>
        <v>5</v>
      </c>
      <c r="AA44" s="123">
        <f t="shared" si="52"/>
        <v>3</v>
      </c>
      <c r="AB44" s="123">
        <f t="shared" si="53"/>
        <v>15</v>
      </c>
      <c r="AC44" s="25" t="s">
        <v>231</v>
      </c>
      <c r="AD44" s="39"/>
      <c r="AE44" s="36" t="s">
        <v>259</v>
      </c>
      <c r="AF44" s="28">
        <v>43936</v>
      </c>
      <c r="AG44" s="123" t="s">
        <v>173</v>
      </c>
      <c r="AH44" s="39"/>
      <c r="AI44" s="170" t="str">
        <f t="shared" si="5"/>
        <v>ImportanteModerado</v>
      </c>
      <c r="AJ44" s="148" t="str">
        <f t="shared" si="6"/>
        <v>Moderado</v>
      </c>
    </row>
    <row r="45" spans="1:36" s="13" customFormat="1" ht="60.75" customHeight="1" x14ac:dyDescent="0.2">
      <c r="A45" s="12"/>
      <c r="B45" s="130"/>
      <c r="C45" s="248"/>
      <c r="D45" s="246"/>
      <c r="E45" s="123" t="s">
        <v>7</v>
      </c>
      <c r="F45" s="130" t="s">
        <v>19</v>
      </c>
      <c r="G45" s="133" t="s">
        <v>455</v>
      </c>
      <c r="H45" s="147" t="s">
        <v>213</v>
      </c>
      <c r="I45" s="157" t="s">
        <v>229</v>
      </c>
      <c r="J45" s="143" t="s">
        <v>35</v>
      </c>
      <c r="K45" s="35" t="s">
        <v>179</v>
      </c>
      <c r="L45" s="36">
        <v>1</v>
      </c>
      <c r="M45" s="36">
        <v>2</v>
      </c>
      <c r="N45" s="36">
        <v>2</v>
      </c>
      <c r="O45" s="36">
        <v>3</v>
      </c>
      <c r="P45" s="122">
        <f t="shared" si="49"/>
        <v>8</v>
      </c>
      <c r="Q45" s="122">
        <v>2</v>
      </c>
      <c r="R45" s="122">
        <f t="shared" si="50"/>
        <v>16</v>
      </c>
      <c r="S45" s="122" t="s">
        <v>231</v>
      </c>
      <c r="T45" s="131"/>
      <c r="U45" s="24" t="s">
        <v>247</v>
      </c>
      <c r="V45" s="123">
        <v>1</v>
      </c>
      <c r="W45" s="123">
        <v>1</v>
      </c>
      <c r="X45" s="123">
        <v>1</v>
      </c>
      <c r="Y45" s="123">
        <v>1</v>
      </c>
      <c r="Z45" s="123">
        <f t="shared" si="51"/>
        <v>4</v>
      </c>
      <c r="AA45" s="123">
        <f t="shared" si="52"/>
        <v>2</v>
      </c>
      <c r="AB45" s="123">
        <f t="shared" si="53"/>
        <v>8</v>
      </c>
      <c r="AC45" s="25" t="s">
        <v>232</v>
      </c>
      <c r="AD45" s="36"/>
      <c r="AE45" s="36" t="s">
        <v>259</v>
      </c>
      <c r="AF45" s="28">
        <v>43936</v>
      </c>
      <c r="AG45" s="123" t="s">
        <v>173</v>
      </c>
      <c r="AH45" s="36"/>
      <c r="AI45" s="170" t="str">
        <f t="shared" si="5"/>
        <v>ModeradoTolerable</v>
      </c>
      <c r="AJ45" s="148" t="str">
        <f t="shared" si="6"/>
        <v>Tolerable</v>
      </c>
    </row>
    <row r="46" spans="1:36" s="13" customFormat="1" ht="60.75" customHeight="1" x14ac:dyDescent="0.2">
      <c r="A46" s="12"/>
      <c r="B46" s="130"/>
      <c r="C46" s="248"/>
      <c r="D46" s="246"/>
      <c r="E46" s="123" t="s">
        <v>7</v>
      </c>
      <c r="F46" s="130" t="s">
        <v>19</v>
      </c>
      <c r="G46" s="133" t="s">
        <v>217</v>
      </c>
      <c r="H46" s="147" t="s">
        <v>355</v>
      </c>
      <c r="I46" s="156" t="s">
        <v>12</v>
      </c>
      <c r="J46" s="143" t="s">
        <v>35</v>
      </c>
      <c r="K46" s="35" t="s">
        <v>179</v>
      </c>
      <c r="L46" s="36">
        <v>1</v>
      </c>
      <c r="M46" s="36">
        <v>2</v>
      </c>
      <c r="N46" s="36">
        <v>2</v>
      </c>
      <c r="O46" s="36">
        <v>3</v>
      </c>
      <c r="P46" s="122">
        <f t="shared" si="49"/>
        <v>8</v>
      </c>
      <c r="Q46" s="122">
        <v>2</v>
      </c>
      <c r="R46" s="122">
        <f t="shared" si="50"/>
        <v>16</v>
      </c>
      <c r="S46" s="122" t="s">
        <v>231</v>
      </c>
      <c r="T46" s="131"/>
      <c r="U46" s="24" t="s">
        <v>248</v>
      </c>
      <c r="V46" s="123">
        <v>1</v>
      </c>
      <c r="W46" s="123">
        <v>1</v>
      </c>
      <c r="X46" s="123">
        <v>1</v>
      </c>
      <c r="Y46" s="123">
        <v>1</v>
      </c>
      <c r="Z46" s="123">
        <f t="shared" si="51"/>
        <v>4</v>
      </c>
      <c r="AA46" s="123">
        <f t="shared" si="52"/>
        <v>2</v>
      </c>
      <c r="AB46" s="123">
        <f t="shared" si="53"/>
        <v>8</v>
      </c>
      <c r="AC46" s="25" t="s">
        <v>232</v>
      </c>
      <c r="AD46" s="36"/>
      <c r="AE46" s="36" t="s">
        <v>259</v>
      </c>
      <c r="AF46" s="28">
        <v>43936</v>
      </c>
      <c r="AG46" s="123" t="s">
        <v>173</v>
      </c>
      <c r="AH46" s="36"/>
      <c r="AI46" s="170" t="str">
        <f t="shared" si="5"/>
        <v>ModeradoTolerable</v>
      </c>
      <c r="AJ46" s="148" t="str">
        <f t="shared" si="6"/>
        <v>Tolerable</v>
      </c>
    </row>
    <row r="47" spans="1:36" s="13" customFormat="1" ht="60.75" customHeight="1" x14ac:dyDescent="0.2">
      <c r="A47" s="12"/>
      <c r="B47" s="130"/>
      <c r="C47" s="248"/>
      <c r="D47" s="246"/>
      <c r="E47" s="123" t="s">
        <v>7</v>
      </c>
      <c r="F47" s="130" t="s">
        <v>19</v>
      </c>
      <c r="G47" s="132" t="s">
        <v>218</v>
      </c>
      <c r="H47" s="146" t="s">
        <v>219</v>
      </c>
      <c r="I47" s="146" t="s">
        <v>220</v>
      </c>
      <c r="J47" s="143" t="s">
        <v>35</v>
      </c>
      <c r="K47" s="35" t="s">
        <v>237</v>
      </c>
      <c r="L47" s="36">
        <v>1</v>
      </c>
      <c r="M47" s="36">
        <v>1</v>
      </c>
      <c r="N47" s="36">
        <v>2</v>
      </c>
      <c r="O47" s="36">
        <v>3</v>
      </c>
      <c r="P47" s="122">
        <f t="shared" ref="P47" si="54">SUM(L47:O47)</f>
        <v>7</v>
      </c>
      <c r="Q47" s="122">
        <v>2</v>
      </c>
      <c r="R47" s="122">
        <f t="shared" si="50"/>
        <v>14</v>
      </c>
      <c r="S47" s="122" t="s">
        <v>231</v>
      </c>
      <c r="T47" s="131"/>
      <c r="U47" s="24" t="s">
        <v>239</v>
      </c>
      <c r="V47" s="123">
        <v>1</v>
      </c>
      <c r="W47" s="123">
        <v>1</v>
      </c>
      <c r="X47" s="123">
        <v>1</v>
      </c>
      <c r="Y47" s="123">
        <v>1</v>
      </c>
      <c r="Z47" s="123">
        <f t="shared" ref="Z47" si="55">SUM(V47:Y47)</f>
        <v>4</v>
      </c>
      <c r="AA47" s="123">
        <f t="shared" si="52"/>
        <v>2</v>
      </c>
      <c r="AB47" s="123">
        <f t="shared" si="53"/>
        <v>8</v>
      </c>
      <c r="AC47" s="25" t="s">
        <v>232</v>
      </c>
      <c r="AD47" s="39"/>
      <c r="AE47" s="36" t="s">
        <v>259</v>
      </c>
      <c r="AF47" s="28">
        <v>43936</v>
      </c>
      <c r="AG47" s="123" t="s">
        <v>173</v>
      </c>
      <c r="AH47" s="39"/>
      <c r="AI47" s="170" t="str">
        <f t="shared" si="5"/>
        <v>ModeradoTolerable</v>
      </c>
      <c r="AJ47" s="148" t="str">
        <f t="shared" si="6"/>
        <v>Tolerable</v>
      </c>
    </row>
    <row r="48" spans="1:36" s="13" customFormat="1" ht="60.75" customHeight="1" x14ac:dyDescent="0.2">
      <c r="A48" s="12"/>
      <c r="B48" s="130"/>
      <c r="C48" s="248"/>
      <c r="D48" s="246"/>
      <c r="E48" s="123" t="s">
        <v>7</v>
      </c>
      <c r="F48" s="130" t="s">
        <v>19</v>
      </c>
      <c r="G48" s="247" t="s">
        <v>459</v>
      </c>
      <c r="H48" s="146" t="s">
        <v>460</v>
      </c>
      <c r="I48" s="146" t="s">
        <v>461</v>
      </c>
      <c r="J48" s="143" t="s">
        <v>35</v>
      </c>
      <c r="K48" s="35" t="s">
        <v>237</v>
      </c>
      <c r="L48" s="36">
        <v>1</v>
      </c>
      <c r="M48" s="36">
        <v>1</v>
      </c>
      <c r="N48" s="36">
        <v>2</v>
      </c>
      <c r="O48" s="36">
        <v>3</v>
      </c>
      <c r="P48" s="122">
        <f t="shared" ref="P48" si="56">SUM(L48:O48)</f>
        <v>7</v>
      </c>
      <c r="Q48" s="122">
        <v>2</v>
      </c>
      <c r="R48" s="122">
        <f t="shared" ref="R48:R49" si="57">P48*Q48</f>
        <v>14</v>
      </c>
      <c r="S48" s="122" t="s">
        <v>231</v>
      </c>
      <c r="T48" s="131"/>
      <c r="U48" s="24" t="s">
        <v>462</v>
      </c>
      <c r="V48" s="123">
        <v>1</v>
      </c>
      <c r="W48" s="123">
        <v>1</v>
      </c>
      <c r="X48" s="123">
        <v>1</v>
      </c>
      <c r="Y48" s="123">
        <v>1</v>
      </c>
      <c r="Z48" s="123">
        <f t="shared" ref="Z48" si="58">SUM(V48:Y48)</f>
        <v>4</v>
      </c>
      <c r="AA48" s="123">
        <f t="shared" ref="AA48:AA49" si="59">Q48</f>
        <v>2</v>
      </c>
      <c r="AB48" s="123">
        <f t="shared" ref="AB48:AB49" si="60">Z48*AA48</f>
        <v>8</v>
      </c>
      <c r="AC48" s="25" t="s">
        <v>232</v>
      </c>
      <c r="AD48" s="39"/>
      <c r="AE48" s="36" t="s">
        <v>259</v>
      </c>
      <c r="AF48" s="28">
        <v>43936</v>
      </c>
      <c r="AG48" s="123" t="s">
        <v>173</v>
      </c>
      <c r="AH48" s="39"/>
      <c r="AI48" s="170" t="str">
        <f t="shared" si="5"/>
        <v>ModeradoTolerable</v>
      </c>
      <c r="AJ48" s="148" t="str">
        <f t="shared" si="6"/>
        <v>Tolerable</v>
      </c>
    </row>
    <row r="49" spans="1:36" s="13" customFormat="1" ht="60.75" customHeight="1" x14ac:dyDescent="0.2">
      <c r="A49" s="12"/>
      <c r="B49" s="130"/>
      <c r="C49" s="248"/>
      <c r="D49" s="246"/>
      <c r="E49" s="123" t="s">
        <v>7</v>
      </c>
      <c r="F49" s="130" t="s">
        <v>19</v>
      </c>
      <c r="G49" s="249"/>
      <c r="H49" s="146" t="s">
        <v>465</v>
      </c>
      <c r="I49" s="146" t="s">
        <v>201</v>
      </c>
      <c r="J49" s="143" t="s">
        <v>35</v>
      </c>
      <c r="K49" s="35" t="s">
        <v>179</v>
      </c>
      <c r="L49" s="36">
        <v>1</v>
      </c>
      <c r="M49" s="36">
        <v>2</v>
      </c>
      <c r="N49" s="36">
        <v>2</v>
      </c>
      <c r="O49" s="36">
        <v>3</v>
      </c>
      <c r="P49" s="122">
        <f t="shared" ref="P49" si="61">SUM(L49:O49)</f>
        <v>8</v>
      </c>
      <c r="Q49" s="122">
        <v>2</v>
      </c>
      <c r="R49" s="122">
        <f t="shared" si="57"/>
        <v>16</v>
      </c>
      <c r="S49" s="122" t="s">
        <v>231</v>
      </c>
      <c r="T49" s="131"/>
      <c r="U49" s="24" t="s">
        <v>248</v>
      </c>
      <c r="V49" s="123">
        <v>1</v>
      </c>
      <c r="W49" s="123">
        <v>1</v>
      </c>
      <c r="X49" s="123">
        <v>1</v>
      </c>
      <c r="Y49" s="123">
        <v>1</v>
      </c>
      <c r="Z49" s="123">
        <f t="shared" ref="Z49" si="62">SUM(V49:Y49)</f>
        <v>4</v>
      </c>
      <c r="AA49" s="123">
        <f t="shared" si="59"/>
        <v>2</v>
      </c>
      <c r="AB49" s="123">
        <f t="shared" si="60"/>
        <v>8</v>
      </c>
      <c r="AC49" s="25" t="s">
        <v>232</v>
      </c>
      <c r="AD49" s="36"/>
      <c r="AE49" s="36" t="s">
        <v>259</v>
      </c>
      <c r="AF49" s="28">
        <v>43936</v>
      </c>
      <c r="AG49" s="123" t="s">
        <v>173</v>
      </c>
      <c r="AH49" s="36"/>
      <c r="AI49" s="170" t="str">
        <f t="shared" si="5"/>
        <v>ModeradoTolerable</v>
      </c>
      <c r="AJ49" s="148" t="str">
        <f t="shared" si="6"/>
        <v>Tolerable</v>
      </c>
    </row>
    <row r="50" spans="1:36" s="13" customFormat="1" ht="30" customHeight="1" x14ac:dyDescent="0.2">
      <c r="A50" s="12"/>
      <c r="B50" s="118"/>
      <c r="C50" s="249"/>
      <c r="D50" s="246"/>
      <c r="E50" s="123" t="s">
        <v>7</v>
      </c>
      <c r="F50" s="123" t="s">
        <v>6</v>
      </c>
      <c r="G50" s="23" t="s">
        <v>14</v>
      </c>
      <c r="H50" s="156" t="s">
        <v>456</v>
      </c>
      <c r="I50" s="156" t="s">
        <v>12</v>
      </c>
      <c r="J50" s="156" t="s">
        <v>1</v>
      </c>
      <c r="K50" s="143" t="s">
        <v>117</v>
      </c>
      <c r="L50" s="123">
        <v>1</v>
      </c>
      <c r="M50" s="123">
        <v>1</v>
      </c>
      <c r="N50" s="123">
        <v>1</v>
      </c>
      <c r="O50" s="123">
        <v>3</v>
      </c>
      <c r="P50" s="123">
        <f t="shared" ref="P50" si="63">+SUM(L50:O50)</f>
        <v>6</v>
      </c>
      <c r="Q50" s="123">
        <v>1</v>
      </c>
      <c r="R50" s="123">
        <f t="shared" ref="R50" si="64">+Q50*P50</f>
        <v>6</v>
      </c>
      <c r="S50" s="25" t="str">
        <f t="shared" ref="S50" si="65">IF(R50="","",IF(R50&lt;5,"Trivial",IF(R50&lt;9,"Tolerable",IF(R50&lt;17,"Moderado",IF(R50&lt;25,"Importante","Intolerable")))))</f>
        <v>Tolerable</v>
      </c>
      <c r="T50" s="122"/>
      <c r="U50" s="31"/>
      <c r="V50" s="123"/>
      <c r="W50" s="123"/>
      <c r="X50" s="123"/>
      <c r="Y50" s="123"/>
      <c r="Z50" s="123"/>
      <c r="AA50" s="123"/>
      <c r="AB50" s="123"/>
      <c r="AC50" s="25"/>
      <c r="AD50" s="123"/>
      <c r="AE50" s="123"/>
      <c r="AF50" s="123"/>
      <c r="AG50" s="123"/>
      <c r="AH50" s="123"/>
      <c r="AI50" s="170" t="str">
        <f t="shared" si="5"/>
        <v>Tolerable</v>
      </c>
      <c r="AJ50" s="148" t="str">
        <f t="shared" si="6"/>
        <v>Tolerable</v>
      </c>
    </row>
    <row r="51" spans="1:36" s="4" customFormat="1" ht="30" customHeight="1" x14ac:dyDescent="0.25">
      <c r="A51" s="10" t="s">
        <v>122</v>
      </c>
      <c r="B51" s="118">
        <v>30</v>
      </c>
      <c r="C51" s="243" t="s">
        <v>271</v>
      </c>
      <c r="D51" s="210" t="s">
        <v>272</v>
      </c>
      <c r="E51" s="116" t="s">
        <v>7</v>
      </c>
      <c r="F51" s="116" t="s">
        <v>6</v>
      </c>
      <c r="G51" s="23" t="s">
        <v>121</v>
      </c>
      <c r="H51" s="156" t="s">
        <v>120</v>
      </c>
      <c r="I51" s="156" t="s">
        <v>119</v>
      </c>
      <c r="J51" s="156" t="s">
        <v>1</v>
      </c>
      <c r="K51" s="27" t="s">
        <v>118</v>
      </c>
      <c r="L51" s="116">
        <v>1</v>
      </c>
      <c r="M51" s="116">
        <v>1</v>
      </c>
      <c r="N51" s="116">
        <v>1</v>
      </c>
      <c r="O51" s="116">
        <v>3</v>
      </c>
      <c r="P51" s="116">
        <f t="shared" ref="P51:P63" si="66">+SUM(L51:O51)</f>
        <v>6</v>
      </c>
      <c r="Q51" s="116">
        <v>1</v>
      </c>
      <c r="R51" s="116">
        <f t="shared" ref="R51:R63" si="67">+Q51*P51</f>
        <v>6</v>
      </c>
      <c r="S51" s="25" t="str">
        <f t="shared" ref="S51:S63" si="68">IF(R51="","",IF(R51&lt;5,"Trivial",IF(R51&lt;9,"Tolerable",IF(R51&lt;17,"Moderado",IF(R51&lt;25,"Importante","Intolerable")))))</f>
        <v>Tolerable</v>
      </c>
      <c r="T51" s="115"/>
      <c r="U51" s="31"/>
      <c r="V51" s="116"/>
      <c r="W51" s="116"/>
      <c r="X51" s="116"/>
      <c r="Y51" s="116"/>
      <c r="Z51" s="116"/>
      <c r="AA51" s="116"/>
      <c r="AB51" s="116"/>
      <c r="AC51" s="25"/>
      <c r="AD51" s="116"/>
      <c r="AE51" s="116"/>
      <c r="AF51" s="116"/>
      <c r="AG51" s="116"/>
      <c r="AH51" s="116"/>
      <c r="AI51" s="170" t="str">
        <f t="shared" si="5"/>
        <v>Tolerable</v>
      </c>
      <c r="AJ51" s="148" t="str">
        <f t="shared" si="6"/>
        <v>Tolerable</v>
      </c>
    </row>
    <row r="52" spans="1:36" s="4" customFormat="1" ht="30" customHeight="1" x14ac:dyDescent="0.25">
      <c r="A52" s="10"/>
      <c r="B52" s="118">
        <v>31</v>
      </c>
      <c r="C52" s="244"/>
      <c r="D52" s="210"/>
      <c r="E52" s="116" t="s">
        <v>7</v>
      </c>
      <c r="F52" s="116" t="s">
        <v>6</v>
      </c>
      <c r="G52" s="23" t="s">
        <v>14</v>
      </c>
      <c r="H52" s="156" t="s">
        <v>13</v>
      </c>
      <c r="I52" s="156" t="s">
        <v>12</v>
      </c>
      <c r="J52" s="156" t="s">
        <v>1</v>
      </c>
      <c r="K52" s="143" t="s">
        <v>117</v>
      </c>
      <c r="L52" s="116">
        <v>1</v>
      </c>
      <c r="M52" s="116">
        <v>1</v>
      </c>
      <c r="N52" s="116">
        <v>1</v>
      </c>
      <c r="O52" s="116">
        <v>3</v>
      </c>
      <c r="P52" s="116">
        <f t="shared" si="66"/>
        <v>6</v>
      </c>
      <c r="Q52" s="116">
        <v>1</v>
      </c>
      <c r="R52" s="116">
        <f t="shared" si="67"/>
        <v>6</v>
      </c>
      <c r="S52" s="25" t="str">
        <f t="shared" si="68"/>
        <v>Tolerable</v>
      </c>
      <c r="T52" s="115"/>
      <c r="U52" s="31"/>
      <c r="V52" s="116"/>
      <c r="W52" s="116"/>
      <c r="X52" s="116"/>
      <c r="Y52" s="116"/>
      <c r="Z52" s="116"/>
      <c r="AA52" s="116"/>
      <c r="AB52" s="116"/>
      <c r="AC52" s="25"/>
      <c r="AD52" s="116"/>
      <c r="AE52" s="116"/>
      <c r="AF52" s="116"/>
      <c r="AG52" s="116"/>
      <c r="AH52" s="116"/>
      <c r="AI52" s="170" t="str">
        <f t="shared" si="5"/>
        <v>Tolerable</v>
      </c>
      <c r="AJ52" s="148" t="str">
        <f t="shared" si="6"/>
        <v>Tolerable</v>
      </c>
    </row>
    <row r="53" spans="1:36" s="4" customFormat="1" ht="30" customHeight="1" x14ac:dyDescent="0.25">
      <c r="A53" s="10"/>
      <c r="B53" s="118">
        <v>32</v>
      </c>
      <c r="C53" s="244"/>
      <c r="D53" s="210"/>
      <c r="E53" s="116" t="s">
        <v>7</v>
      </c>
      <c r="F53" s="116" t="s">
        <v>23</v>
      </c>
      <c r="G53" s="23" t="s">
        <v>116</v>
      </c>
      <c r="H53" s="156" t="s">
        <v>115</v>
      </c>
      <c r="I53" s="156" t="s">
        <v>114</v>
      </c>
      <c r="J53" s="156" t="s">
        <v>48</v>
      </c>
      <c r="K53" s="143" t="s">
        <v>113</v>
      </c>
      <c r="L53" s="116">
        <v>1</v>
      </c>
      <c r="M53" s="116">
        <v>1</v>
      </c>
      <c r="N53" s="116">
        <v>1</v>
      </c>
      <c r="O53" s="116">
        <v>3</v>
      </c>
      <c r="P53" s="116">
        <f t="shared" si="66"/>
        <v>6</v>
      </c>
      <c r="Q53" s="116">
        <v>1</v>
      </c>
      <c r="R53" s="116">
        <f t="shared" si="67"/>
        <v>6</v>
      </c>
      <c r="S53" s="25" t="str">
        <f t="shared" si="68"/>
        <v>Tolerable</v>
      </c>
      <c r="T53" s="115"/>
      <c r="U53" s="31"/>
      <c r="V53" s="116"/>
      <c r="W53" s="116"/>
      <c r="X53" s="116"/>
      <c r="Y53" s="116"/>
      <c r="Z53" s="116"/>
      <c r="AA53" s="116"/>
      <c r="AB53" s="116"/>
      <c r="AC53" s="25"/>
      <c r="AD53" s="116"/>
      <c r="AE53" s="116"/>
      <c r="AF53" s="116"/>
      <c r="AG53" s="116"/>
      <c r="AH53" s="116"/>
      <c r="AI53" s="170" t="str">
        <f t="shared" si="5"/>
        <v>Tolerable</v>
      </c>
      <c r="AJ53" s="148" t="str">
        <f t="shared" si="6"/>
        <v>Tolerable</v>
      </c>
    </row>
    <row r="54" spans="1:36" s="4" customFormat="1" ht="30" customHeight="1" x14ac:dyDescent="0.25">
      <c r="A54" s="10"/>
      <c r="B54" s="118">
        <v>33</v>
      </c>
      <c r="C54" s="244"/>
      <c r="D54" s="210"/>
      <c r="E54" s="116" t="s">
        <v>7</v>
      </c>
      <c r="F54" s="116" t="s">
        <v>6</v>
      </c>
      <c r="G54" s="23" t="s">
        <v>112</v>
      </c>
      <c r="H54" s="147" t="s">
        <v>111</v>
      </c>
      <c r="I54" s="156" t="s">
        <v>110</v>
      </c>
      <c r="J54" s="156" t="s">
        <v>48</v>
      </c>
      <c r="K54" s="143" t="s">
        <v>109</v>
      </c>
      <c r="L54" s="116">
        <v>1</v>
      </c>
      <c r="M54" s="116">
        <v>1</v>
      </c>
      <c r="N54" s="116">
        <v>1</v>
      </c>
      <c r="O54" s="116">
        <v>3</v>
      </c>
      <c r="P54" s="116">
        <f t="shared" si="66"/>
        <v>6</v>
      </c>
      <c r="Q54" s="116">
        <v>1</v>
      </c>
      <c r="R54" s="116">
        <f t="shared" si="67"/>
        <v>6</v>
      </c>
      <c r="S54" s="25" t="str">
        <f t="shared" si="68"/>
        <v>Tolerable</v>
      </c>
      <c r="T54" s="115"/>
      <c r="U54" s="31"/>
      <c r="V54" s="116"/>
      <c r="W54" s="116"/>
      <c r="X54" s="116"/>
      <c r="Y54" s="116"/>
      <c r="Z54" s="116"/>
      <c r="AA54" s="116"/>
      <c r="AB54" s="116"/>
      <c r="AC54" s="25"/>
      <c r="AD54" s="116"/>
      <c r="AE54" s="116"/>
      <c r="AF54" s="116"/>
      <c r="AG54" s="116"/>
      <c r="AH54" s="116"/>
      <c r="AI54" s="170" t="str">
        <f t="shared" si="5"/>
        <v>Tolerable</v>
      </c>
      <c r="AJ54" s="148" t="str">
        <f t="shared" si="6"/>
        <v>Tolerable</v>
      </c>
    </row>
    <row r="55" spans="1:36" s="4" customFormat="1" ht="30" customHeight="1" x14ac:dyDescent="0.25">
      <c r="A55" s="10"/>
      <c r="B55" s="118">
        <v>34</v>
      </c>
      <c r="C55" s="244"/>
      <c r="D55" s="210"/>
      <c r="E55" s="116" t="s">
        <v>7</v>
      </c>
      <c r="F55" s="116" t="s">
        <v>6</v>
      </c>
      <c r="G55" s="23" t="s">
        <v>108</v>
      </c>
      <c r="H55" s="156" t="s">
        <v>107</v>
      </c>
      <c r="I55" s="156" t="s">
        <v>12</v>
      </c>
      <c r="J55" s="156" t="s">
        <v>1</v>
      </c>
      <c r="K55" s="143" t="s">
        <v>106</v>
      </c>
      <c r="L55" s="116">
        <v>1</v>
      </c>
      <c r="M55" s="116">
        <v>2</v>
      </c>
      <c r="N55" s="116">
        <v>1</v>
      </c>
      <c r="O55" s="116">
        <v>3</v>
      </c>
      <c r="P55" s="116">
        <f t="shared" si="66"/>
        <v>7</v>
      </c>
      <c r="Q55" s="116">
        <v>1</v>
      </c>
      <c r="R55" s="116">
        <f t="shared" si="67"/>
        <v>7</v>
      </c>
      <c r="S55" s="25" t="str">
        <f t="shared" si="68"/>
        <v>Tolerable</v>
      </c>
      <c r="T55" s="115"/>
      <c r="U55" s="31"/>
      <c r="V55" s="116"/>
      <c r="W55" s="116"/>
      <c r="X55" s="116"/>
      <c r="Y55" s="116"/>
      <c r="Z55" s="116"/>
      <c r="AA55" s="116"/>
      <c r="AB55" s="116"/>
      <c r="AC55" s="25"/>
      <c r="AD55" s="116"/>
      <c r="AE55" s="116"/>
      <c r="AF55" s="116"/>
      <c r="AG55" s="116"/>
      <c r="AH55" s="116"/>
      <c r="AI55" s="170" t="str">
        <f t="shared" si="5"/>
        <v>Tolerable</v>
      </c>
      <c r="AJ55" s="148" t="str">
        <f t="shared" si="6"/>
        <v>Tolerable</v>
      </c>
    </row>
    <row r="56" spans="1:36" s="4" customFormat="1" ht="30" customHeight="1" x14ac:dyDescent="0.25">
      <c r="A56" s="10"/>
      <c r="B56" s="118">
        <v>35</v>
      </c>
      <c r="C56" s="244"/>
      <c r="D56" s="210"/>
      <c r="E56" s="111" t="s">
        <v>7</v>
      </c>
      <c r="F56" s="116" t="s">
        <v>6</v>
      </c>
      <c r="G56" s="23" t="s">
        <v>105</v>
      </c>
      <c r="H56" s="156" t="s">
        <v>104</v>
      </c>
      <c r="I56" s="156" t="s">
        <v>55</v>
      </c>
      <c r="J56" s="156" t="s">
        <v>48</v>
      </c>
      <c r="K56" s="143" t="s">
        <v>103</v>
      </c>
      <c r="L56" s="116">
        <v>1</v>
      </c>
      <c r="M56" s="116">
        <v>1</v>
      </c>
      <c r="N56" s="116">
        <v>1</v>
      </c>
      <c r="O56" s="116">
        <v>2</v>
      </c>
      <c r="P56" s="116">
        <f t="shared" si="66"/>
        <v>5</v>
      </c>
      <c r="Q56" s="116">
        <v>1</v>
      </c>
      <c r="R56" s="116">
        <f t="shared" si="67"/>
        <v>5</v>
      </c>
      <c r="S56" s="25" t="str">
        <f t="shared" si="68"/>
        <v>Tolerable</v>
      </c>
      <c r="T56" s="119"/>
      <c r="U56" s="119"/>
      <c r="V56" s="116"/>
      <c r="W56" s="116"/>
      <c r="X56" s="116"/>
      <c r="Y56" s="116"/>
      <c r="Z56" s="116"/>
      <c r="AA56" s="116"/>
      <c r="AB56" s="116"/>
      <c r="AC56" s="25"/>
      <c r="AD56" s="116"/>
      <c r="AE56" s="116"/>
      <c r="AF56" s="116"/>
      <c r="AG56" s="116"/>
      <c r="AH56" s="116"/>
      <c r="AI56" s="170" t="str">
        <f t="shared" si="5"/>
        <v>Tolerable</v>
      </c>
      <c r="AJ56" s="148" t="str">
        <f t="shared" si="6"/>
        <v>Tolerable</v>
      </c>
    </row>
    <row r="57" spans="1:36" ht="30" customHeight="1" x14ac:dyDescent="0.2">
      <c r="A57" s="10"/>
      <c r="B57" s="118">
        <v>36</v>
      </c>
      <c r="C57" s="244"/>
      <c r="D57" s="210"/>
      <c r="E57" s="116" t="s">
        <v>7</v>
      </c>
      <c r="F57" s="116" t="s">
        <v>46</v>
      </c>
      <c r="G57" s="23" t="s">
        <v>45</v>
      </c>
      <c r="H57" s="156" t="s">
        <v>49</v>
      </c>
      <c r="I57" s="156" t="s">
        <v>16</v>
      </c>
      <c r="J57" s="143" t="s">
        <v>48</v>
      </c>
      <c r="K57" s="143" t="s">
        <v>47</v>
      </c>
      <c r="L57" s="116">
        <v>1</v>
      </c>
      <c r="M57" s="116">
        <v>1</v>
      </c>
      <c r="N57" s="116">
        <v>1</v>
      </c>
      <c r="O57" s="116">
        <v>2</v>
      </c>
      <c r="P57" s="116">
        <f t="shared" si="66"/>
        <v>5</v>
      </c>
      <c r="Q57" s="116">
        <v>1</v>
      </c>
      <c r="R57" s="116">
        <f t="shared" si="67"/>
        <v>5</v>
      </c>
      <c r="S57" s="25" t="str">
        <f t="shared" si="68"/>
        <v>Tolerable</v>
      </c>
      <c r="T57" s="119"/>
      <c r="U57" s="119"/>
      <c r="V57" s="116"/>
      <c r="W57" s="116"/>
      <c r="X57" s="116"/>
      <c r="Y57" s="116"/>
      <c r="Z57" s="116"/>
      <c r="AA57" s="116"/>
      <c r="AB57" s="116"/>
      <c r="AC57" s="25"/>
      <c r="AD57" s="116"/>
      <c r="AE57" s="116"/>
      <c r="AF57" s="116"/>
      <c r="AG57" s="116"/>
      <c r="AH57" s="116"/>
      <c r="AI57" s="170" t="str">
        <f t="shared" si="5"/>
        <v>Tolerable</v>
      </c>
      <c r="AJ57" s="148" t="str">
        <f t="shared" si="6"/>
        <v>Tolerable</v>
      </c>
    </row>
    <row r="58" spans="1:36" ht="30" customHeight="1" x14ac:dyDescent="0.2">
      <c r="A58" s="10"/>
      <c r="B58" s="118">
        <v>37</v>
      </c>
      <c r="C58" s="244"/>
      <c r="D58" s="210"/>
      <c r="E58" s="116" t="s">
        <v>7</v>
      </c>
      <c r="F58" s="116" t="s">
        <v>46</v>
      </c>
      <c r="G58" s="23" t="s">
        <v>45</v>
      </c>
      <c r="H58" s="156" t="s">
        <v>44</v>
      </c>
      <c r="I58" s="156" t="s">
        <v>43</v>
      </c>
      <c r="J58" s="156" t="s">
        <v>1</v>
      </c>
      <c r="K58" s="143" t="s">
        <v>42</v>
      </c>
      <c r="L58" s="116">
        <v>1</v>
      </c>
      <c r="M58" s="116">
        <v>1</v>
      </c>
      <c r="N58" s="116">
        <v>1</v>
      </c>
      <c r="O58" s="116">
        <v>3</v>
      </c>
      <c r="P58" s="116">
        <f t="shared" si="66"/>
        <v>6</v>
      </c>
      <c r="Q58" s="116">
        <v>1</v>
      </c>
      <c r="R58" s="116">
        <f t="shared" si="67"/>
        <v>6</v>
      </c>
      <c r="S58" s="25" t="str">
        <f t="shared" si="68"/>
        <v>Tolerable</v>
      </c>
      <c r="T58" s="119"/>
      <c r="U58" s="27"/>
      <c r="V58" s="116"/>
      <c r="W58" s="116"/>
      <c r="X58" s="116"/>
      <c r="Y58" s="116"/>
      <c r="Z58" s="116"/>
      <c r="AA58" s="116"/>
      <c r="AB58" s="116"/>
      <c r="AC58" s="25"/>
      <c r="AD58" s="116"/>
      <c r="AE58" s="116"/>
      <c r="AF58" s="116"/>
      <c r="AG58" s="116"/>
      <c r="AH58" s="116"/>
      <c r="AI58" s="170" t="str">
        <f t="shared" si="5"/>
        <v>Tolerable</v>
      </c>
      <c r="AJ58" s="148" t="str">
        <f t="shared" si="6"/>
        <v>Tolerable</v>
      </c>
    </row>
    <row r="59" spans="1:36" s="4" customFormat="1" ht="30" customHeight="1" x14ac:dyDescent="0.25">
      <c r="A59" s="10"/>
      <c r="B59" s="118">
        <v>38</v>
      </c>
      <c r="C59" s="244"/>
      <c r="D59" s="210"/>
      <c r="E59" s="116" t="s">
        <v>58</v>
      </c>
      <c r="F59" s="116" t="s">
        <v>6</v>
      </c>
      <c r="G59" s="23" t="s">
        <v>57</v>
      </c>
      <c r="H59" s="147" t="s">
        <v>56</v>
      </c>
      <c r="I59" s="156" t="s">
        <v>55</v>
      </c>
      <c r="J59" s="156" t="s">
        <v>1</v>
      </c>
      <c r="K59" s="143" t="s">
        <v>54</v>
      </c>
      <c r="L59" s="116">
        <v>1</v>
      </c>
      <c r="M59" s="116">
        <v>1</v>
      </c>
      <c r="N59" s="116">
        <v>1</v>
      </c>
      <c r="O59" s="116">
        <v>1</v>
      </c>
      <c r="P59" s="116">
        <f t="shared" si="66"/>
        <v>4</v>
      </c>
      <c r="Q59" s="116">
        <v>2</v>
      </c>
      <c r="R59" s="116">
        <f t="shared" si="67"/>
        <v>8</v>
      </c>
      <c r="S59" s="25" t="str">
        <f t="shared" si="68"/>
        <v>Tolerable</v>
      </c>
      <c r="T59" s="115"/>
      <c r="U59" s="31"/>
      <c r="V59" s="116"/>
      <c r="W59" s="116"/>
      <c r="X59" s="116"/>
      <c r="Y59" s="116"/>
      <c r="Z59" s="116"/>
      <c r="AA59" s="116"/>
      <c r="AB59" s="116"/>
      <c r="AC59" s="25"/>
      <c r="AD59" s="116"/>
      <c r="AE59" s="116"/>
      <c r="AF59" s="116"/>
      <c r="AG59" s="116"/>
      <c r="AH59" s="116"/>
      <c r="AI59" s="170" t="str">
        <f t="shared" si="5"/>
        <v>Tolerable</v>
      </c>
      <c r="AJ59" s="148" t="str">
        <f t="shared" si="6"/>
        <v>Tolerable</v>
      </c>
    </row>
    <row r="60" spans="1:36" s="4" customFormat="1" ht="30" customHeight="1" x14ac:dyDescent="0.25">
      <c r="A60" s="10"/>
      <c r="B60" s="118">
        <v>39</v>
      </c>
      <c r="C60" s="244"/>
      <c r="D60" s="210"/>
      <c r="E60" s="116" t="s">
        <v>7</v>
      </c>
      <c r="F60" s="116" t="s">
        <v>23</v>
      </c>
      <c r="G60" s="23" t="s">
        <v>61</v>
      </c>
      <c r="H60" s="156" t="s">
        <v>60</v>
      </c>
      <c r="I60" s="156" t="s">
        <v>55</v>
      </c>
      <c r="J60" s="156" t="s">
        <v>1</v>
      </c>
      <c r="K60" s="143" t="s">
        <v>59</v>
      </c>
      <c r="L60" s="116">
        <v>1</v>
      </c>
      <c r="M60" s="116">
        <v>1</v>
      </c>
      <c r="N60" s="116">
        <v>1</v>
      </c>
      <c r="O60" s="116">
        <v>3</v>
      </c>
      <c r="P60" s="116">
        <f t="shared" si="66"/>
        <v>6</v>
      </c>
      <c r="Q60" s="116">
        <v>1</v>
      </c>
      <c r="R60" s="116">
        <f t="shared" si="67"/>
        <v>6</v>
      </c>
      <c r="S60" s="25" t="str">
        <f t="shared" si="68"/>
        <v>Tolerable</v>
      </c>
      <c r="T60" s="119"/>
      <c r="U60" s="24"/>
      <c r="V60" s="116"/>
      <c r="W60" s="116"/>
      <c r="X60" s="116"/>
      <c r="Y60" s="116"/>
      <c r="Z60" s="116"/>
      <c r="AA60" s="116"/>
      <c r="AB60" s="116"/>
      <c r="AC60" s="25"/>
      <c r="AD60" s="116"/>
      <c r="AE60" s="116"/>
      <c r="AF60" s="116"/>
      <c r="AG60" s="116"/>
      <c r="AH60" s="116"/>
      <c r="AI60" s="170" t="str">
        <f t="shared" si="5"/>
        <v>Tolerable</v>
      </c>
      <c r="AJ60" s="148" t="str">
        <f t="shared" si="6"/>
        <v>Tolerable</v>
      </c>
    </row>
    <row r="61" spans="1:36" s="4" customFormat="1" ht="30" customHeight="1" x14ac:dyDescent="0.2">
      <c r="A61" s="10"/>
      <c r="B61" s="118">
        <v>40</v>
      </c>
      <c r="C61" s="244"/>
      <c r="D61" s="210"/>
      <c r="E61" s="116" t="s">
        <v>7</v>
      </c>
      <c r="F61" s="116" t="s">
        <v>32</v>
      </c>
      <c r="G61" s="23" t="s">
        <v>64</v>
      </c>
      <c r="H61" s="156" t="s">
        <v>30</v>
      </c>
      <c r="I61" s="156" t="s">
        <v>29</v>
      </c>
      <c r="J61" s="156"/>
      <c r="K61" s="143" t="s">
        <v>37</v>
      </c>
      <c r="L61" s="116">
        <v>1</v>
      </c>
      <c r="M61" s="116">
        <v>1</v>
      </c>
      <c r="N61" s="116">
        <v>2</v>
      </c>
      <c r="O61" s="116">
        <v>3</v>
      </c>
      <c r="P61" s="116">
        <f t="shared" si="66"/>
        <v>7</v>
      </c>
      <c r="Q61" s="116">
        <v>1</v>
      </c>
      <c r="R61" s="116">
        <f t="shared" si="67"/>
        <v>7</v>
      </c>
      <c r="S61" s="25" t="str">
        <f t="shared" si="68"/>
        <v>Tolerable</v>
      </c>
      <c r="T61" s="119"/>
      <c r="U61" s="29"/>
      <c r="V61" s="116"/>
      <c r="W61" s="116"/>
      <c r="X61" s="116"/>
      <c r="Y61" s="116"/>
      <c r="Z61" s="116"/>
      <c r="AA61" s="116"/>
      <c r="AB61" s="116"/>
      <c r="AC61" s="25"/>
      <c r="AD61" s="116"/>
      <c r="AE61" s="32"/>
      <c r="AF61" s="32"/>
      <c r="AG61" s="32"/>
      <c r="AH61" s="116"/>
      <c r="AI61" s="170" t="str">
        <f t="shared" si="5"/>
        <v>Tolerable</v>
      </c>
      <c r="AJ61" s="148" t="str">
        <f t="shared" si="6"/>
        <v>Tolerable</v>
      </c>
    </row>
    <row r="62" spans="1:36" s="4" customFormat="1" ht="30" customHeight="1" x14ac:dyDescent="0.25">
      <c r="A62" s="10"/>
      <c r="B62" s="130"/>
      <c r="C62" s="244"/>
      <c r="D62" s="210"/>
      <c r="E62" s="123" t="s">
        <v>7</v>
      </c>
      <c r="F62" s="130" t="s">
        <v>19</v>
      </c>
      <c r="G62" s="132" t="s">
        <v>218</v>
      </c>
      <c r="H62" s="146" t="s">
        <v>219</v>
      </c>
      <c r="I62" s="146" t="s">
        <v>220</v>
      </c>
      <c r="J62" s="143" t="s">
        <v>35</v>
      </c>
      <c r="K62" s="35" t="s">
        <v>237</v>
      </c>
      <c r="L62" s="36">
        <v>1</v>
      </c>
      <c r="M62" s="36">
        <v>1</v>
      </c>
      <c r="N62" s="36">
        <v>2</v>
      </c>
      <c r="O62" s="36">
        <v>3</v>
      </c>
      <c r="P62" s="122">
        <f t="shared" ref="P62" si="69">SUM(L62:O62)</f>
        <v>7</v>
      </c>
      <c r="Q62" s="122">
        <v>2</v>
      </c>
      <c r="R62" s="122">
        <f t="shared" ref="R62" si="70">P62*Q62</f>
        <v>14</v>
      </c>
      <c r="S62" s="122" t="s">
        <v>231</v>
      </c>
      <c r="T62" s="131"/>
      <c r="U62" s="24" t="s">
        <v>239</v>
      </c>
      <c r="V62" s="123">
        <v>1</v>
      </c>
      <c r="W62" s="123">
        <v>1</v>
      </c>
      <c r="X62" s="123">
        <v>1</v>
      </c>
      <c r="Y62" s="123">
        <v>1</v>
      </c>
      <c r="Z62" s="123">
        <f t="shared" ref="Z62" si="71">SUM(V62:Y62)</f>
        <v>4</v>
      </c>
      <c r="AA62" s="123">
        <f t="shared" ref="AA62" si="72">Q62</f>
        <v>2</v>
      </c>
      <c r="AB62" s="123">
        <f t="shared" ref="AB62" si="73">Z62*AA62</f>
        <v>8</v>
      </c>
      <c r="AC62" s="25" t="s">
        <v>232</v>
      </c>
      <c r="AD62" s="39"/>
      <c r="AE62" s="36" t="s">
        <v>259</v>
      </c>
      <c r="AF62" s="28">
        <v>43936</v>
      </c>
      <c r="AG62" s="123" t="s">
        <v>173</v>
      </c>
      <c r="AH62" s="39"/>
      <c r="AI62" s="170" t="str">
        <f t="shared" si="5"/>
        <v>ModeradoTolerable</v>
      </c>
      <c r="AJ62" s="148" t="str">
        <f t="shared" si="6"/>
        <v>Tolerable</v>
      </c>
    </row>
    <row r="63" spans="1:36" s="4" customFormat="1" ht="30" customHeight="1" x14ac:dyDescent="0.25">
      <c r="A63" s="10"/>
      <c r="B63" s="118">
        <v>41</v>
      </c>
      <c r="C63" s="244"/>
      <c r="D63" s="210"/>
      <c r="E63" s="116" t="s">
        <v>7</v>
      </c>
      <c r="F63" s="116" t="s">
        <v>6</v>
      </c>
      <c r="G63" s="23" t="s">
        <v>63</v>
      </c>
      <c r="H63" s="156" t="s">
        <v>60</v>
      </c>
      <c r="I63" s="156" t="s">
        <v>62</v>
      </c>
      <c r="J63" s="156" t="s">
        <v>1</v>
      </c>
      <c r="K63" s="143" t="s">
        <v>59</v>
      </c>
      <c r="L63" s="116">
        <v>1</v>
      </c>
      <c r="M63" s="116">
        <v>1</v>
      </c>
      <c r="N63" s="116">
        <v>1</v>
      </c>
      <c r="O63" s="116">
        <v>3</v>
      </c>
      <c r="P63" s="116">
        <f t="shared" si="66"/>
        <v>6</v>
      </c>
      <c r="Q63" s="116">
        <v>1</v>
      </c>
      <c r="R63" s="116">
        <f t="shared" si="67"/>
        <v>6</v>
      </c>
      <c r="S63" s="25" t="str">
        <f t="shared" si="68"/>
        <v>Tolerable</v>
      </c>
      <c r="T63" s="119"/>
      <c r="U63" s="31"/>
      <c r="V63" s="116"/>
      <c r="W63" s="116"/>
      <c r="X63" s="116"/>
      <c r="Y63" s="116"/>
      <c r="Z63" s="116"/>
      <c r="AA63" s="116"/>
      <c r="AB63" s="116"/>
      <c r="AC63" s="25"/>
      <c r="AD63" s="116"/>
      <c r="AE63" s="116"/>
      <c r="AF63" s="116"/>
      <c r="AG63" s="116"/>
      <c r="AH63" s="116"/>
      <c r="AI63" s="170" t="str">
        <f t="shared" si="5"/>
        <v>Tolerable</v>
      </c>
      <c r="AJ63" s="148" t="str">
        <f t="shared" si="6"/>
        <v>Tolerable</v>
      </c>
    </row>
    <row r="64" spans="1:36" ht="30" customHeight="1" x14ac:dyDescent="0.2">
      <c r="A64" s="10" t="s">
        <v>34</v>
      </c>
      <c r="B64" s="118">
        <v>42</v>
      </c>
      <c r="C64" s="244"/>
      <c r="D64" s="208" t="s">
        <v>33</v>
      </c>
      <c r="E64" s="110" t="s">
        <v>7</v>
      </c>
      <c r="F64" s="110" t="s">
        <v>32</v>
      </c>
      <c r="G64" s="52" t="s">
        <v>31</v>
      </c>
      <c r="H64" s="156" t="s">
        <v>30</v>
      </c>
      <c r="I64" s="156" t="s">
        <v>29</v>
      </c>
      <c r="J64" s="143"/>
      <c r="K64" s="143" t="s">
        <v>2</v>
      </c>
      <c r="L64" s="116">
        <v>1</v>
      </c>
      <c r="M64" s="116">
        <v>3</v>
      </c>
      <c r="N64" s="116">
        <v>2</v>
      </c>
      <c r="O64" s="116">
        <v>3</v>
      </c>
      <c r="P64" s="115">
        <f>+SUM(L64:O64)</f>
        <v>9</v>
      </c>
      <c r="Q64" s="115">
        <v>1</v>
      </c>
      <c r="R64" s="115">
        <f>+Q64*P64</f>
        <v>9</v>
      </c>
      <c r="S64" s="115" t="str">
        <f>IF(R64="","",IF(R64&lt;5,"Trivial",IF(R64&lt;9,"Tolerable",IF(R64&lt;17,"Moderado",IF(R64&lt;25,"Importante","Intolerable")))))</f>
        <v>Moderado</v>
      </c>
      <c r="T64" s="119" t="s">
        <v>1</v>
      </c>
      <c r="U64" s="29" t="s">
        <v>28</v>
      </c>
      <c r="V64" s="116">
        <v>1</v>
      </c>
      <c r="W64" s="116">
        <v>1</v>
      </c>
      <c r="X64" s="116">
        <v>1</v>
      </c>
      <c r="Y64" s="116">
        <v>3</v>
      </c>
      <c r="Z64" s="116">
        <f>+SUM(V64:Y64)</f>
        <v>6</v>
      </c>
      <c r="AA64" s="116">
        <v>1</v>
      </c>
      <c r="AB64" s="116">
        <f>+AA64*Z64</f>
        <v>6</v>
      </c>
      <c r="AC64" s="25" t="s">
        <v>232</v>
      </c>
      <c r="AD64" s="116" t="s">
        <v>0</v>
      </c>
      <c r="AE64" s="116" t="s">
        <v>173</v>
      </c>
      <c r="AF64" s="28">
        <v>43936</v>
      </c>
      <c r="AG64" s="116" t="s">
        <v>173</v>
      </c>
      <c r="AH64" s="116"/>
      <c r="AI64" s="170" t="str">
        <f t="shared" si="5"/>
        <v>ModeradoTolerable</v>
      </c>
      <c r="AJ64" s="148" t="str">
        <f t="shared" si="6"/>
        <v>Tolerable</v>
      </c>
    </row>
    <row r="65" spans="1:36" ht="30" customHeight="1" x14ac:dyDescent="0.2">
      <c r="A65" s="10"/>
      <c r="B65" s="118">
        <v>43</v>
      </c>
      <c r="C65" s="244"/>
      <c r="D65" s="208"/>
      <c r="E65" s="110" t="s">
        <v>7</v>
      </c>
      <c r="F65" s="110" t="s">
        <v>19</v>
      </c>
      <c r="G65" s="52" t="s">
        <v>27</v>
      </c>
      <c r="H65" s="156" t="s">
        <v>26</v>
      </c>
      <c r="I65" s="156" t="s">
        <v>25</v>
      </c>
      <c r="J65" s="143" t="s">
        <v>1</v>
      </c>
      <c r="K65" s="143" t="s">
        <v>24</v>
      </c>
      <c r="L65" s="116">
        <v>1</v>
      </c>
      <c r="M65" s="116">
        <v>1</v>
      </c>
      <c r="N65" s="116">
        <v>1</v>
      </c>
      <c r="O65" s="116">
        <v>3</v>
      </c>
      <c r="P65" s="115">
        <f>+SUM(L65:O65)</f>
        <v>6</v>
      </c>
      <c r="Q65" s="115">
        <v>1</v>
      </c>
      <c r="R65" s="115">
        <f>+Q65*P65</f>
        <v>6</v>
      </c>
      <c r="S65" s="115" t="str">
        <f>IF(R65="","",IF(R65&lt;5,"Trivial",IF(R65&lt;9,"Tolerable",IF(R65&lt;17,"Moderado",IF(R65&lt;25,"Importante","Intolerable")))))</f>
        <v>Tolerable</v>
      </c>
      <c r="T65" s="115"/>
      <c r="U65" s="32"/>
      <c r="V65" s="43"/>
      <c r="W65" s="43"/>
      <c r="X65" s="43"/>
      <c r="Y65" s="43"/>
      <c r="Z65" s="43"/>
      <c r="AA65" s="43"/>
      <c r="AB65" s="43"/>
      <c r="AC65" s="32"/>
      <c r="AD65" s="32"/>
      <c r="AE65" s="32"/>
      <c r="AF65" s="32"/>
      <c r="AG65" s="32"/>
      <c r="AH65" s="116"/>
      <c r="AI65" s="170" t="str">
        <f t="shared" si="5"/>
        <v>Tolerable</v>
      </c>
      <c r="AJ65" s="148" t="str">
        <f t="shared" si="6"/>
        <v>Tolerable</v>
      </c>
    </row>
    <row r="66" spans="1:36" ht="30" customHeight="1" x14ac:dyDescent="0.2">
      <c r="A66" s="10"/>
      <c r="B66" s="118">
        <v>44</v>
      </c>
      <c r="C66" s="244"/>
      <c r="D66" s="208"/>
      <c r="E66" s="110" t="s">
        <v>7</v>
      </c>
      <c r="F66" s="110" t="s">
        <v>23</v>
      </c>
      <c r="G66" s="52" t="s">
        <v>22</v>
      </c>
      <c r="H66" s="147" t="s">
        <v>21</v>
      </c>
      <c r="I66" s="156" t="s">
        <v>20</v>
      </c>
      <c r="J66" s="143"/>
      <c r="K66" s="143" t="s">
        <v>2</v>
      </c>
      <c r="L66" s="116">
        <v>1</v>
      </c>
      <c r="M66" s="111">
        <v>3</v>
      </c>
      <c r="N66" s="111">
        <v>2</v>
      </c>
      <c r="O66" s="111">
        <v>3</v>
      </c>
      <c r="P66" s="115">
        <f>+SUM(L66:O66)</f>
        <v>9</v>
      </c>
      <c r="Q66" s="115">
        <v>1</v>
      </c>
      <c r="R66" s="115">
        <f>+Q66*P66</f>
        <v>9</v>
      </c>
      <c r="S66" s="115" t="str">
        <f>IF(R66="","",IF(R66&lt;5,"Trivial",IF(R66&lt;9,"Tolerable",IF(R66&lt;17,"Moderado",IF(R66&lt;25,"Importante","Intolerable")))))</f>
        <v>Moderado</v>
      </c>
      <c r="T66" s="119" t="s">
        <v>1</v>
      </c>
      <c r="U66" s="119" t="s">
        <v>15</v>
      </c>
      <c r="V66" s="116">
        <v>1</v>
      </c>
      <c r="W66" s="116">
        <v>1</v>
      </c>
      <c r="X66" s="116">
        <v>1</v>
      </c>
      <c r="Y66" s="116">
        <v>3</v>
      </c>
      <c r="Z66" s="116">
        <f>+SUM(V66:Y66)</f>
        <v>6</v>
      </c>
      <c r="AA66" s="116">
        <v>1</v>
      </c>
      <c r="AB66" s="116">
        <f>+AA66*Z66</f>
        <v>6</v>
      </c>
      <c r="AC66" s="115" t="str">
        <f>IF(AB66="","",IF(AB66&lt;5,"Trivial",IF(AB66&lt;9,"Tolerable",IF(AB66&lt;17,"Moderado",IF(AB66&lt;25,"Importante","Intolerable")))))</f>
        <v>Tolerable</v>
      </c>
      <c r="AD66" s="116" t="s">
        <v>0</v>
      </c>
      <c r="AE66" s="116" t="s">
        <v>173</v>
      </c>
      <c r="AF66" s="28">
        <v>43936</v>
      </c>
      <c r="AG66" s="116" t="s">
        <v>173</v>
      </c>
      <c r="AH66" s="116"/>
      <c r="AI66" s="170" t="str">
        <f t="shared" si="5"/>
        <v>ModeradoTolerable</v>
      </c>
      <c r="AJ66" s="148" t="str">
        <f t="shared" si="6"/>
        <v>Tolerable</v>
      </c>
    </row>
    <row r="67" spans="1:36" ht="30" customHeight="1" x14ac:dyDescent="0.2">
      <c r="A67" s="10"/>
      <c r="B67" s="118">
        <v>45</v>
      </c>
      <c r="C67" s="244"/>
      <c r="D67" s="208"/>
      <c r="E67" s="110" t="s">
        <v>7</v>
      </c>
      <c r="F67" s="110" t="s">
        <v>19</v>
      </c>
      <c r="G67" s="52" t="s">
        <v>18</v>
      </c>
      <c r="H67" s="147" t="s">
        <v>17</v>
      </c>
      <c r="I67" s="156" t="s">
        <v>306</v>
      </c>
      <c r="J67" s="143"/>
      <c r="K67" s="143" t="s">
        <v>2</v>
      </c>
      <c r="L67" s="116">
        <v>1</v>
      </c>
      <c r="M67" s="116">
        <v>3</v>
      </c>
      <c r="N67" s="116">
        <v>2</v>
      </c>
      <c r="O67" s="116">
        <v>3</v>
      </c>
      <c r="P67" s="115">
        <f>+SUM(L67:O67)</f>
        <v>9</v>
      </c>
      <c r="Q67" s="115">
        <v>1</v>
      </c>
      <c r="R67" s="115">
        <f>+Q67*P67</f>
        <v>9</v>
      </c>
      <c r="S67" s="115" t="str">
        <f>IF(R67="","",IF(R67&lt;5,"Trivial",IF(R67&lt;9,"Tolerable",IF(R67&lt;17,"Moderado",IF(R67&lt;25,"Importante","Intolerable")))))</f>
        <v>Moderado</v>
      </c>
      <c r="T67" s="119" t="s">
        <v>1</v>
      </c>
      <c r="U67" s="119" t="s">
        <v>15</v>
      </c>
      <c r="V67" s="116">
        <v>1</v>
      </c>
      <c r="W67" s="116">
        <v>1</v>
      </c>
      <c r="X67" s="116">
        <v>1</v>
      </c>
      <c r="Y67" s="116">
        <v>3</v>
      </c>
      <c r="Z67" s="116">
        <f>+SUM(V67:Y67)</f>
        <v>6</v>
      </c>
      <c r="AA67" s="116">
        <v>1</v>
      </c>
      <c r="AB67" s="116">
        <f>+AA67*Z67</f>
        <v>6</v>
      </c>
      <c r="AC67" s="115" t="str">
        <f>IF(AB67="","",IF(AB67&lt;5,"Trivial",IF(AB67&lt;9,"Tolerable",IF(AB67&lt;17,"Moderado",IF(AB67&lt;25,"Importante","Intolerable")))))</f>
        <v>Tolerable</v>
      </c>
      <c r="AD67" s="116" t="s">
        <v>0</v>
      </c>
      <c r="AE67" s="116" t="s">
        <v>173</v>
      </c>
      <c r="AF67" s="28">
        <v>43936</v>
      </c>
      <c r="AG67" s="116" t="s">
        <v>173</v>
      </c>
      <c r="AH67" s="116"/>
      <c r="AI67" s="170" t="str">
        <f t="shared" si="5"/>
        <v>ModeradoTolerable</v>
      </c>
      <c r="AJ67" s="148" t="str">
        <f t="shared" si="6"/>
        <v>Tolerable</v>
      </c>
    </row>
    <row r="68" spans="1:36" s="4" customFormat="1" ht="30" customHeight="1" x14ac:dyDescent="0.25">
      <c r="A68" s="10"/>
      <c r="B68" s="118">
        <v>46</v>
      </c>
      <c r="C68" s="245"/>
      <c r="D68" s="208"/>
      <c r="E68" s="110" t="s">
        <v>7</v>
      </c>
      <c r="F68" s="110" t="s">
        <v>6</v>
      </c>
      <c r="G68" s="52" t="s">
        <v>14</v>
      </c>
      <c r="H68" s="156" t="s">
        <v>13</v>
      </c>
      <c r="I68" s="156" t="s">
        <v>12</v>
      </c>
      <c r="J68" s="143" t="s">
        <v>1</v>
      </c>
      <c r="K68" s="143" t="s">
        <v>11</v>
      </c>
      <c r="L68" s="116">
        <v>1</v>
      </c>
      <c r="M68" s="116">
        <v>1</v>
      </c>
      <c r="N68" s="116">
        <v>1</v>
      </c>
      <c r="O68" s="116">
        <v>3</v>
      </c>
      <c r="P68" s="115">
        <f>+SUM(L68:O68)</f>
        <v>6</v>
      </c>
      <c r="Q68" s="115">
        <v>1</v>
      </c>
      <c r="R68" s="115">
        <f>+Q68*P68</f>
        <v>6</v>
      </c>
      <c r="S68" s="115" t="str">
        <f>IF(R68="","",IF(R68&lt;5,"Trivial",IF(R68&lt;9,"Tolerable",IF(R68&lt;17,"Moderado",IF(R68&lt;25,"Importante","Intolerable")))))</f>
        <v>Tolerable</v>
      </c>
      <c r="T68" s="119"/>
      <c r="U68" s="31"/>
      <c r="V68" s="116"/>
      <c r="W68" s="116"/>
      <c r="X68" s="116"/>
      <c r="Y68" s="116"/>
      <c r="Z68" s="116"/>
      <c r="AA68" s="116"/>
      <c r="AB68" s="116"/>
      <c r="AC68" s="25"/>
      <c r="AD68" s="116"/>
      <c r="AE68" s="116"/>
      <c r="AF68" s="116"/>
      <c r="AG68" s="116"/>
      <c r="AH68" s="116"/>
      <c r="AI68" s="170" t="str">
        <f t="shared" si="5"/>
        <v>Tolerable</v>
      </c>
      <c r="AJ68" s="148" t="str">
        <f t="shared" si="6"/>
        <v>Tolerable</v>
      </c>
    </row>
    <row r="69" spans="1:36" s="4" customFormat="1" ht="30" customHeight="1" x14ac:dyDescent="0.25">
      <c r="A69" s="10"/>
      <c r="B69" s="118">
        <v>47</v>
      </c>
      <c r="C69" s="210" t="s">
        <v>317</v>
      </c>
      <c r="D69" s="210" t="s">
        <v>302</v>
      </c>
      <c r="E69" s="116" t="s">
        <v>7</v>
      </c>
      <c r="F69" s="116" t="s">
        <v>23</v>
      </c>
      <c r="G69" s="23" t="s">
        <v>116</v>
      </c>
      <c r="H69" s="156" t="s">
        <v>115</v>
      </c>
      <c r="I69" s="156" t="s">
        <v>114</v>
      </c>
      <c r="J69" s="156"/>
      <c r="K69" s="156"/>
      <c r="L69" s="116">
        <v>1</v>
      </c>
      <c r="M69" s="116">
        <v>3</v>
      </c>
      <c r="N69" s="116">
        <v>3</v>
      </c>
      <c r="O69" s="116">
        <v>3</v>
      </c>
      <c r="P69" s="115">
        <f t="shared" ref="P69:P82" si="74">+SUM(L69:O69)</f>
        <v>10</v>
      </c>
      <c r="Q69" s="115">
        <v>1</v>
      </c>
      <c r="R69" s="115">
        <f t="shared" ref="R69:R82" si="75">+Q69*P69</f>
        <v>10</v>
      </c>
      <c r="S69" s="115" t="str">
        <f t="shared" ref="S69:S82" si="76">IF(R69="","",IF(R69&lt;5,"Trivial",IF(R69&lt;9,"Tolerable",IF(R69&lt;17,"Moderado",IF(R69&lt;25,"Importante","Intolerable")))))</f>
        <v>Moderado</v>
      </c>
      <c r="T69" s="23" t="s">
        <v>1</v>
      </c>
      <c r="U69" s="24" t="s">
        <v>310</v>
      </c>
      <c r="V69" s="116">
        <v>1</v>
      </c>
      <c r="W69" s="116">
        <v>1</v>
      </c>
      <c r="X69" s="116">
        <v>1</v>
      </c>
      <c r="Y69" s="116">
        <v>3</v>
      </c>
      <c r="Z69" s="115">
        <f t="shared" ref="Z69:Z75" si="77">+SUM(V69:Y69)</f>
        <v>6</v>
      </c>
      <c r="AA69" s="115">
        <v>1</v>
      </c>
      <c r="AB69" s="115">
        <f t="shared" ref="AB69:AB75" si="78">+AA69*Z69</f>
        <v>6</v>
      </c>
      <c r="AC69" s="115" t="str">
        <f t="shared" ref="AC69:AC75" si="79">IF(AB69="","",IF(AB69&lt;5,"Trivial",IF(AB69&lt;9,"Tolerable",IF(AB69&lt;17,"Moderado",IF(AB69&lt;25,"Importante","Intolerable")))))</f>
        <v>Tolerable</v>
      </c>
      <c r="AD69" s="116" t="s">
        <v>0</v>
      </c>
      <c r="AE69" s="116" t="s">
        <v>173</v>
      </c>
      <c r="AF69" s="28">
        <v>43936</v>
      </c>
      <c r="AG69" s="116" t="s">
        <v>173</v>
      </c>
      <c r="AH69" s="116"/>
      <c r="AI69" s="170" t="str">
        <f t="shared" si="5"/>
        <v>ModeradoTolerable</v>
      </c>
      <c r="AJ69" s="148" t="str">
        <f t="shared" si="6"/>
        <v>Tolerable</v>
      </c>
    </row>
    <row r="70" spans="1:36" s="4" customFormat="1" ht="30" customHeight="1" x14ac:dyDescent="0.25">
      <c r="A70" s="10"/>
      <c r="B70" s="118">
        <v>48</v>
      </c>
      <c r="C70" s="210"/>
      <c r="D70" s="210"/>
      <c r="E70" s="116" t="s">
        <v>7</v>
      </c>
      <c r="F70" s="116" t="s">
        <v>6</v>
      </c>
      <c r="G70" s="23" t="s">
        <v>112</v>
      </c>
      <c r="H70" s="147" t="s">
        <v>111</v>
      </c>
      <c r="I70" s="156" t="s">
        <v>110</v>
      </c>
      <c r="J70" s="156"/>
      <c r="K70" s="143"/>
      <c r="L70" s="116">
        <v>1</v>
      </c>
      <c r="M70" s="116">
        <v>3</v>
      </c>
      <c r="N70" s="116">
        <v>3</v>
      </c>
      <c r="O70" s="116">
        <v>3</v>
      </c>
      <c r="P70" s="115">
        <f t="shared" si="74"/>
        <v>10</v>
      </c>
      <c r="Q70" s="115">
        <v>1</v>
      </c>
      <c r="R70" s="115">
        <f t="shared" si="75"/>
        <v>10</v>
      </c>
      <c r="S70" s="115" t="str">
        <f t="shared" si="76"/>
        <v>Moderado</v>
      </c>
      <c r="T70" s="23" t="s">
        <v>1</v>
      </c>
      <c r="U70" s="24" t="s">
        <v>311</v>
      </c>
      <c r="V70" s="116">
        <v>1</v>
      </c>
      <c r="W70" s="116">
        <v>1</v>
      </c>
      <c r="X70" s="116">
        <v>1</v>
      </c>
      <c r="Y70" s="116">
        <v>3</v>
      </c>
      <c r="Z70" s="115">
        <f t="shared" si="77"/>
        <v>6</v>
      </c>
      <c r="AA70" s="115">
        <v>1</v>
      </c>
      <c r="AB70" s="115">
        <f t="shared" si="78"/>
        <v>6</v>
      </c>
      <c r="AC70" s="115" t="str">
        <f t="shared" si="79"/>
        <v>Tolerable</v>
      </c>
      <c r="AD70" s="116" t="s">
        <v>0</v>
      </c>
      <c r="AE70" s="116" t="s">
        <v>173</v>
      </c>
      <c r="AF70" s="28">
        <v>43936</v>
      </c>
      <c r="AG70" s="116" t="s">
        <v>173</v>
      </c>
      <c r="AH70" s="116"/>
      <c r="AI70" s="170" t="str">
        <f t="shared" si="5"/>
        <v>ModeradoTolerable</v>
      </c>
      <c r="AJ70" s="148" t="str">
        <f t="shared" si="6"/>
        <v>Tolerable</v>
      </c>
    </row>
    <row r="71" spans="1:36" s="4" customFormat="1" ht="30" customHeight="1" x14ac:dyDescent="0.25">
      <c r="A71" s="10"/>
      <c r="B71" s="118">
        <v>49</v>
      </c>
      <c r="C71" s="210"/>
      <c r="D71" s="210"/>
      <c r="E71" s="116" t="s">
        <v>7</v>
      </c>
      <c r="F71" s="116" t="s">
        <v>6</v>
      </c>
      <c r="G71" s="23" t="s">
        <v>108</v>
      </c>
      <c r="H71" s="156" t="s">
        <v>107</v>
      </c>
      <c r="I71" s="156" t="s">
        <v>12</v>
      </c>
      <c r="J71" s="156" t="s">
        <v>1</v>
      </c>
      <c r="K71" s="143" t="s">
        <v>106</v>
      </c>
      <c r="L71" s="116">
        <v>1</v>
      </c>
      <c r="M71" s="116">
        <v>2</v>
      </c>
      <c r="N71" s="116">
        <v>1</v>
      </c>
      <c r="O71" s="116">
        <v>3</v>
      </c>
      <c r="P71" s="115">
        <f t="shared" si="74"/>
        <v>7</v>
      </c>
      <c r="Q71" s="115">
        <v>1</v>
      </c>
      <c r="R71" s="115">
        <f t="shared" si="75"/>
        <v>7</v>
      </c>
      <c r="S71" s="115" t="str">
        <f t="shared" si="76"/>
        <v>Tolerable</v>
      </c>
      <c r="T71" s="23"/>
      <c r="U71" s="24"/>
      <c r="V71" s="116"/>
      <c r="W71" s="116"/>
      <c r="X71" s="116"/>
      <c r="Y71" s="116"/>
      <c r="Z71" s="115"/>
      <c r="AA71" s="115"/>
      <c r="AB71" s="115"/>
      <c r="AC71" s="115"/>
      <c r="AD71" s="116"/>
      <c r="AE71" s="116"/>
      <c r="AF71" s="28"/>
      <c r="AG71" s="116"/>
      <c r="AH71" s="116"/>
      <c r="AI71" s="170" t="str">
        <f t="shared" si="5"/>
        <v>Tolerable</v>
      </c>
      <c r="AJ71" s="148" t="str">
        <f t="shared" si="6"/>
        <v>Tolerable</v>
      </c>
    </row>
    <row r="72" spans="1:36" s="4" customFormat="1" ht="30" customHeight="1" x14ac:dyDescent="0.25">
      <c r="A72" s="10"/>
      <c r="B72" s="118">
        <v>50</v>
      </c>
      <c r="C72" s="210"/>
      <c r="D72" s="210"/>
      <c r="E72" s="111" t="s">
        <v>7</v>
      </c>
      <c r="F72" s="116" t="s">
        <v>6</v>
      </c>
      <c r="G72" s="23" t="s">
        <v>105</v>
      </c>
      <c r="H72" s="156" t="s">
        <v>104</v>
      </c>
      <c r="I72" s="156" t="s">
        <v>55</v>
      </c>
      <c r="J72" s="156" t="s">
        <v>1</v>
      </c>
      <c r="K72" s="143" t="s">
        <v>309</v>
      </c>
      <c r="L72" s="116">
        <v>1</v>
      </c>
      <c r="M72" s="116">
        <v>1</v>
      </c>
      <c r="N72" s="116">
        <v>1</v>
      </c>
      <c r="O72" s="116">
        <v>2</v>
      </c>
      <c r="P72" s="115">
        <f t="shared" si="74"/>
        <v>5</v>
      </c>
      <c r="Q72" s="115">
        <v>1</v>
      </c>
      <c r="R72" s="115">
        <f t="shared" si="75"/>
        <v>5</v>
      </c>
      <c r="S72" s="115" t="str">
        <f t="shared" si="76"/>
        <v>Tolerable</v>
      </c>
      <c r="T72" s="23"/>
      <c r="U72" s="24"/>
      <c r="V72" s="116"/>
      <c r="W72" s="116"/>
      <c r="X72" s="116"/>
      <c r="Y72" s="116"/>
      <c r="Z72" s="115"/>
      <c r="AA72" s="115"/>
      <c r="AB72" s="115"/>
      <c r="AC72" s="115"/>
      <c r="AD72" s="116"/>
      <c r="AE72" s="116"/>
      <c r="AF72" s="28"/>
      <c r="AG72" s="116"/>
      <c r="AH72" s="116"/>
      <c r="AI72" s="170" t="str">
        <f t="shared" si="5"/>
        <v>Tolerable</v>
      </c>
      <c r="AJ72" s="148" t="str">
        <f t="shared" si="6"/>
        <v>Tolerable</v>
      </c>
    </row>
    <row r="73" spans="1:36" s="4" customFormat="1" ht="30" customHeight="1" x14ac:dyDescent="0.25">
      <c r="A73" s="10"/>
      <c r="B73" s="118">
        <v>51</v>
      </c>
      <c r="C73" s="210"/>
      <c r="D73" s="210"/>
      <c r="E73" s="116" t="s">
        <v>7</v>
      </c>
      <c r="F73" s="116" t="s">
        <v>23</v>
      </c>
      <c r="G73" s="23" t="s">
        <v>61</v>
      </c>
      <c r="H73" s="156" t="s">
        <v>60</v>
      </c>
      <c r="I73" s="143" t="s">
        <v>55</v>
      </c>
      <c r="J73" s="156"/>
      <c r="K73" s="143"/>
      <c r="L73" s="116">
        <v>1</v>
      </c>
      <c r="M73" s="116">
        <v>2</v>
      </c>
      <c r="N73" s="116">
        <v>3</v>
      </c>
      <c r="O73" s="116">
        <v>3</v>
      </c>
      <c r="P73" s="115">
        <f t="shared" si="74"/>
        <v>9</v>
      </c>
      <c r="Q73" s="115">
        <v>1</v>
      </c>
      <c r="R73" s="115">
        <f t="shared" si="75"/>
        <v>9</v>
      </c>
      <c r="S73" s="115" t="str">
        <f t="shared" si="76"/>
        <v>Moderado</v>
      </c>
      <c r="T73" s="23" t="s">
        <v>1</v>
      </c>
      <c r="U73" s="24" t="s">
        <v>59</v>
      </c>
      <c r="V73" s="116">
        <v>1</v>
      </c>
      <c r="W73" s="116">
        <v>1</v>
      </c>
      <c r="X73" s="116">
        <v>1</v>
      </c>
      <c r="Y73" s="116">
        <v>3</v>
      </c>
      <c r="Z73" s="115">
        <f t="shared" si="77"/>
        <v>6</v>
      </c>
      <c r="AA73" s="115">
        <v>1</v>
      </c>
      <c r="AB73" s="115">
        <f t="shared" si="78"/>
        <v>6</v>
      </c>
      <c r="AC73" s="115" t="str">
        <f t="shared" si="79"/>
        <v>Tolerable</v>
      </c>
      <c r="AD73" s="116" t="s">
        <v>0</v>
      </c>
      <c r="AE73" s="116" t="s">
        <v>173</v>
      </c>
      <c r="AF73" s="28">
        <v>43936</v>
      </c>
      <c r="AG73" s="116" t="s">
        <v>173</v>
      </c>
      <c r="AH73" s="116"/>
      <c r="AI73" s="170" t="str">
        <f t="shared" si="5"/>
        <v>ModeradoTolerable</v>
      </c>
      <c r="AJ73" s="148" t="str">
        <f t="shared" si="6"/>
        <v>Tolerable</v>
      </c>
    </row>
    <row r="74" spans="1:36" s="4" customFormat="1" ht="30" customHeight="1" x14ac:dyDescent="0.25">
      <c r="A74" s="10"/>
      <c r="B74" s="118">
        <v>52</v>
      </c>
      <c r="C74" s="210"/>
      <c r="D74" s="210"/>
      <c r="E74" s="116" t="s">
        <v>7</v>
      </c>
      <c r="F74" s="116" t="s">
        <v>32</v>
      </c>
      <c r="G74" s="23" t="s">
        <v>64</v>
      </c>
      <c r="H74" s="156" t="s">
        <v>30</v>
      </c>
      <c r="I74" s="156" t="s">
        <v>29</v>
      </c>
      <c r="J74" s="156"/>
      <c r="K74" s="143"/>
      <c r="L74" s="116">
        <v>1</v>
      </c>
      <c r="M74" s="116">
        <v>2</v>
      </c>
      <c r="N74" s="116">
        <v>3</v>
      </c>
      <c r="O74" s="116">
        <v>3</v>
      </c>
      <c r="P74" s="115">
        <f t="shared" si="74"/>
        <v>9</v>
      </c>
      <c r="Q74" s="115">
        <v>1</v>
      </c>
      <c r="R74" s="115">
        <f t="shared" si="75"/>
        <v>9</v>
      </c>
      <c r="S74" s="115" t="str">
        <f t="shared" si="76"/>
        <v>Moderado</v>
      </c>
      <c r="T74" s="23" t="s">
        <v>1</v>
      </c>
      <c r="U74" s="24" t="s">
        <v>309</v>
      </c>
      <c r="V74" s="116">
        <v>1</v>
      </c>
      <c r="W74" s="116">
        <v>1</v>
      </c>
      <c r="X74" s="116">
        <v>2</v>
      </c>
      <c r="Y74" s="116">
        <v>3</v>
      </c>
      <c r="Z74" s="115">
        <f t="shared" si="77"/>
        <v>7</v>
      </c>
      <c r="AA74" s="115">
        <v>1</v>
      </c>
      <c r="AB74" s="115">
        <f t="shared" si="78"/>
        <v>7</v>
      </c>
      <c r="AC74" s="115" t="str">
        <f t="shared" si="79"/>
        <v>Tolerable</v>
      </c>
      <c r="AD74" s="116" t="s">
        <v>0</v>
      </c>
      <c r="AE74" s="116" t="s">
        <v>173</v>
      </c>
      <c r="AF74" s="28">
        <v>43936</v>
      </c>
      <c r="AG74" s="116" t="s">
        <v>173</v>
      </c>
      <c r="AH74" s="116"/>
      <c r="AI74" s="170" t="str">
        <f t="shared" si="5"/>
        <v>ModeradoTolerable</v>
      </c>
      <c r="AJ74" s="148" t="str">
        <f t="shared" si="6"/>
        <v>Tolerable</v>
      </c>
    </row>
    <row r="75" spans="1:36" s="4" customFormat="1" ht="30" customHeight="1" x14ac:dyDescent="0.25">
      <c r="A75" s="10"/>
      <c r="B75" s="118">
        <v>53</v>
      </c>
      <c r="C75" s="210"/>
      <c r="D75" s="210"/>
      <c r="E75" s="116" t="s">
        <v>7</v>
      </c>
      <c r="F75" s="116" t="s">
        <v>6</v>
      </c>
      <c r="G75" s="23" t="s">
        <v>63</v>
      </c>
      <c r="H75" s="156" t="s">
        <v>60</v>
      </c>
      <c r="I75" s="156" t="s">
        <v>312</v>
      </c>
      <c r="J75" s="156"/>
      <c r="K75" s="143"/>
      <c r="L75" s="116">
        <v>1</v>
      </c>
      <c r="M75" s="116">
        <v>2</v>
      </c>
      <c r="N75" s="116">
        <v>3</v>
      </c>
      <c r="O75" s="116">
        <v>3</v>
      </c>
      <c r="P75" s="115">
        <f t="shared" si="74"/>
        <v>9</v>
      </c>
      <c r="Q75" s="115">
        <v>3</v>
      </c>
      <c r="R75" s="115">
        <f t="shared" si="75"/>
        <v>27</v>
      </c>
      <c r="S75" s="115" t="str">
        <f t="shared" si="76"/>
        <v>Intolerable</v>
      </c>
      <c r="T75" s="23" t="s">
        <v>1</v>
      </c>
      <c r="U75" s="24" t="s">
        <v>59</v>
      </c>
      <c r="V75" s="116">
        <v>1</v>
      </c>
      <c r="W75" s="116">
        <v>1</v>
      </c>
      <c r="X75" s="116">
        <v>1</v>
      </c>
      <c r="Y75" s="116">
        <v>1</v>
      </c>
      <c r="Z75" s="115">
        <f t="shared" si="77"/>
        <v>4</v>
      </c>
      <c r="AA75" s="115">
        <v>3</v>
      </c>
      <c r="AB75" s="115">
        <f t="shared" si="78"/>
        <v>12</v>
      </c>
      <c r="AC75" s="115" t="str">
        <f t="shared" si="79"/>
        <v>Moderado</v>
      </c>
      <c r="AD75" s="116" t="s">
        <v>0</v>
      </c>
      <c r="AE75" s="116" t="s">
        <v>173</v>
      </c>
      <c r="AF75" s="28">
        <v>43936</v>
      </c>
      <c r="AG75" s="116" t="s">
        <v>173</v>
      </c>
      <c r="AH75" s="116"/>
      <c r="AI75" s="170" t="str">
        <f t="shared" si="5"/>
        <v>IntolerableModerado</v>
      </c>
      <c r="AJ75" s="148" t="str">
        <f t="shared" si="6"/>
        <v>Moderado</v>
      </c>
    </row>
    <row r="76" spans="1:36" ht="60" customHeight="1" x14ac:dyDescent="0.2">
      <c r="B76" s="118">
        <v>54</v>
      </c>
      <c r="C76" s="210"/>
      <c r="D76" s="210" t="s">
        <v>303</v>
      </c>
      <c r="E76" s="116" t="s">
        <v>7</v>
      </c>
      <c r="F76" s="116" t="s">
        <v>6</v>
      </c>
      <c r="G76" s="23" t="s">
        <v>268</v>
      </c>
      <c r="H76" s="23" t="s">
        <v>263</v>
      </c>
      <c r="I76" s="23" t="s">
        <v>10</v>
      </c>
      <c r="J76" s="23"/>
      <c r="K76" s="24" t="s">
        <v>2</v>
      </c>
      <c r="L76" s="116">
        <v>1</v>
      </c>
      <c r="M76" s="116">
        <v>3</v>
      </c>
      <c r="N76" s="116">
        <v>3</v>
      </c>
      <c r="O76" s="116">
        <v>2</v>
      </c>
      <c r="P76" s="115">
        <f t="shared" si="74"/>
        <v>9</v>
      </c>
      <c r="Q76" s="115">
        <v>3</v>
      </c>
      <c r="R76" s="115">
        <f t="shared" si="75"/>
        <v>27</v>
      </c>
      <c r="S76" s="115" t="str">
        <f t="shared" si="76"/>
        <v>Intolerable</v>
      </c>
      <c r="T76" s="119" t="s">
        <v>1</v>
      </c>
      <c r="U76" s="29" t="s">
        <v>270</v>
      </c>
      <c r="V76" s="116">
        <v>1</v>
      </c>
      <c r="W76" s="116">
        <v>1</v>
      </c>
      <c r="X76" s="116">
        <v>1</v>
      </c>
      <c r="Y76" s="116">
        <v>1</v>
      </c>
      <c r="Z76" s="116">
        <f>+SUM(V76:Y76)</f>
        <v>4</v>
      </c>
      <c r="AA76" s="116">
        <v>3</v>
      </c>
      <c r="AB76" s="116">
        <f>+AA76*Z76</f>
        <v>12</v>
      </c>
      <c r="AC76" s="115" t="str">
        <f>IF(AB76="","",IF(AB76&lt;5,"Trivial",IF(AB76&lt;9,"Tolerable",IF(AB76&lt;17,"Moderado",IF(AB76&lt;25,"Importante","Intolerable")))))</f>
        <v>Moderado</v>
      </c>
      <c r="AD76" s="116" t="s">
        <v>0</v>
      </c>
      <c r="AE76" s="116" t="s">
        <v>173</v>
      </c>
      <c r="AF76" s="28">
        <v>43936</v>
      </c>
      <c r="AG76" s="116" t="s">
        <v>173</v>
      </c>
      <c r="AH76" s="116"/>
      <c r="AI76" s="170" t="str">
        <f t="shared" si="5"/>
        <v>IntolerableModerado</v>
      </c>
      <c r="AJ76" s="148" t="str">
        <f t="shared" si="6"/>
        <v>Moderado</v>
      </c>
    </row>
    <row r="77" spans="1:36" ht="51.75" customHeight="1" x14ac:dyDescent="0.2">
      <c r="B77" s="118">
        <v>55</v>
      </c>
      <c r="C77" s="210"/>
      <c r="D77" s="210"/>
      <c r="E77" s="116" t="s">
        <v>7</v>
      </c>
      <c r="F77" s="116" t="s">
        <v>6</v>
      </c>
      <c r="G77" s="116" t="s">
        <v>5</v>
      </c>
      <c r="H77" s="23" t="s">
        <v>4</v>
      </c>
      <c r="I77" s="23" t="s">
        <v>3</v>
      </c>
      <c r="J77" s="23"/>
      <c r="K77" s="24" t="s">
        <v>2</v>
      </c>
      <c r="L77" s="116">
        <v>1</v>
      </c>
      <c r="M77" s="116">
        <v>3</v>
      </c>
      <c r="N77" s="116">
        <v>3</v>
      </c>
      <c r="O77" s="116">
        <v>2</v>
      </c>
      <c r="P77" s="115">
        <f t="shared" si="74"/>
        <v>9</v>
      </c>
      <c r="Q77" s="115">
        <v>3</v>
      </c>
      <c r="R77" s="115">
        <f t="shared" si="75"/>
        <v>27</v>
      </c>
      <c r="S77" s="115" t="str">
        <f t="shared" si="76"/>
        <v>Intolerable</v>
      </c>
      <c r="T77" s="119" t="s">
        <v>1</v>
      </c>
      <c r="U77" s="29" t="s">
        <v>264</v>
      </c>
      <c r="V77" s="116">
        <v>1</v>
      </c>
      <c r="W77" s="116">
        <v>1</v>
      </c>
      <c r="X77" s="116">
        <v>1</v>
      </c>
      <c r="Y77" s="116">
        <v>1</v>
      </c>
      <c r="Z77" s="116">
        <f>+SUM(V77:Y77)</f>
        <v>4</v>
      </c>
      <c r="AA77" s="116">
        <v>3</v>
      </c>
      <c r="AB77" s="116">
        <f>+AA77*Z77</f>
        <v>12</v>
      </c>
      <c r="AC77" s="115" t="str">
        <f>IF(AB77="","",IF(AB77&lt;5,"Trivial",IF(AB77&lt;9,"Tolerable",IF(AB77&lt;17,"Moderado",IF(AB77&lt;25,"Importante","Intolerable")))))</f>
        <v>Moderado</v>
      </c>
      <c r="AD77" s="116" t="s">
        <v>0</v>
      </c>
      <c r="AE77" s="116" t="s">
        <v>173</v>
      </c>
      <c r="AF77" s="28">
        <v>43936</v>
      </c>
      <c r="AG77" s="116" t="s">
        <v>173</v>
      </c>
      <c r="AH77" s="116"/>
      <c r="AI77" s="170" t="str">
        <f t="shared" si="5"/>
        <v>IntolerableModerado</v>
      </c>
      <c r="AJ77" s="148" t="str">
        <f t="shared" si="6"/>
        <v>Moderado</v>
      </c>
    </row>
    <row r="78" spans="1:36" ht="33.75" x14ac:dyDescent="0.2">
      <c r="B78" s="118">
        <v>56</v>
      </c>
      <c r="C78" s="210"/>
      <c r="D78" s="210"/>
      <c r="E78" s="116" t="s">
        <v>267</v>
      </c>
      <c r="F78" s="116" t="s">
        <v>6</v>
      </c>
      <c r="G78" s="23" t="s">
        <v>281</v>
      </c>
      <c r="H78" s="23" t="s">
        <v>9</v>
      </c>
      <c r="I78" s="23" t="s">
        <v>3</v>
      </c>
      <c r="J78" s="119"/>
      <c r="K78" s="24" t="s">
        <v>2</v>
      </c>
      <c r="L78" s="116">
        <v>1</v>
      </c>
      <c r="M78" s="116">
        <v>1</v>
      </c>
      <c r="N78" s="116">
        <v>1</v>
      </c>
      <c r="O78" s="116">
        <v>2</v>
      </c>
      <c r="P78" s="115">
        <f t="shared" si="74"/>
        <v>5</v>
      </c>
      <c r="Q78" s="115">
        <v>3</v>
      </c>
      <c r="R78" s="115">
        <f t="shared" si="75"/>
        <v>15</v>
      </c>
      <c r="S78" s="115" t="str">
        <f t="shared" si="76"/>
        <v>Moderado</v>
      </c>
      <c r="T78" s="119" t="s">
        <v>1</v>
      </c>
      <c r="U78" s="24" t="s">
        <v>314</v>
      </c>
      <c r="V78" s="116">
        <v>1</v>
      </c>
      <c r="W78" s="116">
        <v>1</v>
      </c>
      <c r="X78" s="116">
        <v>1</v>
      </c>
      <c r="Y78" s="116">
        <v>1</v>
      </c>
      <c r="Z78" s="116">
        <f t="shared" ref="Z78:Z79" si="80">+SUM(V78:Y78)</f>
        <v>4</v>
      </c>
      <c r="AA78" s="116">
        <v>3</v>
      </c>
      <c r="AB78" s="116">
        <f t="shared" ref="AB78:AB79" si="81">+AA78*Z78</f>
        <v>12</v>
      </c>
      <c r="AC78" s="25" t="str">
        <f t="shared" ref="AC78:AC82" si="82">IF(AB78="","",IF(AB78&lt;5,"Trivial",IF(AB78&lt;9,"Tolerable",IF(AB78&lt;17,"Moderado",IF(AB78&lt;25,"Importante","Intolerable")))))</f>
        <v>Moderado</v>
      </c>
      <c r="AD78" s="116" t="s">
        <v>0</v>
      </c>
      <c r="AE78" s="115" t="s">
        <v>284</v>
      </c>
      <c r="AF78" s="28">
        <v>43936</v>
      </c>
      <c r="AG78" s="116" t="s">
        <v>173</v>
      </c>
      <c r="AH78" s="32"/>
      <c r="AI78" s="170" t="str">
        <f t="shared" si="5"/>
        <v>ModeradoModerado</v>
      </c>
      <c r="AJ78" s="148" t="str">
        <f t="shared" si="6"/>
        <v>Moderado</v>
      </c>
    </row>
    <row r="79" spans="1:36" ht="112.5" x14ac:dyDescent="0.2">
      <c r="B79" s="190">
        <v>57</v>
      </c>
      <c r="C79" s="211" t="s">
        <v>608</v>
      </c>
      <c r="D79" s="198" t="s">
        <v>272</v>
      </c>
      <c r="E79" s="187" t="s">
        <v>7</v>
      </c>
      <c r="F79" s="198" t="s">
        <v>46</v>
      </c>
      <c r="G79" s="24" t="s">
        <v>609</v>
      </c>
      <c r="H79" s="23" t="s">
        <v>591</v>
      </c>
      <c r="I79" s="191" t="s">
        <v>592</v>
      </c>
      <c r="J79" s="23" t="s">
        <v>1</v>
      </c>
      <c r="K79" s="24" t="s">
        <v>593</v>
      </c>
      <c r="L79" s="187">
        <v>1</v>
      </c>
      <c r="M79" s="187">
        <v>2</v>
      </c>
      <c r="N79" s="187">
        <v>3</v>
      </c>
      <c r="O79" s="187">
        <v>3</v>
      </c>
      <c r="P79" s="187">
        <f t="shared" si="74"/>
        <v>9</v>
      </c>
      <c r="Q79" s="187">
        <v>2</v>
      </c>
      <c r="R79" s="187">
        <f t="shared" si="75"/>
        <v>18</v>
      </c>
      <c r="S79" s="25" t="str">
        <f t="shared" si="76"/>
        <v>Importante</v>
      </c>
      <c r="T79" s="191" t="s">
        <v>1</v>
      </c>
      <c r="U79" s="191" t="s">
        <v>611</v>
      </c>
      <c r="V79" s="187">
        <v>1</v>
      </c>
      <c r="W79" s="187">
        <v>1</v>
      </c>
      <c r="X79" s="187">
        <v>1</v>
      </c>
      <c r="Y79" s="187">
        <v>1</v>
      </c>
      <c r="Z79" s="187">
        <f t="shared" si="80"/>
        <v>4</v>
      </c>
      <c r="AA79" s="187">
        <v>2</v>
      </c>
      <c r="AB79" s="187">
        <f t="shared" si="81"/>
        <v>8</v>
      </c>
      <c r="AC79" s="186" t="str">
        <f t="shared" si="82"/>
        <v>Tolerable</v>
      </c>
      <c r="AD79" s="187" t="s">
        <v>0</v>
      </c>
      <c r="AE79" s="187" t="s">
        <v>278</v>
      </c>
      <c r="AF79" s="187" t="s">
        <v>594</v>
      </c>
      <c r="AG79" s="187" t="s">
        <v>173</v>
      </c>
      <c r="AH79" s="32"/>
      <c r="AI79" s="9"/>
    </row>
    <row r="80" spans="1:36" ht="45" x14ac:dyDescent="0.2">
      <c r="B80" s="190">
        <v>58</v>
      </c>
      <c r="C80" s="211"/>
      <c r="D80" s="198" t="s">
        <v>610</v>
      </c>
      <c r="E80" s="187" t="s">
        <v>7</v>
      </c>
      <c r="F80" s="198" t="s">
        <v>36</v>
      </c>
      <c r="G80" s="198" t="s">
        <v>595</v>
      </c>
      <c r="H80" s="198" t="s">
        <v>596</v>
      </c>
      <c r="I80" s="198" t="s">
        <v>597</v>
      </c>
      <c r="J80" s="198" t="s">
        <v>2</v>
      </c>
      <c r="K80" s="198" t="s">
        <v>2</v>
      </c>
      <c r="L80" s="187">
        <v>1</v>
      </c>
      <c r="M80" s="187">
        <v>3</v>
      </c>
      <c r="N80" s="187">
        <v>3</v>
      </c>
      <c r="O80" s="187">
        <v>3</v>
      </c>
      <c r="P80" s="187">
        <f t="shared" si="74"/>
        <v>10</v>
      </c>
      <c r="Q80" s="187">
        <v>1</v>
      </c>
      <c r="R80" s="187">
        <f t="shared" si="75"/>
        <v>10</v>
      </c>
      <c r="S80" s="25" t="str">
        <f t="shared" si="76"/>
        <v>Moderado</v>
      </c>
      <c r="T80" s="191" t="s">
        <v>1</v>
      </c>
      <c r="U80" s="191" t="s">
        <v>598</v>
      </c>
      <c r="V80" s="187">
        <v>1</v>
      </c>
      <c r="W80" s="187">
        <v>2</v>
      </c>
      <c r="X80" s="187">
        <v>2</v>
      </c>
      <c r="Y80" s="187">
        <v>3</v>
      </c>
      <c r="Z80" s="187">
        <f>+SUM(V80:Y80)</f>
        <v>8</v>
      </c>
      <c r="AA80" s="187">
        <v>1</v>
      </c>
      <c r="AB80" s="187">
        <f>+AA80*Z80</f>
        <v>8</v>
      </c>
      <c r="AC80" s="186" t="str">
        <f t="shared" si="82"/>
        <v>Tolerable</v>
      </c>
      <c r="AD80" s="187" t="s">
        <v>0</v>
      </c>
      <c r="AE80" s="187" t="s">
        <v>173</v>
      </c>
      <c r="AF80" s="187" t="s">
        <v>594</v>
      </c>
      <c r="AG80" s="187" t="s">
        <v>173</v>
      </c>
      <c r="AH80" s="32"/>
      <c r="AI80" s="9"/>
    </row>
    <row r="81" spans="1:35" ht="33.75" x14ac:dyDescent="0.2">
      <c r="B81" s="190">
        <v>59</v>
      </c>
      <c r="C81" s="211"/>
      <c r="D81" s="212" t="s">
        <v>599</v>
      </c>
      <c r="E81" s="187" t="s">
        <v>7</v>
      </c>
      <c r="F81" s="198" t="s">
        <v>32</v>
      </c>
      <c r="G81" s="198" t="s">
        <v>600</v>
      </c>
      <c r="H81" s="198" t="s">
        <v>601</v>
      </c>
      <c r="I81" s="198" t="s">
        <v>602</v>
      </c>
      <c r="J81" s="198" t="s">
        <v>2</v>
      </c>
      <c r="K81" s="198" t="s">
        <v>2</v>
      </c>
      <c r="L81" s="187">
        <v>1</v>
      </c>
      <c r="M81" s="187">
        <v>3</v>
      </c>
      <c r="N81" s="187">
        <v>3</v>
      </c>
      <c r="O81" s="187">
        <v>3</v>
      </c>
      <c r="P81" s="187">
        <f t="shared" si="74"/>
        <v>10</v>
      </c>
      <c r="Q81" s="187">
        <v>1</v>
      </c>
      <c r="R81" s="187">
        <f t="shared" si="75"/>
        <v>10</v>
      </c>
      <c r="S81" s="25" t="str">
        <f t="shared" si="76"/>
        <v>Moderado</v>
      </c>
      <c r="T81" s="191" t="s">
        <v>1</v>
      </c>
      <c r="U81" s="191" t="s">
        <v>603</v>
      </c>
      <c r="V81" s="187">
        <v>1</v>
      </c>
      <c r="W81" s="187">
        <v>2</v>
      </c>
      <c r="X81" s="187">
        <v>2</v>
      </c>
      <c r="Y81" s="187">
        <v>2</v>
      </c>
      <c r="Z81" s="187">
        <f>+SUM(V81:Y81)</f>
        <v>7</v>
      </c>
      <c r="AA81" s="187">
        <v>1</v>
      </c>
      <c r="AB81" s="187">
        <f>+AA81*Z81</f>
        <v>7</v>
      </c>
      <c r="AC81" s="186" t="str">
        <f t="shared" si="82"/>
        <v>Tolerable</v>
      </c>
      <c r="AD81" s="187" t="s">
        <v>0</v>
      </c>
      <c r="AE81" s="187" t="s">
        <v>173</v>
      </c>
      <c r="AF81" s="187" t="s">
        <v>594</v>
      </c>
      <c r="AG81" s="187" t="s">
        <v>173</v>
      </c>
      <c r="AH81" s="32"/>
      <c r="AI81" s="9"/>
    </row>
    <row r="82" spans="1:35" ht="33.75" x14ac:dyDescent="0.2">
      <c r="B82" s="190">
        <v>60</v>
      </c>
      <c r="C82" s="211"/>
      <c r="D82" s="212"/>
      <c r="E82" s="187" t="s">
        <v>7</v>
      </c>
      <c r="F82" s="198" t="s">
        <v>94</v>
      </c>
      <c r="G82" s="198" t="s">
        <v>604</v>
      </c>
      <c r="H82" s="198" t="s">
        <v>605</v>
      </c>
      <c r="I82" s="198" t="s">
        <v>606</v>
      </c>
      <c r="J82" s="198" t="s">
        <v>2</v>
      </c>
      <c r="K82" s="198" t="s">
        <v>2</v>
      </c>
      <c r="L82" s="187">
        <v>1</v>
      </c>
      <c r="M82" s="187">
        <v>3</v>
      </c>
      <c r="N82" s="187">
        <v>3</v>
      </c>
      <c r="O82" s="187">
        <v>3</v>
      </c>
      <c r="P82" s="187">
        <f t="shared" si="74"/>
        <v>10</v>
      </c>
      <c r="Q82" s="187">
        <v>1</v>
      </c>
      <c r="R82" s="187">
        <f t="shared" si="75"/>
        <v>10</v>
      </c>
      <c r="S82" s="25" t="str">
        <f t="shared" si="76"/>
        <v>Moderado</v>
      </c>
      <c r="T82" s="191" t="s">
        <v>1</v>
      </c>
      <c r="U82" s="198" t="s">
        <v>607</v>
      </c>
      <c r="V82" s="187">
        <v>1</v>
      </c>
      <c r="W82" s="187">
        <v>2</v>
      </c>
      <c r="X82" s="187">
        <v>2</v>
      </c>
      <c r="Y82" s="187">
        <v>2</v>
      </c>
      <c r="Z82" s="187">
        <f>+SUM(V82:Y82)</f>
        <v>7</v>
      </c>
      <c r="AA82" s="187">
        <v>1</v>
      </c>
      <c r="AB82" s="187">
        <f>+AA82*Z82</f>
        <v>7</v>
      </c>
      <c r="AC82" s="186" t="str">
        <f t="shared" si="82"/>
        <v>Tolerable</v>
      </c>
      <c r="AD82" s="187" t="s">
        <v>0</v>
      </c>
      <c r="AE82" s="187" t="s">
        <v>173</v>
      </c>
      <c r="AF82" s="187" t="s">
        <v>594</v>
      </c>
      <c r="AG82" s="187" t="s">
        <v>173</v>
      </c>
      <c r="AH82" s="32"/>
    </row>
    <row r="83" spans="1:35" x14ac:dyDescent="0.2">
      <c r="D83" s="150" t="s">
        <v>232</v>
      </c>
      <c r="E83" s="150">
        <f t="shared" ref="E83:E86" si="83">COUNTIFS($S$18:$S$78,D83)</f>
        <v>17</v>
      </c>
      <c r="F83" s="150">
        <f t="shared" ref="F83:F86" si="84">COUNTIFS($AJ$18:$AJ$78,D83)</f>
        <v>51</v>
      </c>
      <c r="G83" s="162">
        <f t="shared" ref="G83:G86" si="85">E83*100/$E$87</f>
        <v>27.868852459016395</v>
      </c>
      <c r="H83" s="162">
        <f t="shared" ref="H83:H86" si="86">F83*100/$F$87</f>
        <v>83.606557377049185</v>
      </c>
      <c r="I83" s="7"/>
      <c r="J83" s="7"/>
      <c r="K83" s="6"/>
      <c r="L83" s="4"/>
      <c r="M83" s="4"/>
      <c r="N83" s="4"/>
      <c r="O83" s="4"/>
      <c r="P83" s="4"/>
      <c r="Q83" s="4"/>
      <c r="R83" s="4"/>
      <c r="S83" s="5"/>
    </row>
    <row r="84" spans="1:35" x14ac:dyDescent="0.2">
      <c r="D84" s="150" t="s">
        <v>231</v>
      </c>
      <c r="E84" s="150">
        <f t="shared" si="83"/>
        <v>36</v>
      </c>
      <c r="F84" s="150">
        <f t="shared" si="84"/>
        <v>10</v>
      </c>
      <c r="G84" s="162">
        <f t="shared" si="85"/>
        <v>59.016393442622949</v>
      </c>
      <c r="H84" s="162">
        <f t="shared" si="86"/>
        <v>16.393442622950818</v>
      </c>
      <c r="I84" s="6"/>
      <c r="J84" s="7"/>
      <c r="K84" s="7"/>
      <c r="L84" s="4"/>
      <c r="M84" s="4"/>
      <c r="N84" s="4"/>
      <c r="O84" s="4"/>
      <c r="P84" s="4"/>
      <c r="Q84" s="4"/>
      <c r="R84" s="4"/>
      <c r="S84" s="5"/>
    </row>
    <row r="85" spans="1:35" x14ac:dyDescent="0.2">
      <c r="D85" s="150" t="s">
        <v>238</v>
      </c>
      <c r="E85" s="150">
        <f t="shared" si="83"/>
        <v>5</v>
      </c>
      <c r="F85" s="150">
        <f t="shared" si="84"/>
        <v>0</v>
      </c>
      <c r="G85" s="162">
        <f t="shared" si="85"/>
        <v>8.1967213114754092</v>
      </c>
      <c r="H85" s="162">
        <f t="shared" si="86"/>
        <v>0</v>
      </c>
      <c r="I85" s="7"/>
      <c r="J85" s="7"/>
      <c r="K85" s="7"/>
      <c r="L85" s="4"/>
      <c r="M85" s="4"/>
      <c r="N85" s="4"/>
      <c r="O85" s="4"/>
      <c r="P85" s="4"/>
      <c r="Q85" s="4"/>
      <c r="R85" s="4"/>
      <c r="S85" s="5"/>
    </row>
    <row r="86" spans="1:35" x14ac:dyDescent="0.2">
      <c r="D86" s="150" t="s">
        <v>511</v>
      </c>
      <c r="E86" s="150">
        <f t="shared" si="83"/>
        <v>3</v>
      </c>
      <c r="F86" s="150">
        <f t="shared" si="84"/>
        <v>0</v>
      </c>
      <c r="G86" s="162">
        <f t="shared" si="85"/>
        <v>4.918032786885246</v>
      </c>
      <c r="H86" s="162">
        <f t="shared" si="86"/>
        <v>0</v>
      </c>
      <c r="I86" s="6"/>
      <c r="J86" s="7"/>
      <c r="K86" s="6"/>
      <c r="L86" s="4"/>
      <c r="M86" s="4"/>
      <c r="N86" s="4"/>
      <c r="O86" s="4"/>
      <c r="P86" s="4"/>
      <c r="Q86" s="4"/>
      <c r="R86" s="4"/>
      <c r="S86" s="5"/>
    </row>
    <row r="87" spans="1:35" x14ac:dyDescent="0.2">
      <c r="D87" s="160" t="s">
        <v>544</v>
      </c>
      <c r="E87" s="160">
        <f>SUM(E82:E86)</f>
        <v>61</v>
      </c>
      <c r="F87" s="160">
        <f>SUM(F82:F86)</f>
        <v>61</v>
      </c>
      <c r="G87" s="162">
        <f t="shared" ref="G87" si="87">E87*100/$E$87</f>
        <v>100</v>
      </c>
      <c r="H87" s="162">
        <f t="shared" ref="H87" si="88">F87*100/$F$87</f>
        <v>100</v>
      </c>
      <c r="I87" s="7"/>
      <c r="J87" s="7"/>
      <c r="K87" s="6"/>
      <c r="L87" s="4"/>
      <c r="M87" s="4"/>
      <c r="N87" s="4"/>
      <c r="O87" s="4"/>
      <c r="P87" s="4"/>
      <c r="Q87" s="4"/>
      <c r="R87" s="4"/>
      <c r="S87" s="5"/>
    </row>
    <row r="88" spans="1:35" x14ac:dyDescent="0.2">
      <c r="G88" s="7"/>
      <c r="H88" s="7"/>
      <c r="I88" s="7"/>
      <c r="J88" s="7"/>
      <c r="K88" s="6"/>
      <c r="L88" s="4"/>
      <c r="M88" s="4"/>
      <c r="N88" s="4"/>
      <c r="O88" s="4"/>
      <c r="P88" s="4"/>
      <c r="Q88" s="4"/>
      <c r="R88" s="4"/>
      <c r="S88" s="5"/>
    </row>
    <row r="89" spans="1:35" x14ac:dyDescent="0.2">
      <c r="G89" s="7"/>
      <c r="H89" s="6"/>
      <c r="I89" s="6"/>
      <c r="J89" s="7"/>
      <c r="K89" s="7"/>
      <c r="L89" s="4"/>
      <c r="M89" s="4"/>
      <c r="N89" s="4"/>
      <c r="O89" s="4"/>
      <c r="P89" s="4"/>
      <c r="Q89" s="4"/>
      <c r="R89" s="4"/>
      <c r="S89" s="5"/>
    </row>
    <row r="90" spans="1:35" x14ac:dyDescent="0.2">
      <c r="G90" s="7"/>
      <c r="H90" s="7"/>
      <c r="I90" s="7"/>
      <c r="J90" s="7"/>
      <c r="K90" s="7"/>
      <c r="L90" s="4"/>
      <c r="M90" s="4"/>
      <c r="N90" s="4"/>
      <c r="O90" s="4"/>
      <c r="P90" s="4"/>
      <c r="Q90" s="4"/>
      <c r="R90" s="4"/>
      <c r="S90" s="5"/>
    </row>
    <row r="92" spans="1:35" x14ac:dyDescent="0.2">
      <c r="E92" s="1"/>
      <c r="F92" s="1"/>
      <c r="J92" s="1"/>
    </row>
    <row r="93" spans="1:35" x14ac:dyDescent="0.2">
      <c r="G93" s="7"/>
      <c r="H93" s="7"/>
      <c r="I93" s="7"/>
      <c r="J93" s="7"/>
      <c r="K93" s="6"/>
      <c r="L93" s="4"/>
      <c r="M93" s="4"/>
      <c r="N93" s="4"/>
      <c r="O93" s="4"/>
      <c r="P93" s="4"/>
      <c r="Q93" s="4"/>
      <c r="R93" s="4"/>
      <c r="S93" s="5"/>
    </row>
    <row r="94" spans="1:35" x14ac:dyDescent="0.2">
      <c r="G94" s="7"/>
      <c r="H94" s="7"/>
      <c r="I94" s="7"/>
      <c r="J94" s="7"/>
      <c r="K94" s="6"/>
      <c r="L94" s="4"/>
      <c r="M94" s="4"/>
      <c r="N94" s="4"/>
      <c r="O94" s="4"/>
      <c r="P94" s="4"/>
      <c r="Q94" s="4"/>
      <c r="R94" s="4"/>
      <c r="S94" s="5"/>
    </row>
    <row r="95" spans="1:35" s="2" customFormat="1" x14ac:dyDescent="0.2">
      <c r="A95" s="1"/>
      <c r="B95" s="4"/>
      <c r="C95" s="1"/>
      <c r="D95" s="1"/>
      <c r="E95" s="4"/>
      <c r="F95" s="4"/>
      <c r="G95" s="7"/>
      <c r="H95" s="7"/>
      <c r="I95" s="7"/>
      <c r="J95" s="7"/>
      <c r="K95" s="6"/>
      <c r="L95" s="4"/>
      <c r="M95" s="4"/>
      <c r="N95" s="4"/>
      <c r="O95" s="4"/>
      <c r="P95" s="4"/>
      <c r="Q95" s="4"/>
      <c r="R95" s="4"/>
      <c r="S95" s="5"/>
      <c r="U95" s="1"/>
      <c r="V95" s="16"/>
      <c r="W95" s="16"/>
      <c r="X95" s="16"/>
      <c r="Y95" s="16"/>
      <c r="Z95" s="16"/>
      <c r="AA95" s="16"/>
      <c r="AB95" s="16"/>
      <c r="AC95" s="1"/>
      <c r="AD95" s="1"/>
      <c r="AE95" s="1"/>
      <c r="AF95" s="1"/>
      <c r="AG95" s="1"/>
      <c r="AH95" s="1"/>
      <c r="AI95" s="1"/>
    </row>
    <row r="96" spans="1:35" s="2" customFormat="1" x14ac:dyDescent="0.2">
      <c r="A96" s="1"/>
      <c r="B96" s="4"/>
      <c r="C96" s="1"/>
      <c r="D96" s="1"/>
      <c r="E96" s="4"/>
      <c r="F96" s="4"/>
      <c r="G96" s="7"/>
      <c r="H96" s="7"/>
      <c r="I96" s="7"/>
      <c r="J96" s="7"/>
      <c r="K96" s="6"/>
      <c r="L96" s="4"/>
      <c r="M96" s="4"/>
      <c r="N96" s="4"/>
      <c r="O96" s="4"/>
      <c r="P96" s="4"/>
      <c r="Q96" s="4"/>
      <c r="R96" s="4"/>
      <c r="S96" s="5"/>
      <c r="U96" s="1"/>
      <c r="V96" s="16"/>
      <c r="W96" s="16"/>
      <c r="X96" s="16"/>
      <c r="Y96" s="16"/>
      <c r="Z96" s="16"/>
      <c r="AA96" s="16"/>
      <c r="AB96" s="16"/>
      <c r="AC96" s="1"/>
      <c r="AD96" s="1"/>
      <c r="AE96" s="1"/>
      <c r="AF96" s="1"/>
      <c r="AG96" s="1"/>
      <c r="AH96" s="1"/>
      <c r="AI96" s="1"/>
    </row>
    <row r="97" spans="1:35" s="2" customFormat="1" x14ac:dyDescent="0.2">
      <c r="A97" s="1"/>
      <c r="B97" s="4"/>
      <c r="C97" s="1"/>
      <c r="D97" s="1"/>
      <c r="E97" s="4"/>
      <c r="F97" s="4"/>
      <c r="G97" s="7"/>
      <c r="H97" s="7"/>
      <c r="I97" s="7"/>
      <c r="J97" s="7"/>
      <c r="K97" s="6"/>
      <c r="L97" s="4"/>
      <c r="M97" s="4"/>
      <c r="N97" s="4"/>
      <c r="O97" s="4"/>
      <c r="P97" s="4"/>
      <c r="Q97" s="4"/>
      <c r="R97" s="4"/>
      <c r="S97" s="5"/>
      <c r="U97" s="1"/>
      <c r="V97" s="16"/>
      <c r="W97" s="16"/>
      <c r="X97" s="16"/>
      <c r="Y97" s="16"/>
      <c r="Z97" s="16"/>
      <c r="AA97" s="16"/>
      <c r="AB97" s="16"/>
      <c r="AC97" s="1"/>
      <c r="AD97" s="1"/>
      <c r="AE97" s="1"/>
      <c r="AF97" s="1"/>
      <c r="AG97" s="1"/>
      <c r="AH97" s="1"/>
      <c r="AI97" s="1"/>
    </row>
    <row r="98" spans="1:35" s="2" customFormat="1" x14ac:dyDescent="0.2">
      <c r="A98" s="1"/>
      <c r="B98" s="4"/>
      <c r="C98" s="1"/>
      <c r="D98" s="1"/>
      <c r="E98" s="4"/>
      <c r="F98" s="4"/>
      <c r="G98" s="7"/>
      <c r="H98" s="7"/>
      <c r="I98" s="7"/>
      <c r="J98" s="7"/>
      <c r="K98" s="6"/>
      <c r="L98" s="4"/>
      <c r="M98" s="4"/>
      <c r="N98" s="4"/>
      <c r="O98" s="4"/>
      <c r="P98" s="4"/>
      <c r="Q98" s="4"/>
      <c r="R98" s="4"/>
      <c r="S98" s="5"/>
      <c r="U98" s="1"/>
      <c r="V98" s="16"/>
      <c r="W98" s="16"/>
      <c r="X98" s="16"/>
      <c r="Y98" s="16"/>
      <c r="Z98" s="16"/>
      <c r="AA98" s="16"/>
      <c r="AB98" s="16"/>
      <c r="AC98" s="1"/>
      <c r="AD98" s="1"/>
      <c r="AE98" s="1"/>
      <c r="AF98" s="1"/>
      <c r="AG98" s="1"/>
      <c r="AH98" s="1"/>
      <c r="AI98" s="1"/>
    </row>
    <row r="99" spans="1:35" s="2" customFormat="1" x14ac:dyDescent="0.2">
      <c r="A99" s="1"/>
      <c r="B99" s="4"/>
      <c r="C99" s="1"/>
      <c r="D99" s="1"/>
      <c r="E99" s="4"/>
      <c r="F99" s="4"/>
      <c r="G99" s="7"/>
      <c r="H99" s="7"/>
      <c r="I99" s="7"/>
      <c r="J99" s="7"/>
      <c r="K99" s="6"/>
      <c r="L99" s="4"/>
      <c r="M99" s="4"/>
      <c r="N99" s="4"/>
      <c r="O99" s="4"/>
      <c r="P99" s="4"/>
      <c r="Q99" s="4"/>
      <c r="R99" s="4"/>
      <c r="S99" s="5"/>
      <c r="U99" s="1"/>
      <c r="V99" s="16"/>
      <c r="W99" s="16"/>
      <c r="X99" s="16"/>
      <c r="Y99" s="16"/>
      <c r="Z99" s="16"/>
      <c r="AA99" s="16"/>
      <c r="AB99" s="16"/>
      <c r="AC99" s="1"/>
      <c r="AD99" s="1"/>
      <c r="AE99" s="1"/>
      <c r="AF99" s="1"/>
      <c r="AG99" s="1"/>
      <c r="AH99" s="1"/>
      <c r="AI99" s="1"/>
    </row>
    <row r="100" spans="1:35" s="2" customFormat="1" x14ac:dyDescent="0.2">
      <c r="A100" s="1"/>
      <c r="B100" s="4"/>
      <c r="C100" s="1"/>
      <c r="D100" s="1"/>
      <c r="E100" s="4"/>
      <c r="F100" s="4"/>
      <c r="G100" s="7"/>
      <c r="H100" s="7"/>
      <c r="I100" s="7"/>
      <c r="J100" s="7"/>
      <c r="L100" s="4"/>
      <c r="M100" s="4"/>
      <c r="N100" s="4"/>
      <c r="O100" s="4"/>
      <c r="P100" s="4"/>
      <c r="Q100" s="4"/>
      <c r="R100" s="4"/>
      <c r="S100" s="5"/>
      <c r="U100" s="1"/>
      <c r="V100" s="16"/>
      <c r="W100" s="16"/>
      <c r="X100" s="16"/>
      <c r="Y100" s="16"/>
      <c r="Z100" s="16"/>
      <c r="AA100" s="16"/>
      <c r="AB100" s="16"/>
      <c r="AC100" s="1"/>
      <c r="AD100" s="1"/>
      <c r="AE100" s="1"/>
      <c r="AF100" s="1"/>
      <c r="AG100" s="1"/>
      <c r="AH100" s="1"/>
      <c r="AI100" s="1"/>
    </row>
    <row r="101" spans="1:35" s="2" customFormat="1" x14ac:dyDescent="0.2">
      <c r="A101" s="1"/>
      <c r="B101" s="4"/>
      <c r="C101" s="1"/>
      <c r="D101" s="1"/>
      <c r="E101" s="4"/>
      <c r="F101" s="4"/>
      <c r="G101" s="7"/>
      <c r="H101" s="7"/>
      <c r="I101" s="7"/>
      <c r="J101" s="7"/>
      <c r="K101" s="7"/>
      <c r="L101" s="4"/>
      <c r="M101" s="4"/>
      <c r="N101" s="4"/>
      <c r="O101" s="4"/>
      <c r="P101" s="4"/>
      <c r="Q101" s="4"/>
      <c r="R101" s="4"/>
      <c r="S101" s="5"/>
      <c r="U101" s="1"/>
      <c r="V101" s="16"/>
      <c r="W101" s="16"/>
      <c r="X101" s="16"/>
      <c r="Y101" s="16"/>
      <c r="Z101" s="16"/>
      <c r="AA101" s="16"/>
      <c r="AB101" s="16"/>
      <c r="AC101" s="1"/>
      <c r="AD101" s="1"/>
      <c r="AE101" s="1"/>
      <c r="AF101" s="1"/>
      <c r="AG101" s="1"/>
      <c r="AH101" s="1"/>
      <c r="AI101" s="1"/>
    </row>
    <row r="102" spans="1:35" s="2" customFormat="1" x14ac:dyDescent="0.2">
      <c r="A102" s="1"/>
      <c r="B102" s="4"/>
      <c r="C102" s="1"/>
      <c r="D102" s="1"/>
      <c r="E102" s="4"/>
      <c r="F102" s="4"/>
      <c r="G102" s="7"/>
      <c r="H102" s="6"/>
      <c r="I102" s="6"/>
      <c r="J102" s="7"/>
      <c r="K102" s="6"/>
      <c r="L102" s="4"/>
      <c r="M102" s="4"/>
      <c r="N102" s="4"/>
      <c r="O102" s="4"/>
      <c r="P102" s="4"/>
      <c r="Q102" s="4"/>
      <c r="R102" s="4"/>
      <c r="S102" s="5"/>
      <c r="U102" s="1"/>
      <c r="V102" s="16"/>
      <c r="W102" s="16"/>
      <c r="X102" s="16"/>
      <c r="Y102" s="16"/>
      <c r="Z102" s="16"/>
      <c r="AA102" s="16"/>
      <c r="AB102" s="16"/>
      <c r="AC102" s="1"/>
      <c r="AD102" s="1"/>
      <c r="AE102" s="1"/>
      <c r="AF102" s="1"/>
      <c r="AG102" s="1"/>
      <c r="AH102" s="1"/>
      <c r="AI102" s="1"/>
    </row>
    <row r="103" spans="1:35" s="2" customFormat="1" x14ac:dyDescent="0.2">
      <c r="A103" s="1"/>
      <c r="B103" s="4"/>
      <c r="C103" s="1"/>
      <c r="D103" s="1"/>
      <c r="E103" s="4"/>
      <c r="F103" s="4"/>
      <c r="G103" s="7"/>
      <c r="H103" s="7"/>
      <c r="I103" s="7"/>
      <c r="J103" s="7"/>
      <c r="K103" s="6"/>
      <c r="L103" s="4"/>
      <c r="M103" s="4"/>
      <c r="N103" s="4"/>
      <c r="O103" s="4"/>
      <c r="P103" s="4"/>
      <c r="Q103" s="4"/>
      <c r="R103" s="4"/>
      <c r="S103" s="5"/>
      <c r="U103" s="1"/>
      <c r="V103" s="16"/>
      <c r="W103" s="16"/>
      <c r="X103" s="16"/>
      <c r="Y103" s="16"/>
      <c r="Z103" s="16"/>
      <c r="AA103" s="16"/>
      <c r="AB103" s="16"/>
      <c r="AC103" s="1"/>
      <c r="AD103" s="1"/>
      <c r="AE103" s="1"/>
      <c r="AF103" s="1"/>
      <c r="AG103" s="1"/>
      <c r="AH103" s="1"/>
      <c r="AI103" s="1"/>
    </row>
    <row r="104" spans="1:35" s="2" customFormat="1" x14ac:dyDescent="0.2">
      <c r="A104" s="1"/>
      <c r="B104" s="4"/>
      <c r="C104" s="1"/>
      <c r="D104" s="1"/>
      <c r="E104" s="4"/>
      <c r="F104" s="4"/>
      <c r="G104" s="7"/>
      <c r="H104" s="7"/>
      <c r="I104" s="7"/>
      <c r="J104" s="7"/>
      <c r="K104" s="6"/>
      <c r="L104" s="4"/>
      <c r="M104" s="4"/>
      <c r="N104" s="4"/>
      <c r="O104" s="4"/>
      <c r="P104" s="4"/>
      <c r="Q104" s="4"/>
      <c r="R104" s="4"/>
      <c r="S104" s="5"/>
      <c r="U104" s="1"/>
      <c r="V104" s="16"/>
      <c r="W104" s="16"/>
      <c r="X104" s="16"/>
      <c r="Y104" s="16"/>
      <c r="Z104" s="16"/>
      <c r="AA104" s="16"/>
      <c r="AB104" s="16"/>
      <c r="AC104" s="1"/>
      <c r="AD104" s="1"/>
      <c r="AE104" s="1"/>
      <c r="AF104" s="1"/>
      <c r="AG104" s="1"/>
      <c r="AH104" s="1"/>
      <c r="AI104" s="1"/>
    </row>
    <row r="105" spans="1:35" s="2" customFormat="1" x14ac:dyDescent="0.2">
      <c r="A105" s="1"/>
      <c r="B105" s="4"/>
      <c r="C105" s="1"/>
      <c r="D105" s="1"/>
      <c r="E105" s="4"/>
      <c r="F105" s="4"/>
      <c r="G105" s="7"/>
      <c r="H105" s="6"/>
      <c r="I105" s="6"/>
      <c r="J105" s="7"/>
      <c r="K105" s="7"/>
      <c r="L105" s="4"/>
      <c r="M105" s="4"/>
      <c r="N105" s="4"/>
      <c r="O105" s="4"/>
      <c r="P105" s="4"/>
      <c r="Q105" s="4"/>
      <c r="R105" s="4"/>
      <c r="S105" s="5"/>
      <c r="U105" s="1"/>
      <c r="V105" s="16"/>
      <c r="W105" s="16"/>
      <c r="X105" s="16"/>
      <c r="Y105" s="16"/>
      <c r="Z105" s="16"/>
      <c r="AA105" s="16"/>
      <c r="AB105" s="16"/>
      <c r="AC105" s="1"/>
      <c r="AD105" s="1"/>
      <c r="AE105" s="1"/>
      <c r="AF105" s="1"/>
      <c r="AG105" s="1"/>
      <c r="AH105" s="1"/>
      <c r="AI105" s="1"/>
    </row>
    <row r="106" spans="1:35" s="2" customFormat="1" x14ac:dyDescent="0.2">
      <c r="A106" s="1"/>
      <c r="B106" s="4"/>
      <c r="C106" s="1"/>
      <c r="D106" s="1"/>
      <c r="E106" s="4"/>
      <c r="F106" s="4"/>
      <c r="G106" s="7"/>
      <c r="H106" s="7"/>
      <c r="I106" s="7"/>
      <c r="J106" s="7"/>
      <c r="K106" s="7"/>
      <c r="L106" s="4"/>
      <c r="M106" s="4"/>
      <c r="N106" s="4"/>
      <c r="O106" s="4"/>
      <c r="P106" s="4"/>
      <c r="Q106" s="4"/>
      <c r="R106" s="4"/>
      <c r="S106" s="5"/>
      <c r="U106" s="1"/>
      <c r="V106" s="16"/>
      <c r="W106" s="16"/>
      <c r="X106" s="16"/>
      <c r="Y106" s="16"/>
      <c r="Z106" s="16"/>
      <c r="AA106" s="16"/>
      <c r="AB106" s="16"/>
      <c r="AC106" s="1"/>
      <c r="AD106" s="1"/>
      <c r="AE106" s="1"/>
      <c r="AF106" s="1"/>
      <c r="AG106" s="1"/>
      <c r="AH106" s="1"/>
      <c r="AI106" s="1"/>
    </row>
    <row r="107" spans="1:35" s="2" customFormat="1" x14ac:dyDescent="0.2">
      <c r="A107" s="1"/>
      <c r="B107" s="4"/>
      <c r="C107" s="1"/>
      <c r="D107" s="1"/>
      <c r="E107" s="4"/>
      <c r="F107" s="4"/>
      <c r="G107" s="7"/>
      <c r="H107" s="7"/>
      <c r="I107" s="7"/>
      <c r="J107" s="7"/>
      <c r="K107" s="6"/>
      <c r="L107" s="4"/>
      <c r="M107" s="4"/>
      <c r="N107" s="4"/>
      <c r="O107" s="4"/>
      <c r="P107" s="4"/>
      <c r="Q107" s="4"/>
      <c r="R107" s="4"/>
      <c r="S107" s="5"/>
      <c r="U107" s="1"/>
      <c r="V107" s="16"/>
      <c r="W107" s="16"/>
      <c r="X107" s="16"/>
      <c r="Y107" s="16"/>
      <c r="Z107" s="16"/>
      <c r="AA107" s="16"/>
      <c r="AB107" s="16"/>
      <c r="AC107" s="1"/>
      <c r="AD107" s="1"/>
      <c r="AE107" s="1"/>
      <c r="AF107" s="1"/>
      <c r="AG107" s="1"/>
      <c r="AH107" s="1"/>
      <c r="AI107" s="1"/>
    </row>
    <row r="108" spans="1:35" s="2" customFormat="1" x14ac:dyDescent="0.2">
      <c r="A108" s="1"/>
      <c r="B108" s="4"/>
      <c r="C108" s="1"/>
      <c r="D108" s="1"/>
      <c r="E108" s="4"/>
      <c r="F108" s="4"/>
      <c r="G108" s="7"/>
      <c r="H108" s="7"/>
      <c r="I108" s="7"/>
      <c r="J108" s="7"/>
      <c r="K108" s="6"/>
      <c r="L108" s="4"/>
      <c r="M108" s="4"/>
      <c r="N108" s="4"/>
      <c r="O108" s="4"/>
      <c r="P108" s="4"/>
      <c r="Q108" s="4"/>
      <c r="R108" s="4"/>
      <c r="S108" s="5"/>
      <c r="U108" s="1"/>
      <c r="V108" s="16"/>
      <c r="W108" s="16"/>
      <c r="X108" s="16"/>
      <c r="Y108" s="16"/>
      <c r="Z108" s="16"/>
      <c r="AA108" s="16"/>
      <c r="AB108" s="16"/>
      <c r="AC108" s="1"/>
      <c r="AD108" s="1"/>
      <c r="AE108" s="1"/>
      <c r="AF108" s="1"/>
      <c r="AG108" s="1"/>
      <c r="AH108" s="1"/>
      <c r="AI108" s="1"/>
    </row>
    <row r="109" spans="1:35" s="2" customFormat="1" x14ac:dyDescent="0.2">
      <c r="A109" s="1"/>
      <c r="B109" s="4"/>
      <c r="C109" s="1"/>
      <c r="D109" s="1"/>
      <c r="E109" s="4"/>
      <c r="F109" s="4"/>
      <c r="G109" s="7"/>
      <c r="H109" s="7"/>
      <c r="I109" s="7"/>
      <c r="J109" s="7"/>
      <c r="K109" s="6"/>
      <c r="L109" s="4"/>
      <c r="M109" s="4"/>
      <c r="N109" s="4"/>
      <c r="O109" s="4"/>
      <c r="P109" s="4"/>
      <c r="Q109" s="4"/>
      <c r="R109" s="4"/>
      <c r="S109" s="5"/>
      <c r="U109" s="1"/>
      <c r="V109" s="16"/>
      <c r="W109" s="16"/>
      <c r="X109" s="16"/>
      <c r="Y109" s="16"/>
      <c r="Z109" s="16"/>
      <c r="AA109" s="16"/>
      <c r="AB109" s="16"/>
      <c r="AC109" s="1"/>
      <c r="AD109" s="1"/>
      <c r="AE109" s="1"/>
      <c r="AF109" s="1"/>
      <c r="AG109" s="1"/>
      <c r="AH109" s="1"/>
      <c r="AI109" s="1"/>
    </row>
    <row r="110" spans="1:35" s="2" customFormat="1" x14ac:dyDescent="0.2">
      <c r="A110" s="1"/>
      <c r="B110" s="4"/>
      <c r="C110" s="1"/>
      <c r="D110" s="1"/>
      <c r="E110" s="4"/>
      <c r="F110" s="4"/>
      <c r="G110" s="7"/>
      <c r="H110" s="6"/>
      <c r="I110" s="6"/>
      <c r="J110" s="7"/>
      <c r="K110" s="7"/>
      <c r="L110" s="4"/>
      <c r="M110" s="4"/>
      <c r="N110" s="4"/>
      <c r="O110" s="4"/>
      <c r="P110" s="4"/>
      <c r="Q110" s="4"/>
      <c r="R110" s="4"/>
      <c r="S110" s="5"/>
      <c r="U110" s="1"/>
      <c r="V110" s="16"/>
      <c r="W110" s="16"/>
      <c r="X110" s="16"/>
      <c r="Y110" s="16"/>
      <c r="Z110" s="16"/>
      <c r="AA110" s="16"/>
      <c r="AB110" s="16"/>
      <c r="AC110" s="1"/>
      <c r="AD110" s="1"/>
      <c r="AE110" s="1"/>
      <c r="AF110" s="1"/>
      <c r="AG110" s="1"/>
      <c r="AH110" s="1"/>
      <c r="AI110" s="1"/>
    </row>
    <row r="111" spans="1:35" s="2" customFormat="1" x14ac:dyDescent="0.2">
      <c r="A111" s="1"/>
      <c r="B111" s="4"/>
      <c r="C111" s="1"/>
      <c r="D111" s="1"/>
      <c r="E111" s="4"/>
      <c r="F111" s="4"/>
      <c r="G111" s="7"/>
      <c r="H111" s="7"/>
      <c r="I111" s="7"/>
      <c r="J111" s="7"/>
      <c r="K111" s="7"/>
      <c r="L111" s="4"/>
      <c r="M111" s="4"/>
      <c r="N111" s="4"/>
      <c r="O111" s="4"/>
      <c r="P111" s="4"/>
      <c r="Q111" s="4"/>
      <c r="R111" s="4"/>
      <c r="S111" s="5"/>
      <c r="U111" s="1"/>
      <c r="V111" s="16"/>
      <c r="W111" s="16"/>
      <c r="X111" s="16"/>
      <c r="Y111" s="16"/>
      <c r="Z111" s="16"/>
      <c r="AA111" s="16"/>
      <c r="AB111" s="16"/>
      <c r="AC111" s="1"/>
      <c r="AD111" s="1"/>
      <c r="AE111" s="1"/>
      <c r="AF111" s="1"/>
      <c r="AG111" s="1"/>
      <c r="AH111" s="1"/>
      <c r="AI111" s="1"/>
    </row>
    <row r="112" spans="1:35" s="2" customFormat="1" x14ac:dyDescent="0.2">
      <c r="A112" s="1"/>
      <c r="B112" s="4"/>
      <c r="C112" s="1"/>
      <c r="D112" s="1"/>
      <c r="E112" s="4"/>
      <c r="F112" s="4"/>
      <c r="G112" s="7"/>
      <c r="H112" s="7"/>
      <c r="I112" s="7"/>
      <c r="J112" s="7"/>
      <c r="K112" s="6"/>
      <c r="L112" s="4"/>
      <c r="M112" s="4"/>
      <c r="N112" s="4"/>
      <c r="O112" s="4"/>
      <c r="P112" s="4"/>
      <c r="Q112" s="4"/>
      <c r="R112" s="4"/>
      <c r="S112" s="5"/>
      <c r="U112" s="1"/>
      <c r="V112" s="16"/>
      <c r="W112" s="16"/>
      <c r="X112" s="16"/>
      <c r="Y112" s="16"/>
      <c r="Z112" s="16"/>
      <c r="AA112" s="16"/>
      <c r="AB112" s="16"/>
      <c r="AC112" s="1"/>
      <c r="AD112" s="1"/>
      <c r="AE112" s="1"/>
      <c r="AF112" s="1"/>
      <c r="AG112" s="1"/>
      <c r="AH112" s="1"/>
      <c r="AI112" s="1"/>
    </row>
    <row r="113" spans="1:35" s="2" customFormat="1" x14ac:dyDescent="0.2">
      <c r="A113" s="1"/>
      <c r="B113" s="4"/>
      <c r="C113" s="1"/>
      <c r="D113" s="1"/>
      <c r="E113" s="4"/>
      <c r="F113" s="4"/>
      <c r="G113" s="7"/>
      <c r="H113" s="7"/>
      <c r="I113" s="7"/>
      <c r="J113" s="7"/>
      <c r="K113" s="6"/>
      <c r="L113" s="4"/>
      <c r="M113" s="4"/>
      <c r="N113" s="4"/>
      <c r="O113" s="4"/>
      <c r="P113" s="4"/>
      <c r="Q113" s="4"/>
      <c r="R113" s="4"/>
      <c r="S113" s="5"/>
      <c r="U113" s="1"/>
      <c r="V113" s="16"/>
      <c r="W113" s="16"/>
      <c r="X113" s="16"/>
      <c r="Y113" s="16"/>
      <c r="Z113" s="16"/>
      <c r="AA113" s="16"/>
      <c r="AB113" s="16"/>
      <c r="AC113" s="1"/>
      <c r="AD113" s="1"/>
      <c r="AE113" s="1"/>
      <c r="AF113" s="1"/>
      <c r="AG113" s="1"/>
      <c r="AH113" s="1"/>
      <c r="AI113" s="1"/>
    </row>
    <row r="114" spans="1:35" s="2" customFormat="1" x14ac:dyDescent="0.2">
      <c r="A114" s="1"/>
      <c r="B114" s="4"/>
      <c r="C114" s="1"/>
      <c r="D114" s="1"/>
      <c r="E114" s="4"/>
      <c r="F114" s="4"/>
      <c r="G114" s="7"/>
      <c r="H114" s="6"/>
      <c r="I114" s="6"/>
      <c r="J114" s="7"/>
      <c r="K114" s="7"/>
      <c r="L114" s="4"/>
      <c r="M114" s="4"/>
      <c r="N114" s="4"/>
      <c r="O114" s="4"/>
      <c r="P114" s="4"/>
      <c r="Q114" s="4"/>
      <c r="R114" s="4"/>
      <c r="S114" s="5"/>
      <c r="U114" s="1"/>
      <c r="V114" s="16"/>
      <c r="W114" s="16"/>
      <c r="X114" s="16"/>
      <c r="Y114" s="16"/>
      <c r="Z114" s="16"/>
      <c r="AA114" s="16"/>
      <c r="AB114" s="16"/>
      <c r="AC114" s="1"/>
      <c r="AD114" s="1"/>
      <c r="AE114" s="1"/>
      <c r="AF114" s="1"/>
      <c r="AG114" s="1"/>
      <c r="AH114" s="1"/>
      <c r="AI114" s="1"/>
    </row>
    <row r="115" spans="1:35" s="2" customFormat="1" x14ac:dyDescent="0.2">
      <c r="A115" s="1"/>
      <c r="B115" s="4"/>
      <c r="C115" s="1"/>
      <c r="D115" s="1"/>
      <c r="E115" s="4"/>
      <c r="F115" s="4"/>
      <c r="G115" s="7"/>
      <c r="H115" s="7"/>
      <c r="I115" s="7"/>
      <c r="J115" s="7"/>
      <c r="K115" s="7"/>
      <c r="L115" s="4"/>
      <c r="M115" s="4"/>
      <c r="N115" s="4"/>
      <c r="O115" s="4"/>
      <c r="P115" s="4"/>
      <c r="Q115" s="4"/>
      <c r="R115" s="4"/>
      <c r="S115" s="5"/>
      <c r="U115" s="1"/>
      <c r="V115" s="16"/>
      <c r="W115" s="16"/>
      <c r="X115" s="16"/>
      <c r="Y115" s="16"/>
      <c r="Z115" s="16"/>
      <c r="AA115" s="16"/>
      <c r="AB115" s="16"/>
      <c r="AC115" s="1"/>
      <c r="AD115" s="1"/>
      <c r="AE115" s="1"/>
      <c r="AF115" s="1"/>
      <c r="AG115" s="1"/>
      <c r="AH115" s="1"/>
      <c r="AI115" s="1"/>
    </row>
    <row r="116" spans="1:35" s="2" customFormat="1" x14ac:dyDescent="0.2">
      <c r="A116" s="1"/>
      <c r="B116" s="4"/>
      <c r="C116" s="1"/>
      <c r="D116" s="1"/>
      <c r="E116" s="4"/>
      <c r="F116" s="4"/>
      <c r="G116" s="7"/>
      <c r="H116" s="7"/>
      <c r="I116" s="7"/>
      <c r="J116" s="7"/>
      <c r="K116" s="6"/>
      <c r="L116" s="4"/>
      <c r="M116" s="4"/>
      <c r="N116" s="4"/>
      <c r="O116" s="4"/>
      <c r="P116" s="4"/>
      <c r="Q116" s="4"/>
      <c r="R116" s="4"/>
      <c r="S116" s="5"/>
      <c r="U116" s="1"/>
      <c r="V116" s="16"/>
      <c r="W116" s="16"/>
      <c r="X116" s="16"/>
      <c r="Y116" s="16"/>
      <c r="Z116" s="16"/>
      <c r="AA116" s="16"/>
      <c r="AB116" s="16"/>
      <c r="AC116" s="1"/>
      <c r="AD116" s="1"/>
      <c r="AE116" s="1"/>
      <c r="AF116" s="1"/>
      <c r="AG116" s="1"/>
      <c r="AH116" s="1"/>
      <c r="AI116" s="1"/>
    </row>
    <row r="117" spans="1:35" s="2" customFormat="1" x14ac:dyDescent="0.2">
      <c r="A117" s="1"/>
      <c r="B117" s="4"/>
      <c r="C117" s="1"/>
      <c r="D117" s="1"/>
      <c r="E117" s="4"/>
      <c r="F117" s="4"/>
      <c r="G117" s="7"/>
      <c r="H117" s="7"/>
      <c r="I117" s="7"/>
      <c r="J117" s="7"/>
      <c r="K117" s="6"/>
      <c r="L117" s="4"/>
      <c r="M117" s="4"/>
      <c r="N117" s="4"/>
      <c r="O117" s="4"/>
      <c r="P117" s="4"/>
      <c r="Q117" s="4"/>
      <c r="R117" s="4"/>
      <c r="S117" s="5"/>
      <c r="U117" s="1"/>
      <c r="V117" s="16"/>
      <c r="W117" s="16"/>
      <c r="X117" s="16"/>
      <c r="Y117" s="16"/>
      <c r="Z117" s="16"/>
      <c r="AA117" s="16"/>
      <c r="AB117" s="16"/>
      <c r="AC117" s="1"/>
      <c r="AD117" s="1"/>
      <c r="AE117" s="1"/>
      <c r="AF117" s="1"/>
      <c r="AG117" s="1"/>
      <c r="AH117" s="1"/>
      <c r="AI117" s="1"/>
    </row>
    <row r="118" spans="1:35" s="2" customFormat="1" x14ac:dyDescent="0.2">
      <c r="A118" s="1"/>
      <c r="B118" s="4"/>
      <c r="C118" s="1"/>
      <c r="D118" s="1"/>
      <c r="E118" s="4"/>
      <c r="F118" s="4"/>
      <c r="G118" s="7"/>
      <c r="H118" s="7"/>
      <c r="I118" s="7"/>
      <c r="J118" s="7"/>
      <c r="K118" s="6"/>
      <c r="L118" s="4"/>
      <c r="M118" s="4"/>
      <c r="N118" s="4"/>
      <c r="O118" s="4"/>
      <c r="P118" s="4"/>
      <c r="Q118" s="4"/>
      <c r="R118" s="4"/>
      <c r="S118" s="5"/>
      <c r="U118" s="1"/>
      <c r="V118" s="16"/>
      <c r="W118" s="16"/>
      <c r="X118" s="16"/>
      <c r="Y118" s="16"/>
      <c r="Z118" s="16"/>
      <c r="AA118" s="16"/>
      <c r="AB118" s="16"/>
      <c r="AC118" s="1"/>
      <c r="AD118" s="1"/>
      <c r="AE118" s="1"/>
      <c r="AF118" s="1"/>
      <c r="AG118" s="1"/>
      <c r="AH118" s="1"/>
      <c r="AI118" s="1"/>
    </row>
    <row r="119" spans="1:35" s="2" customFormat="1" x14ac:dyDescent="0.2">
      <c r="A119" s="1"/>
      <c r="B119" s="4"/>
      <c r="C119" s="1"/>
      <c r="D119" s="1"/>
      <c r="E119" s="4"/>
      <c r="F119" s="4"/>
      <c r="G119" s="7"/>
      <c r="H119" s="7"/>
      <c r="I119" s="7"/>
      <c r="J119" s="8"/>
      <c r="K119" s="6"/>
      <c r="L119" s="4"/>
      <c r="M119" s="4"/>
      <c r="N119" s="4"/>
      <c r="O119" s="4"/>
      <c r="P119" s="4"/>
      <c r="Q119" s="4"/>
      <c r="R119" s="4"/>
      <c r="S119" s="5"/>
      <c r="U119" s="1"/>
      <c r="V119" s="16"/>
      <c r="W119" s="16"/>
      <c r="X119" s="16"/>
      <c r="Y119" s="16"/>
      <c r="Z119" s="16"/>
      <c r="AA119" s="16"/>
      <c r="AB119" s="16"/>
      <c r="AC119" s="1"/>
      <c r="AD119" s="1"/>
      <c r="AE119" s="1"/>
      <c r="AF119" s="1"/>
      <c r="AG119" s="1"/>
      <c r="AH119" s="1"/>
      <c r="AI119" s="1"/>
    </row>
    <row r="120" spans="1:35" s="2" customFormat="1" x14ac:dyDescent="0.2">
      <c r="A120" s="1"/>
      <c r="B120" s="4"/>
      <c r="C120" s="1"/>
      <c r="D120" s="1"/>
      <c r="E120" s="4"/>
      <c r="F120" s="4"/>
      <c r="G120" s="7"/>
      <c r="H120" s="7"/>
      <c r="I120" s="7"/>
      <c r="J120" s="7"/>
      <c r="K120" s="6"/>
      <c r="L120" s="4"/>
      <c r="M120" s="4"/>
      <c r="N120" s="4"/>
      <c r="O120" s="4"/>
      <c r="P120" s="4"/>
      <c r="Q120" s="4"/>
      <c r="R120" s="4"/>
      <c r="S120" s="5"/>
      <c r="U120" s="1"/>
      <c r="V120" s="16"/>
      <c r="W120" s="16"/>
      <c r="X120" s="16"/>
      <c r="Y120" s="16"/>
      <c r="Z120" s="16"/>
      <c r="AA120" s="16"/>
      <c r="AB120" s="16"/>
      <c r="AC120" s="1"/>
      <c r="AD120" s="1"/>
      <c r="AE120" s="1"/>
      <c r="AF120" s="1"/>
      <c r="AG120" s="1"/>
      <c r="AH120" s="1"/>
      <c r="AI120" s="1"/>
    </row>
    <row r="121" spans="1:35" s="2" customFormat="1" x14ac:dyDescent="0.2">
      <c r="A121" s="1"/>
      <c r="B121" s="4"/>
      <c r="C121" s="1"/>
      <c r="D121" s="1"/>
      <c r="E121" s="4"/>
      <c r="F121" s="4"/>
      <c r="G121" s="7"/>
      <c r="H121" s="7"/>
      <c r="I121" s="7"/>
      <c r="J121" s="7"/>
      <c r="K121" s="6"/>
      <c r="L121" s="4"/>
      <c r="M121" s="4"/>
      <c r="N121" s="4"/>
      <c r="O121" s="4"/>
      <c r="P121" s="4"/>
      <c r="Q121" s="4"/>
      <c r="R121" s="4"/>
      <c r="S121" s="5"/>
      <c r="U121" s="1"/>
      <c r="V121" s="16"/>
      <c r="W121" s="16"/>
      <c r="X121" s="16"/>
      <c r="Y121" s="16"/>
      <c r="Z121" s="16"/>
      <c r="AA121" s="16"/>
      <c r="AB121" s="16"/>
      <c r="AC121" s="1"/>
      <c r="AD121" s="1"/>
      <c r="AE121" s="1"/>
      <c r="AF121" s="1"/>
      <c r="AG121" s="1"/>
      <c r="AH121" s="1"/>
      <c r="AI121" s="1"/>
    </row>
    <row r="122" spans="1:35" s="2" customFormat="1" x14ac:dyDescent="0.2">
      <c r="A122" s="1"/>
      <c r="B122" s="4"/>
      <c r="C122" s="1"/>
      <c r="D122" s="1"/>
      <c r="E122" s="4"/>
      <c r="F122" s="4"/>
      <c r="G122" s="7"/>
      <c r="H122" s="7"/>
      <c r="I122" s="7"/>
      <c r="J122" s="7"/>
      <c r="K122" s="6"/>
      <c r="L122" s="4"/>
      <c r="M122" s="4"/>
      <c r="N122" s="4"/>
      <c r="O122" s="4"/>
      <c r="P122" s="4"/>
      <c r="Q122" s="4"/>
      <c r="R122" s="4"/>
      <c r="S122" s="5"/>
      <c r="U122" s="1"/>
      <c r="V122" s="16"/>
      <c r="W122" s="16"/>
      <c r="X122" s="16"/>
      <c r="Y122" s="16"/>
      <c r="Z122" s="16"/>
      <c r="AA122" s="16"/>
      <c r="AB122" s="16"/>
      <c r="AC122" s="1"/>
      <c r="AD122" s="1"/>
      <c r="AE122" s="1"/>
      <c r="AF122" s="1"/>
      <c r="AG122" s="1"/>
      <c r="AH122" s="1"/>
      <c r="AI122" s="1"/>
    </row>
    <row r="123" spans="1:35" s="2" customFormat="1" x14ac:dyDescent="0.2">
      <c r="A123" s="1"/>
      <c r="B123" s="4"/>
      <c r="C123" s="1"/>
      <c r="D123" s="1"/>
      <c r="E123" s="4"/>
      <c r="F123" s="4"/>
      <c r="G123" s="7"/>
      <c r="H123" s="6"/>
      <c r="I123" s="6"/>
      <c r="J123" s="7"/>
      <c r="K123" s="7"/>
      <c r="L123" s="4"/>
      <c r="M123" s="4"/>
      <c r="N123" s="4"/>
      <c r="O123" s="4"/>
      <c r="P123" s="4"/>
      <c r="Q123" s="4"/>
      <c r="R123" s="4"/>
      <c r="S123" s="5"/>
      <c r="U123" s="1"/>
      <c r="V123" s="16"/>
      <c r="W123" s="16"/>
      <c r="X123" s="16"/>
      <c r="Y123" s="16"/>
      <c r="Z123" s="16"/>
      <c r="AA123" s="16"/>
      <c r="AB123" s="16"/>
      <c r="AC123" s="1"/>
      <c r="AD123" s="1"/>
      <c r="AE123" s="1"/>
      <c r="AF123" s="1"/>
      <c r="AG123" s="1"/>
      <c r="AH123" s="1"/>
      <c r="AI123" s="1"/>
    </row>
    <row r="124" spans="1:35" s="2" customFormat="1" x14ac:dyDescent="0.2">
      <c r="A124" s="1"/>
      <c r="B124" s="4"/>
      <c r="C124" s="1"/>
      <c r="D124" s="1"/>
      <c r="E124" s="4"/>
      <c r="F124" s="4"/>
      <c r="G124" s="7"/>
      <c r="H124" s="7"/>
      <c r="I124" s="7"/>
      <c r="J124" s="7"/>
      <c r="K124" s="7"/>
      <c r="L124" s="4"/>
      <c r="M124" s="4"/>
      <c r="N124" s="4"/>
      <c r="O124" s="4"/>
      <c r="P124" s="4"/>
      <c r="Q124" s="4"/>
      <c r="R124" s="4"/>
      <c r="S124" s="5"/>
      <c r="U124" s="1"/>
      <c r="V124" s="16"/>
      <c r="W124" s="16"/>
      <c r="X124" s="16"/>
      <c r="Y124" s="16"/>
      <c r="Z124" s="16"/>
      <c r="AA124" s="16"/>
      <c r="AB124" s="16"/>
      <c r="AC124" s="1"/>
      <c r="AD124" s="1"/>
      <c r="AE124" s="1"/>
      <c r="AF124" s="1"/>
      <c r="AG124" s="1"/>
      <c r="AH124" s="1"/>
      <c r="AI124" s="1"/>
    </row>
    <row r="125" spans="1:35" s="2" customFormat="1" x14ac:dyDescent="0.2">
      <c r="A125" s="1"/>
      <c r="B125" s="4"/>
      <c r="C125" s="1"/>
      <c r="D125" s="1"/>
      <c r="E125" s="4"/>
      <c r="F125" s="4"/>
      <c r="G125" s="7"/>
      <c r="H125" s="7"/>
      <c r="I125" s="7"/>
      <c r="J125" s="7"/>
      <c r="L125" s="4"/>
      <c r="M125" s="4"/>
      <c r="N125" s="4"/>
      <c r="O125" s="4"/>
      <c r="P125" s="4"/>
      <c r="Q125" s="4"/>
      <c r="R125" s="4"/>
      <c r="S125" s="5"/>
      <c r="U125" s="1"/>
      <c r="V125" s="16"/>
      <c r="W125" s="16"/>
      <c r="X125" s="16"/>
      <c r="Y125" s="16"/>
      <c r="Z125" s="16"/>
      <c r="AA125" s="16"/>
      <c r="AB125" s="16"/>
      <c r="AC125" s="1"/>
      <c r="AD125" s="1"/>
      <c r="AE125" s="1"/>
      <c r="AF125" s="1"/>
      <c r="AG125" s="1"/>
      <c r="AH125" s="1"/>
      <c r="AI125" s="1"/>
    </row>
    <row r="126" spans="1:35" s="2" customFormat="1" x14ac:dyDescent="0.2">
      <c r="A126" s="1"/>
      <c r="B126" s="4"/>
      <c r="C126" s="1"/>
      <c r="D126" s="1"/>
      <c r="E126" s="4"/>
      <c r="F126" s="4"/>
      <c r="G126" s="7"/>
      <c r="H126" s="7"/>
      <c r="I126" s="7"/>
      <c r="J126" s="7"/>
      <c r="K126" s="6"/>
      <c r="L126" s="4"/>
      <c r="M126" s="4"/>
      <c r="N126" s="4"/>
      <c r="O126" s="4"/>
      <c r="P126" s="4"/>
      <c r="Q126" s="4"/>
      <c r="R126" s="4"/>
      <c r="S126" s="5"/>
      <c r="U126" s="1"/>
      <c r="V126" s="16"/>
      <c r="W126" s="16"/>
      <c r="X126" s="16"/>
      <c r="Y126" s="16"/>
      <c r="Z126" s="16"/>
      <c r="AA126" s="16"/>
      <c r="AB126" s="16"/>
      <c r="AC126" s="1"/>
      <c r="AD126" s="1"/>
      <c r="AE126" s="1"/>
      <c r="AF126" s="1"/>
      <c r="AG126" s="1"/>
      <c r="AH126" s="1"/>
      <c r="AI126" s="1"/>
    </row>
    <row r="127" spans="1:35" s="2" customFormat="1" x14ac:dyDescent="0.2">
      <c r="A127" s="1"/>
      <c r="B127" s="4"/>
      <c r="C127" s="1"/>
      <c r="D127" s="1"/>
      <c r="E127" s="4"/>
      <c r="F127" s="4"/>
      <c r="G127" s="7"/>
      <c r="H127" s="6"/>
      <c r="I127" s="6"/>
      <c r="J127" s="7"/>
      <c r="K127" s="6"/>
      <c r="L127" s="4"/>
      <c r="M127" s="4"/>
      <c r="N127" s="4"/>
      <c r="O127" s="4"/>
      <c r="P127" s="4"/>
      <c r="Q127" s="4"/>
      <c r="R127" s="4"/>
      <c r="S127" s="5"/>
      <c r="U127" s="1"/>
      <c r="V127" s="16"/>
      <c r="W127" s="16"/>
      <c r="X127" s="16"/>
      <c r="Y127" s="16"/>
      <c r="Z127" s="16"/>
      <c r="AA127" s="16"/>
      <c r="AB127" s="16"/>
      <c r="AC127" s="1"/>
      <c r="AD127" s="1"/>
      <c r="AE127" s="1"/>
      <c r="AF127" s="1"/>
      <c r="AG127" s="1"/>
      <c r="AH127" s="1"/>
      <c r="AI127" s="1"/>
    </row>
    <row r="128" spans="1:35" s="2" customFormat="1" x14ac:dyDescent="0.2">
      <c r="A128" s="1"/>
      <c r="B128" s="4"/>
      <c r="C128" s="1"/>
      <c r="D128" s="1"/>
      <c r="E128" s="4"/>
      <c r="F128" s="4"/>
      <c r="G128" s="7"/>
      <c r="H128" s="7"/>
      <c r="I128" s="7"/>
      <c r="J128" s="7"/>
      <c r="K128" s="6"/>
      <c r="L128" s="4"/>
      <c r="M128" s="4"/>
      <c r="N128" s="4"/>
      <c r="O128" s="4"/>
      <c r="P128" s="4"/>
      <c r="Q128" s="4"/>
      <c r="R128" s="4"/>
      <c r="S128" s="5"/>
      <c r="U128" s="1"/>
      <c r="V128" s="16"/>
      <c r="W128" s="16"/>
      <c r="X128" s="16"/>
      <c r="Y128" s="16"/>
      <c r="Z128" s="16"/>
      <c r="AA128" s="16"/>
      <c r="AB128" s="16"/>
      <c r="AC128" s="1"/>
      <c r="AD128" s="1"/>
      <c r="AE128" s="1"/>
      <c r="AF128" s="1"/>
      <c r="AG128" s="1"/>
      <c r="AH128" s="1"/>
      <c r="AI128" s="1"/>
    </row>
    <row r="129" spans="1:35" s="2" customFormat="1" x14ac:dyDescent="0.2">
      <c r="A129" s="1"/>
      <c r="B129" s="4"/>
      <c r="C129" s="1"/>
      <c r="D129" s="1"/>
      <c r="E129" s="4"/>
      <c r="F129" s="4"/>
      <c r="G129" s="7"/>
      <c r="H129" s="7"/>
      <c r="I129" s="7"/>
      <c r="J129" s="7"/>
      <c r="K129" s="6"/>
      <c r="L129" s="4"/>
      <c r="M129" s="4"/>
      <c r="N129" s="4"/>
      <c r="O129" s="4"/>
      <c r="P129" s="4"/>
      <c r="Q129" s="4"/>
      <c r="R129" s="4"/>
      <c r="S129" s="5"/>
      <c r="U129" s="1"/>
      <c r="V129" s="16"/>
      <c r="W129" s="16"/>
      <c r="X129" s="16"/>
      <c r="Y129" s="16"/>
      <c r="Z129" s="16"/>
      <c r="AA129" s="16"/>
      <c r="AB129" s="16"/>
      <c r="AC129" s="1"/>
      <c r="AD129" s="1"/>
      <c r="AE129" s="1"/>
      <c r="AF129" s="1"/>
      <c r="AG129" s="1"/>
      <c r="AH129" s="1"/>
      <c r="AI129" s="1"/>
    </row>
    <row r="130" spans="1:35" s="2" customFormat="1" x14ac:dyDescent="0.2">
      <c r="A130" s="1"/>
      <c r="B130" s="4"/>
      <c r="C130" s="1"/>
      <c r="D130" s="1"/>
      <c r="E130" s="4"/>
      <c r="F130" s="4"/>
      <c r="G130" s="7"/>
      <c r="H130" s="7"/>
      <c r="I130" s="7"/>
      <c r="J130" s="7"/>
      <c r="K130" s="6"/>
      <c r="L130" s="4"/>
      <c r="M130" s="4"/>
      <c r="N130" s="4"/>
      <c r="O130" s="4"/>
      <c r="P130" s="4"/>
      <c r="Q130" s="4"/>
      <c r="R130" s="4"/>
      <c r="S130" s="5"/>
      <c r="U130" s="1"/>
      <c r="V130" s="16"/>
      <c r="W130" s="16"/>
      <c r="X130" s="16"/>
      <c r="Y130" s="16"/>
      <c r="Z130" s="16"/>
      <c r="AA130" s="16"/>
      <c r="AB130" s="16"/>
      <c r="AC130" s="1"/>
      <c r="AD130" s="1"/>
      <c r="AE130" s="1"/>
      <c r="AF130" s="1"/>
      <c r="AG130" s="1"/>
      <c r="AH130" s="1"/>
      <c r="AI130" s="1"/>
    </row>
    <row r="131" spans="1:35" s="2" customFormat="1" x14ac:dyDescent="0.2">
      <c r="A131" s="1"/>
      <c r="B131" s="4"/>
      <c r="C131" s="1"/>
      <c r="D131" s="1"/>
      <c r="E131" s="4"/>
      <c r="F131" s="4"/>
      <c r="G131" s="7"/>
      <c r="H131" s="7"/>
      <c r="I131" s="7"/>
      <c r="J131" s="7"/>
      <c r="K131" s="7"/>
      <c r="L131" s="4"/>
      <c r="M131" s="4"/>
      <c r="N131" s="4"/>
      <c r="O131" s="4"/>
      <c r="P131" s="4"/>
      <c r="Q131" s="4"/>
      <c r="R131" s="4"/>
      <c r="S131" s="5"/>
      <c r="U131" s="1"/>
      <c r="V131" s="16"/>
      <c r="W131" s="16"/>
      <c r="X131" s="16"/>
      <c r="Y131" s="16"/>
      <c r="Z131" s="16"/>
      <c r="AA131" s="16"/>
      <c r="AB131" s="16"/>
      <c r="AC131" s="1"/>
      <c r="AD131" s="1"/>
      <c r="AE131" s="1"/>
      <c r="AF131" s="1"/>
      <c r="AG131" s="1"/>
      <c r="AH131" s="1"/>
      <c r="AI131" s="1"/>
    </row>
    <row r="132" spans="1:35" s="2" customFormat="1" x14ac:dyDescent="0.2">
      <c r="A132" s="1"/>
      <c r="B132" s="4"/>
      <c r="C132" s="1"/>
      <c r="D132" s="1"/>
      <c r="E132" s="4"/>
      <c r="F132" s="4"/>
      <c r="G132" s="7"/>
      <c r="H132" s="7"/>
      <c r="I132" s="7"/>
      <c r="J132" s="7"/>
      <c r="K132" s="6"/>
      <c r="L132" s="4"/>
      <c r="M132" s="4"/>
      <c r="N132" s="4"/>
      <c r="O132" s="4"/>
      <c r="P132" s="4"/>
      <c r="Q132" s="4"/>
      <c r="R132" s="4"/>
      <c r="S132" s="5"/>
      <c r="U132" s="1"/>
      <c r="V132" s="16"/>
      <c r="W132" s="16"/>
      <c r="X132" s="16"/>
      <c r="Y132" s="16"/>
      <c r="Z132" s="16"/>
      <c r="AA132" s="16"/>
      <c r="AB132" s="16"/>
      <c r="AC132" s="1"/>
      <c r="AD132" s="1"/>
      <c r="AE132" s="1"/>
      <c r="AF132" s="1"/>
      <c r="AG132" s="1"/>
      <c r="AH132" s="1"/>
      <c r="AI132" s="1"/>
    </row>
    <row r="133" spans="1:35" s="2" customFormat="1" x14ac:dyDescent="0.2">
      <c r="A133" s="1"/>
      <c r="B133" s="4"/>
      <c r="C133" s="1"/>
      <c r="D133" s="1"/>
      <c r="E133" s="4"/>
      <c r="F133" s="4"/>
      <c r="G133" s="7"/>
      <c r="H133" s="6"/>
      <c r="I133" s="6"/>
      <c r="J133" s="7"/>
      <c r="K133" s="6"/>
      <c r="L133" s="4"/>
      <c r="M133" s="4"/>
      <c r="N133" s="4"/>
      <c r="O133" s="4"/>
      <c r="P133" s="4"/>
      <c r="Q133" s="4"/>
      <c r="R133" s="4"/>
      <c r="S133" s="5"/>
      <c r="U133" s="1"/>
      <c r="V133" s="16"/>
      <c r="W133" s="16"/>
      <c r="X133" s="16"/>
      <c r="Y133" s="16"/>
      <c r="Z133" s="16"/>
      <c r="AA133" s="16"/>
      <c r="AB133" s="16"/>
      <c r="AC133" s="1"/>
      <c r="AD133" s="1"/>
      <c r="AE133" s="1"/>
      <c r="AF133" s="1"/>
      <c r="AG133" s="1"/>
      <c r="AH133" s="1"/>
      <c r="AI133" s="1"/>
    </row>
    <row r="134" spans="1:35" s="2" customFormat="1" x14ac:dyDescent="0.2">
      <c r="A134" s="1"/>
      <c r="B134" s="4"/>
      <c r="C134" s="1"/>
      <c r="D134" s="1"/>
      <c r="E134" s="4"/>
      <c r="F134" s="4"/>
      <c r="G134" s="7"/>
      <c r="H134" s="7"/>
      <c r="I134" s="7"/>
      <c r="J134" s="7"/>
      <c r="L134" s="4"/>
      <c r="M134" s="4"/>
      <c r="N134" s="4"/>
      <c r="O134" s="4"/>
      <c r="P134" s="4"/>
      <c r="Q134" s="4"/>
      <c r="R134" s="4"/>
      <c r="S134" s="5"/>
      <c r="U134" s="1"/>
      <c r="V134" s="16"/>
      <c r="W134" s="16"/>
      <c r="X134" s="16"/>
      <c r="Y134" s="16"/>
      <c r="Z134" s="16"/>
      <c r="AA134" s="16"/>
      <c r="AB134" s="16"/>
      <c r="AC134" s="1"/>
      <c r="AD134" s="1"/>
      <c r="AE134" s="1"/>
      <c r="AF134" s="1"/>
      <c r="AG134" s="1"/>
      <c r="AH134" s="1"/>
      <c r="AI134" s="1"/>
    </row>
    <row r="136" spans="1:35" s="2" customFormat="1" x14ac:dyDescent="0.2">
      <c r="A136" s="1"/>
      <c r="B136" s="4"/>
      <c r="C136" s="1"/>
      <c r="D136" s="1"/>
      <c r="E136" s="4"/>
      <c r="F136" s="4"/>
      <c r="G136" s="7"/>
      <c r="H136" s="7"/>
      <c r="I136" s="7"/>
      <c r="J136" s="7"/>
      <c r="K136" s="6"/>
      <c r="L136" s="4"/>
      <c r="M136" s="4"/>
      <c r="N136" s="4"/>
      <c r="O136" s="4"/>
      <c r="P136" s="4"/>
      <c r="Q136" s="4"/>
      <c r="R136" s="4"/>
      <c r="S136" s="5"/>
      <c r="U136" s="1"/>
      <c r="V136" s="16"/>
      <c r="W136" s="16"/>
      <c r="X136" s="16"/>
      <c r="Y136" s="16"/>
      <c r="Z136" s="16"/>
      <c r="AA136" s="16"/>
      <c r="AB136" s="16"/>
      <c r="AC136" s="1"/>
      <c r="AD136" s="1"/>
      <c r="AE136" s="1"/>
      <c r="AF136" s="1"/>
      <c r="AG136" s="1"/>
      <c r="AH136" s="1"/>
      <c r="AI136" s="1"/>
    </row>
    <row r="137" spans="1:35" s="2" customFormat="1" x14ac:dyDescent="0.2">
      <c r="A137" s="1"/>
      <c r="B137" s="4"/>
      <c r="C137" s="1"/>
      <c r="D137" s="1"/>
      <c r="E137" s="4"/>
      <c r="F137" s="4"/>
      <c r="G137" s="7"/>
      <c r="H137" s="7"/>
      <c r="I137" s="7"/>
      <c r="J137" s="7"/>
      <c r="K137" s="6"/>
      <c r="L137" s="4"/>
      <c r="M137" s="4"/>
      <c r="N137" s="4"/>
      <c r="O137" s="4"/>
      <c r="P137" s="4"/>
      <c r="Q137" s="4"/>
      <c r="R137" s="4"/>
      <c r="S137" s="5"/>
      <c r="U137" s="1"/>
      <c r="V137" s="16"/>
      <c r="W137" s="16"/>
      <c r="X137" s="16"/>
      <c r="Y137" s="16"/>
      <c r="Z137" s="16"/>
      <c r="AA137" s="16"/>
      <c r="AB137" s="16"/>
      <c r="AC137" s="1"/>
      <c r="AD137" s="1"/>
      <c r="AE137" s="1"/>
      <c r="AF137" s="1"/>
      <c r="AG137" s="1"/>
      <c r="AH137" s="1"/>
      <c r="AI137" s="1"/>
    </row>
    <row r="138" spans="1:35" s="2" customFormat="1" x14ac:dyDescent="0.2">
      <c r="A138" s="1"/>
      <c r="B138" s="4"/>
      <c r="C138" s="1"/>
      <c r="D138" s="1"/>
      <c r="E138" s="4"/>
      <c r="F138" s="4"/>
      <c r="G138" s="7"/>
      <c r="H138" s="6"/>
      <c r="I138" s="6"/>
      <c r="J138" s="7"/>
      <c r="K138" s="7"/>
      <c r="L138" s="4"/>
      <c r="M138" s="4"/>
      <c r="N138" s="4"/>
      <c r="O138" s="4"/>
      <c r="P138" s="4"/>
      <c r="Q138" s="4"/>
      <c r="R138" s="4"/>
      <c r="S138" s="5"/>
      <c r="U138" s="1"/>
      <c r="V138" s="16"/>
      <c r="W138" s="16"/>
      <c r="X138" s="16"/>
      <c r="Y138" s="16"/>
      <c r="Z138" s="16"/>
      <c r="AA138" s="16"/>
      <c r="AB138" s="16"/>
      <c r="AC138" s="1"/>
      <c r="AD138" s="1"/>
      <c r="AE138" s="1"/>
      <c r="AF138" s="1"/>
      <c r="AG138" s="1"/>
      <c r="AH138" s="1"/>
      <c r="AI138" s="1"/>
    </row>
    <row r="139" spans="1:35" s="2" customFormat="1" x14ac:dyDescent="0.2">
      <c r="A139" s="1"/>
      <c r="B139" s="4"/>
      <c r="C139" s="1"/>
      <c r="D139" s="1"/>
      <c r="E139" s="4"/>
      <c r="F139" s="4"/>
      <c r="G139" s="7"/>
      <c r="H139" s="7"/>
      <c r="I139" s="7"/>
      <c r="J139" s="7"/>
      <c r="K139" s="7"/>
      <c r="L139" s="4"/>
      <c r="M139" s="4"/>
      <c r="N139" s="4"/>
      <c r="O139" s="4"/>
      <c r="P139" s="4"/>
      <c r="Q139" s="4"/>
      <c r="R139" s="4"/>
      <c r="S139" s="5"/>
      <c r="U139" s="1"/>
      <c r="V139" s="16"/>
      <c r="W139" s="16"/>
      <c r="X139" s="16"/>
      <c r="Y139" s="16"/>
      <c r="Z139" s="16"/>
      <c r="AA139" s="16"/>
      <c r="AB139" s="16"/>
      <c r="AC139" s="1"/>
      <c r="AD139" s="1"/>
      <c r="AE139" s="1"/>
      <c r="AF139" s="1"/>
      <c r="AG139" s="1"/>
      <c r="AH139" s="1"/>
      <c r="AI139" s="1"/>
    </row>
    <row r="140" spans="1:35" s="2" customFormat="1" x14ac:dyDescent="0.2">
      <c r="A140" s="1"/>
      <c r="B140" s="4"/>
      <c r="C140" s="1"/>
      <c r="D140" s="1"/>
      <c r="E140" s="4"/>
      <c r="F140" s="4"/>
      <c r="G140" s="7"/>
      <c r="H140" s="7"/>
      <c r="I140" s="7"/>
      <c r="J140" s="7"/>
      <c r="K140" s="6"/>
      <c r="L140" s="4"/>
      <c r="M140" s="4"/>
      <c r="N140" s="4"/>
      <c r="O140" s="4"/>
      <c r="P140" s="4"/>
      <c r="Q140" s="4"/>
      <c r="R140" s="4"/>
      <c r="S140" s="5"/>
      <c r="U140" s="1"/>
      <c r="V140" s="16"/>
      <c r="W140" s="16"/>
      <c r="X140" s="16"/>
      <c r="Y140" s="16"/>
      <c r="Z140" s="16"/>
      <c r="AA140" s="16"/>
      <c r="AB140" s="16"/>
      <c r="AC140" s="1"/>
      <c r="AD140" s="1"/>
      <c r="AE140" s="1"/>
      <c r="AF140" s="1"/>
      <c r="AG140" s="1"/>
      <c r="AH140" s="1"/>
      <c r="AI140" s="1"/>
    </row>
    <row r="141" spans="1:35" s="2" customFormat="1" x14ac:dyDescent="0.2">
      <c r="A141" s="1"/>
      <c r="B141" s="4"/>
      <c r="C141" s="1"/>
      <c r="D141" s="1"/>
      <c r="E141" s="1"/>
      <c r="F141" s="1"/>
      <c r="G141" s="1"/>
      <c r="H141" s="1"/>
      <c r="I141" s="1"/>
      <c r="J141" s="1"/>
      <c r="K141" s="1"/>
      <c r="L141" s="16"/>
      <c r="M141" s="16"/>
      <c r="N141" s="16"/>
      <c r="O141" s="16"/>
      <c r="P141" s="16"/>
      <c r="Q141" s="16"/>
      <c r="R141" s="16"/>
      <c r="S141" s="1"/>
      <c r="U141" s="1"/>
      <c r="V141" s="16"/>
      <c r="W141" s="16"/>
      <c r="X141" s="16"/>
      <c r="Y141" s="16"/>
      <c r="Z141" s="16"/>
      <c r="AA141" s="16"/>
      <c r="AB141" s="16"/>
      <c r="AC141" s="1"/>
      <c r="AD141" s="1"/>
      <c r="AE141" s="1"/>
      <c r="AF141" s="1"/>
      <c r="AG141" s="1"/>
      <c r="AH141" s="1"/>
      <c r="AI141" s="1"/>
    </row>
    <row r="142" spans="1:35" s="2" customFormat="1" x14ac:dyDescent="0.2">
      <c r="A142" s="1"/>
      <c r="B142" s="4"/>
      <c r="C142" s="1"/>
      <c r="D142" s="1"/>
      <c r="E142" s="4"/>
      <c r="F142" s="4"/>
      <c r="G142" s="7"/>
      <c r="H142" s="7"/>
      <c r="I142" s="7"/>
      <c r="J142" s="7"/>
      <c r="K142" s="6"/>
      <c r="L142" s="4"/>
      <c r="M142" s="4"/>
      <c r="N142" s="4"/>
      <c r="O142" s="4"/>
      <c r="P142" s="4"/>
      <c r="Q142" s="4"/>
      <c r="R142" s="4"/>
      <c r="S142" s="5"/>
      <c r="U142" s="1"/>
      <c r="V142" s="16"/>
      <c r="W142" s="16"/>
      <c r="X142" s="16"/>
      <c r="Y142" s="16"/>
      <c r="Z142" s="16"/>
      <c r="AA142" s="16"/>
      <c r="AB142" s="16"/>
      <c r="AC142" s="1"/>
      <c r="AD142" s="1"/>
      <c r="AE142" s="1"/>
      <c r="AF142" s="1"/>
      <c r="AG142" s="1"/>
      <c r="AH142" s="1"/>
      <c r="AI142" s="1"/>
    </row>
    <row r="143" spans="1:35" s="2" customFormat="1" x14ac:dyDescent="0.2">
      <c r="A143" s="1"/>
      <c r="B143" s="4"/>
      <c r="C143" s="1"/>
      <c r="D143" s="1"/>
      <c r="E143" s="4"/>
      <c r="F143" s="4"/>
      <c r="G143" s="7"/>
      <c r="H143" s="7"/>
      <c r="I143" s="7"/>
      <c r="J143" s="7"/>
      <c r="K143" s="6"/>
      <c r="L143" s="4"/>
      <c r="M143" s="4"/>
      <c r="N143" s="4"/>
      <c r="O143" s="4"/>
      <c r="P143" s="4"/>
      <c r="Q143" s="4"/>
      <c r="R143" s="4"/>
      <c r="S143" s="5"/>
      <c r="U143" s="1"/>
      <c r="V143" s="16"/>
      <c r="W143" s="16"/>
      <c r="X143" s="16"/>
      <c r="Y143" s="16"/>
      <c r="Z143" s="16"/>
      <c r="AA143" s="16"/>
      <c r="AB143" s="16"/>
      <c r="AC143" s="1"/>
      <c r="AD143" s="1"/>
      <c r="AE143" s="1"/>
      <c r="AF143" s="1"/>
      <c r="AG143" s="1"/>
      <c r="AH143" s="1"/>
      <c r="AI143" s="1"/>
    </row>
    <row r="144" spans="1:35" s="2" customFormat="1" x14ac:dyDescent="0.2">
      <c r="A144" s="1"/>
      <c r="B144" s="4"/>
      <c r="C144" s="1"/>
      <c r="D144" s="1"/>
      <c r="E144" s="4"/>
      <c r="F144" s="4"/>
      <c r="G144" s="7"/>
      <c r="H144" s="7"/>
      <c r="I144" s="7"/>
      <c r="J144" s="7"/>
      <c r="K144" s="7"/>
      <c r="L144" s="4"/>
      <c r="M144" s="4"/>
      <c r="N144" s="4"/>
      <c r="O144" s="4"/>
      <c r="P144" s="4"/>
      <c r="Q144" s="4"/>
      <c r="R144" s="4"/>
      <c r="S144" s="5"/>
      <c r="U144" s="1"/>
      <c r="V144" s="16"/>
      <c r="W144" s="16"/>
      <c r="X144" s="16"/>
      <c r="Y144" s="16"/>
      <c r="Z144" s="16"/>
      <c r="AA144" s="16"/>
      <c r="AB144" s="16"/>
      <c r="AC144" s="1"/>
      <c r="AD144" s="1"/>
      <c r="AE144" s="1"/>
      <c r="AF144" s="1"/>
      <c r="AG144" s="1"/>
      <c r="AH144" s="1"/>
      <c r="AI144" s="1"/>
    </row>
    <row r="145" spans="1:35" s="2" customFormat="1" x14ac:dyDescent="0.2">
      <c r="A145" s="1"/>
      <c r="B145" s="4"/>
      <c r="C145" s="1"/>
      <c r="D145" s="1"/>
      <c r="E145" s="4"/>
      <c r="F145" s="4"/>
      <c r="G145" s="7"/>
      <c r="H145" s="7"/>
      <c r="I145" s="7"/>
      <c r="J145" s="7"/>
      <c r="K145" s="6"/>
      <c r="L145" s="4"/>
      <c r="M145" s="4"/>
      <c r="N145" s="4"/>
      <c r="O145" s="4"/>
      <c r="P145" s="4"/>
      <c r="Q145" s="4"/>
      <c r="R145" s="4"/>
      <c r="S145" s="5"/>
      <c r="U145" s="1"/>
      <c r="V145" s="16"/>
      <c r="W145" s="16"/>
      <c r="X145" s="16"/>
      <c r="Y145" s="16"/>
      <c r="Z145" s="16"/>
      <c r="AA145" s="16"/>
      <c r="AB145" s="16"/>
      <c r="AC145" s="1"/>
      <c r="AD145" s="1"/>
      <c r="AE145" s="1"/>
      <c r="AF145" s="1"/>
      <c r="AG145" s="1"/>
      <c r="AH145" s="1"/>
      <c r="AI145" s="1"/>
    </row>
    <row r="146" spans="1:35" s="2" customFormat="1" x14ac:dyDescent="0.2">
      <c r="A146" s="1"/>
      <c r="B146" s="4"/>
      <c r="C146" s="1"/>
      <c r="D146" s="1"/>
      <c r="E146" s="4"/>
      <c r="F146" s="4"/>
      <c r="G146" s="7"/>
      <c r="H146" s="7"/>
      <c r="I146" s="7"/>
      <c r="J146" s="7"/>
      <c r="K146" s="6"/>
      <c r="L146" s="4"/>
      <c r="M146" s="4"/>
      <c r="N146" s="4"/>
      <c r="O146" s="4"/>
      <c r="P146" s="4"/>
      <c r="Q146" s="4"/>
      <c r="R146" s="4"/>
      <c r="S146" s="5"/>
      <c r="U146" s="1"/>
      <c r="V146" s="16"/>
      <c r="W146" s="16"/>
      <c r="X146" s="16"/>
      <c r="Y146" s="16"/>
      <c r="Z146" s="16"/>
      <c r="AA146" s="16"/>
      <c r="AB146" s="16"/>
      <c r="AC146" s="1"/>
      <c r="AD146" s="1"/>
      <c r="AE146" s="1"/>
      <c r="AF146" s="1"/>
      <c r="AG146" s="1"/>
      <c r="AH146" s="1"/>
      <c r="AI146" s="1"/>
    </row>
    <row r="147" spans="1:35" s="2" customFormat="1" x14ac:dyDescent="0.2">
      <c r="A147" s="1"/>
      <c r="B147" s="4"/>
      <c r="C147" s="1"/>
      <c r="D147" s="1"/>
      <c r="E147" s="4"/>
      <c r="F147" s="4"/>
      <c r="G147" s="7"/>
      <c r="H147" s="7"/>
      <c r="I147" s="7"/>
      <c r="J147" s="7"/>
      <c r="K147" s="7"/>
      <c r="L147" s="4"/>
      <c r="M147" s="4"/>
      <c r="N147" s="4"/>
      <c r="O147" s="4"/>
      <c r="P147" s="4"/>
      <c r="Q147" s="4"/>
      <c r="R147" s="4"/>
      <c r="S147" s="5"/>
      <c r="U147" s="1"/>
      <c r="V147" s="16"/>
      <c r="W147" s="16"/>
      <c r="X147" s="16"/>
      <c r="Y147" s="16"/>
      <c r="Z147" s="16"/>
      <c r="AA147" s="16"/>
      <c r="AB147" s="16"/>
      <c r="AC147" s="1"/>
      <c r="AD147" s="1"/>
      <c r="AE147" s="1"/>
      <c r="AF147" s="1"/>
      <c r="AG147" s="1"/>
      <c r="AH147" s="1"/>
      <c r="AI147" s="1"/>
    </row>
    <row r="148" spans="1:35" s="2" customFormat="1" x14ac:dyDescent="0.2">
      <c r="A148" s="1"/>
      <c r="B148" s="4"/>
      <c r="C148" s="1"/>
      <c r="D148" s="1"/>
      <c r="E148" s="4"/>
      <c r="F148" s="4"/>
      <c r="G148" s="7"/>
      <c r="H148" s="6"/>
      <c r="I148" s="6"/>
      <c r="J148" s="7"/>
      <c r="K148" s="6"/>
      <c r="L148" s="4"/>
      <c r="M148" s="4"/>
      <c r="N148" s="4"/>
      <c r="O148" s="4"/>
      <c r="P148" s="4"/>
      <c r="Q148" s="4"/>
      <c r="R148" s="4"/>
      <c r="S148" s="5"/>
      <c r="U148" s="1"/>
      <c r="V148" s="16"/>
      <c r="W148" s="16"/>
      <c r="X148" s="16"/>
      <c r="Y148" s="16"/>
      <c r="Z148" s="16"/>
      <c r="AA148" s="16"/>
      <c r="AB148" s="16"/>
      <c r="AC148" s="1"/>
      <c r="AD148" s="1"/>
      <c r="AE148" s="1"/>
      <c r="AF148" s="1"/>
      <c r="AG148" s="1"/>
      <c r="AH148" s="1"/>
      <c r="AI148" s="1"/>
    </row>
    <row r="149" spans="1:35" s="2" customFormat="1" x14ac:dyDescent="0.2">
      <c r="A149" s="1"/>
      <c r="B149" s="4"/>
      <c r="C149" s="1"/>
      <c r="D149" s="1"/>
      <c r="E149" s="4"/>
      <c r="F149" s="4"/>
      <c r="G149" s="7"/>
      <c r="H149" s="7"/>
      <c r="I149" s="7"/>
      <c r="J149" s="7"/>
      <c r="K149" s="6"/>
      <c r="L149" s="4"/>
      <c r="M149" s="4"/>
      <c r="N149" s="4"/>
      <c r="O149" s="4"/>
      <c r="P149" s="4"/>
      <c r="Q149" s="4"/>
      <c r="R149" s="4"/>
      <c r="S149" s="5"/>
      <c r="U149" s="1"/>
      <c r="V149" s="16"/>
      <c r="W149" s="16"/>
      <c r="X149" s="16"/>
      <c r="Y149" s="16"/>
      <c r="Z149" s="16"/>
      <c r="AA149" s="16"/>
      <c r="AB149" s="16"/>
      <c r="AC149" s="1"/>
      <c r="AD149" s="1"/>
      <c r="AE149" s="1"/>
      <c r="AF149" s="1"/>
      <c r="AG149" s="1"/>
      <c r="AH149" s="1"/>
      <c r="AI149" s="1"/>
    </row>
    <row r="150" spans="1:35" s="2" customFormat="1" x14ac:dyDescent="0.2">
      <c r="A150" s="1"/>
      <c r="B150" s="4"/>
      <c r="C150" s="1"/>
      <c r="D150" s="1"/>
      <c r="E150" s="4"/>
      <c r="F150" s="4"/>
      <c r="G150" s="7"/>
      <c r="H150" s="6"/>
      <c r="I150" s="6"/>
      <c r="J150" s="7"/>
      <c r="K150" s="6"/>
      <c r="L150" s="4"/>
      <c r="M150" s="4"/>
      <c r="N150" s="4"/>
      <c r="O150" s="4"/>
      <c r="P150" s="4"/>
      <c r="Q150" s="4"/>
      <c r="R150" s="4"/>
      <c r="S150" s="5"/>
      <c r="U150" s="1"/>
      <c r="V150" s="16"/>
      <c r="W150" s="16"/>
      <c r="X150" s="16"/>
      <c r="Y150" s="16"/>
      <c r="Z150" s="16"/>
      <c r="AA150" s="16"/>
      <c r="AB150" s="16"/>
      <c r="AC150" s="1"/>
      <c r="AD150" s="1"/>
      <c r="AE150" s="1"/>
      <c r="AF150" s="1"/>
      <c r="AG150" s="1"/>
      <c r="AH150" s="1"/>
      <c r="AI150" s="1"/>
    </row>
    <row r="151" spans="1:35" s="2" customFormat="1" x14ac:dyDescent="0.2">
      <c r="A151" s="1"/>
      <c r="B151" s="4"/>
      <c r="C151" s="1"/>
      <c r="D151" s="1"/>
      <c r="E151" s="4"/>
      <c r="F151" s="4"/>
      <c r="G151" s="7"/>
      <c r="H151" s="7"/>
      <c r="I151" s="7"/>
      <c r="J151" s="7"/>
      <c r="L151" s="4"/>
      <c r="M151" s="4"/>
      <c r="N151" s="4"/>
      <c r="O151" s="4"/>
      <c r="P151" s="4"/>
      <c r="Q151" s="4"/>
      <c r="R151" s="4"/>
      <c r="S151" s="5"/>
      <c r="U151" s="1"/>
      <c r="V151" s="16"/>
      <c r="W151" s="16"/>
      <c r="X151" s="16"/>
      <c r="Y151" s="16"/>
      <c r="Z151" s="16"/>
      <c r="AA151" s="16"/>
      <c r="AB151" s="16"/>
      <c r="AC151" s="1"/>
      <c r="AD151" s="1"/>
      <c r="AE151" s="1"/>
      <c r="AF151" s="1"/>
      <c r="AG151" s="1"/>
      <c r="AH151" s="1"/>
      <c r="AI151" s="1"/>
    </row>
    <row r="152" spans="1:35" s="2" customFormat="1" x14ac:dyDescent="0.2">
      <c r="A152" s="1"/>
      <c r="B152" s="4"/>
      <c r="C152" s="1"/>
      <c r="D152" s="1"/>
      <c r="E152" s="4"/>
      <c r="F152" s="4"/>
      <c r="G152" s="7"/>
      <c r="H152" s="7"/>
      <c r="I152" s="7"/>
      <c r="J152" s="7"/>
      <c r="K152" s="6"/>
      <c r="L152" s="4"/>
      <c r="M152" s="4"/>
      <c r="N152" s="4"/>
      <c r="O152" s="4"/>
      <c r="P152" s="4"/>
      <c r="Q152" s="4"/>
      <c r="R152" s="4"/>
      <c r="S152" s="5"/>
      <c r="U152" s="1"/>
      <c r="V152" s="16"/>
      <c r="W152" s="16"/>
      <c r="X152" s="16"/>
      <c r="Y152" s="16"/>
      <c r="Z152" s="16"/>
      <c r="AA152" s="16"/>
      <c r="AB152" s="16"/>
      <c r="AC152" s="1"/>
      <c r="AD152" s="1"/>
      <c r="AE152" s="1"/>
      <c r="AF152" s="1"/>
      <c r="AG152" s="1"/>
      <c r="AH152" s="1"/>
      <c r="AI152" s="1"/>
    </row>
    <row r="153" spans="1:35" s="2" customFormat="1" x14ac:dyDescent="0.2">
      <c r="A153" s="1"/>
      <c r="B153" s="4"/>
      <c r="C153" s="1"/>
      <c r="D153" s="1"/>
      <c r="E153" s="4"/>
      <c r="F153" s="4"/>
      <c r="G153" s="7"/>
      <c r="H153" s="7"/>
      <c r="I153" s="7"/>
      <c r="J153" s="7"/>
      <c r="K153" s="7"/>
      <c r="L153" s="4"/>
      <c r="M153" s="4"/>
      <c r="N153" s="4"/>
      <c r="O153" s="4"/>
      <c r="P153" s="4"/>
      <c r="Q153" s="4"/>
      <c r="R153" s="4"/>
      <c r="S153" s="5"/>
      <c r="U153" s="1"/>
      <c r="V153" s="16"/>
      <c r="W153" s="16"/>
      <c r="X153" s="16"/>
      <c r="Y153" s="16"/>
      <c r="Z153" s="16"/>
      <c r="AA153" s="16"/>
      <c r="AB153" s="16"/>
      <c r="AC153" s="1"/>
      <c r="AD153" s="1"/>
      <c r="AE153" s="1"/>
      <c r="AF153" s="1"/>
      <c r="AG153" s="1"/>
      <c r="AH153" s="1"/>
      <c r="AI153" s="1"/>
    </row>
    <row r="154" spans="1:35" s="2" customFormat="1" x14ac:dyDescent="0.2">
      <c r="A154" s="1"/>
      <c r="B154" s="4"/>
      <c r="C154" s="1"/>
      <c r="D154" s="1"/>
      <c r="E154" s="4"/>
      <c r="F154" s="4"/>
      <c r="G154" s="7"/>
      <c r="H154" s="7"/>
      <c r="I154" s="7"/>
      <c r="J154" s="7"/>
      <c r="K154" s="7"/>
      <c r="L154" s="4"/>
      <c r="M154" s="4"/>
      <c r="N154" s="4"/>
      <c r="O154" s="4"/>
      <c r="P154" s="4"/>
      <c r="Q154" s="4"/>
      <c r="R154" s="4"/>
      <c r="S154" s="5"/>
      <c r="U154" s="1"/>
      <c r="V154" s="16"/>
      <c r="W154" s="16"/>
      <c r="X154" s="16"/>
      <c r="Y154" s="16"/>
      <c r="Z154" s="16"/>
      <c r="AA154" s="16"/>
      <c r="AB154" s="16"/>
      <c r="AC154" s="1"/>
      <c r="AD154" s="1"/>
      <c r="AE154" s="1"/>
      <c r="AF154" s="1"/>
      <c r="AG154" s="1"/>
      <c r="AH154" s="1"/>
      <c r="AI154" s="1"/>
    </row>
    <row r="155" spans="1:35" s="2" customFormat="1" x14ac:dyDescent="0.2">
      <c r="A155" s="1"/>
      <c r="B155" s="4"/>
      <c r="C155" s="1"/>
      <c r="D155" s="1"/>
      <c r="E155" s="4"/>
      <c r="F155" s="4"/>
      <c r="G155" s="7"/>
      <c r="H155" s="6"/>
      <c r="I155" s="6"/>
      <c r="J155" s="7"/>
      <c r="K155" s="7"/>
      <c r="L155" s="4"/>
      <c r="M155" s="4"/>
      <c r="N155" s="4"/>
      <c r="O155" s="4"/>
      <c r="P155" s="4"/>
      <c r="Q155" s="4"/>
      <c r="R155" s="4"/>
      <c r="S155" s="5"/>
      <c r="U155" s="1"/>
      <c r="V155" s="16"/>
      <c r="W155" s="16"/>
      <c r="X155" s="16"/>
      <c r="Y155" s="16"/>
      <c r="Z155" s="16"/>
      <c r="AA155" s="16"/>
      <c r="AB155" s="16"/>
      <c r="AC155" s="1"/>
      <c r="AD155" s="1"/>
      <c r="AE155" s="1"/>
      <c r="AF155" s="1"/>
      <c r="AG155" s="1"/>
      <c r="AH155" s="1"/>
      <c r="AI155" s="1"/>
    </row>
    <row r="156" spans="1:35" s="2" customFormat="1" x14ac:dyDescent="0.2">
      <c r="A156" s="1"/>
      <c r="B156" s="4"/>
      <c r="C156" s="1"/>
      <c r="D156" s="1"/>
      <c r="E156" s="4"/>
      <c r="F156" s="4"/>
      <c r="G156" s="7"/>
      <c r="H156" s="7"/>
      <c r="I156" s="7"/>
      <c r="J156" s="7"/>
      <c r="K156" s="7"/>
      <c r="L156" s="4"/>
      <c r="M156" s="4"/>
      <c r="N156" s="4"/>
      <c r="O156" s="4"/>
      <c r="P156" s="4"/>
      <c r="Q156" s="4"/>
      <c r="R156" s="4"/>
      <c r="S156" s="5"/>
      <c r="U156" s="1"/>
      <c r="V156" s="16"/>
      <c r="W156" s="16"/>
      <c r="X156" s="16"/>
      <c r="Y156" s="16"/>
      <c r="Z156" s="16"/>
      <c r="AA156" s="16"/>
      <c r="AB156" s="16"/>
      <c r="AC156" s="1"/>
      <c r="AD156" s="1"/>
      <c r="AE156" s="1"/>
      <c r="AF156" s="1"/>
      <c r="AG156" s="1"/>
      <c r="AH156" s="1"/>
      <c r="AI156" s="1"/>
    </row>
    <row r="157" spans="1:35" s="2" customFormat="1" x14ac:dyDescent="0.2">
      <c r="A157" s="1"/>
      <c r="B157" s="4"/>
      <c r="C157" s="1"/>
      <c r="D157" s="1"/>
      <c r="E157" s="4"/>
      <c r="F157" s="4"/>
      <c r="G157" s="7"/>
      <c r="H157" s="7"/>
      <c r="I157" s="7"/>
      <c r="J157" s="7"/>
      <c r="L157" s="4"/>
      <c r="M157" s="4"/>
      <c r="N157" s="4"/>
      <c r="O157" s="4"/>
      <c r="P157" s="4"/>
      <c r="Q157" s="4"/>
      <c r="R157" s="4"/>
      <c r="S157" s="5"/>
      <c r="U157" s="1"/>
      <c r="V157" s="16"/>
      <c r="W157" s="16"/>
      <c r="X157" s="16"/>
      <c r="Y157" s="16"/>
      <c r="Z157" s="16"/>
      <c r="AA157" s="16"/>
      <c r="AB157" s="16"/>
      <c r="AC157" s="1"/>
      <c r="AD157" s="1"/>
      <c r="AE157" s="1"/>
      <c r="AF157" s="1"/>
      <c r="AG157" s="1"/>
      <c r="AH157" s="1"/>
      <c r="AI157" s="1"/>
    </row>
    <row r="158" spans="1:35" s="2" customFormat="1" x14ac:dyDescent="0.2">
      <c r="A158" s="1"/>
      <c r="B158" s="4"/>
      <c r="C158" s="1"/>
      <c r="D158" s="1"/>
      <c r="E158" s="4"/>
      <c r="F158" s="4"/>
      <c r="G158" s="7"/>
      <c r="H158" s="7"/>
      <c r="I158" s="7"/>
      <c r="J158" s="7"/>
      <c r="K158" s="6"/>
      <c r="L158" s="4"/>
      <c r="M158" s="4"/>
      <c r="N158" s="4"/>
      <c r="O158" s="4"/>
      <c r="P158" s="4"/>
      <c r="Q158" s="4"/>
      <c r="R158" s="4"/>
      <c r="S158" s="5"/>
      <c r="U158" s="1"/>
      <c r="V158" s="16"/>
      <c r="W158" s="16"/>
      <c r="X158" s="16"/>
      <c r="Y158" s="16"/>
      <c r="Z158" s="16"/>
      <c r="AA158" s="16"/>
      <c r="AB158" s="16"/>
      <c r="AC158" s="1"/>
      <c r="AD158" s="1"/>
      <c r="AE158" s="1"/>
      <c r="AF158" s="1"/>
      <c r="AG158" s="1"/>
      <c r="AH158" s="1"/>
      <c r="AI158" s="1"/>
    </row>
    <row r="159" spans="1:35" s="2" customFormat="1" x14ac:dyDescent="0.2">
      <c r="A159" s="1"/>
      <c r="B159" s="4"/>
      <c r="C159" s="1"/>
      <c r="D159" s="1"/>
      <c r="E159" s="4"/>
      <c r="F159" s="4"/>
      <c r="G159" s="7"/>
      <c r="H159" s="6"/>
      <c r="I159" s="6"/>
      <c r="J159" s="7"/>
      <c r="K159" s="6"/>
      <c r="L159" s="4"/>
      <c r="M159" s="4"/>
      <c r="N159" s="4"/>
      <c r="O159" s="4"/>
      <c r="P159" s="4"/>
      <c r="Q159" s="4"/>
      <c r="R159" s="4"/>
      <c r="S159" s="5"/>
      <c r="U159" s="1"/>
      <c r="V159" s="16"/>
      <c r="W159" s="16"/>
      <c r="X159" s="16"/>
      <c r="Y159" s="16"/>
      <c r="Z159" s="16"/>
      <c r="AA159" s="16"/>
      <c r="AB159" s="16"/>
      <c r="AC159" s="1"/>
      <c r="AD159" s="1"/>
      <c r="AE159" s="1"/>
      <c r="AF159" s="1"/>
      <c r="AG159" s="1"/>
      <c r="AH159" s="1"/>
      <c r="AI159" s="1"/>
    </row>
  </sheetData>
  <mergeCells count="67">
    <mergeCell ref="G30:G31"/>
    <mergeCell ref="D26:D31"/>
    <mergeCell ref="C26:C50"/>
    <mergeCell ref="D36:D39"/>
    <mergeCell ref="D40:D41"/>
    <mergeCell ref="D42:D50"/>
    <mergeCell ref="G48:G49"/>
    <mergeCell ref="D32:D35"/>
    <mergeCell ref="B10:D11"/>
    <mergeCell ref="E10:T11"/>
    <mergeCell ref="U10:U11"/>
    <mergeCell ref="V10:Y11"/>
    <mergeCell ref="Z10:AC11"/>
    <mergeCell ref="B13:E13"/>
    <mergeCell ref="F13:H13"/>
    <mergeCell ref="J13:L13"/>
    <mergeCell ref="O13:R13"/>
    <mergeCell ref="U13:Z13"/>
    <mergeCell ref="H15:H17"/>
    <mergeCell ref="F16:F17"/>
    <mergeCell ref="G16:G17"/>
    <mergeCell ref="AF10:AG11"/>
    <mergeCell ref="AH10:AH11"/>
    <mergeCell ref="AA13:AB13"/>
    <mergeCell ref="AD10:AE11"/>
    <mergeCell ref="AD15:AH15"/>
    <mergeCell ref="J16:J17"/>
    <mergeCell ref="K16:K17"/>
    <mergeCell ref="L16:P16"/>
    <mergeCell ref="Q16:Q17"/>
    <mergeCell ref="I15:I17"/>
    <mergeCell ref="J15:K15"/>
    <mergeCell ref="L15:S15"/>
    <mergeCell ref="T15:U15"/>
    <mergeCell ref="B15:B17"/>
    <mergeCell ref="C15:C17"/>
    <mergeCell ref="D15:D17"/>
    <mergeCell ref="E15:E17"/>
    <mergeCell ref="F15:G15"/>
    <mergeCell ref="V15:AC15"/>
    <mergeCell ref="AG16:AG17"/>
    <mergeCell ref="R16:R17"/>
    <mergeCell ref="S16:S17"/>
    <mergeCell ref="T16:T17"/>
    <mergeCell ref="U16:U17"/>
    <mergeCell ref="V16:Z16"/>
    <mergeCell ref="AA16:AA17"/>
    <mergeCell ref="AH16:AH17"/>
    <mergeCell ref="AB16:AB17"/>
    <mergeCell ref="AC16:AC17"/>
    <mergeCell ref="AD16:AD17"/>
    <mergeCell ref="AE16:AE17"/>
    <mergeCell ref="AF16:AF17"/>
    <mergeCell ref="C79:C82"/>
    <mergeCell ref="D81:D82"/>
    <mergeCell ref="D18:D19"/>
    <mergeCell ref="C18:C21"/>
    <mergeCell ref="D20:D21"/>
    <mergeCell ref="D22:D23"/>
    <mergeCell ref="C22:C25"/>
    <mergeCell ref="D24:D25"/>
    <mergeCell ref="C69:C78"/>
    <mergeCell ref="D69:D75"/>
    <mergeCell ref="D76:D78"/>
    <mergeCell ref="C51:C68"/>
    <mergeCell ref="D51:D63"/>
    <mergeCell ref="D64:D68"/>
  </mergeCells>
  <conditionalFormatting sqref="AD16 S129:S130 S105:S106 S83:S85 S16:S17 AC16:AC17 AC25 S25 S27:S29 AC27:AC29">
    <cfRule type="cellIs" dxfId="5717" priority="996" operator="equal">
      <formula>"Intolerable"</formula>
    </cfRule>
    <cfRule type="cellIs" dxfId="5716" priority="997" operator="equal">
      <formula>"Importante"</formula>
    </cfRule>
    <cfRule type="cellIs" dxfId="5715" priority="998" operator="equal">
      <formula>"Moderado"</formula>
    </cfRule>
    <cfRule type="cellIs" dxfId="5714" priority="999" operator="equal">
      <formula>"Tolerable"</formula>
    </cfRule>
    <cfRule type="cellIs" dxfId="5713" priority="1000" operator="equal">
      <formula>"Trivial"</formula>
    </cfRule>
  </conditionalFormatting>
  <conditionalFormatting sqref="AE16">
    <cfRule type="cellIs" dxfId="5712" priority="991" operator="equal">
      <formula>"Intolerable"</formula>
    </cfRule>
    <cfRule type="cellIs" dxfId="5711" priority="992" operator="equal">
      <formula>"Importante"</formula>
    </cfRule>
    <cfRule type="cellIs" dxfId="5710" priority="993" operator="equal">
      <formula>"Moderado"</formula>
    </cfRule>
    <cfRule type="cellIs" dxfId="5709" priority="994" operator="equal">
      <formula>"Tolerable"</formula>
    </cfRule>
    <cfRule type="cellIs" dxfId="5708" priority="995" operator="equal">
      <formula>"Trivial"</formula>
    </cfRule>
  </conditionalFormatting>
  <conditionalFormatting sqref="AF16 AH16">
    <cfRule type="cellIs" dxfId="5707" priority="986" operator="equal">
      <formula>"Intolerable"</formula>
    </cfRule>
    <cfRule type="cellIs" dxfId="5706" priority="987" operator="equal">
      <formula>"Importante"</formula>
    </cfRule>
    <cfRule type="cellIs" dxfId="5705" priority="988" operator="equal">
      <formula>"Moderado"</formula>
    </cfRule>
    <cfRule type="cellIs" dxfId="5704" priority="989" operator="equal">
      <formula>"Tolerable"</formula>
    </cfRule>
    <cfRule type="cellIs" dxfId="5703" priority="990" operator="equal">
      <formula>"Trivial"</formula>
    </cfRule>
  </conditionalFormatting>
  <conditionalFormatting sqref="S86">
    <cfRule type="cellIs" dxfId="5702" priority="978" operator="equal">
      <formula>"Intolerable"</formula>
    </cfRule>
    <cfRule type="cellIs" dxfId="5701" priority="979" operator="equal">
      <formula>"Importante"</formula>
    </cfRule>
    <cfRule type="cellIs" dxfId="5700" priority="980" operator="equal">
      <formula>"Moderado"</formula>
    </cfRule>
    <cfRule type="cellIs" dxfId="5699" priority="981" operator="equal">
      <formula>"Tolerable"</formula>
    </cfRule>
    <cfRule type="cellIs" dxfId="5698" priority="982" operator="equal">
      <formula>"Trivial"</formula>
    </cfRule>
  </conditionalFormatting>
  <conditionalFormatting sqref="S98:S99">
    <cfRule type="cellIs" dxfId="5697" priority="928" operator="equal">
      <formula>"Intolerable"</formula>
    </cfRule>
    <cfRule type="cellIs" dxfId="5696" priority="929" operator="equal">
      <formula>"Importante"</formula>
    </cfRule>
    <cfRule type="cellIs" dxfId="5695" priority="930" operator="equal">
      <formula>"Moderado"</formula>
    </cfRule>
    <cfRule type="cellIs" dxfId="5694" priority="931" operator="equal">
      <formula>"Tolerable"</formula>
    </cfRule>
    <cfRule type="cellIs" dxfId="5693" priority="932" operator="equal">
      <formula>"Trivial"</formula>
    </cfRule>
  </conditionalFormatting>
  <conditionalFormatting sqref="S87:S88">
    <cfRule type="cellIs" dxfId="5692" priority="968" operator="equal">
      <formula>"Intolerable"</formula>
    </cfRule>
    <cfRule type="cellIs" dxfId="5691" priority="969" operator="equal">
      <formula>"Importante"</formula>
    </cfRule>
    <cfRule type="cellIs" dxfId="5690" priority="970" operator="equal">
      <formula>"Moderado"</formula>
    </cfRule>
    <cfRule type="cellIs" dxfId="5689" priority="971" operator="equal">
      <formula>"Tolerable"</formula>
    </cfRule>
    <cfRule type="cellIs" dxfId="5688" priority="972" operator="equal">
      <formula>"Trivial"</formula>
    </cfRule>
  </conditionalFormatting>
  <conditionalFormatting sqref="S90">
    <cfRule type="cellIs" dxfId="5687" priority="953" operator="equal">
      <formula>"Intolerable"</formula>
    </cfRule>
    <cfRule type="cellIs" dxfId="5686" priority="954" operator="equal">
      <formula>"Importante"</formula>
    </cfRule>
    <cfRule type="cellIs" dxfId="5685" priority="955" operator="equal">
      <formula>"Moderado"</formula>
    </cfRule>
    <cfRule type="cellIs" dxfId="5684" priority="956" operator="equal">
      <formula>"Tolerable"</formula>
    </cfRule>
    <cfRule type="cellIs" dxfId="5683" priority="957" operator="equal">
      <formula>"Trivial"</formula>
    </cfRule>
  </conditionalFormatting>
  <conditionalFormatting sqref="S93">
    <cfRule type="cellIs" dxfId="5682" priority="963" operator="equal">
      <formula>"Intolerable"</formula>
    </cfRule>
    <cfRule type="cellIs" dxfId="5681" priority="964" operator="equal">
      <formula>"Importante"</formula>
    </cfRule>
    <cfRule type="cellIs" dxfId="5680" priority="965" operator="equal">
      <formula>"Moderado"</formula>
    </cfRule>
    <cfRule type="cellIs" dxfId="5679" priority="966" operator="equal">
      <formula>"Tolerable"</formula>
    </cfRule>
    <cfRule type="cellIs" dxfId="5678" priority="967" operator="equal">
      <formula>"Trivial"</formula>
    </cfRule>
  </conditionalFormatting>
  <conditionalFormatting sqref="S96">
    <cfRule type="cellIs" dxfId="5677" priority="948" operator="equal">
      <formula>"Intolerable"</formula>
    </cfRule>
    <cfRule type="cellIs" dxfId="5676" priority="949" operator="equal">
      <formula>"Importante"</formula>
    </cfRule>
    <cfRule type="cellIs" dxfId="5675" priority="950" operator="equal">
      <formula>"Moderado"</formula>
    </cfRule>
    <cfRule type="cellIs" dxfId="5674" priority="951" operator="equal">
      <formula>"Tolerable"</formula>
    </cfRule>
    <cfRule type="cellIs" dxfId="5673" priority="952" operator="equal">
      <formula>"Trivial"</formula>
    </cfRule>
  </conditionalFormatting>
  <conditionalFormatting sqref="S89">
    <cfRule type="cellIs" dxfId="5672" priority="958" operator="equal">
      <formula>"Intolerable"</formula>
    </cfRule>
    <cfRule type="cellIs" dxfId="5671" priority="959" operator="equal">
      <formula>"Importante"</formula>
    </cfRule>
    <cfRule type="cellIs" dxfId="5670" priority="960" operator="equal">
      <formula>"Moderado"</formula>
    </cfRule>
    <cfRule type="cellIs" dxfId="5669" priority="961" operator="equal">
      <formula>"Tolerable"</formula>
    </cfRule>
    <cfRule type="cellIs" dxfId="5668" priority="962" operator="equal">
      <formula>"Trivial"</formula>
    </cfRule>
  </conditionalFormatting>
  <conditionalFormatting sqref="S94:S95">
    <cfRule type="cellIs" dxfId="5667" priority="943" operator="equal">
      <formula>"Intolerable"</formula>
    </cfRule>
    <cfRule type="cellIs" dxfId="5666" priority="944" operator="equal">
      <formula>"Importante"</formula>
    </cfRule>
    <cfRule type="cellIs" dxfId="5665" priority="945" operator="equal">
      <formula>"Moderado"</formula>
    </cfRule>
    <cfRule type="cellIs" dxfId="5664" priority="946" operator="equal">
      <formula>"Tolerable"</formula>
    </cfRule>
    <cfRule type="cellIs" dxfId="5663" priority="947" operator="equal">
      <formula>"Trivial"</formula>
    </cfRule>
  </conditionalFormatting>
  <conditionalFormatting sqref="S97">
    <cfRule type="cellIs" dxfId="5662" priority="933" operator="equal">
      <formula>"Intolerable"</formula>
    </cfRule>
    <cfRule type="cellIs" dxfId="5661" priority="934" operator="equal">
      <formula>"Importante"</formula>
    </cfRule>
    <cfRule type="cellIs" dxfId="5660" priority="935" operator="equal">
      <formula>"Moderado"</formula>
    </cfRule>
    <cfRule type="cellIs" dxfId="5659" priority="936" operator="equal">
      <formula>"Tolerable"</formula>
    </cfRule>
    <cfRule type="cellIs" dxfId="5658" priority="937" operator="equal">
      <formula>"Trivial"</formula>
    </cfRule>
  </conditionalFormatting>
  <conditionalFormatting sqref="S100">
    <cfRule type="cellIs" dxfId="5657" priority="938" operator="equal">
      <formula>"Intolerable"</formula>
    </cfRule>
    <cfRule type="cellIs" dxfId="5656" priority="939" operator="equal">
      <formula>"Importante"</formula>
    </cfRule>
    <cfRule type="cellIs" dxfId="5655" priority="940" operator="equal">
      <formula>"Moderado"</formula>
    </cfRule>
    <cfRule type="cellIs" dxfId="5654" priority="941" operator="equal">
      <formula>"Tolerable"</formula>
    </cfRule>
    <cfRule type="cellIs" dxfId="5653" priority="942" operator="equal">
      <formula>"Trivial"</formula>
    </cfRule>
  </conditionalFormatting>
  <conditionalFormatting sqref="S102">
    <cfRule type="cellIs" dxfId="5652" priority="923" operator="equal">
      <formula>"Intolerable"</formula>
    </cfRule>
    <cfRule type="cellIs" dxfId="5651" priority="924" operator="equal">
      <formula>"Importante"</formula>
    </cfRule>
    <cfRule type="cellIs" dxfId="5650" priority="925" operator="equal">
      <formula>"Moderado"</formula>
    </cfRule>
    <cfRule type="cellIs" dxfId="5649" priority="926" operator="equal">
      <formula>"Tolerable"</formula>
    </cfRule>
    <cfRule type="cellIs" dxfId="5648" priority="927" operator="equal">
      <formula>"Trivial"</formula>
    </cfRule>
  </conditionalFormatting>
  <conditionalFormatting sqref="S103:S104">
    <cfRule type="cellIs" dxfId="5647" priority="918" operator="equal">
      <formula>"Intolerable"</formula>
    </cfRule>
    <cfRule type="cellIs" dxfId="5646" priority="919" operator="equal">
      <formula>"Importante"</formula>
    </cfRule>
    <cfRule type="cellIs" dxfId="5645" priority="920" operator="equal">
      <formula>"Moderado"</formula>
    </cfRule>
    <cfRule type="cellIs" dxfId="5644" priority="921" operator="equal">
      <formula>"Tolerable"</formula>
    </cfRule>
    <cfRule type="cellIs" dxfId="5643" priority="922" operator="equal">
      <formula>"Trivial"</formula>
    </cfRule>
  </conditionalFormatting>
  <conditionalFormatting sqref="S108:S110">
    <cfRule type="cellIs" dxfId="5642" priority="913" operator="equal">
      <formula>"Intolerable"</formula>
    </cfRule>
    <cfRule type="cellIs" dxfId="5641" priority="914" operator="equal">
      <formula>"Importante"</formula>
    </cfRule>
    <cfRule type="cellIs" dxfId="5640" priority="915" operator="equal">
      <formula>"Moderado"</formula>
    </cfRule>
    <cfRule type="cellIs" dxfId="5639" priority="916" operator="equal">
      <formula>"Tolerable"</formula>
    </cfRule>
    <cfRule type="cellIs" dxfId="5638" priority="917" operator="equal">
      <formula>"Trivial"</formula>
    </cfRule>
  </conditionalFormatting>
  <conditionalFormatting sqref="S111">
    <cfRule type="cellIs" dxfId="5637" priority="908" operator="equal">
      <formula>"Intolerable"</formula>
    </cfRule>
    <cfRule type="cellIs" dxfId="5636" priority="909" operator="equal">
      <formula>"Importante"</formula>
    </cfRule>
    <cfRule type="cellIs" dxfId="5635" priority="910" operator="equal">
      <formula>"Moderado"</formula>
    </cfRule>
    <cfRule type="cellIs" dxfId="5634" priority="911" operator="equal">
      <formula>"Tolerable"</formula>
    </cfRule>
    <cfRule type="cellIs" dxfId="5633" priority="912" operator="equal">
      <formula>"Trivial"</formula>
    </cfRule>
  </conditionalFormatting>
  <conditionalFormatting sqref="S115">
    <cfRule type="cellIs" dxfId="5632" priority="898" operator="equal">
      <formula>"Intolerable"</formula>
    </cfRule>
    <cfRule type="cellIs" dxfId="5631" priority="899" operator="equal">
      <formula>"Importante"</formula>
    </cfRule>
    <cfRule type="cellIs" dxfId="5630" priority="900" operator="equal">
      <formula>"Moderado"</formula>
    </cfRule>
    <cfRule type="cellIs" dxfId="5629" priority="901" operator="equal">
      <formula>"Tolerable"</formula>
    </cfRule>
    <cfRule type="cellIs" dxfId="5628" priority="902" operator="equal">
      <formula>"Trivial"</formula>
    </cfRule>
  </conditionalFormatting>
  <conditionalFormatting sqref="S112:S114">
    <cfRule type="cellIs" dxfId="5627" priority="903" operator="equal">
      <formula>"Intolerable"</formula>
    </cfRule>
    <cfRule type="cellIs" dxfId="5626" priority="904" operator="equal">
      <formula>"Importante"</formula>
    </cfRule>
    <cfRule type="cellIs" dxfId="5625" priority="905" operator="equal">
      <formula>"Moderado"</formula>
    </cfRule>
    <cfRule type="cellIs" dxfId="5624" priority="906" operator="equal">
      <formula>"Tolerable"</formula>
    </cfRule>
    <cfRule type="cellIs" dxfId="5623" priority="907" operator="equal">
      <formula>"Trivial"</formula>
    </cfRule>
  </conditionalFormatting>
  <conditionalFormatting sqref="S116:S117">
    <cfRule type="cellIs" dxfId="5622" priority="893" operator="equal">
      <formula>"Intolerable"</formula>
    </cfRule>
    <cfRule type="cellIs" dxfId="5621" priority="894" operator="equal">
      <formula>"Importante"</formula>
    </cfRule>
    <cfRule type="cellIs" dxfId="5620" priority="895" operator="equal">
      <formula>"Moderado"</formula>
    </cfRule>
    <cfRule type="cellIs" dxfId="5619" priority="896" operator="equal">
      <formula>"Tolerable"</formula>
    </cfRule>
    <cfRule type="cellIs" dxfId="5618" priority="897" operator="equal">
      <formula>"Trivial"</formula>
    </cfRule>
  </conditionalFormatting>
  <conditionalFormatting sqref="S118">
    <cfRule type="cellIs" dxfId="5617" priority="888" operator="equal">
      <formula>"Intolerable"</formula>
    </cfRule>
    <cfRule type="cellIs" dxfId="5616" priority="889" operator="equal">
      <formula>"Importante"</formula>
    </cfRule>
    <cfRule type="cellIs" dxfId="5615" priority="890" operator="equal">
      <formula>"Moderado"</formula>
    </cfRule>
    <cfRule type="cellIs" dxfId="5614" priority="891" operator="equal">
      <formula>"Tolerable"</formula>
    </cfRule>
    <cfRule type="cellIs" dxfId="5613" priority="892" operator="equal">
      <formula>"Trivial"</formula>
    </cfRule>
  </conditionalFormatting>
  <conditionalFormatting sqref="S120">
    <cfRule type="cellIs" dxfId="5612" priority="883" operator="equal">
      <formula>"Intolerable"</formula>
    </cfRule>
    <cfRule type="cellIs" dxfId="5611" priority="884" operator="equal">
      <formula>"Importante"</formula>
    </cfRule>
    <cfRule type="cellIs" dxfId="5610" priority="885" operator="equal">
      <formula>"Moderado"</formula>
    </cfRule>
    <cfRule type="cellIs" dxfId="5609" priority="886" operator="equal">
      <formula>"Tolerable"</formula>
    </cfRule>
    <cfRule type="cellIs" dxfId="5608" priority="887" operator="equal">
      <formula>"Trivial"</formula>
    </cfRule>
  </conditionalFormatting>
  <conditionalFormatting sqref="S127">
    <cfRule type="cellIs" dxfId="5607" priority="868" operator="equal">
      <formula>"Intolerable"</formula>
    </cfRule>
    <cfRule type="cellIs" dxfId="5606" priority="869" operator="equal">
      <formula>"Importante"</formula>
    </cfRule>
    <cfRule type="cellIs" dxfId="5605" priority="870" operator="equal">
      <formula>"Moderado"</formula>
    </cfRule>
    <cfRule type="cellIs" dxfId="5604" priority="871" operator="equal">
      <formula>"Tolerable"</formula>
    </cfRule>
    <cfRule type="cellIs" dxfId="5603" priority="872" operator="equal">
      <formula>"Trivial"</formula>
    </cfRule>
  </conditionalFormatting>
  <conditionalFormatting sqref="S125">
    <cfRule type="cellIs" dxfId="5602" priority="863" operator="equal">
      <formula>"Intolerable"</formula>
    </cfRule>
    <cfRule type="cellIs" dxfId="5601" priority="864" operator="equal">
      <formula>"Importante"</formula>
    </cfRule>
    <cfRule type="cellIs" dxfId="5600" priority="865" operator="equal">
      <formula>"Moderado"</formula>
    </cfRule>
    <cfRule type="cellIs" dxfId="5599" priority="866" operator="equal">
      <formula>"Tolerable"</formula>
    </cfRule>
    <cfRule type="cellIs" dxfId="5598" priority="867" operator="equal">
      <formula>"Trivial"</formula>
    </cfRule>
  </conditionalFormatting>
  <conditionalFormatting sqref="S121:S124">
    <cfRule type="cellIs" dxfId="5597" priority="878" operator="equal">
      <formula>"Intolerable"</formula>
    </cfRule>
    <cfRule type="cellIs" dxfId="5596" priority="879" operator="equal">
      <formula>"Importante"</formula>
    </cfRule>
    <cfRule type="cellIs" dxfId="5595" priority="880" operator="equal">
      <formula>"Moderado"</formula>
    </cfRule>
    <cfRule type="cellIs" dxfId="5594" priority="881" operator="equal">
      <formula>"Tolerable"</formula>
    </cfRule>
    <cfRule type="cellIs" dxfId="5593" priority="882" operator="equal">
      <formula>"Trivial"</formula>
    </cfRule>
  </conditionalFormatting>
  <conditionalFormatting sqref="S126">
    <cfRule type="cellIs" dxfId="5592" priority="873" operator="equal">
      <formula>"Intolerable"</formula>
    </cfRule>
    <cfRule type="cellIs" dxfId="5591" priority="874" operator="equal">
      <formula>"Importante"</formula>
    </cfRule>
    <cfRule type="cellIs" dxfId="5590" priority="875" operator="equal">
      <formula>"Moderado"</formula>
    </cfRule>
    <cfRule type="cellIs" dxfId="5589" priority="876" operator="equal">
      <formula>"Tolerable"</formula>
    </cfRule>
    <cfRule type="cellIs" dxfId="5588" priority="877" operator="equal">
      <formula>"Trivial"</formula>
    </cfRule>
  </conditionalFormatting>
  <conditionalFormatting sqref="S128">
    <cfRule type="cellIs" dxfId="5587" priority="858" operator="equal">
      <formula>"Intolerable"</formula>
    </cfRule>
    <cfRule type="cellIs" dxfId="5586" priority="859" operator="equal">
      <formula>"Importante"</formula>
    </cfRule>
    <cfRule type="cellIs" dxfId="5585" priority="860" operator="equal">
      <formula>"Moderado"</formula>
    </cfRule>
    <cfRule type="cellIs" dxfId="5584" priority="861" operator="equal">
      <formula>"Tolerable"</formula>
    </cfRule>
    <cfRule type="cellIs" dxfId="5583" priority="862" operator="equal">
      <formula>"Trivial"</formula>
    </cfRule>
  </conditionalFormatting>
  <conditionalFormatting sqref="S131">
    <cfRule type="cellIs" dxfId="5582" priority="853" operator="equal">
      <formula>"Intolerable"</formula>
    </cfRule>
    <cfRule type="cellIs" dxfId="5581" priority="854" operator="equal">
      <formula>"Importante"</formula>
    </cfRule>
    <cfRule type="cellIs" dxfId="5580" priority="855" operator="equal">
      <formula>"Moderado"</formula>
    </cfRule>
    <cfRule type="cellIs" dxfId="5579" priority="856" operator="equal">
      <formula>"Tolerable"</formula>
    </cfRule>
    <cfRule type="cellIs" dxfId="5578" priority="857" operator="equal">
      <formula>"Trivial"</formula>
    </cfRule>
  </conditionalFormatting>
  <conditionalFormatting sqref="S133">
    <cfRule type="cellIs" dxfId="5577" priority="843" operator="equal">
      <formula>"Intolerable"</formula>
    </cfRule>
    <cfRule type="cellIs" dxfId="5576" priority="844" operator="equal">
      <formula>"Importante"</formula>
    </cfRule>
    <cfRule type="cellIs" dxfId="5575" priority="845" operator="equal">
      <formula>"Moderado"</formula>
    </cfRule>
    <cfRule type="cellIs" dxfId="5574" priority="846" operator="equal">
      <formula>"Tolerable"</formula>
    </cfRule>
    <cfRule type="cellIs" dxfId="5573" priority="847" operator="equal">
      <formula>"Trivial"</formula>
    </cfRule>
  </conditionalFormatting>
  <conditionalFormatting sqref="S132">
    <cfRule type="cellIs" dxfId="5572" priority="848" operator="equal">
      <formula>"Intolerable"</formula>
    </cfRule>
    <cfRule type="cellIs" dxfId="5571" priority="849" operator="equal">
      <formula>"Importante"</formula>
    </cfRule>
    <cfRule type="cellIs" dxfId="5570" priority="850" operator="equal">
      <formula>"Moderado"</formula>
    </cfRule>
    <cfRule type="cellIs" dxfId="5569" priority="851" operator="equal">
      <formula>"Tolerable"</formula>
    </cfRule>
    <cfRule type="cellIs" dxfId="5568" priority="852" operator="equal">
      <formula>"Trivial"</formula>
    </cfRule>
  </conditionalFormatting>
  <conditionalFormatting sqref="S134">
    <cfRule type="cellIs" dxfId="5567" priority="838" operator="equal">
      <formula>"Intolerable"</formula>
    </cfRule>
    <cfRule type="cellIs" dxfId="5566" priority="839" operator="equal">
      <formula>"Importante"</formula>
    </cfRule>
    <cfRule type="cellIs" dxfId="5565" priority="840" operator="equal">
      <formula>"Moderado"</formula>
    </cfRule>
    <cfRule type="cellIs" dxfId="5564" priority="841" operator="equal">
      <formula>"Tolerable"</formula>
    </cfRule>
    <cfRule type="cellIs" dxfId="5563" priority="842" operator="equal">
      <formula>"Trivial"</formula>
    </cfRule>
  </conditionalFormatting>
  <conditionalFormatting sqref="S136:S138">
    <cfRule type="cellIs" dxfId="5562" priority="833" operator="equal">
      <formula>"Intolerable"</formula>
    </cfRule>
    <cfRule type="cellIs" dxfId="5561" priority="834" operator="equal">
      <formula>"Importante"</formula>
    </cfRule>
    <cfRule type="cellIs" dxfId="5560" priority="835" operator="equal">
      <formula>"Moderado"</formula>
    </cfRule>
    <cfRule type="cellIs" dxfId="5559" priority="836" operator="equal">
      <formula>"Tolerable"</formula>
    </cfRule>
    <cfRule type="cellIs" dxfId="5558" priority="837" operator="equal">
      <formula>"Trivial"</formula>
    </cfRule>
  </conditionalFormatting>
  <conditionalFormatting sqref="S139">
    <cfRule type="cellIs" dxfId="5557" priority="828" operator="equal">
      <formula>"Intolerable"</formula>
    </cfRule>
    <cfRule type="cellIs" dxfId="5556" priority="829" operator="equal">
      <formula>"Importante"</formula>
    </cfRule>
    <cfRule type="cellIs" dxfId="5555" priority="830" operator="equal">
      <formula>"Moderado"</formula>
    </cfRule>
    <cfRule type="cellIs" dxfId="5554" priority="831" operator="equal">
      <formula>"Tolerable"</formula>
    </cfRule>
    <cfRule type="cellIs" dxfId="5553" priority="832" operator="equal">
      <formula>"Trivial"</formula>
    </cfRule>
  </conditionalFormatting>
  <conditionalFormatting sqref="S155:S156">
    <cfRule type="cellIs" dxfId="5552" priority="818" operator="equal">
      <formula>"Intolerable"</formula>
    </cfRule>
    <cfRule type="cellIs" dxfId="5551" priority="819" operator="equal">
      <formula>"Importante"</formula>
    </cfRule>
    <cfRule type="cellIs" dxfId="5550" priority="820" operator="equal">
      <formula>"Moderado"</formula>
    </cfRule>
    <cfRule type="cellIs" dxfId="5549" priority="821" operator="equal">
      <formula>"Tolerable"</formula>
    </cfRule>
    <cfRule type="cellIs" dxfId="5548" priority="822" operator="equal">
      <formula>"Trivial"</formula>
    </cfRule>
  </conditionalFormatting>
  <conditionalFormatting sqref="S140">
    <cfRule type="cellIs" dxfId="5547" priority="823" operator="equal">
      <formula>"Intolerable"</formula>
    </cfRule>
    <cfRule type="cellIs" dxfId="5546" priority="824" operator="equal">
      <formula>"Importante"</formula>
    </cfRule>
    <cfRule type="cellIs" dxfId="5545" priority="825" operator="equal">
      <formula>"Moderado"</formula>
    </cfRule>
    <cfRule type="cellIs" dxfId="5544" priority="826" operator="equal">
      <formula>"Tolerable"</formula>
    </cfRule>
    <cfRule type="cellIs" dxfId="5543" priority="827" operator="equal">
      <formula>"Trivial"</formula>
    </cfRule>
  </conditionalFormatting>
  <conditionalFormatting sqref="S159">
    <cfRule type="cellIs" dxfId="5542" priority="808" operator="equal">
      <formula>"Intolerable"</formula>
    </cfRule>
    <cfRule type="cellIs" dxfId="5541" priority="809" operator="equal">
      <formula>"Importante"</formula>
    </cfRule>
    <cfRule type="cellIs" dxfId="5540" priority="810" operator="equal">
      <formula>"Moderado"</formula>
    </cfRule>
    <cfRule type="cellIs" dxfId="5539" priority="811" operator="equal">
      <formula>"Tolerable"</formula>
    </cfRule>
    <cfRule type="cellIs" dxfId="5538" priority="812" operator="equal">
      <formula>"Trivial"</formula>
    </cfRule>
  </conditionalFormatting>
  <conditionalFormatting sqref="S157">
    <cfRule type="cellIs" dxfId="5537" priority="803" operator="equal">
      <formula>"Intolerable"</formula>
    </cfRule>
    <cfRule type="cellIs" dxfId="5536" priority="804" operator="equal">
      <formula>"Importante"</formula>
    </cfRule>
    <cfRule type="cellIs" dxfId="5535" priority="805" operator="equal">
      <formula>"Moderado"</formula>
    </cfRule>
    <cfRule type="cellIs" dxfId="5534" priority="806" operator="equal">
      <formula>"Tolerable"</formula>
    </cfRule>
    <cfRule type="cellIs" dxfId="5533" priority="807" operator="equal">
      <formula>"Trivial"</formula>
    </cfRule>
  </conditionalFormatting>
  <conditionalFormatting sqref="S158">
    <cfRule type="cellIs" dxfId="5532" priority="813" operator="equal">
      <formula>"Intolerable"</formula>
    </cfRule>
    <cfRule type="cellIs" dxfId="5531" priority="814" operator="equal">
      <formula>"Importante"</formula>
    </cfRule>
    <cfRule type="cellIs" dxfId="5530" priority="815" operator="equal">
      <formula>"Moderado"</formula>
    </cfRule>
    <cfRule type="cellIs" dxfId="5529" priority="816" operator="equal">
      <formula>"Tolerable"</formula>
    </cfRule>
    <cfRule type="cellIs" dxfId="5528" priority="817" operator="equal">
      <formula>"Trivial"</formula>
    </cfRule>
  </conditionalFormatting>
  <conditionalFormatting sqref="S154">
    <cfRule type="cellIs" dxfId="5527" priority="798" operator="equal">
      <formula>"Intolerable"</formula>
    </cfRule>
    <cfRule type="cellIs" dxfId="5526" priority="799" operator="equal">
      <formula>"Importante"</formula>
    </cfRule>
    <cfRule type="cellIs" dxfId="5525" priority="800" operator="equal">
      <formula>"Moderado"</formula>
    </cfRule>
    <cfRule type="cellIs" dxfId="5524" priority="801" operator="equal">
      <formula>"Tolerable"</formula>
    </cfRule>
    <cfRule type="cellIs" dxfId="5523" priority="802" operator="equal">
      <formula>"Trivial"</formula>
    </cfRule>
  </conditionalFormatting>
  <conditionalFormatting sqref="S150">
    <cfRule type="cellIs" dxfId="5522" priority="788" operator="equal">
      <formula>"Intolerable"</formula>
    </cfRule>
    <cfRule type="cellIs" dxfId="5521" priority="789" operator="equal">
      <formula>"Importante"</formula>
    </cfRule>
    <cfRule type="cellIs" dxfId="5520" priority="790" operator="equal">
      <formula>"Moderado"</formula>
    </cfRule>
    <cfRule type="cellIs" dxfId="5519" priority="791" operator="equal">
      <formula>"Tolerable"</formula>
    </cfRule>
    <cfRule type="cellIs" dxfId="5518" priority="792" operator="equal">
      <formula>"Trivial"</formula>
    </cfRule>
  </conditionalFormatting>
  <conditionalFormatting sqref="S149">
    <cfRule type="cellIs" dxfId="5517" priority="793" operator="equal">
      <formula>"Intolerable"</formula>
    </cfRule>
    <cfRule type="cellIs" dxfId="5516" priority="794" operator="equal">
      <formula>"Importante"</formula>
    </cfRule>
    <cfRule type="cellIs" dxfId="5515" priority="795" operator="equal">
      <formula>"Moderado"</formula>
    </cfRule>
    <cfRule type="cellIs" dxfId="5514" priority="796" operator="equal">
      <formula>"Tolerable"</formula>
    </cfRule>
    <cfRule type="cellIs" dxfId="5513" priority="797" operator="equal">
      <formula>"Trivial"</formula>
    </cfRule>
  </conditionalFormatting>
  <conditionalFormatting sqref="S151">
    <cfRule type="cellIs" dxfId="5512" priority="783" operator="equal">
      <formula>"Intolerable"</formula>
    </cfRule>
    <cfRule type="cellIs" dxfId="5511" priority="784" operator="equal">
      <formula>"Importante"</formula>
    </cfRule>
    <cfRule type="cellIs" dxfId="5510" priority="785" operator="equal">
      <formula>"Moderado"</formula>
    </cfRule>
    <cfRule type="cellIs" dxfId="5509" priority="786" operator="equal">
      <formula>"Tolerable"</formula>
    </cfRule>
    <cfRule type="cellIs" dxfId="5508" priority="787" operator="equal">
      <formula>"Trivial"</formula>
    </cfRule>
  </conditionalFormatting>
  <conditionalFormatting sqref="S152">
    <cfRule type="cellIs" dxfId="5507" priority="778" operator="equal">
      <formula>"Intolerable"</formula>
    </cfRule>
    <cfRule type="cellIs" dxfId="5506" priority="779" operator="equal">
      <formula>"Importante"</formula>
    </cfRule>
    <cfRule type="cellIs" dxfId="5505" priority="780" operator="equal">
      <formula>"Moderado"</formula>
    </cfRule>
    <cfRule type="cellIs" dxfId="5504" priority="781" operator="equal">
      <formula>"Tolerable"</formula>
    </cfRule>
    <cfRule type="cellIs" dxfId="5503" priority="782" operator="equal">
      <formula>"Trivial"</formula>
    </cfRule>
  </conditionalFormatting>
  <conditionalFormatting sqref="S153">
    <cfRule type="cellIs" dxfId="5502" priority="773" operator="equal">
      <formula>"Intolerable"</formula>
    </cfRule>
    <cfRule type="cellIs" dxfId="5501" priority="774" operator="equal">
      <formula>"Importante"</formula>
    </cfRule>
    <cfRule type="cellIs" dxfId="5500" priority="775" operator="equal">
      <formula>"Moderado"</formula>
    </cfRule>
    <cfRule type="cellIs" dxfId="5499" priority="776" operator="equal">
      <formula>"Tolerable"</formula>
    </cfRule>
    <cfRule type="cellIs" dxfId="5498" priority="777" operator="equal">
      <formula>"Trivial"</formula>
    </cfRule>
  </conditionalFormatting>
  <conditionalFormatting sqref="S145">
    <cfRule type="cellIs" dxfId="5497" priority="768" operator="equal">
      <formula>"Intolerable"</formula>
    </cfRule>
    <cfRule type="cellIs" dxfId="5496" priority="769" operator="equal">
      <formula>"Importante"</formula>
    </cfRule>
    <cfRule type="cellIs" dxfId="5495" priority="770" operator="equal">
      <formula>"Moderado"</formula>
    </cfRule>
    <cfRule type="cellIs" dxfId="5494" priority="771" operator="equal">
      <formula>"Tolerable"</formula>
    </cfRule>
    <cfRule type="cellIs" dxfId="5493" priority="772" operator="equal">
      <formula>"Trivial"</formula>
    </cfRule>
  </conditionalFormatting>
  <conditionalFormatting sqref="S146">
    <cfRule type="cellIs" dxfId="5492" priority="763" operator="equal">
      <formula>"Intolerable"</formula>
    </cfRule>
    <cfRule type="cellIs" dxfId="5491" priority="764" operator="equal">
      <formula>"Importante"</formula>
    </cfRule>
    <cfRule type="cellIs" dxfId="5490" priority="765" operator="equal">
      <formula>"Moderado"</formula>
    </cfRule>
    <cfRule type="cellIs" dxfId="5489" priority="766" operator="equal">
      <formula>"Tolerable"</formula>
    </cfRule>
    <cfRule type="cellIs" dxfId="5488" priority="767" operator="equal">
      <formula>"Trivial"</formula>
    </cfRule>
  </conditionalFormatting>
  <conditionalFormatting sqref="S147">
    <cfRule type="cellIs" dxfId="5487" priority="758" operator="equal">
      <formula>"Intolerable"</formula>
    </cfRule>
    <cfRule type="cellIs" dxfId="5486" priority="759" operator="equal">
      <formula>"Importante"</formula>
    </cfRule>
    <cfRule type="cellIs" dxfId="5485" priority="760" operator="equal">
      <formula>"Moderado"</formula>
    </cfRule>
    <cfRule type="cellIs" dxfId="5484" priority="761" operator="equal">
      <formula>"Tolerable"</formula>
    </cfRule>
    <cfRule type="cellIs" dxfId="5483" priority="762" operator="equal">
      <formula>"Trivial"</formula>
    </cfRule>
  </conditionalFormatting>
  <conditionalFormatting sqref="S148">
    <cfRule type="cellIs" dxfId="5482" priority="753" operator="equal">
      <formula>"Intolerable"</formula>
    </cfRule>
    <cfRule type="cellIs" dxfId="5481" priority="754" operator="equal">
      <formula>"Importante"</formula>
    </cfRule>
    <cfRule type="cellIs" dxfId="5480" priority="755" operator="equal">
      <formula>"Moderado"</formula>
    </cfRule>
    <cfRule type="cellIs" dxfId="5479" priority="756" operator="equal">
      <formula>"Tolerable"</formula>
    </cfRule>
    <cfRule type="cellIs" dxfId="5478" priority="757" operator="equal">
      <formula>"Trivial"</formula>
    </cfRule>
  </conditionalFormatting>
  <conditionalFormatting sqref="S142">
    <cfRule type="cellIs" dxfId="5477" priority="748" operator="equal">
      <formula>"Intolerable"</formula>
    </cfRule>
    <cfRule type="cellIs" dxfId="5476" priority="749" operator="equal">
      <formula>"Importante"</formula>
    </cfRule>
    <cfRule type="cellIs" dxfId="5475" priority="750" operator="equal">
      <formula>"Moderado"</formula>
    </cfRule>
    <cfRule type="cellIs" dxfId="5474" priority="751" operator="equal">
      <formula>"Tolerable"</formula>
    </cfRule>
    <cfRule type="cellIs" dxfId="5473" priority="752" operator="equal">
      <formula>"Trivial"</formula>
    </cfRule>
  </conditionalFormatting>
  <conditionalFormatting sqref="S143">
    <cfRule type="cellIs" dxfId="5472" priority="743" operator="equal">
      <formula>"Intolerable"</formula>
    </cfRule>
    <cfRule type="cellIs" dxfId="5471" priority="744" operator="equal">
      <formula>"Importante"</formula>
    </cfRule>
    <cfRule type="cellIs" dxfId="5470" priority="745" operator="equal">
      <formula>"Moderado"</formula>
    </cfRule>
    <cfRule type="cellIs" dxfId="5469" priority="746" operator="equal">
      <formula>"Tolerable"</formula>
    </cfRule>
    <cfRule type="cellIs" dxfId="5468" priority="747" operator="equal">
      <formula>"Trivial"</formula>
    </cfRule>
  </conditionalFormatting>
  <conditionalFormatting sqref="S144">
    <cfRule type="cellIs" dxfId="5467" priority="738" operator="equal">
      <formula>"Intolerable"</formula>
    </cfRule>
    <cfRule type="cellIs" dxfId="5466" priority="739" operator="equal">
      <formula>"Importante"</formula>
    </cfRule>
    <cfRule type="cellIs" dxfId="5465" priority="740" operator="equal">
      <formula>"Moderado"</formula>
    </cfRule>
    <cfRule type="cellIs" dxfId="5464" priority="741" operator="equal">
      <formula>"Tolerable"</formula>
    </cfRule>
    <cfRule type="cellIs" dxfId="5463" priority="742" operator="equal">
      <formula>"Trivial"</formula>
    </cfRule>
  </conditionalFormatting>
  <conditionalFormatting sqref="S119">
    <cfRule type="cellIs" dxfId="5462" priority="723" operator="equal">
      <formula>"Intolerable"</formula>
    </cfRule>
    <cfRule type="cellIs" dxfId="5461" priority="724" operator="equal">
      <formula>"Importante"</formula>
    </cfRule>
    <cfRule type="cellIs" dxfId="5460" priority="725" operator="equal">
      <formula>"Moderado"</formula>
    </cfRule>
    <cfRule type="cellIs" dxfId="5459" priority="726" operator="equal">
      <formula>"Tolerable"</formula>
    </cfRule>
    <cfRule type="cellIs" dxfId="5458" priority="727" operator="equal">
      <formula>"Trivial"</formula>
    </cfRule>
  </conditionalFormatting>
  <conditionalFormatting sqref="S107">
    <cfRule type="cellIs" dxfId="5457" priority="733" operator="equal">
      <formula>"Intolerable"</formula>
    </cfRule>
    <cfRule type="cellIs" dxfId="5456" priority="734" operator="equal">
      <formula>"Importante"</formula>
    </cfRule>
    <cfRule type="cellIs" dxfId="5455" priority="735" operator="equal">
      <formula>"Moderado"</formula>
    </cfRule>
    <cfRule type="cellIs" dxfId="5454" priority="736" operator="equal">
      <formula>"Tolerable"</formula>
    </cfRule>
    <cfRule type="cellIs" dxfId="5453" priority="737" operator="equal">
      <formula>"Trivial"</formula>
    </cfRule>
  </conditionalFormatting>
  <conditionalFormatting sqref="S101">
    <cfRule type="cellIs" dxfId="5452" priority="728" operator="equal">
      <formula>"Intolerable"</formula>
    </cfRule>
    <cfRule type="cellIs" dxfId="5451" priority="729" operator="equal">
      <formula>"Importante"</formula>
    </cfRule>
    <cfRule type="cellIs" dxfId="5450" priority="730" operator="equal">
      <formula>"Moderado"</formula>
    </cfRule>
    <cfRule type="cellIs" dxfId="5449" priority="731" operator="equal">
      <formula>"Tolerable"</formula>
    </cfRule>
    <cfRule type="cellIs" dxfId="5448" priority="732" operator="equal">
      <formula>"Trivial"</formula>
    </cfRule>
  </conditionalFormatting>
  <conditionalFormatting sqref="S51:S56 AC51:AC56">
    <cfRule type="cellIs" dxfId="5447" priority="718" operator="equal">
      <formula>"Intolerable"</formula>
    </cfRule>
    <cfRule type="cellIs" dxfId="5446" priority="719" operator="equal">
      <formula>"Importante"</formula>
    </cfRule>
    <cfRule type="cellIs" dxfId="5445" priority="720" operator="equal">
      <formula>"Moderado"</formula>
    </cfRule>
    <cfRule type="cellIs" dxfId="5444" priority="721" operator="equal">
      <formula>"Tolerable"</formula>
    </cfRule>
    <cfRule type="cellIs" dxfId="5443" priority="722" operator="equal">
      <formula>"Trivial"</formula>
    </cfRule>
  </conditionalFormatting>
  <conditionalFormatting sqref="AC61">
    <cfRule type="cellIs" dxfId="5442" priority="572" operator="equal">
      <formula>"Intolerable"</formula>
    </cfRule>
    <cfRule type="cellIs" dxfId="5441" priority="573" operator="equal">
      <formula>"Importante"</formula>
    </cfRule>
    <cfRule type="cellIs" dxfId="5440" priority="574" operator="equal">
      <formula>"Moderado"</formula>
    </cfRule>
    <cfRule type="cellIs" dxfId="5439" priority="575" operator="equal">
      <formula>"Tolerable"</formula>
    </cfRule>
    <cfRule type="cellIs" dxfId="5438" priority="576" operator="equal">
      <formula>"Trivial"</formula>
    </cfRule>
  </conditionalFormatting>
  <conditionalFormatting sqref="AH51:AH56">
    <cfRule type="cellIs" dxfId="5437" priority="715" operator="equal">
      <formula>"Realizado"</formula>
    </cfRule>
    <cfRule type="cellIs" dxfId="5436" priority="716" operator="equal">
      <formula>"En proceso"</formula>
    </cfRule>
    <cfRule type="cellIs" dxfId="5435" priority="717" operator="equal">
      <formula>"Pendiente"</formula>
    </cfRule>
  </conditionalFormatting>
  <conditionalFormatting sqref="AC52:AC56">
    <cfRule type="cellIs" dxfId="5434" priority="710" operator="equal">
      <formula>"Intolerable"</formula>
    </cfRule>
    <cfRule type="cellIs" dxfId="5433" priority="711" operator="equal">
      <formula>"Importante"</formula>
    </cfRule>
    <cfRule type="cellIs" dxfId="5432" priority="712" operator="equal">
      <formula>"Moderado"</formula>
    </cfRule>
    <cfRule type="cellIs" dxfId="5431" priority="713" operator="equal">
      <formula>"Tolerable"</formula>
    </cfRule>
    <cfRule type="cellIs" dxfId="5430" priority="714" operator="equal">
      <formula>"Trivial"</formula>
    </cfRule>
  </conditionalFormatting>
  <conditionalFormatting sqref="AH52:AH56">
    <cfRule type="cellIs" dxfId="5429" priority="707" operator="equal">
      <formula>"Realizado"</formula>
    </cfRule>
    <cfRule type="cellIs" dxfId="5428" priority="708" operator="equal">
      <formula>"En proceso"</formula>
    </cfRule>
    <cfRule type="cellIs" dxfId="5427" priority="709" operator="equal">
      <formula>"Pendiente"</formula>
    </cfRule>
  </conditionalFormatting>
  <conditionalFormatting sqref="S52:S56">
    <cfRule type="cellIs" dxfId="5426" priority="702" operator="equal">
      <formula>"Intolerable"</formula>
    </cfRule>
    <cfRule type="cellIs" dxfId="5425" priority="703" operator="equal">
      <formula>"Importante"</formula>
    </cfRule>
    <cfRule type="cellIs" dxfId="5424" priority="704" operator="equal">
      <formula>"Moderado"</formula>
    </cfRule>
    <cfRule type="cellIs" dxfId="5423" priority="705" operator="equal">
      <formula>"Tolerable"</formula>
    </cfRule>
    <cfRule type="cellIs" dxfId="5422" priority="706" operator="equal">
      <formula>"Trivial"</formula>
    </cfRule>
  </conditionalFormatting>
  <conditionalFormatting sqref="AC52">
    <cfRule type="cellIs" dxfId="5421" priority="697" operator="equal">
      <formula>"Intolerable"</formula>
    </cfRule>
    <cfRule type="cellIs" dxfId="5420" priority="698" operator="equal">
      <formula>"Importante"</formula>
    </cfRule>
    <cfRule type="cellIs" dxfId="5419" priority="699" operator="equal">
      <formula>"Moderado"</formula>
    </cfRule>
    <cfRule type="cellIs" dxfId="5418" priority="700" operator="equal">
      <formula>"Tolerable"</formula>
    </cfRule>
    <cfRule type="cellIs" dxfId="5417" priority="701" operator="equal">
      <formula>"Trivial"</formula>
    </cfRule>
  </conditionalFormatting>
  <conditionalFormatting sqref="S52">
    <cfRule type="cellIs" dxfId="5416" priority="689" operator="equal">
      <formula>"Intolerable"</formula>
    </cfRule>
    <cfRule type="cellIs" dxfId="5415" priority="690" operator="equal">
      <formula>"Importante"</formula>
    </cfRule>
    <cfRule type="cellIs" dxfId="5414" priority="691" operator="equal">
      <formula>"Moderado"</formula>
    </cfRule>
    <cfRule type="cellIs" dxfId="5413" priority="692" operator="equal">
      <formula>"Tolerable"</formula>
    </cfRule>
    <cfRule type="cellIs" dxfId="5412" priority="693" operator="equal">
      <formula>"Trivial"</formula>
    </cfRule>
  </conditionalFormatting>
  <conditionalFormatting sqref="AH52">
    <cfRule type="cellIs" dxfId="5411" priority="694" operator="equal">
      <formula>"Realizado"</formula>
    </cfRule>
    <cfRule type="cellIs" dxfId="5410" priority="695" operator="equal">
      <formula>"En proceso"</formula>
    </cfRule>
    <cfRule type="cellIs" dxfId="5409" priority="696" operator="equal">
      <formula>"Pendiente"</formula>
    </cfRule>
  </conditionalFormatting>
  <conditionalFormatting sqref="AC51">
    <cfRule type="cellIs" dxfId="5408" priority="684" operator="equal">
      <formula>"Intolerable"</formula>
    </cfRule>
    <cfRule type="cellIs" dxfId="5407" priority="685" operator="equal">
      <formula>"Importante"</formula>
    </cfRule>
    <cfRule type="cellIs" dxfId="5406" priority="686" operator="equal">
      <formula>"Moderado"</formula>
    </cfRule>
    <cfRule type="cellIs" dxfId="5405" priority="687" operator="equal">
      <formula>"Tolerable"</formula>
    </cfRule>
    <cfRule type="cellIs" dxfId="5404" priority="688" operator="equal">
      <formula>"Trivial"</formula>
    </cfRule>
  </conditionalFormatting>
  <conditionalFormatting sqref="S51">
    <cfRule type="cellIs" dxfId="5403" priority="679" operator="equal">
      <formula>"Intolerable"</formula>
    </cfRule>
    <cfRule type="cellIs" dxfId="5402" priority="680" operator="equal">
      <formula>"Importante"</formula>
    </cfRule>
    <cfRule type="cellIs" dxfId="5401" priority="681" operator="equal">
      <formula>"Moderado"</formula>
    </cfRule>
    <cfRule type="cellIs" dxfId="5400" priority="682" operator="equal">
      <formula>"Tolerable"</formula>
    </cfRule>
    <cfRule type="cellIs" dxfId="5399" priority="683" operator="equal">
      <formula>"Trivial"</formula>
    </cfRule>
  </conditionalFormatting>
  <conditionalFormatting sqref="S56">
    <cfRule type="cellIs" dxfId="5398" priority="666" operator="equal">
      <formula>"Intolerable"</formula>
    </cfRule>
    <cfRule type="cellIs" dxfId="5397" priority="667" operator="equal">
      <formula>"Importante"</formula>
    </cfRule>
    <cfRule type="cellIs" dxfId="5396" priority="668" operator="equal">
      <formula>"Moderado"</formula>
    </cfRule>
    <cfRule type="cellIs" dxfId="5395" priority="669" operator="equal">
      <formula>"Tolerable"</formula>
    </cfRule>
    <cfRule type="cellIs" dxfId="5394" priority="670" operator="equal">
      <formula>"Trivial"</formula>
    </cfRule>
  </conditionalFormatting>
  <conditionalFormatting sqref="AH56">
    <cfRule type="cellIs" dxfId="5393" priority="676" operator="equal">
      <formula>"Realizado"</formula>
    </cfRule>
    <cfRule type="cellIs" dxfId="5392" priority="677" operator="equal">
      <formula>"En proceso"</formula>
    </cfRule>
    <cfRule type="cellIs" dxfId="5391" priority="678" operator="equal">
      <formula>"Pendiente"</formula>
    </cfRule>
  </conditionalFormatting>
  <conditionalFormatting sqref="AC56">
    <cfRule type="cellIs" dxfId="5390" priority="671" operator="equal">
      <formula>"Intolerable"</formula>
    </cfRule>
    <cfRule type="cellIs" dxfId="5389" priority="672" operator="equal">
      <formula>"Importante"</formula>
    </cfRule>
    <cfRule type="cellIs" dxfId="5388" priority="673" operator="equal">
      <formula>"Moderado"</formula>
    </cfRule>
    <cfRule type="cellIs" dxfId="5387" priority="674" operator="equal">
      <formula>"Tolerable"</formula>
    </cfRule>
    <cfRule type="cellIs" dxfId="5386" priority="675" operator="equal">
      <formula>"Trivial"</formula>
    </cfRule>
  </conditionalFormatting>
  <conditionalFormatting sqref="S51">
    <cfRule type="cellIs" dxfId="5385" priority="656" operator="equal">
      <formula>"Intolerable"</formula>
    </cfRule>
    <cfRule type="cellIs" dxfId="5384" priority="657" operator="equal">
      <formula>"Importante"</formula>
    </cfRule>
    <cfRule type="cellIs" dxfId="5383" priority="658" operator="equal">
      <formula>"Moderado"</formula>
    </cfRule>
    <cfRule type="cellIs" dxfId="5382" priority="659" operator="equal">
      <formula>"Tolerable"</formula>
    </cfRule>
    <cfRule type="cellIs" dxfId="5381" priority="660" operator="equal">
      <formula>"Trivial"</formula>
    </cfRule>
  </conditionalFormatting>
  <conditionalFormatting sqref="AC51">
    <cfRule type="cellIs" dxfId="5380" priority="661" operator="equal">
      <formula>"Intolerable"</formula>
    </cfRule>
    <cfRule type="cellIs" dxfId="5379" priority="662" operator="equal">
      <formula>"Importante"</formula>
    </cfRule>
    <cfRule type="cellIs" dxfId="5378" priority="663" operator="equal">
      <formula>"Moderado"</formula>
    </cfRule>
    <cfRule type="cellIs" dxfId="5377" priority="664" operator="equal">
      <formula>"Tolerable"</formula>
    </cfRule>
    <cfRule type="cellIs" dxfId="5376" priority="665" operator="equal">
      <formula>"Trivial"</formula>
    </cfRule>
  </conditionalFormatting>
  <conditionalFormatting sqref="AH57:AH58">
    <cfRule type="cellIs" dxfId="5375" priority="653" operator="equal">
      <formula>"Realizado"</formula>
    </cfRule>
    <cfRule type="cellIs" dxfId="5374" priority="654" operator="equal">
      <formula>"En proceso"</formula>
    </cfRule>
    <cfRule type="cellIs" dxfId="5373" priority="655" operator="equal">
      <formula>"Pendiente"</formula>
    </cfRule>
  </conditionalFormatting>
  <conditionalFormatting sqref="AC57">
    <cfRule type="cellIs" dxfId="5372" priority="643" operator="equal">
      <formula>"Intolerable"</formula>
    </cfRule>
    <cfRule type="cellIs" dxfId="5371" priority="644" operator="equal">
      <formula>"Importante"</formula>
    </cfRule>
    <cfRule type="cellIs" dxfId="5370" priority="645" operator="equal">
      <formula>"Moderado"</formula>
    </cfRule>
    <cfRule type="cellIs" dxfId="5369" priority="646" operator="equal">
      <formula>"Tolerable"</formula>
    </cfRule>
    <cfRule type="cellIs" dxfId="5368" priority="647" operator="equal">
      <formula>"Trivial"</formula>
    </cfRule>
  </conditionalFormatting>
  <conditionalFormatting sqref="S57">
    <cfRule type="cellIs" dxfId="5367" priority="648" operator="equal">
      <formula>"Intolerable"</formula>
    </cfRule>
    <cfRule type="cellIs" dxfId="5366" priority="649" operator="equal">
      <formula>"Importante"</formula>
    </cfRule>
    <cfRule type="cellIs" dxfId="5365" priority="650" operator="equal">
      <formula>"Moderado"</formula>
    </cfRule>
    <cfRule type="cellIs" dxfId="5364" priority="651" operator="equal">
      <formula>"Tolerable"</formula>
    </cfRule>
    <cfRule type="cellIs" dxfId="5363" priority="652" operator="equal">
      <formula>"Trivial"</formula>
    </cfRule>
  </conditionalFormatting>
  <conditionalFormatting sqref="AH57">
    <cfRule type="cellIs" dxfId="5362" priority="640" operator="equal">
      <formula>"Realizado"</formula>
    </cfRule>
    <cfRule type="cellIs" dxfId="5361" priority="641" operator="equal">
      <formula>"En proceso"</formula>
    </cfRule>
    <cfRule type="cellIs" dxfId="5360" priority="642" operator="equal">
      <formula>"Pendiente"</formula>
    </cfRule>
  </conditionalFormatting>
  <conditionalFormatting sqref="AH58">
    <cfRule type="cellIs" dxfId="5359" priority="627" operator="equal">
      <formula>"Realizado"</formula>
    </cfRule>
    <cfRule type="cellIs" dxfId="5358" priority="628" operator="equal">
      <formula>"En proceso"</formula>
    </cfRule>
    <cfRule type="cellIs" dxfId="5357" priority="629" operator="equal">
      <formula>"Pendiente"</formula>
    </cfRule>
  </conditionalFormatting>
  <conditionalFormatting sqref="S58">
    <cfRule type="cellIs" dxfId="5356" priority="635" operator="equal">
      <formula>"Intolerable"</formula>
    </cfRule>
    <cfRule type="cellIs" dxfId="5355" priority="636" operator="equal">
      <formula>"Importante"</formula>
    </cfRule>
    <cfRule type="cellIs" dxfId="5354" priority="637" operator="equal">
      <formula>"Moderado"</formula>
    </cfRule>
    <cfRule type="cellIs" dxfId="5353" priority="638" operator="equal">
      <formula>"Tolerable"</formula>
    </cfRule>
    <cfRule type="cellIs" dxfId="5352" priority="639" operator="equal">
      <formula>"Trivial"</formula>
    </cfRule>
  </conditionalFormatting>
  <conditionalFormatting sqref="AC58">
    <cfRule type="cellIs" dxfId="5351" priority="630" operator="equal">
      <formula>"Intolerable"</formula>
    </cfRule>
    <cfRule type="cellIs" dxfId="5350" priority="631" operator="equal">
      <formula>"Importante"</formula>
    </cfRule>
    <cfRule type="cellIs" dxfId="5349" priority="632" operator="equal">
      <formula>"Moderado"</formula>
    </cfRule>
    <cfRule type="cellIs" dxfId="5348" priority="633" operator="equal">
      <formula>"Tolerable"</formula>
    </cfRule>
    <cfRule type="cellIs" dxfId="5347" priority="634" operator="equal">
      <formula>"Trivial"</formula>
    </cfRule>
  </conditionalFormatting>
  <conditionalFormatting sqref="AH59">
    <cfRule type="cellIs" dxfId="5346" priority="624" operator="equal">
      <formula>"Realizado"</formula>
    </cfRule>
    <cfRule type="cellIs" dxfId="5345" priority="625" operator="equal">
      <formula>"En proceso"</formula>
    </cfRule>
    <cfRule type="cellIs" dxfId="5344" priority="626" operator="equal">
      <formula>"Pendiente"</formula>
    </cfRule>
  </conditionalFormatting>
  <conditionalFormatting sqref="AC59">
    <cfRule type="cellIs" dxfId="5343" priority="619" operator="equal">
      <formula>"Intolerable"</formula>
    </cfRule>
    <cfRule type="cellIs" dxfId="5342" priority="620" operator="equal">
      <formula>"Importante"</formula>
    </cfRule>
    <cfRule type="cellIs" dxfId="5341" priority="621" operator="equal">
      <formula>"Moderado"</formula>
    </cfRule>
    <cfRule type="cellIs" dxfId="5340" priority="622" operator="equal">
      <formula>"Tolerable"</formula>
    </cfRule>
    <cfRule type="cellIs" dxfId="5339" priority="623" operator="equal">
      <formula>"Trivial"</formula>
    </cfRule>
  </conditionalFormatting>
  <conditionalFormatting sqref="AH59">
    <cfRule type="cellIs" dxfId="5338" priority="616" operator="equal">
      <formula>"Realizado"</formula>
    </cfRule>
    <cfRule type="cellIs" dxfId="5337" priority="617" operator="equal">
      <formula>"En proceso"</formula>
    </cfRule>
    <cfRule type="cellIs" dxfId="5336" priority="618" operator="equal">
      <formula>"Pendiente"</formula>
    </cfRule>
  </conditionalFormatting>
  <conditionalFormatting sqref="S59">
    <cfRule type="cellIs" dxfId="5335" priority="611" operator="equal">
      <formula>"Intolerable"</formula>
    </cfRule>
    <cfRule type="cellIs" dxfId="5334" priority="612" operator="equal">
      <formula>"Importante"</formula>
    </cfRule>
    <cfRule type="cellIs" dxfId="5333" priority="613" operator="equal">
      <formula>"Moderado"</formula>
    </cfRule>
    <cfRule type="cellIs" dxfId="5332" priority="614" operator="equal">
      <formula>"Tolerable"</formula>
    </cfRule>
    <cfRule type="cellIs" dxfId="5331" priority="615" operator="equal">
      <formula>"Trivial"</formula>
    </cfRule>
  </conditionalFormatting>
  <conditionalFormatting sqref="AH60:AH61 AH63">
    <cfRule type="cellIs" dxfId="5330" priority="608" operator="equal">
      <formula>"Realizado"</formula>
    </cfRule>
    <cfRule type="cellIs" dxfId="5329" priority="609" operator="equal">
      <formula>"En proceso"</formula>
    </cfRule>
    <cfRule type="cellIs" dxfId="5328" priority="610" operator="equal">
      <formula>"Pendiente"</formula>
    </cfRule>
  </conditionalFormatting>
  <conditionalFormatting sqref="S60">
    <cfRule type="cellIs" dxfId="5327" priority="603" operator="equal">
      <formula>"Intolerable"</formula>
    </cfRule>
    <cfRule type="cellIs" dxfId="5326" priority="604" operator="equal">
      <formula>"Importante"</formula>
    </cfRule>
    <cfRule type="cellIs" dxfId="5325" priority="605" operator="equal">
      <formula>"Moderado"</formula>
    </cfRule>
    <cfRule type="cellIs" dxfId="5324" priority="606" operator="equal">
      <formula>"Tolerable"</formula>
    </cfRule>
    <cfRule type="cellIs" dxfId="5323" priority="607" operator="equal">
      <formula>"Trivial"</formula>
    </cfRule>
  </conditionalFormatting>
  <conditionalFormatting sqref="AC60">
    <cfRule type="cellIs" dxfId="5322" priority="598" operator="equal">
      <formula>"Intolerable"</formula>
    </cfRule>
    <cfRule type="cellIs" dxfId="5321" priority="599" operator="equal">
      <formula>"Importante"</formula>
    </cfRule>
    <cfRule type="cellIs" dxfId="5320" priority="600" operator="equal">
      <formula>"Moderado"</formula>
    </cfRule>
    <cfRule type="cellIs" dxfId="5319" priority="601" operator="equal">
      <formula>"Tolerable"</formula>
    </cfRule>
    <cfRule type="cellIs" dxfId="5318" priority="602" operator="equal">
      <formula>"Trivial"</formula>
    </cfRule>
  </conditionalFormatting>
  <conditionalFormatting sqref="AC63">
    <cfRule type="cellIs" dxfId="5317" priority="593" operator="equal">
      <formula>"Intolerable"</formula>
    </cfRule>
    <cfRule type="cellIs" dxfId="5316" priority="594" operator="equal">
      <formula>"Importante"</formula>
    </cfRule>
    <cfRule type="cellIs" dxfId="5315" priority="595" operator="equal">
      <formula>"Moderado"</formula>
    </cfRule>
    <cfRule type="cellIs" dxfId="5314" priority="596" operator="equal">
      <formula>"Tolerable"</formula>
    </cfRule>
    <cfRule type="cellIs" dxfId="5313" priority="597" operator="equal">
      <formula>"Trivial"</formula>
    </cfRule>
  </conditionalFormatting>
  <conditionalFormatting sqref="AH63">
    <cfRule type="cellIs" dxfId="5312" priority="590" operator="equal">
      <formula>"Realizado"</formula>
    </cfRule>
    <cfRule type="cellIs" dxfId="5311" priority="591" operator="equal">
      <formula>"En proceso"</formula>
    </cfRule>
    <cfRule type="cellIs" dxfId="5310" priority="592" operator="equal">
      <formula>"Pendiente"</formula>
    </cfRule>
  </conditionalFormatting>
  <conditionalFormatting sqref="S63">
    <cfRule type="cellIs" dxfId="5309" priority="585" operator="equal">
      <formula>"Intolerable"</formula>
    </cfRule>
    <cfRule type="cellIs" dxfId="5308" priority="586" operator="equal">
      <formula>"Importante"</formula>
    </cfRule>
    <cfRule type="cellIs" dxfId="5307" priority="587" operator="equal">
      <formula>"Moderado"</formula>
    </cfRule>
    <cfRule type="cellIs" dxfId="5306" priority="588" operator="equal">
      <formula>"Tolerable"</formula>
    </cfRule>
    <cfRule type="cellIs" dxfId="5305" priority="589" operator="equal">
      <formula>"Trivial"</formula>
    </cfRule>
  </conditionalFormatting>
  <conditionalFormatting sqref="S61">
    <cfRule type="cellIs" dxfId="5304" priority="580" operator="equal">
      <formula>"Intolerable"</formula>
    </cfRule>
    <cfRule type="cellIs" dxfId="5303" priority="581" operator="equal">
      <formula>"Importante"</formula>
    </cfRule>
    <cfRule type="cellIs" dxfId="5302" priority="582" operator="equal">
      <formula>"Moderado"</formula>
    </cfRule>
    <cfRule type="cellIs" dxfId="5301" priority="583" operator="equal">
      <formula>"Tolerable"</formula>
    </cfRule>
    <cfRule type="cellIs" dxfId="5300" priority="584" operator="equal">
      <formula>"Trivial"</formula>
    </cfRule>
  </conditionalFormatting>
  <conditionalFormatting sqref="AH61">
    <cfRule type="cellIs" dxfId="5299" priority="577" operator="equal">
      <formula>"Realizado"</formula>
    </cfRule>
    <cfRule type="cellIs" dxfId="5298" priority="578" operator="equal">
      <formula>"En proceso"</formula>
    </cfRule>
    <cfRule type="cellIs" dxfId="5297" priority="579" operator="equal">
      <formula>"Pendiente"</formula>
    </cfRule>
  </conditionalFormatting>
  <conditionalFormatting sqref="AC72:AC75">
    <cfRule type="cellIs" dxfId="5296" priority="441" operator="equal">
      <formula>"Intolerable"</formula>
    </cfRule>
    <cfRule type="cellIs" dxfId="5295" priority="442" operator="equal">
      <formula>"Importante"</formula>
    </cfRule>
    <cfRule type="cellIs" dxfId="5294" priority="443" operator="equal">
      <formula>"Moderado"</formula>
    </cfRule>
    <cfRule type="cellIs" dxfId="5293" priority="444" operator="equal">
      <formula>"Tolerable"</formula>
    </cfRule>
    <cfRule type="cellIs" dxfId="5292" priority="445" operator="equal">
      <formula>"Trivial"</formula>
    </cfRule>
  </conditionalFormatting>
  <conditionalFormatting sqref="AC66:AC67">
    <cfRule type="cellIs" dxfId="5291" priority="335" operator="equal">
      <formula>"Intolerable"</formula>
    </cfRule>
    <cfRule type="cellIs" dxfId="5290" priority="336" operator="equal">
      <formula>"Importante"</formula>
    </cfRule>
    <cfRule type="cellIs" dxfId="5289" priority="337" operator="equal">
      <formula>"Moderado"</formula>
    </cfRule>
    <cfRule type="cellIs" dxfId="5288" priority="338" operator="equal">
      <formula>"Tolerable"</formula>
    </cfRule>
    <cfRule type="cellIs" dxfId="5287" priority="339" operator="equal">
      <formula>"Trivial"</formula>
    </cfRule>
  </conditionalFormatting>
  <conditionalFormatting sqref="AC18">
    <cfRule type="cellIs" dxfId="5286" priority="295" operator="equal">
      <formula>"Intolerable"</formula>
    </cfRule>
    <cfRule type="cellIs" dxfId="5285" priority="296" operator="equal">
      <formula>"Importante"</formula>
    </cfRule>
    <cfRule type="cellIs" dxfId="5284" priority="297" operator="equal">
      <formula>"Moderado"</formula>
    </cfRule>
    <cfRule type="cellIs" dxfId="5283" priority="298" operator="equal">
      <formula>"Tolerable"</formula>
    </cfRule>
    <cfRule type="cellIs" dxfId="5282" priority="299" operator="equal">
      <formula>"Trivial"</formula>
    </cfRule>
  </conditionalFormatting>
  <conditionalFormatting sqref="S72:S78 AC77">
    <cfRule type="cellIs" dxfId="5281" priority="567" operator="equal">
      <formula>"Intolerable"</formula>
    </cfRule>
    <cfRule type="cellIs" dxfId="5280" priority="568" operator="equal">
      <formula>"Importante"</formula>
    </cfRule>
    <cfRule type="cellIs" dxfId="5279" priority="569" operator="equal">
      <formula>"Moderado"</formula>
    </cfRule>
    <cfRule type="cellIs" dxfId="5278" priority="570" operator="equal">
      <formula>"Tolerable"</formula>
    </cfRule>
    <cfRule type="cellIs" dxfId="5277" priority="571" operator="equal">
      <formula>"Trivial"</formula>
    </cfRule>
  </conditionalFormatting>
  <conditionalFormatting sqref="AH69:AH72 AH76:AH77">
    <cfRule type="cellIs" dxfId="5276" priority="564" operator="equal">
      <formula>"Realizado"</formula>
    </cfRule>
    <cfRule type="cellIs" dxfId="5275" priority="565" operator="equal">
      <formula>"En proceso"</formula>
    </cfRule>
    <cfRule type="cellIs" dxfId="5274" priority="566" operator="equal">
      <formula>"Pendiente"</formula>
    </cfRule>
  </conditionalFormatting>
  <conditionalFormatting sqref="AH77">
    <cfRule type="cellIs" dxfId="5273" priority="561" operator="equal">
      <formula>"Realizado"</formula>
    </cfRule>
    <cfRule type="cellIs" dxfId="5272" priority="562" operator="equal">
      <formula>"En proceso"</formula>
    </cfRule>
    <cfRule type="cellIs" dxfId="5271" priority="563" operator="equal">
      <formula>"Pendiente"</formula>
    </cfRule>
  </conditionalFormatting>
  <conditionalFormatting sqref="AH76">
    <cfRule type="cellIs" dxfId="5270" priority="558" operator="equal">
      <formula>"Realizado"</formula>
    </cfRule>
    <cfRule type="cellIs" dxfId="5269" priority="559" operator="equal">
      <formula>"En proceso"</formula>
    </cfRule>
    <cfRule type="cellIs" dxfId="5268" priority="560" operator="equal">
      <formula>"Pendiente"</formula>
    </cfRule>
  </conditionalFormatting>
  <conditionalFormatting sqref="AH72">
    <cfRule type="cellIs" dxfId="5267" priority="555" operator="equal">
      <formula>"Realizado"</formula>
    </cfRule>
    <cfRule type="cellIs" dxfId="5266" priority="556" operator="equal">
      <formula>"En proceso"</formula>
    </cfRule>
    <cfRule type="cellIs" dxfId="5265" priority="557" operator="equal">
      <formula>"Pendiente"</formula>
    </cfRule>
  </conditionalFormatting>
  <conditionalFormatting sqref="AH73:AH75">
    <cfRule type="cellIs" dxfId="5264" priority="552" operator="equal">
      <formula>"Realizado"</formula>
    </cfRule>
    <cfRule type="cellIs" dxfId="5263" priority="553" operator="equal">
      <formula>"En proceso"</formula>
    </cfRule>
    <cfRule type="cellIs" dxfId="5262" priority="554" operator="equal">
      <formula>"Pendiente"</formula>
    </cfRule>
  </conditionalFormatting>
  <conditionalFormatting sqref="AH75">
    <cfRule type="cellIs" dxfId="5261" priority="549" operator="equal">
      <formula>"Realizado"</formula>
    </cfRule>
    <cfRule type="cellIs" dxfId="5260" priority="550" operator="equal">
      <formula>"En proceso"</formula>
    </cfRule>
    <cfRule type="cellIs" dxfId="5259" priority="551" operator="equal">
      <formula>"Pendiente"</formula>
    </cfRule>
  </conditionalFormatting>
  <conditionalFormatting sqref="AH74">
    <cfRule type="cellIs" dxfId="5258" priority="546" operator="equal">
      <formula>"Realizado"</formula>
    </cfRule>
    <cfRule type="cellIs" dxfId="5257" priority="547" operator="equal">
      <formula>"En proceso"</formula>
    </cfRule>
    <cfRule type="cellIs" dxfId="5256" priority="548" operator="equal">
      <formula>"Pendiente"</formula>
    </cfRule>
  </conditionalFormatting>
  <conditionalFormatting sqref="AC78">
    <cfRule type="cellIs" dxfId="5255" priority="541" operator="equal">
      <formula>"Intolerable"</formula>
    </cfRule>
    <cfRule type="cellIs" dxfId="5254" priority="542" operator="equal">
      <formula>"Importante"</formula>
    </cfRule>
    <cfRule type="cellIs" dxfId="5253" priority="543" operator="equal">
      <formula>"Moderado"</formula>
    </cfRule>
    <cfRule type="cellIs" dxfId="5252" priority="544" operator="equal">
      <formula>"Tolerable"</formula>
    </cfRule>
    <cfRule type="cellIs" dxfId="5251" priority="545" operator="equal">
      <formula>"Trivial"</formula>
    </cfRule>
  </conditionalFormatting>
  <conditionalFormatting sqref="S69:S71">
    <cfRule type="cellIs" dxfId="5250" priority="531" operator="equal">
      <formula>"Intolerable"</formula>
    </cfRule>
    <cfRule type="cellIs" dxfId="5249" priority="532" operator="equal">
      <formula>"Importante"</formula>
    </cfRule>
    <cfRule type="cellIs" dxfId="5248" priority="533" operator="equal">
      <formula>"Moderado"</formula>
    </cfRule>
    <cfRule type="cellIs" dxfId="5247" priority="534" operator="equal">
      <formula>"Tolerable"</formula>
    </cfRule>
    <cfRule type="cellIs" dxfId="5246" priority="535" operator="equal">
      <formula>"Trivial"</formula>
    </cfRule>
  </conditionalFormatting>
  <conditionalFormatting sqref="S69:S71">
    <cfRule type="cellIs" dxfId="5245" priority="536" operator="equal">
      <formula>"Intolerable"</formula>
    </cfRule>
    <cfRule type="cellIs" dxfId="5244" priority="537" operator="equal">
      <formula>"Importante"</formula>
    </cfRule>
    <cfRule type="cellIs" dxfId="5243" priority="538" operator="equal">
      <formula>"Moderado"</formula>
    </cfRule>
    <cfRule type="cellIs" dxfId="5242" priority="539" operator="equal">
      <formula>"Tolerable"</formula>
    </cfRule>
    <cfRule type="cellIs" dxfId="5241" priority="540" operator="equal">
      <formula>"Trivial"</formula>
    </cfRule>
  </conditionalFormatting>
  <conditionalFormatting sqref="S69:S71">
    <cfRule type="cellIs" dxfId="5240" priority="526" operator="equal">
      <formula>"Intolerable"</formula>
    </cfRule>
    <cfRule type="cellIs" dxfId="5239" priority="527" operator="equal">
      <formula>"Importante"</formula>
    </cfRule>
    <cfRule type="cellIs" dxfId="5238" priority="528" operator="equal">
      <formula>"Moderado"</formula>
    </cfRule>
    <cfRule type="cellIs" dxfId="5237" priority="529" operator="equal">
      <formula>"Tolerable"</formula>
    </cfRule>
    <cfRule type="cellIs" dxfId="5236" priority="530" operator="equal">
      <formula>"Trivial"</formula>
    </cfRule>
  </conditionalFormatting>
  <conditionalFormatting sqref="S69:S71">
    <cfRule type="cellIs" dxfId="5235" priority="521" operator="equal">
      <formula>"Intolerable"</formula>
    </cfRule>
    <cfRule type="cellIs" dxfId="5234" priority="522" operator="equal">
      <formula>"Importante"</formula>
    </cfRule>
    <cfRule type="cellIs" dxfId="5233" priority="523" operator="equal">
      <formula>"Moderado"</formula>
    </cfRule>
    <cfRule type="cellIs" dxfId="5232" priority="524" operator="equal">
      <formula>"Tolerable"</formula>
    </cfRule>
    <cfRule type="cellIs" dxfId="5231" priority="525" operator="equal">
      <formula>"Trivial"</formula>
    </cfRule>
  </conditionalFormatting>
  <conditionalFormatting sqref="AC76">
    <cfRule type="cellIs" dxfId="5230" priority="516" operator="equal">
      <formula>"Intolerable"</formula>
    </cfRule>
    <cfRule type="cellIs" dxfId="5229" priority="517" operator="equal">
      <formula>"Importante"</formula>
    </cfRule>
    <cfRule type="cellIs" dxfId="5228" priority="518" operator="equal">
      <formula>"Moderado"</formula>
    </cfRule>
    <cfRule type="cellIs" dxfId="5227" priority="519" operator="equal">
      <formula>"Tolerable"</formula>
    </cfRule>
    <cfRule type="cellIs" dxfId="5226" priority="520" operator="equal">
      <formula>"Trivial"</formula>
    </cfRule>
  </conditionalFormatting>
  <conditionalFormatting sqref="AC76">
    <cfRule type="cellIs" dxfId="5225" priority="511" operator="equal">
      <formula>"Intolerable"</formula>
    </cfRule>
    <cfRule type="cellIs" dxfId="5224" priority="512" operator="equal">
      <formula>"Importante"</formula>
    </cfRule>
    <cfRule type="cellIs" dxfId="5223" priority="513" operator="equal">
      <formula>"Moderado"</formula>
    </cfRule>
    <cfRule type="cellIs" dxfId="5222" priority="514" operator="equal">
      <formula>"Tolerable"</formula>
    </cfRule>
    <cfRule type="cellIs" dxfId="5221" priority="515" operator="equal">
      <formula>"Trivial"</formula>
    </cfRule>
  </conditionalFormatting>
  <conditionalFormatting sqref="AC76">
    <cfRule type="cellIs" dxfId="5220" priority="506" operator="equal">
      <formula>"Intolerable"</formula>
    </cfRule>
    <cfRule type="cellIs" dxfId="5219" priority="507" operator="equal">
      <formula>"Importante"</formula>
    </cfRule>
    <cfRule type="cellIs" dxfId="5218" priority="508" operator="equal">
      <formula>"Moderado"</formula>
    </cfRule>
    <cfRule type="cellIs" dxfId="5217" priority="509" operator="equal">
      <formula>"Tolerable"</formula>
    </cfRule>
    <cfRule type="cellIs" dxfId="5216" priority="510" operator="equal">
      <formula>"Trivial"</formula>
    </cfRule>
  </conditionalFormatting>
  <conditionalFormatting sqref="AC76">
    <cfRule type="cellIs" dxfId="5215" priority="501" operator="equal">
      <formula>"Intolerable"</formula>
    </cfRule>
    <cfRule type="cellIs" dxfId="5214" priority="502" operator="equal">
      <formula>"Importante"</formula>
    </cfRule>
    <cfRule type="cellIs" dxfId="5213" priority="503" operator="equal">
      <formula>"Moderado"</formula>
    </cfRule>
    <cfRule type="cellIs" dxfId="5212" priority="504" operator="equal">
      <formula>"Tolerable"</formula>
    </cfRule>
    <cfRule type="cellIs" dxfId="5211" priority="505" operator="equal">
      <formula>"Trivial"</formula>
    </cfRule>
  </conditionalFormatting>
  <conditionalFormatting sqref="AC69">
    <cfRule type="cellIs" dxfId="5210" priority="496" operator="equal">
      <formula>"Intolerable"</formula>
    </cfRule>
    <cfRule type="cellIs" dxfId="5209" priority="497" operator="equal">
      <formula>"Importante"</formula>
    </cfRule>
    <cfRule type="cellIs" dxfId="5208" priority="498" operator="equal">
      <formula>"Moderado"</formula>
    </cfRule>
    <cfRule type="cellIs" dxfId="5207" priority="499" operator="equal">
      <formula>"Tolerable"</formula>
    </cfRule>
    <cfRule type="cellIs" dxfId="5206" priority="500" operator="equal">
      <formula>"Trivial"</formula>
    </cfRule>
  </conditionalFormatting>
  <conditionalFormatting sqref="AC69">
    <cfRule type="cellIs" dxfId="5205" priority="491" operator="equal">
      <formula>"Intolerable"</formula>
    </cfRule>
    <cfRule type="cellIs" dxfId="5204" priority="492" operator="equal">
      <formula>"Importante"</formula>
    </cfRule>
    <cfRule type="cellIs" dxfId="5203" priority="493" operator="equal">
      <formula>"Moderado"</formula>
    </cfRule>
    <cfRule type="cellIs" dxfId="5202" priority="494" operator="equal">
      <formula>"Tolerable"</formula>
    </cfRule>
    <cfRule type="cellIs" dxfId="5201" priority="495" operator="equal">
      <formula>"Trivial"</formula>
    </cfRule>
  </conditionalFormatting>
  <conditionalFormatting sqref="AC69">
    <cfRule type="cellIs" dxfId="5200" priority="486" operator="equal">
      <formula>"Intolerable"</formula>
    </cfRule>
    <cfRule type="cellIs" dxfId="5199" priority="487" operator="equal">
      <formula>"Importante"</formula>
    </cfRule>
    <cfRule type="cellIs" dxfId="5198" priority="488" operator="equal">
      <formula>"Moderado"</formula>
    </cfRule>
    <cfRule type="cellIs" dxfId="5197" priority="489" operator="equal">
      <formula>"Tolerable"</formula>
    </cfRule>
    <cfRule type="cellIs" dxfId="5196" priority="490" operator="equal">
      <formula>"Trivial"</formula>
    </cfRule>
  </conditionalFormatting>
  <conditionalFormatting sqref="AC69">
    <cfRule type="cellIs" dxfId="5195" priority="481" operator="equal">
      <formula>"Intolerable"</formula>
    </cfRule>
    <cfRule type="cellIs" dxfId="5194" priority="482" operator="equal">
      <formula>"Importante"</formula>
    </cfRule>
    <cfRule type="cellIs" dxfId="5193" priority="483" operator="equal">
      <formula>"Moderado"</formula>
    </cfRule>
    <cfRule type="cellIs" dxfId="5192" priority="484" operator="equal">
      <formula>"Tolerable"</formula>
    </cfRule>
    <cfRule type="cellIs" dxfId="5191" priority="485" operator="equal">
      <formula>"Trivial"</formula>
    </cfRule>
  </conditionalFormatting>
  <conditionalFormatting sqref="AC70:AC71">
    <cfRule type="cellIs" dxfId="5190" priority="476" operator="equal">
      <formula>"Intolerable"</formula>
    </cfRule>
    <cfRule type="cellIs" dxfId="5189" priority="477" operator="equal">
      <formula>"Importante"</formula>
    </cfRule>
    <cfRule type="cellIs" dxfId="5188" priority="478" operator="equal">
      <formula>"Moderado"</formula>
    </cfRule>
    <cfRule type="cellIs" dxfId="5187" priority="479" operator="equal">
      <formula>"Tolerable"</formula>
    </cfRule>
    <cfRule type="cellIs" dxfId="5186" priority="480" operator="equal">
      <formula>"Trivial"</formula>
    </cfRule>
  </conditionalFormatting>
  <conditionalFormatting sqref="AC70:AC71">
    <cfRule type="cellIs" dxfId="5185" priority="471" operator="equal">
      <formula>"Intolerable"</formula>
    </cfRule>
    <cfRule type="cellIs" dxfId="5184" priority="472" operator="equal">
      <formula>"Importante"</formula>
    </cfRule>
    <cfRule type="cellIs" dxfId="5183" priority="473" operator="equal">
      <formula>"Moderado"</formula>
    </cfRule>
    <cfRule type="cellIs" dxfId="5182" priority="474" operator="equal">
      <formula>"Tolerable"</formula>
    </cfRule>
    <cfRule type="cellIs" dxfId="5181" priority="475" operator="equal">
      <formula>"Trivial"</formula>
    </cfRule>
  </conditionalFormatting>
  <conditionalFormatting sqref="AC70:AC71">
    <cfRule type="cellIs" dxfId="5180" priority="466" operator="equal">
      <formula>"Intolerable"</formula>
    </cfRule>
    <cfRule type="cellIs" dxfId="5179" priority="467" operator="equal">
      <formula>"Importante"</formula>
    </cfRule>
    <cfRule type="cellIs" dxfId="5178" priority="468" operator="equal">
      <formula>"Moderado"</formula>
    </cfRule>
    <cfRule type="cellIs" dxfId="5177" priority="469" operator="equal">
      <formula>"Tolerable"</formula>
    </cfRule>
    <cfRule type="cellIs" dxfId="5176" priority="470" operator="equal">
      <formula>"Trivial"</formula>
    </cfRule>
  </conditionalFormatting>
  <conditionalFormatting sqref="AC70:AC71">
    <cfRule type="cellIs" dxfId="5175" priority="461" operator="equal">
      <formula>"Intolerable"</formula>
    </cfRule>
    <cfRule type="cellIs" dxfId="5174" priority="462" operator="equal">
      <formula>"Importante"</formula>
    </cfRule>
    <cfRule type="cellIs" dxfId="5173" priority="463" operator="equal">
      <formula>"Moderado"</formula>
    </cfRule>
    <cfRule type="cellIs" dxfId="5172" priority="464" operator="equal">
      <formula>"Tolerable"</formula>
    </cfRule>
    <cfRule type="cellIs" dxfId="5171" priority="465" operator="equal">
      <formula>"Trivial"</formula>
    </cfRule>
  </conditionalFormatting>
  <conditionalFormatting sqref="AC72:AC75">
    <cfRule type="cellIs" dxfId="5170" priority="456" operator="equal">
      <formula>"Intolerable"</formula>
    </cfRule>
    <cfRule type="cellIs" dxfId="5169" priority="457" operator="equal">
      <formula>"Importante"</formula>
    </cfRule>
    <cfRule type="cellIs" dxfId="5168" priority="458" operator="equal">
      <formula>"Moderado"</formula>
    </cfRule>
    <cfRule type="cellIs" dxfId="5167" priority="459" operator="equal">
      <formula>"Tolerable"</formula>
    </cfRule>
    <cfRule type="cellIs" dxfId="5166" priority="460" operator="equal">
      <formula>"Trivial"</formula>
    </cfRule>
  </conditionalFormatting>
  <conditionalFormatting sqref="AC72:AC75">
    <cfRule type="cellIs" dxfId="5165" priority="451" operator="equal">
      <formula>"Intolerable"</formula>
    </cfRule>
    <cfRule type="cellIs" dxfId="5164" priority="452" operator="equal">
      <formula>"Importante"</formula>
    </cfRule>
    <cfRule type="cellIs" dxfId="5163" priority="453" operator="equal">
      <formula>"Moderado"</formula>
    </cfRule>
    <cfRule type="cellIs" dxfId="5162" priority="454" operator="equal">
      <formula>"Tolerable"</formula>
    </cfRule>
    <cfRule type="cellIs" dxfId="5161" priority="455" operator="equal">
      <formula>"Trivial"</formula>
    </cfRule>
  </conditionalFormatting>
  <conditionalFormatting sqref="AC72:AC75">
    <cfRule type="cellIs" dxfId="5160" priority="446" operator="equal">
      <formula>"Intolerable"</formula>
    </cfRule>
    <cfRule type="cellIs" dxfId="5159" priority="447" operator="equal">
      <formula>"Importante"</formula>
    </cfRule>
    <cfRule type="cellIs" dxfId="5158" priority="448" operator="equal">
      <formula>"Moderado"</formula>
    </cfRule>
    <cfRule type="cellIs" dxfId="5157" priority="449" operator="equal">
      <formula>"Tolerable"</formula>
    </cfRule>
    <cfRule type="cellIs" dxfId="5156" priority="450" operator="equal">
      <formula>"Trivial"</formula>
    </cfRule>
  </conditionalFormatting>
  <conditionalFormatting sqref="AC68 AC64:AC65">
    <cfRule type="cellIs" dxfId="5155" priority="436" operator="equal">
      <formula>"Intolerable"</formula>
    </cfRule>
    <cfRule type="cellIs" dxfId="5154" priority="437" operator="equal">
      <formula>"Importante"</formula>
    </cfRule>
    <cfRule type="cellIs" dxfId="5153" priority="438" operator="equal">
      <formula>"Moderado"</formula>
    </cfRule>
    <cfRule type="cellIs" dxfId="5152" priority="439" operator="equal">
      <formula>"Tolerable"</formula>
    </cfRule>
    <cfRule type="cellIs" dxfId="5151" priority="440" operator="equal">
      <formula>"Trivial"</formula>
    </cfRule>
  </conditionalFormatting>
  <conditionalFormatting sqref="AH64:AH68">
    <cfRule type="cellIs" dxfId="5150" priority="433" operator="equal">
      <formula>"Realizado"</formula>
    </cfRule>
    <cfRule type="cellIs" dxfId="5149" priority="434" operator="equal">
      <formula>"En proceso"</formula>
    </cfRule>
    <cfRule type="cellIs" dxfId="5148" priority="435" operator="equal">
      <formula>"Pendiente"</formula>
    </cfRule>
  </conditionalFormatting>
  <conditionalFormatting sqref="AC68">
    <cfRule type="cellIs" dxfId="5147" priority="428" operator="equal">
      <formula>"Intolerable"</formula>
    </cfRule>
    <cfRule type="cellIs" dxfId="5146" priority="429" operator="equal">
      <formula>"Importante"</formula>
    </cfRule>
    <cfRule type="cellIs" dxfId="5145" priority="430" operator="equal">
      <formula>"Moderado"</formula>
    </cfRule>
    <cfRule type="cellIs" dxfId="5144" priority="431" operator="equal">
      <formula>"Tolerable"</formula>
    </cfRule>
    <cfRule type="cellIs" dxfId="5143" priority="432" operator="equal">
      <formula>"Trivial"</formula>
    </cfRule>
  </conditionalFormatting>
  <conditionalFormatting sqref="AH68">
    <cfRule type="cellIs" dxfId="5142" priority="425" operator="equal">
      <formula>"Realizado"</formula>
    </cfRule>
    <cfRule type="cellIs" dxfId="5141" priority="426" operator="equal">
      <formula>"En proceso"</formula>
    </cfRule>
    <cfRule type="cellIs" dxfId="5140" priority="427" operator="equal">
      <formula>"Pendiente"</formula>
    </cfRule>
  </conditionalFormatting>
  <conditionalFormatting sqref="AH66">
    <cfRule type="cellIs" dxfId="5139" priority="422" operator="equal">
      <formula>"Realizado"</formula>
    </cfRule>
    <cfRule type="cellIs" dxfId="5138" priority="423" operator="equal">
      <formula>"En proceso"</formula>
    </cfRule>
    <cfRule type="cellIs" dxfId="5137" priority="424" operator="equal">
      <formula>"Pendiente"</formula>
    </cfRule>
  </conditionalFormatting>
  <conditionalFormatting sqref="AH67">
    <cfRule type="cellIs" dxfId="5136" priority="419" operator="equal">
      <formula>"Realizado"</formula>
    </cfRule>
    <cfRule type="cellIs" dxfId="5135" priority="420" operator="equal">
      <formula>"En proceso"</formula>
    </cfRule>
    <cfRule type="cellIs" dxfId="5134" priority="421" operator="equal">
      <formula>"Pendiente"</formula>
    </cfRule>
  </conditionalFormatting>
  <conditionalFormatting sqref="AH64">
    <cfRule type="cellIs" dxfId="5133" priority="416" operator="equal">
      <formula>"Realizado"</formula>
    </cfRule>
    <cfRule type="cellIs" dxfId="5132" priority="417" operator="equal">
      <formula>"En proceso"</formula>
    </cfRule>
    <cfRule type="cellIs" dxfId="5131" priority="418" operator="equal">
      <formula>"Pendiente"</formula>
    </cfRule>
  </conditionalFormatting>
  <conditionalFormatting sqref="AC68 AC64:AC65">
    <cfRule type="cellIs" dxfId="5130" priority="411" operator="equal">
      <formula>"Intolerable"</formula>
    </cfRule>
    <cfRule type="cellIs" dxfId="5129" priority="412" operator="equal">
      <formula>"Importante"</formula>
    </cfRule>
    <cfRule type="cellIs" dxfId="5128" priority="413" operator="equal">
      <formula>"Moderado"</formula>
    </cfRule>
    <cfRule type="cellIs" dxfId="5127" priority="414" operator="equal">
      <formula>"Tolerable"</formula>
    </cfRule>
    <cfRule type="cellIs" dxfId="5126" priority="415" operator="equal">
      <formula>"Trivial"</formula>
    </cfRule>
  </conditionalFormatting>
  <conditionalFormatting sqref="AC68 AC64:AC65">
    <cfRule type="cellIs" dxfId="5125" priority="406" operator="equal">
      <formula>"Intolerable"</formula>
    </cfRule>
    <cfRule type="cellIs" dxfId="5124" priority="407" operator="equal">
      <formula>"Importante"</formula>
    </cfRule>
    <cfRule type="cellIs" dxfId="5123" priority="408" operator="equal">
      <formula>"Moderado"</formula>
    </cfRule>
    <cfRule type="cellIs" dxfId="5122" priority="409" operator="equal">
      <formula>"Tolerable"</formula>
    </cfRule>
    <cfRule type="cellIs" dxfId="5121" priority="410" operator="equal">
      <formula>"Trivial"</formula>
    </cfRule>
  </conditionalFormatting>
  <conditionalFormatting sqref="AH64:AH68">
    <cfRule type="cellIs" dxfId="5120" priority="403" operator="equal">
      <formula>"Realizado"</formula>
    </cfRule>
    <cfRule type="cellIs" dxfId="5119" priority="404" operator="equal">
      <formula>"En proceso"</formula>
    </cfRule>
    <cfRule type="cellIs" dxfId="5118" priority="405" operator="equal">
      <formula>"Pendiente"</formula>
    </cfRule>
  </conditionalFormatting>
  <conditionalFormatting sqref="AC64:AC65 AC68">
    <cfRule type="cellIs" dxfId="5117" priority="398" operator="equal">
      <formula>"Intolerable"</formula>
    </cfRule>
    <cfRule type="cellIs" dxfId="5116" priority="399" operator="equal">
      <formula>"Importante"</formula>
    </cfRule>
    <cfRule type="cellIs" dxfId="5115" priority="400" operator="equal">
      <formula>"Moderado"</formula>
    </cfRule>
    <cfRule type="cellIs" dxfId="5114" priority="401" operator="equal">
      <formula>"Tolerable"</formula>
    </cfRule>
    <cfRule type="cellIs" dxfId="5113" priority="402" operator="equal">
      <formula>"Trivial"</formula>
    </cfRule>
  </conditionalFormatting>
  <conditionalFormatting sqref="AH64:AH68">
    <cfRule type="cellIs" dxfId="5112" priority="395" operator="equal">
      <formula>"Realizado"</formula>
    </cfRule>
    <cfRule type="cellIs" dxfId="5111" priority="396" operator="equal">
      <formula>"En proceso"</formula>
    </cfRule>
    <cfRule type="cellIs" dxfId="5110" priority="397" operator="equal">
      <formula>"Pendiente"</formula>
    </cfRule>
  </conditionalFormatting>
  <conditionalFormatting sqref="S65:S68">
    <cfRule type="cellIs" dxfId="5109" priority="365" operator="equal">
      <formula>"Intolerable"</formula>
    </cfRule>
    <cfRule type="cellIs" dxfId="5108" priority="366" operator="equal">
      <formula>"Importante"</formula>
    </cfRule>
    <cfRule type="cellIs" dxfId="5107" priority="367" operator="equal">
      <formula>"Moderado"</formula>
    </cfRule>
    <cfRule type="cellIs" dxfId="5106" priority="368" operator="equal">
      <formula>"Tolerable"</formula>
    </cfRule>
    <cfRule type="cellIs" dxfId="5105" priority="369" operator="equal">
      <formula>"Trivial"</formula>
    </cfRule>
  </conditionalFormatting>
  <conditionalFormatting sqref="S64">
    <cfRule type="cellIs" dxfId="5104" priority="390" operator="equal">
      <formula>"Intolerable"</formula>
    </cfRule>
    <cfRule type="cellIs" dxfId="5103" priority="391" operator="equal">
      <formula>"Importante"</formula>
    </cfRule>
    <cfRule type="cellIs" dxfId="5102" priority="392" operator="equal">
      <formula>"Moderado"</formula>
    </cfRule>
    <cfRule type="cellIs" dxfId="5101" priority="393" operator="equal">
      <formula>"Tolerable"</formula>
    </cfRule>
    <cfRule type="cellIs" dxfId="5100" priority="394" operator="equal">
      <formula>"Trivial"</formula>
    </cfRule>
  </conditionalFormatting>
  <conditionalFormatting sqref="S64">
    <cfRule type="cellIs" dxfId="5099" priority="385" operator="equal">
      <formula>"Intolerable"</formula>
    </cfRule>
    <cfRule type="cellIs" dxfId="5098" priority="386" operator="equal">
      <formula>"Importante"</formula>
    </cfRule>
    <cfRule type="cellIs" dxfId="5097" priority="387" operator="equal">
      <formula>"Moderado"</formula>
    </cfRule>
    <cfRule type="cellIs" dxfId="5096" priority="388" operator="equal">
      <formula>"Tolerable"</formula>
    </cfRule>
    <cfRule type="cellIs" dxfId="5095" priority="389" operator="equal">
      <formula>"Trivial"</formula>
    </cfRule>
  </conditionalFormatting>
  <conditionalFormatting sqref="S64">
    <cfRule type="cellIs" dxfId="5094" priority="380" operator="equal">
      <formula>"Intolerable"</formula>
    </cfRule>
    <cfRule type="cellIs" dxfId="5093" priority="381" operator="equal">
      <formula>"Importante"</formula>
    </cfRule>
    <cfRule type="cellIs" dxfId="5092" priority="382" operator="equal">
      <formula>"Moderado"</formula>
    </cfRule>
    <cfRule type="cellIs" dxfId="5091" priority="383" operator="equal">
      <formula>"Tolerable"</formula>
    </cfRule>
    <cfRule type="cellIs" dxfId="5090" priority="384" operator="equal">
      <formula>"Trivial"</formula>
    </cfRule>
  </conditionalFormatting>
  <conditionalFormatting sqref="S64">
    <cfRule type="cellIs" dxfId="5089" priority="375" operator="equal">
      <formula>"Intolerable"</formula>
    </cfRule>
    <cfRule type="cellIs" dxfId="5088" priority="376" operator="equal">
      <formula>"Importante"</formula>
    </cfRule>
    <cfRule type="cellIs" dxfId="5087" priority="377" operator="equal">
      <formula>"Moderado"</formula>
    </cfRule>
    <cfRule type="cellIs" dxfId="5086" priority="378" operator="equal">
      <formula>"Tolerable"</formula>
    </cfRule>
    <cfRule type="cellIs" dxfId="5085" priority="379" operator="equal">
      <formula>"Trivial"</formula>
    </cfRule>
  </conditionalFormatting>
  <conditionalFormatting sqref="S65:S68">
    <cfRule type="cellIs" dxfId="5084" priority="370" operator="equal">
      <formula>"Intolerable"</formula>
    </cfRule>
    <cfRule type="cellIs" dxfId="5083" priority="371" operator="equal">
      <formula>"Importante"</formula>
    </cfRule>
    <cfRule type="cellIs" dxfId="5082" priority="372" operator="equal">
      <formula>"Moderado"</formula>
    </cfRule>
    <cfRule type="cellIs" dxfId="5081" priority="373" operator="equal">
      <formula>"Tolerable"</formula>
    </cfRule>
    <cfRule type="cellIs" dxfId="5080" priority="374" operator="equal">
      <formula>"Trivial"</formula>
    </cfRule>
  </conditionalFormatting>
  <conditionalFormatting sqref="S65:S68">
    <cfRule type="cellIs" dxfId="5079" priority="360" operator="equal">
      <formula>"Intolerable"</formula>
    </cfRule>
    <cfRule type="cellIs" dxfId="5078" priority="361" operator="equal">
      <formula>"Importante"</formula>
    </cfRule>
    <cfRule type="cellIs" dxfId="5077" priority="362" operator="equal">
      <formula>"Moderado"</formula>
    </cfRule>
    <cfRule type="cellIs" dxfId="5076" priority="363" operator="equal">
      <formula>"Tolerable"</formula>
    </cfRule>
    <cfRule type="cellIs" dxfId="5075" priority="364" operator="equal">
      <formula>"Trivial"</formula>
    </cfRule>
  </conditionalFormatting>
  <conditionalFormatting sqref="S65:S68">
    <cfRule type="cellIs" dxfId="5074" priority="355" operator="equal">
      <formula>"Intolerable"</formula>
    </cfRule>
    <cfRule type="cellIs" dxfId="5073" priority="356" operator="equal">
      <formula>"Importante"</formula>
    </cfRule>
    <cfRule type="cellIs" dxfId="5072" priority="357" operator="equal">
      <formula>"Moderado"</formula>
    </cfRule>
    <cfRule type="cellIs" dxfId="5071" priority="358" operator="equal">
      <formula>"Tolerable"</formula>
    </cfRule>
    <cfRule type="cellIs" dxfId="5070" priority="359" operator="equal">
      <formula>"Trivial"</formula>
    </cfRule>
  </conditionalFormatting>
  <conditionalFormatting sqref="AC66:AC67">
    <cfRule type="cellIs" dxfId="5069" priority="350" operator="equal">
      <formula>"Intolerable"</formula>
    </cfRule>
    <cfRule type="cellIs" dxfId="5068" priority="351" operator="equal">
      <formula>"Importante"</formula>
    </cfRule>
    <cfRule type="cellIs" dxfId="5067" priority="352" operator="equal">
      <formula>"Moderado"</formula>
    </cfRule>
    <cfRule type="cellIs" dxfId="5066" priority="353" operator="equal">
      <formula>"Tolerable"</formula>
    </cfRule>
    <cfRule type="cellIs" dxfId="5065" priority="354" operator="equal">
      <formula>"Trivial"</formula>
    </cfRule>
  </conditionalFormatting>
  <conditionalFormatting sqref="AC66:AC67">
    <cfRule type="cellIs" dxfId="5064" priority="345" operator="equal">
      <formula>"Intolerable"</formula>
    </cfRule>
    <cfRule type="cellIs" dxfId="5063" priority="346" operator="equal">
      <formula>"Importante"</formula>
    </cfRule>
    <cfRule type="cellIs" dxfId="5062" priority="347" operator="equal">
      <formula>"Moderado"</formula>
    </cfRule>
    <cfRule type="cellIs" dxfId="5061" priority="348" operator="equal">
      <formula>"Tolerable"</formula>
    </cfRule>
    <cfRule type="cellIs" dxfId="5060" priority="349" operator="equal">
      <formula>"Trivial"</formula>
    </cfRule>
  </conditionalFormatting>
  <conditionalFormatting sqref="AC66:AC67">
    <cfRule type="cellIs" dxfId="5059" priority="340" operator="equal">
      <formula>"Intolerable"</formula>
    </cfRule>
    <cfRule type="cellIs" dxfId="5058" priority="341" operator="equal">
      <formula>"Importante"</formula>
    </cfRule>
    <cfRule type="cellIs" dxfId="5057" priority="342" operator="equal">
      <formula>"Moderado"</formula>
    </cfRule>
    <cfRule type="cellIs" dxfId="5056" priority="343" operator="equal">
      <formula>"Tolerable"</formula>
    </cfRule>
    <cfRule type="cellIs" dxfId="5055" priority="344" operator="equal">
      <formula>"Trivial"</formula>
    </cfRule>
  </conditionalFormatting>
  <conditionalFormatting sqref="S18">
    <cfRule type="cellIs" dxfId="5054" priority="300" operator="equal">
      <formula>"Intolerable"</formula>
    </cfRule>
    <cfRule type="cellIs" dxfId="5053" priority="301" operator="equal">
      <formula>"Importante"</formula>
    </cfRule>
    <cfRule type="cellIs" dxfId="5052" priority="302" operator="equal">
      <formula>"Moderado"</formula>
    </cfRule>
    <cfRule type="cellIs" dxfId="5051" priority="303" operator="equal">
      <formula>"Tolerable"</formula>
    </cfRule>
    <cfRule type="cellIs" dxfId="5050" priority="304" operator="equal">
      <formula>"Trivial"</formula>
    </cfRule>
  </conditionalFormatting>
  <conditionalFormatting sqref="AC20">
    <cfRule type="cellIs" dxfId="5049" priority="285" operator="equal">
      <formula>"Intolerable"</formula>
    </cfRule>
    <cfRule type="cellIs" dxfId="5048" priority="286" operator="equal">
      <formula>"Importante"</formula>
    </cfRule>
    <cfRule type="cellIs" dxfId="5047" priority="287" operator="equal">
      <formula>"Moderado"</formula>
    </cfRule>
    <cfRule type="cellIs" dxfId="5046" priority="288" operator="equal">
      <formula>"Tolerable"</formula>
    </cfRule>
    <cfRule type="cellIs" dxfId="5045" priority="289" operator="equal">
      <formula>"Trivial"</formula>
    </cfRule>
  </conditionalFormatting>
  <conditionalFormatting sqref="S20">
    <cfRule type="cellIs" dxfId="5044" priority="290" operator="equal">
      <formula>"Intolerable"</formula>
    </cfRule>
    <cfRule type="cellIs" dxfId="5043" priority="291" operator="equal">
      <formula>"Importante"</formula>
    </cfRule>
    <cfRule type="cellIs" dxfId="5042" priority="292" operator="equal">
      <formula>"Moderado"</formula>
    </cfRule>
    <cfRule type="cellIs" dxfId="5041" priority="293" operator="equal">
      <formula>"Tolerable"</formula>
    </cfRule>
    <cfRule type="cellIs" dxfId="5040" priority="294" operator="equal">
      <formula>"Trivial"</formula>
    </cfRule>
  </conditionalFormatting>
  <conditionalFormatting sqref="AC19">
    <cfRule type="cellIs" dxfId="5039" priority="275" operator="equal">
      <formula>"Intolerable"</formula>
    </cfRule>
    <cfRule type="cellIs" dxfId="5038" priority="276" operator="equal">
      <formula>"Importante"</formula>
    </cfRule>
    <cfRule type="cellIs" dxfId="5037" priority="277" operator="equal">
      <formula>"Moderado"</formula>
    </cfRule>
    <cfRule type="cellIs" dxfId="5036" priority="278" operator="equal">
      <formula>"Tolerable"</formula>
    </cfRule>
    <cfRule type="cellIs" dxfId="5035" priority="279" operator="equal">
      <formula>"Trivial"</formula>
    </cfRule>
  </conditionalFormatting>
  <conditionalFormatting sqref="S19">
    <cfRule type="cellIs" dxfId="5034" priority="280" operator="equal">
      <formula>"Intolerable"</formula>
    </cfRule>
    <cfRule type="cellIs" dxfId="5033" priority="281" operator="equal">
      <formula>"Importante"</formula>
    </cfRule>
    <cfRule type="cellIs" dxfId="5032" priority="282" operator="equal">
      <formula>"Moderado"</formula>
    </cfRule>
    <cfRule type="cellIs" dxfId="5031" priority="283" operator="equal">
      <formula>"Tolerable"</formula>
    </cfRule>
    <cfRule type="cellIs" dxfId="5030" priority="284" operator="equal">
      <formula>"Trivial"</formula>
    </cfRule>
  </conditionalFormatting>
  <conditionalFormatting sqref="AC21">
    <cfRule type="cellIs" dxfId="5029" priority="265" operator="equal">
      <formula>"Intolerable"</formula>
    </cfRule>
    <cfRule type="cellIs" dxfId="5028" priority="266" operator="equal">
      <formula>"Importante"</formula>
    </cfRule>
    <cfRule type="cellIs" dxfId="5027" priority="267" operator="equal">
      <formula>"Moderado"</formula>
    </cfRule>
    <cfRule type="cellIs" dxfId="5026" priority="268" operator="equal">
      <formula>"Tolerable"</formula>
    </cfRule>
    <cfRule type="cellIs" dxfId="5025" priority="269" operator="equal">
      <formula>"Trivial"</formula>
    </cfRule>
  </conditionalFormatting>
  <conditionalFormatting sqref="S21">
    <cfRule type="cellIs" dxfId="5024" priority="270" operator="equal">
      <formula>"Intolerable"</formula>
    </cfRule>
    <cfRule type="cellIs" dxfId="5023" priority="271" operator="equal">
      <formula>"Importante"</formula>
    </cfRule>
    <cfRule type="cellIs" dxfId="5022" priority="272" operator="equal">
      <formula>"Moderado"</formula>
    </cfRule>
    <cfRule type="cellIs" dxfId="5021" priority="273" operator="equal">
      <formula>"Tolerable"</formula>
    </cfRule>
    <cfRule type="cellIs" dxfId="5020" priority="274" operator="equal">
      <formula>"Trivial"</formula>
    </cfRule>
  </conditionalFormatting>
  <conditionalFormatting sqref="S22">
    <cfRule type="cellIs" dxfId="5019" priority="250" operator="equal">
      <formula>"Intolerable"</formula>
    </cfRule>
    <cfRule type="cellIs" dxfId="5018" priority="251" operator="equal">
      <formula>"Importante"</formula>
    </cfRule>
    <cfRule type="cellIs" dxfId="5017" priority="252" operator="equal">
      <formula>"Moderado"</formula>
    </cfRule>
    <cfRule type="cellIs" dxfId="5016" priority="253" operator="equal">
      <formula>"Tolerable"</formula>
    </cfRule>
    <cfRule type="cellIs" dxfId="5015" priority="254" operator="equal">
      <formula>"Trivial"</formula>
    </cfRule>
  </conditionalFormatting>
  <conditionalFormatting sqref="AC22">
    <cfRule type="cellIs" dxfId="5014" priority="245" operator="equal">
      <formula>"Intolerable"</formula>
    </cfRule>
    <cfRule type="cellIs" dxfId="5013" priority="246" operator="equal">
      <formula>"Importante"</formula>
    </cfRule>
    <cfRule type="cellIs" dxfId="5012" priority="247" operator="equal">
      <formula>"Moderado"</formula>
    </cfRule>
    <cfRule type="cellIs" dxfId="5011" priority="248" operator="equal">
      <formula>"Tolerable"</formula>
    </cfRule>
    <cfRule type="cellIs" dxfId="5010" priority="249" operator="equal">
      <formula>"Trivial"</formula>
    </cfRule>
  </conditionalFormatting>
  <conditionalFormatting sqref="AC24">
    <cfRule type="cellIs" dxfId="5009" priority="225" operator="equal">
      <formula>"Intolerable"</formula>
    </cfRule>
    <cfRule type="cellIs" dxfId="5008" priority="226" operator="equal">
      <formula>"Importante"</formula>
    </cfRule>
    <cfRule type="cellIs" dxfId="5007" priority="227" operator="equal">
      <formula>"Moderado"</formula>
    </cfRule>
    <cfRule type="cellIs" dxfId="5006" priority="228" operator="equal">
      <formula>"Tolerable"</formula>
    </cfRule>
    <cfRule type="cellIs" dxfId="5005" priority="229" operator="equal">
      <formula>"Trivial"</formula>
    </cfRule>
  </conditionalFormatting>
  <conditionalFormatting sqref="S24">
    <cfRule type="cellIs" dxfId="5004" priority="230" operator="equal">
      <formula>"Intolerable"</formula>
    </cfRule>
    <cfRule type="cellIs" dxfId="5003" priority="231" operator="equal">
      <formula>"Importante"</formula>
    </cfRule>
    <cfRule type="cellIs" dxfId="5002" priority="232" operator="equal">
      <formula>"Moderado"</formula>
    </cfRule>
    <cfRule type="cellIs" dxfId="5001" priority="233" operator="equal">
      <formula>"Tolerable"</formula>
    </cfRule>
    <cfRule type="cellIs" dxfId="5000" priority="234" operator="equal">
      <formula>"Trivial"</formula>
    </cfRule>
  </conditionalFormatting>
  <conditionalFormatting sqref="AC23">
    <cfRule type="cellIs" dxfId="4999" priority="235" operator="equal">
      <formula>"Intolerable"</formula>
    </cfRule>
    <cfRule type="cellIs" dxfId="4998" priority="236" operator="equal">
      <formula>"Importante"</formula>
    </cfRule>
    <cfRule type="cellIs" dxfId="4997" priority="237" operator="equal">
      <formula>"Moderado"</formula>
    </cfRule>
    <cfRule type="cellIs" dxfId="4996" priority="238" operator="equal">
      <formula>"Tolerable"</formula>
    </cfRule>
    <cfRule type="cellIs" dxfId="4995" priority="239" operator="equal">
      <formula>"Trivial"</formula>
    </cfRule>
  </conditionalFormatting>
  <conditionalFormatting sqref="S23">
    <cfRule type="cellIs" dxfId="4994" priority="240" operator="equal">
      <formula>"Intolerable"</formula>
    </cfRule>
    <cfRule type="cellIs" dxfId="4993" priority="241" operator="equal">
      <formula>"Importante"</formula>
    </cfRule>
    <cfRule type="cellIs" dxfId="4992" priority="242" operator="equal">
      <formula>"Moderado"</formula>
    </cfRule>
    <cfRule type="cellIs" dxfId="4991" priority="243" operator="equal">
      <formula>"Tolerable"</formula>
    </cfRule>
    <cfRule type="cellIs" dxfId="4990" priority="244" operator="equal">
      <formula>"Trivial"</formula>
    </cfRule>
  </conditionalFormatting>
  <conditionalFormatting sqref="AC32:AC35 S32:S35">
    <cfRule type="cellIs" dxfId="4989" priority="215" operator="equal">
      <formula>"Intolerable"</formula>
    </cfRule>
    <cfRule type="cellIs" dxfId="4988" priority="216" operator="equal">
      <formula>"Importante"</formula>
    </cfRule>
    <cfRule type="cellIs" dxfId="4987" priority="217" operator="equal">
      <formula>"Moderado"</formula>
    </cfRule>
    <cfRule type="cellIs" dxfId="4986" priority="218" operator="equal">
      <formula>"Tolerable"</formula>
    </cfRule>
    <cfRule type="cellIs" dxfId="4985" priority="219" operator="equal">
      <formula>"Trivial"</formula>
    </cfRule>
  </conditionalFormatting>
  <conditionalFormatting sqref="S38">
    <cfRule type="cellIs" dxfId="4984" priority="210" operator="equal">
      <formula>"Intolerable"</formula>
    </cfRule>
    <cfRule type="cellIs" dxfId="4983" priority="211" operator="equal">
      <formula>"Importante"</formula>
    </cfRule>
    <cfRule type="cellIs" dxfId="4982" priority="212" operator="equal">
      <formula>"Moderado"</formula>
    </cfRule>
    <cfRule type="cellIs" dxfId="4981" priority="213" operator="equal">
      <formula>"Tolerable"</formula>
    </cfRule>
    <cfRule type="cellIs" dxfId="4980" priority="214" operator="equal">
      <formula>"Trivial"</formula>
    </cfRule>
  </conditionalFormatting>
  <conditionalFormatting sqref="AC38">
    <cfRule type="cellIs" dxfId="4979" priority="205" operator="equal">
      <formula>"Intolerable"</formula>
    </cfRule>
    <cfRule type="cellIs" dxfId="4978" priority="206" operator="equal">
      <formula>"Importante"</formula>
    </cfRule>
    <cfRule type="cellIs" dxfId="4977" priority="207" operator="equal">
      <formula>"Moderado"</formula>
    </cfRule>
    <cfRule type="cellIs" dxfId="4976" priority="208" operator="equal">
      <formula>"Tolerable"</formula>
    </cfRule>
    <cfRule type="cellIs" dxfId="4975" priority="209" operator="equal">
      <formula>"Trivial"</formula>
    </cfRule>
  </conditionalFormatting>
  <conditionalFormatting sqref="S43">
    <cfRule type="cellIs" dxfId="4974" priority="200" operator="equal">
      <formula>"Intolerable"</formula>
    </cfRule>
    <cfRule type="cellIs" dxfId="4973" priority="201" operator="equal">
      <formula>"Importante"</formula>
    </cfRule>
    <cfRule type="cellIs" dxfId="4972" priority="202" operator="equal">
      <formula>"Moderado"</formula>
    </cfRule>
    <cfRule type="cellIs" dxfId="4971" priority="203" operator="equal">
      <formula>"Tolerable"</formula>
    </cfRule>
    <cfRule type="cellIs" dxfId="4970" priority="204" operator="equal">
      <formula>"Trivial"</formula>
    </cfRule>
  </conditionalFormatting>
  <conditionalFormatting sqref="AC43">
    <cfRule type="cellIs" dxfId="4969" priority="195" operator="equal">
      <formula>"Intolerable"</formula>
    </cfRule>
    <cfRule type="cellIs" dxfId="4968" priority="196" operator="equal">
      <formula>"Importante"</formula>
    </cfRule>
    <cfRule type="cellIs" dxfId="4967" priority="197" operator="equal">
      <formula>"Moderado"</formula>
    </cfRule>
    <cfRule type="cellIs" dxfId="4966" priority="198" operator="equal">
      <formula>"Tolerable"</formula>
    </cfRule>
    <cfRule type="cellIs" dxfId="4965" priority="199" operator="equal">
      <formula>"Trivial"</formula>
    </cfRule>
  </conditionalFormatting>
  <conditionalFormatting sqref="S40 AC40">
    <cfRule type="cellIs" dxfId="4964" priority="190" operator="equal">
      <formula>"Intolerable"</formula>
    </cfRule>
    <cfRule type="cellIs" dxfId="4963" priority="191" operator="equal">
      <formula>"Importante"</formula>
    </cfRule>
    <cfRule type="cellIs" dxfId="4962" priority="192" operator="equal">
      <formula>"Moderado"</formula>
    </cfRule>
    <cfRule type="cellIs" dxfId="4961" priority="193" operator="equal">
      <formula>"Tolerable"</formula>
    </cfRule>
    <cfRule type="cellIs" dxfId="4960" priority="194" operator="equal">
      <formula>"Trivial"</formula>
    </cfRule>
  </conditionalFormatting>
  <conditionalFormatting sqref="S50 AC50">
    <cfRule type="cellIs" dxfId="4959" priority="185" operator="equal">
      <formula>"Intolerable"</formula>
    </cfRule>
    <cfRule type="cellIs" dxfId="4958" priority="186" operator="equal">
      <formula>"Importante"</formula>
    </cfRule>
    <cfRule type="cellIs" dxfId="4957" priority="187" operator="equal">
      <formula>"Moderado"</formula>
    </cfRule>
    <cfRule type="cellIs" dxfId="4956" priority="188" operator="equal">
      <formula>"Tolerable"</formula>
    </cfRule>
    <cfRule type="cellIs" dxfId="4955" priority="189" operator="equal">
      <formula>"Trivial"</formula>
    </cfRule>
  </conditionalFormatting>
  <conditionalFormatting sqref="AH50">
    <cfRule type="cellIs" dxfId="4954" priority="182" operator="equal">
      <formula>"Realizado"</formula>
    </cfRule>
    <cfRule type="cellIs" dxfId="4953" priority="183" operator="equal">
      <formula>"En proceso"</formula>
    </cfRule>
    <cfRule type="cellIs" dxfId="4952" priority="184" operator="equal">
      <formula>"Pendiente"</formula>
    </cfRule>
  </conditionalFormatting>
  <conditionalFormatting sqref="AC50">
    <cfRule type="cellIs" dxfId="4951" priority="177" operator="equal">
      <formula>"Intolerable"</formula>
    </cfRule>
    <cfRule type="cellIs" dxfId="4950" priority="178" operator="equal">
      <formula>"Importante"</formula>
    </cfRule>
    <cfRule type="cellIs" dxfId="4949" priority="179" operator="equal">
      <formula>"Moderado"</formula>
    </cfRule>
    <cfRule type="cellIs" dxfId="4948" priority="180" operator="equal">
      <formula>"Tolerable"</formula>
    </cfRule>
    <cfRule type="cellIs" dxfId="4947" priority="181" operator="equal">
      <formula>"Trivial"</formula>
    </cfRule>
  </conditionalFormatting>
  <conditionalFormatting sqref="AH50">
    <cfRule type="cellIs" dxfId="4946" priority="174" operator="equal">
      <formula>"Realizado"</formula>
    </cfRule>
    <cfRule type="cellIs" dxfId="4945" priority="175" operator="equal">
      <formula>"En proceso"</formula>
    </cfRule>
    <cfRule type="cellIs" dxfId="4944" priority="176" operator="equal">
      <formula>"Pendiente"</formula>
    </cfRule>
  </conditionalFormatting>
  <conditionalFormatting sqref="S50">
    <cfRule type="cellIs" dxfId="4943" priority="169" operator="equal">
      <formula>"Intolerable"</formula>
    </cfRule>
    <cfRule type="cellIs" dxfId="4942" priority="170" operator="equal">
      <formula>"Importante"</formula>
    </cfRule>
    <cfRule type="cellIs" dxfId="4941" priority="171" operator="equal">
      <formula>"Moderado"</formula>
    </cfRule>
    <cfRule type="cellIs" dxfId="4940" priority="172" operator="equal">
      <formula>"Tolerable"</formula>
    </cfRule>
    <cfRule type="cellIs" dxfId="4939" priority="173" operator="equal">
      <formula>"Trivial"</formula>
    </cfRule>
  </conditionalFormatting>
  <conditionalFormatting sqref="AC50">
    <cfRule type="cellIs" dxfId="4938" priority="164" operator="equal">
      <formula>"Intolerable"</formula>
    </cfRule>
    <cfRule type="cellIs" dxfId="4937" priority="165" operator="equal">
      <formula>"Importante"</formula>
    </cfRule>
    <cfRule type="cellIs" dxfId="4936" priority="166" operator="equal">
      <formula>"Moderado"</formula>
    </cfRule>
    <cfRule type="cellIs" dxfId="4935" priority="167" operator="equal">
      <formula>"Tolerable"</formula>
    </cfRule>
    <cfRule type="cellIs" dxfId="4934" priority="168" operator="equal">
      <formula>"Trivial"</formula>
    </cfRule>
  </conditionalFormatting>
  <conditionalFormatting sqref="S50">
    <cfRule type="cellIs" dxfId="4933" priority="156" operator="equal">
      <formula>"Intolerable"</formula>
    </cfRule>
    <cfRule type="cellIs" dxfId="4932" priority="157" operator="equal">
      <formula>"Importante"</formula>
    </cfRule>
    <cfRule type="cellIs" dxfId="4931" priority="158" operator="equal">
      <formula>"Moderado"</formula>
    </cfRule>
    <cfRule type="cellIs" dxfId="4930" priority="159" operator="equal">
      <formula>"Tolerable"</formula>
    </cfRule>
    <cfRule type="cellIs" dxfId="4929" priority="160" operator="equal">
      <formula>"Trivial"</formula>
    </cfRule>
  </conditionalFormatting>
  <conditionalFormatting sqref="AH50">
    <cfRule type="cellIs" dxfId="4928" priority="161" operator="equal">
      <formula>"Realizado"</formula>
    </cfRule>
    <cfRule type="cellIs" dxfId="4927" priority="162" operator="equal">
      <formula>"En proceso"</formula>
    </cfRule>
    <cfRule type="cellIs" dxfId="4926" priority="163" operator="equal">
      <formula>"Pendiente"</formula>
    </cfRule>
  </conditionalFormatting>
  <conditionalFormatting sqref="S36 AC36">
    <cfRule type="cellIs" dxfId="4925" priority="151" operator="equal">
      <formula>"Intolerable"</formula>
    </cfRule>
    <cfRule type="cellIs" dxfId="4924" priority="152" operator="equal">
      <formula>"Importante"</formula>
    </cfRule>
    <cfRule type="cellIs" dxfId="4923" priority="153" operator="equal">
      <formula>"Moderado"</formula>
    </cfRule>
    <cfRule type="cellIs" dxfId="4922" priority="154" operator="equal">
      <formula>"Tolerable"</formula>
    </cfRule>
    <cfRule type="cellIs" dxfId="4921" priority="155" operator="equal">
      <formula>"Trivial"</formula>
    </cfRule>
  </conditionalFormatting>
  <conditionalFormatting sqref="S44 AC44">
    <cfRule type="cellIs" dxfId="4920" priority="146" operator="equal">
      <formula>"Intolerable"</formula>
    </cfRule>
    <cfRule type="cellIs" dxfId="4919" priority="147" operator="equal">
      <formula>"Importante"</formula>
    </cfRule>
    <cfRule type="cellIs" dxfId="4918" priority="148" operator="equal">
      <formula>"Moderado"</formula>
    </cfRule>
    <cfRule type="cellIs" dxfId="4917" priority="149" operator="equal">
      <formula>"Tolerable"</formula>
    </cfRule>
    <cfRule type="cellIs" dxfId="4916" priority="150" operator="equal">
      <formula>"Trivial"</formula>
    </cfRule>
  </conditionalFormatting>
  <conditionalFormatting sqref="S39 AC39">
    <cfRule type="cellIs" dxfId="4915" priority="136" operator="equal">
      <formula>"Intolerable"</formula>
    </cfRule>
    <cfRule type="cellIs" dxfId="4914" priority="137" operator="equal">
      <formula>"Importante"</formula>
    </cfRule>
    <cfRule type="cellIs" dxfId="4913" priority="138" operator="equal">
      <formula>"Moderado"</formula>
    </cfRule>
    <cfRule type="cellIs" dxfId="4912" priority="139" operator="equal">
      <formula>"Tolerable"</formula>
    </cfRule>
    <cfRule type="cellIs" dxfId="4911" priority="140" operator="equal">
      <formula>"Trivial"</formula>
    </cfRule>
  </conditionalFormatting>
  <conditionalFormatting sqref="AC42 S42">
    <cfRule type="cellIs" dxfId="4910" priority="126" operator="equal">
      <formula>"Intolerable"</formula>
    </cfRule>
    <cfRule type="cellIs" dxfId="4909" priority="127" operator="equal">
      <formula>"Importante"</formula>
    </cfRule>
    <cfRule type="cellIs" dxfId="4908" priority="128" operator="equal">
      <formula>"Moderado"</formula>
    </cfRule>
    <cfRule type="cellIs" dxfId="4907" priority="129" operator="equal">
      <formula>"Tolerable"</formula>
    </cfRule>
    <cfRule type="cellIs" dxfId="4906" priority="130" operator="equal">
      <formula>"Trivial"</formula>
    </cfRule>
  </conditionalFormatting>
  <conditionalFormatting sqref="AC41 S41">
    <cfRule type="cellIs" dxfId="4905" priority="131" operator="equal">
      <formula>"Intolerable"</formula>
    </cfRule>
    <cfRule type="cellIs" dxfId="4904" priority="132" operator="equal">
      <formula>"Importante"</formula>
    </cfRule>
    <cfRule type="cellIs" dxfId="4903" priority="133" operator="equal">
      <formula>"Moderado"</formula>
    </cfRule>
    <cfRule type="cellIs" dxfId="4902" priority="134" operator="equal">
      <formula>"Tolerable"</formula>
    </cfRule>
    <cfRule type="cellIs" dxfId="4901" priority="135" operator="equal">
      <formula>"Trivial"</formula>
    </cfRule>
  </conditionalFormatting>
  <conditionalFormatting sqref="AC45">
    <cfRule type="cellIs" dxfId="4900" priority="116" operator="equal">
      <formula>"Intolerable"</formula>
    </cfRule>
    <cfRule type="cellIs" dxfId="4899" priority="117" operator="equal">
      <formula>"Importante"</formula>
    </cfRule>
    <cfRule type="cellIs" dxfId="4898" priority="118" operator="equal">
      <formula>"Moderado"</formula>
    </cfRule>
    <cfRule type="cellIs" dxfId="4897" priority="119" operator="equal">
      <formula>"Tolerable"</formula>
    </cfRule>
    <cfRule type="cellIs" dxfId="4896" priority="120" operator="equal">
      <formula>"Trivial"</formula>
    </cfRule>
  </conditionalFormatting>
  <conditionalFormatting sqref="S45">
    <cfRule type="cellIs" dxfId="4895" priority="121" operator="equal">
      <formula>"Intolerable"</formula>
    </cfRule>
    <cfRule type="cellIs" dxfId="4894" priority="122" operator="equal">
      <formula>"Importante"</formula>
    </cfRule>
    <cfRule type="cellIs" dxfId="4893" priority="123" operator="equal">
      <formula>"Moderado"</formula>
    </cfRule>
    <cfRule type="cellIs" dxfId="4892" priority="124" operator="equal">
      <formula>"Tolerable"</formula>
    </cfRule>
    <cfRule type="cellIs" dxfId="4891" priority="125" operator="equal">
      <formula>"Trivial"</formula>
    </cfRule>
  </conditionalFormatting>
  <conditionalFormatting sqref="AC47 S47">
    <cfRule type="cellIs" dxfId="4890" priority="96" operator="equal">
      <formula>"Intolerable"</formula>
    </cfRule>
    <cfRule type="cellIs" dxfId="4889" priority="97" operator="equal">
      <formula>"Importante"</formula>
    </cfRule>
    <cfRule type="cellIs" dxfId="4888" priority="98" operator="equal">
      <formula>"Moderado"</formula>
    </cfRule>
    <cfRule type="cellIs" dxfId="4887" priority="99" operator="equal">
      <formula>"Tolerable"</formula>
    </cfRule>
    <cfRule type="cellIs" dxfId="4886" priority="100" operator="equal">
      <formula>"Trivial"</formula>
    </cfRule>
  </conditionalFormatting>
  <conditionalFormatting sqref="AC37 S37">
    <cfRule type="cellIs" dxfId="4885" priority="111" operator="equal">
      <formula>"Intolerable"</formula>
    </cfRule>
    <cfRule type="cellIs" dxfId="4884" priority="112" operator="equal">
      <formula>"Importante"</formula>
    </cfRule>
    <cfRule type="cellIs" dxfId="4883" priority="113" operator="equal">
      <formula>"Moderado"</formula>
    </cfRule>
    <cfRule type="cellIs" dxfId="4882" priority="114" operator="equal">
      <formula>"Tolerable"</formula>
    </cfRule>
    <cfRule type="cellIs" dxfId="4881" priority="115" operator="equal">
      <formula>"Trivial"</formula>
    </cfRule>
  </conditionalFormatting>
  <conditionalFormatting sqref="S46">
    <cfRule type="cellIs" dxfId="4880" priority="106" operator="equal">
      <formula>"Intolerable"</formula>
    </cfRule>
    <cfRule type="cellIs" dxfId="4879" priority="107" operator="equal">
      <formula>"Importante"</formula>
    </cfRule>
    <cfRule type="cellIs" dxfId="4878" priority="108" operator="equal">
      <formula>"Moderado"</formula>
    </cfRule>
    <cfRule type="cellIs" dxfId="4877" priority="109" operator="equal">
      <formula>"Tolerable"</formula>
    </cfRule>
    <cfRule type="cellIs" dxfId="4876" priority="110" operator="equal">
      <formula>"Trivial"</formula>
    </cfRule>
  </conditionalFormatting>
  <conditionalFormatting sqref="AC46">
    <cfRule type="cellIs" dxfId="4875" priority="101" operator="equal">
      <formula>"Intolerable"</formula>
    </cfRule>
    <cfRule type="cellIs" dxfId="4874" priority="102" operator="equal">
      <formula>"Importante"</formula>
    </cfRule>
    <cfRule type="cellIs" dxfId="4873" priority="103" operator="equal">
      <formula>"Moderado"</formula>
    </cfRule>
    <cfRule type="cellIs" dxfId="4872" priority="104" operator="equal">
      <formula>"Tolerable"</formula>
    </cfRule>
    <cfRule type="cellIs" dxfId="4871" priority="105" operator="equal">
      <formula>"Trivial"</formula>
    </cfRule>
  </conditionalFormatting>
  <conditionalFormatting sqref="S30">
    <cfRule type="cellIs" dxfId="4870" priority="86" operator="equal">
      <formula>"Intolerable"</formula>
    </cfRule>
    <cfRule type="cellIs" dxfId="4869" priority="87" operator="equal">
      <formula>"Importante"</formula>
    </cfRule>
    <cfRule type="cellIs" dxfId="4868" priority="88" operator="equal">
      <formula>"Moderado"</formula>
    </cfRule>
    <cfRule type="cellIs" dxfId="4867" priority="89" operator="equal">
      <formula>"Tolerable"</formula>
    </cfRule>
    <cfRule type="cellIs" dxfId="4866" priority="90" operator="equal">
      <formula>"Trivial"</formula>
    </cfRule>
  </conditionalFormatting>
  <conditionalFormatting sqref="AC62 S62">
    <cfRule type="cellIs" dxfId="4865" priority="91" operator="equal">
      <formula>"Intolerable"</formula>
    </cfRule>
    <cfRule type="cellIs" dxfId="4864" priority="92" operator="equal">
      <formula>"Importante"</formula>
    </cfRule>
    <cfRule type="cellIs" dxfId="4863" priority="93" operator="equal">
      <formula>"Moderado"</formula>
    </cfRule>
    <cfRule type="cellIs" dxfId="4862" priority="94" operator="equal">
      <formula>"Tolerable"</formula>
    </cfRule>
    <cfRule type="cellIs" dxfId="4861" priority="95" operator="equal">
      <formula>"Trivial"</formula>
    </cfRule>
  </conditionalFormatting>
  <conditionalFormatting sqref="AC30">
    <cfRule type="cellIs" dxfId="4860" priority="81" operator="equal">
      <formula>"Intolerable"</formula>
    </cfRule>
    <cfRule type="cellIs" dxfId="4859" priority="82" operator="equal">
      <formula>"Importante"</formula>
    </cfRule>
    <cfRule type="cellIs" dxfId="4858" priority="83" operator="equal">
      <formula>"Moderado"</formula>
    </cfRule>
    <cfRule type="cellIs" dxfId="4857" priority="84" operator="equal">
      <formula>"Tolerable"</formula>
    </cfRule>
    <cfRule type="cellIs" dxfId="4856" priority="85" operator="equal">
      <formula>"Trivial"</formula>
    </cfRule>
  </conditionalFormatting>
  <conditionalFormatting sqref="S31">
    <cfRule type="cellIs" dxfId="4855" priority="76" operator="equal">
      <formula>"Intolerable"</formula>
    </cfRule>
    <cfRule type="cellIs" dxfId="4854" priority="77" operator="equal">
      <formula>"Importante"</formula>
    </cfRule>
    <cfRule type="cellIs" dxfId="4853" priority="78" operator="equal">
      <formula>"Moderado"</formula>
    </cfRule>
    <cfRule type="cellIs" dxfId="4852" priority="79" operator="equal">
      <formula>"Tolerable"</formula>
    </cfRule>
    <cfRule type="cellIs" dxfId="4851" priority="80" operator="equal">
      <formula>"Trivial"</formula>
    </cfRule>
  </conditionalFormatting>
  <conditionalFormatting sqref="AC31">
    <cfRule type="cellIs" dxfId="4850" priority="71" operator="equal">
      <formula>"Intolerable"</formula>
    </cfRule>
    <cfRule type="cellIs" dxfId="4849" priority="72" operator="equal">
      <formula>"Importante"</formula>
    </cfRule>
    <cfRule type="cellIs" dxfId="4848" priority="73" operator="equal">
      <formula>"Moderado"</formula>
    </cfRule>
    <cfRule type="cellIs" dxfId="4847" priority="74" operator="equal">
      <formula>"Tolerable"</formula>
    </cfRule>
    <cfRule type="cellIs" dxfId="4846" priority="75" operator="equal">
      <formula>"Trivial"</formula>
    </cfRule>
  </conditionalFormatting>
  <conditionalFormatting sqref="S48">
    <cfRule type="cellIs" dxfId="4845" priority="66" operator="equal">
      <formula>"Intolerable"</formula>
    </cfRule>
    <cfRule type="cellIs" dxfId="4844" priority="67" operator="equal">
      <formula>"Importante"</formula>
    </cfRule>
    <cfRule type="cellIs" dxfId="4843" priority="68" operator="equal">
      <formula>"Moderado"</formula>
    </cfRule>
    <cfRule type="cellIs" dxfId="4842" priority="69" operator="equal">
      <formula>"Tolerable"</formula>
    </cfRule>
    <cfRule type="cellIs" dxfId="4841" priority="70" operator="equal">
      <formula>"Trivial"</formula>
    </cfRule>
  </conditionalFormatting>
  <conditionalFormatting sqref="AC48">
    <cfRule type="cellIs" dxfId="4840" priority="61" operator="equal">
      <formula>"Intolerable"</formula>
    </cfRule>
    <cfRule type="cellIs" dxfId="4839" priority="62" operator="equal">
      <formula>"Importante"</formula>
    </cfRule>
    <cfRule type="cellIs" dxfId="4838" priority="63" operator="equal">
      <formula>"Moderado"</formula>
    </cfRule>
    <cfRule type="cellIs" dxfId="4837" priority="64" operator="equal">
      <formula>"Tolerable"</formula>
    </cfRule>
    <cfRule type="cellIs" dxfId="4836" priority="65" operator="equal">
      <formula>"Trivial"</formula>
    </cfRule>
  </conditionalFormatting>
  <conditionalFormatting sqref="S26 AC26">
    <cfRule type="cellIs" dxfId="4835" priority="56" operator="equal">
      <formula>"Intolerable"</formula>
    </cfRule>
    <cfRule type="cellIs" dxfId="4834" priority="57" operator="equal">
      <formula>"Importante"</formula>
    </cfRule>
    <cfRule type="cellIs" dxfId="4833" priority="58" operator="equal">
      <formula>"Moderado"</formula>
    </cfRule>
    <cfRule type="cellIs" dxfId="4832" priority="59" operator="equal">
      <formula>"Tolerable"</formula>
    </cfRule>
    <cfRule type="cellIs" dxfId="4831" priority="60" operator="equal">
      <formula>"Trivial"</formula>
    </cfRule>
  </conditionalFormatting>
  <conditionalFormatting sqref="S49">
    <cfRule type="cellIs" dxfId="4830" priority="41" operator="equal">
      <formula>"Intolerable"</formula>
    </cfRule>
    <cfRule type="cellIs" dxfId="4829" priority="42" operator="equal">
      <formula>"Importante"</formula>
    </cfRule>
    <cfRule type="cellIs" dxfId="4828" priority="43" operator="equal">
      <formula>"Moderado"</formula>
    </cfRule>
    <cfRule type="cellIs" dxfId="4827" priority="44" operator="equal">
      <formula>"Tolerable"</formula>
    </cfRule>
    <cfRule type="cellIs" dxfId="4826" priority="45" operator="equal">
      <formula>"Trivial"</formula>
    </cfRule>
  </conditionalFormatting>
  <conditionalFormatting sqref="AC49">
    <cfRule type="cellIs" dxfId="4825" priority="36" operator="equal">
      <formula>"Intolerable"</formula>
    </cfRule>
    <cfRule type="cellIs" dxfId="4824" priority="37" operator="equal">
      <formula>"Importante"</formula>
    </cfRule>
    <cfRule type="cellIs" dxfId="4823" priority="38" operator="equal">
      <formula>"Moderado"</formula>
    </cfRule>
    <cfRule type="cellIs" dxfId="4822" priority="39" operator="equal">
      <formula>"Tolerable"</formula>
    </cfRule>
    <cfRule type="cellIs" dxfId="4821" priority="40" operator="equal">
      <formula>"Trivial"</formula>
    </cfRule>
  </conditionalFormatting>
  <conditionalFormatting sqref="AC79:AC82">
    <cfRule type="cellIs" dxfId="4820" priority="1" operator="equal">
      <formula>"Intolerable"</formula>
    </cfRule>
    <cfRule type="cellIs" dxfId="4819" priority="2" operator="equal">
      <formula>"Importante"</formula>
    </cfRule>
    <cfRule type="cellIs" dxfId="4818" priority="3" operator="equal">
      <formula>"Moderado"</formula>
    </cfRule>
    <cfRule type="cellIs" dxfId="4817" priority="4" operator="equal">
      <formula>"Tolerable"</formula>
    </cfRule>
    <cfRule type="cellIs" dxfId="4816" priority="5" operator="equal">
      <formula>"Trivial"</formula>
    </cfRule>
  </conditionalFormatting>
  <conditionalFormatting sqref="S81:S82">
    <cfRule type="cellIs" dxfId="4815" priority="31" operator="equal">
      <formula>"Intolerable"</formula>
    </cfRule>
    <cfRule type="cellIs" dxfId="4814" priority="32" operator="equal">
      <formula>"Importante"</formula>
    </cfRule>
    <cfRule type="cellIs" dxfId="4813" priority="33" operator="equal">
      <formula>"Moderado"</formula>
    </cfRule>
    <cfRule type="cellIs" dxfId="4812" priority="34" operator="equal">
      <formula>"Tolerable"</formula>
    </cfRule>
    <cfRule type="cellIs" dxfId="4811" priority="35" operator="equal">
      <formula>"Trivial"</formula>
    </cfRule>
  </conditionalFormatting>
  <conditionalFormatting sqref="S80">
    <cfRule type="cellIs" dxfId="4810" priority="26" operator="equal">
      <formula>"Intolerable"</formula>
    </cfRule>
    <cfRule type="cellIs" dxfId="4809" priority="27" operator="equal">
      <formula>"Importante"</formula>
    </cfRule>
    <cfRule type="cellIs" dxfId="4808" priority="28" operator="equal">
      <formula>"Moderado"</formula>
    </cfRule>
    <cfRule type="cellIs" dxfId="4807" priority="29" operator="equal">
      <formula>"Tolerable"</formula>
    </cfRule>
    <cfRule type="cellIs" dxfId="4806" priority="30" operator="equal">
      <formula>"Trivial"</formula>
    </cfRule>
  </conditionalFormatting>
  <conditionalFormatting sqref="S79">
    <cfRule type="cellIs" dxfId="4805" priority="21" operator="equal">
      <formula>"Intolerable"</formula>
    </cfRule>
    <cfRule type="cellIs" dxfId="4804" priority="22" operator="equal">
      <formula>"Importante"</formula>
    </cfRule>
    <cfRule type="cellIs" dxfId="4803" priority="23" operator="equal">
      <formula>"Moderado"</formula>
    </cfRule>
    <cfRule type="cellIs" dxfId="4802" priority="24" operator="equal">
      <formula>"Tolerable"</formula>
    </cfRule>
    <cfRule type="cellIs" dxfId="4801" priority="25" operator="equal">
      <formula>"Trivial"</formula>
    </cfRule>
  </conditionalFormatting>
  <conditionalFormatting sqref="AC79:AC82">
    <cfRule type="cellIs" dxfId="4800" priority="16" operator="equal">
      <formula>"Intolerable"</formula>
    </cfRule>
    <cfRule type="cellIs" dxfId="4799" priority="17" operator="equal">
      <formula>"Importante"</formula>
    </cfRule>
    <cfRule type="cellIs" dxfId="4798" priority="18" operator="equal">
      <formula>"Moderado"</formula>
    </cfRule>
    <cfRule type="cellIs" dxfId="4797" priority="19" operator="equal">
      <formula>"Tolerable"</formula>
    </cfRule>
    <cfRule type="cellIs" dxfId="4796" priority="20" operator="equal">
      <formula>"Trivial"</formula>
    </cfRule>
  </conditionalFormatting>
  <conditionalFormatting sqref="AC79:AC82">
    <cfRule type="cellIs" dxfId="4795" priority="11" operator="equal">
      <formula>"Intolerable"</formula>
    </cfRule>
    <cfRule type="cellIs" dxfId="4794" priority="12" operator="equal">
      <formula>"Importante"</formula>
    </cfRule>
    <cfRule type="cellIs" dxfId="4793" priority="13" operator="equal">
      <formula>"Moderado"</formula>
    </cfRule>
    <cfRule type="cellIs" dxfId="4792" priority="14" operator="equal">
      <formula>"Tolerable"</formula>
    </cfRule>
    <cfRule type="cellIs" dxfId="4791" priority="15" operator="equal">
      <formula>"Trivial"</formula>
    </cfRule>
  </conditionalFormatting>
  <conditionalFormatting sqref="AC79:AC82">
    <cfRule type="cellIs" dxfId="4790" priority="6" operator="equal">
      <formula>"Intolerable"</formula>
    </cfRule>
    <cfRule type="cellIs" dxfId="4789" priority="7" operator="equal">
      <formula>"Importante"</formula>
    </cfRule>
    <cfRule type="cellIs" dxfId="4788" priority="8" operator="equal">
      <formula>"Moderado"</formula>
    </cfRule>
    <cfRule type="cellIs" dxfId="4787" priority="9" operator="equal">
      <formula>"Tolerable"</formula>
    </cfRule>
    <cfRule type="cellIs" dxfId="4786" priority="10" operator="equal">
      <formula>"Trivial"</formula>
    </cfRule>
  </conditionalFormatting>
  <dataValidations count="6">
    <dataValidation type="list" allowBlank="1" showInputMessage="1" showErrorMessage="1" sqref="AH63:AH77 AH50:AH61" xr:uid="{59D0EF24-6233-4D61-BFB8-0B343660D26B}">
      <formula1>"En proceso, Realizado, Pendiente"</formula1>
    </dataValidation>
    <dataValidation allowBlank="1" showErrorMessage="1" sqref="H19:I19 G27:G28 H28:I28 G18:H18 G24:H24 G20:H22 H23:I23 H33:I33 I43:I45 G35:I35 H44:H45 I38:I39 H39 H41:I42 H37:I37 H30:H31 G30 H25:I26" xr:uid="{F9A08FA8-067C-4168-83DA-71AA17D65C8E}"/>
    <dataValidation type="list" allowBlank="1" showInputMessage="1" showErrorMessage="1" sqref="J83:J90 J93:J134 J18:J68 J136:J140 J142:J159 J70:J79 L64:L68 T63:T82 T50:T61" xr:uid="{ECFE3A42-D252-4B89-B9FF-10F11EAD6FF0}">
      <formula1>"Eliminación, Sustitución, Controles de ingeniería y R.T., Controles administrativos, Equipos de protección personal"</formula1>
    </dataValidation>
    <dataValidation type="list" allowBlank="1" showInputMessage="1" showErrorMessage="1" sqref="E147:E151 E119:E134 E136:E139 E153:E159 E144:E145 E94:E117 E18:E33 E35:E62 E142 E64:E74 E76:E82 E88:E90" xr:uid="{771DBA06-49DC-41F7-A879-0A50F48F82A3}">
      <formula1>"Normal, Anormal, Emergencia"</formula1>
    </dataValidation>
    <dataValidation type="list" allowBlank="1" showInputMessage="1" showErrorMessage="1" sqref="F24:F28 F93:F134 F50:F61 F136:F140 F142:F159 F18 F20:F22 F63:F78 F30:F31 F88:F90" xr:uid="{174297A3-30F3-42C4-9609-42F29ABFA471}">
      <formula1>"Biológico, Físico, Químico, Psicosocial, Ergonómico, Locativo, Eléctrico, Mecánico"</formula1>
    </dataValidation>
    <dataValidation type="list" allowBlank="1" showInputMessage="1" showErrorMessage="1" sqref="AD63:AD78 AD60:AD61 AD50:AD58 AD80:AD82" xr:uid="{A8432224-9AB4-4178-B735-FAFB26A1FC51}">
      <formula1>"Si, No"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35" fitToHeight="0" orientation="landscape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9</vt:i4>
      </vt:variant>
    </vt:vector>
  </HeadingPairs>
  <TitlesOfParts>
    <vt:vector size="24" baseType="lpstr">
      <vt:lpstr>Indice</vt:lpstr>
      <vt:lpstr>GG</vt:lpstr>
      <vt:lpstr>Asist Adm</vt:lpstr>
      <vt:lpstr>Jefe de área</vt:lpstr>
      <vt:lpstr>Prevencionista</vt:lpstr>
      <vt:lpstr>Op Saneamiento</vt:lpstr>
      <vt:lpstr>Op Eléctrico</vt:lpstr>
      <vt:lpstr>Op Pintura</vt:lpstr>
      <vt:lpstr>Op Altura</vt:lpstr>
      <vt:lpstr>Op Extintores</vt:lpstr>
      <vt:lpstr>Op SCI</vt:lpstr>
      <vt:lpstr>Op BADS</vt:lpstr>
      <vt:lpstr>Op IMC</vt:lpstr>
      <vt:lpstr>Op Ptag</vt:lpstr>
      <vt:lpstr>DATOS</vt:lpstr>
      <vt:lpstr>'Asist Adm'!Área_de_impresión</vt:lpstr>
      <vt:lpstr>GG!Área_de_impresión</vt:lpstr>
      <vt:lpstr>'Jefe de área'!Área_de_impresión</vt:lpstr>
      <vt:lpstr>'Op Altura'!Área_de_impresión</vt:lpstr>
      <vt:lpstr>'Op Eléctrico'!Área_de_impresión</vt:lpstr>
      <vt:lpstr>'Op Extintores'!Área_de_impresión</vt:lpstr>
      <vt:lpstr>'Op Pintura'!Área_de_impresión</vt:lpstr>
      <vt:lpstr>'Op Saneamiento'!Área_de_impresión</vt:lpstr>
      <vt:lpstr>Prevencionista!Área_de_impresión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Ochoa</dc:creator>
  <cp:lastModifiedBy>BENJAMIN</cp:lastModifiedBy>
  <cp:lastPrinted>2021-09-01T23:07:22Z</cp:lastPrinted>
  <dcterms:created xsi:type="dcterms:W3CDTF">2019-10-18T12:44:37Z</dcterms:created>
  <dcterms:modified xsi:type="dcterms:W3CDTF">2021-09-01T23:08:14Z</dcterms:modified>
</cp:coreProperties>
</file>