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hart" sheetId="2" r:id="rId1"/>
    <sheet name="RE" sheetId="1" r:id="rId2"/>
    <sheet name="Evolution Eff &amp; FEC" sheetId="3" r:id="rId3"/>
    <sheet name="Contributions Eff" sheetId="4" r:id="rId4"/>
  </sheets>
  <externalReferences>
    <externalReference r:id="rId5"/>
  </externalReferences>
  <definedNames>
    <definedName name="_xlnm._FilterDatabase" localSheetId="0" hidden="1">Chart!$A$5:$G$36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4" l="1"/>
  <c r="L20" i="4"/>
  <c r="J20" i="4"/>
  <c r="I20" i="4"/>
  <c r="M19" i="4"/>
  <c r="L19" i="4"/>
  <c r="I19" i="4"/>
  <c r="D19" i="4"/>
  <c r="M18" i="4"/>
  <c r="I18" i="4"/>
  <c r="F18" i="4"/>
  <c r="M17" i="4"/>
  <c r="J17" i="4"/>
  <c r="I17" i="4"/>
  <c r="H17" i="4"/>
  <c r="M16" i="4"/>
  <c r="L16" i="4"/>
  <c r="J16" i="4"/>
  <c r="I16" i="4"/>
  <c r="K12" i="4"/>
  <c r="J12" i="4"/>
  <c r="K20" i="4" s="1"/>
  <c r="I12" i="4"/>
  <c r="H12" i="4"/>
  <c r="G12" i="4"/>
  <c r="G20" i="4" s="1"/>
  <c r="F12" i="4"/>
  <c r="F20" i="4" s="1"/>
  <c r="E12" i="4"/>
  <c r="E20" i="4" s="1"/>
  <c r="D12" i="4"/>
  <c r="D20" i="4" s="1"/>
  <c r="K11" i="4"/>
  <c r="J11" i="4"/>
  <c r="K19" i="4" s="1"/>
  <c r="I11" i="4"/>
  <c r="J19" i="4" s="1"/>
  <c r="H11" i="4"/>
  <c r="G11" i="4"/>
  <c r="G19" i="4" s="1"/>
  <c r="F11" i="4"/>
  <c r="E11" i="4"/>
  <c r="E19" i="4" s="1"/>
  <c r="D11" i="4"/>
  <c r="F19" i="4" s="1"/>
  <c r="K10" i="4"/>
  <c r="L18" i="4" s="1"/>
  <c r="J10" i="4"/>
  <c r="K18" i="4" s="1"/>
  <c r="I10" i="4"/>
  <c r="J18" i="4" s="1"/>
  <c r="H10" i="4"/>
  <c r="G10" i="4"/>
  <c r="G18" i="4" s="1"/>
  <c r="F10" i="4"/>
  <c r="E10" i="4"/>
  <c r="E18" i="4" s="1"/>
  <c r="D10" i="4"/>
  <c r="H18" i="4" s="1"/>
  <c r="K9" i="4"/>
  <c r="L17" i="4" s="1"/>
  <c r="J9" i="4"/>
  <c r="K17" i="4" s="1"/>
  <c r="I9" i="4"/>
  <c r="H9" i="4"/>
  <c r="G9" i="4"/>
  <c r="G17" i="4" s="1"/>
  <c r="F9" i="4"/>
  <c r="F17" i="4" s="1"/>
  <c r="E9" i="4"/>
  <c r="E17" i="4" s="1"/>
  <c r="D9" i="4"/>
  <c r="D17" i="4" s="1"/>
  <c r="K8" i="4"/>
  <c r="J8" i="4"/>
  <c r="K16" i="4" s="1"/>
  <c r="I8" i="4"/>
  <c r="H8" i="4"/>
  <c r="G8" i="4"/>
  <c r="G16" i="4" s="1"/>
  <c r="F8" i="4"/>
  <c r="F16" i="4" s="1"/>
  <c r="E8" i="4"/>
  <c r="E16" i="4" s="1"/>
  <c r="D8" i="4"/>
  <c r="D16" i="4" s="1"/>
  <c r="G55" i="2"/>
  <c r="F55" i="2"/>
  <c r="E55" i="2"/>
  <c r="D55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G53" i="2" s="1"/>
  <c r="F40" i="2"/>
  <c r="E40" i="2"/>
  <c r="E53" i="2" s="1"/>
  <c r="D40" i="2"/>
  <c r="G39" i="2"/>
  <c r="F39" i="2"/>
  <c r="F53" i="2" s="1"/>
  <c r="E39" i="2"/>
  <c r="D39" i="2"/>
  <c r="D53" i="2" s="1"/>
  <c r="H19" i="4" l="1"/>
  <c r="H16" i="4"/>
  <c r="D18" i="4"/>
  <c r="H20" i="4"/>
</calcChain>
</file>

<file path=xl/sharedStrings.xml><?xml version="1.0" encoding="utf-8"?>
<sst xmlns="http://schemas.openxmlformats.org/spreadsheetml/2006/main" count="338" uniqueCount="170">
  <si>
    <t>year</t>
  </si>
  <si>
    <t>geo</t>
  </si>
  <si>
    <t>ES</t>
  </si>
  <si>
    <t>EU28</t>
  </si>
  <si>
    <t>RE_AGRI_AF</t>
  </si>
  <si>
    <t>RE_AGRI_FISH</t>
  </si>
  <si>
    <t>RE_IND_EEI</t>
  </si>
  <si>
    <t>RE_IND_FBT</t>
  </si>
  <si>
    <t>RE_IND_TL</t>
  </si>
  <si>
    <t>RE_IND_WWP</t>
  </si>
  <si>
    <t>RE_IND_PPP</t>
  </si>
  <si>
    <t>RE_IND_CPC</t>
  </si>
  <si>
    <t>RE_IND_NMM</t>
  </si>
  <si>
    <t>RE_IND_BM</t>
  </si>
  <si>
    <t>RE_IND_MAC</t>
  </si>
  <si>
    <t>RE_IND_TE</t>
  </si>
  <si>
    <t>RE_IND_OI</t>
  </si>
  <si>
    <t>RE_IND_CON</t>
  </si>
  <si>
    <t>RE_CPS_SH</t>
  </si>
  <si>
    <t>RE_CPS_HW</t>
  </si>
  <si>
    <t>RE_CPS_COOK</t>
  </si>
  <si>
    <t>RE_CPS_AC</t>
  </si>
  <si>
    <t>RE_CPS_LIGHT</t>
  </si>
  <si>
    <t>RE_HH_SH</t>
  </si>
  <si>
    <t>RE_HH_HW</t>
  </si>
  <si>
    <t>RE_HH_COOK</t>
  </si>
  <si>
    <t>RE_HH_AC</t>
  </si>
  <si>
    <t>RE_HH_LIGHT</t>
  </si>
  <si>
    <t>RE_TRA_PASS_ROAD</t>
  </si>
  <si>
    <t>RE_TRA_PASS_RAIL</t>
  </si>
  <si>
    <t>RE_TRA_PASS_AVI</t>
  </si>
  <si>
    <t>RE_TRA_FR_ROAD</t>
  </si>
  <si>
    <t>RE_TRA_FR_RAIL</t>
  </si>
  <si>
    <t>RE_TRA_FR_NAVI</t>
  </si>
  <si>
    <t>RE_TRA_FR_PIPE</t>
  </si>
  <si>
    <t>Road transport (Freight)</t>
  </si>
  <si>
    <t>Space heating (Households)</t>
  </si>
  <si>
    <t>Chemical and petrochemical</t>
  </si>
  <si>
    <t>Hot water (Households)</t>
  </si>
  <si>
    <t>Other industries</t>
  </si>
  <si>
    <t>Domestic navigation transport</t>
  </si>
  <si>
    <t>Agriculture and forestry</t>
  </si>
  <si>
    <t>Rail transport (Passenger)</t>
  </si>
  <si>
    <t>Rail transport (Freight)</t>
  </si>
  <si>
    <t>Cooking (Households)</t>
  </si>
  <si>
    <t>Textile and leather</t>
  </si>
  <si>
    <t>Machinery</t>
  </si>
  <si>
    <t>Transport equipement</t>
  </si>
  <si>
    <t>Air conditioning (Households)</t>
  </si>
  <si>
    <t>Cooking (Services)</t>
  </si>
  <si>
    <t>Pipeline transport</t>
  </si>
  <si>
    <t>Hot water (Services)</t>
  </si>
  <si>
    <t>Fishing</t>
  </si>
  <si>
    <t>Paper, pulp and print</t>
  </si>
  <si>
    <t>Domestic aviation transport</t>
  </si>
  <si>
    <t>Basic metals</t>
  </si>
  <si>
    <t>Space heating (Services)</t>
  </si>
  <si>
    <t>Electric appliances / lighting  (Services)</t>
  </si>
  <si>
    <t>Air conditioning (Services)</t>
  </si>
  <si>
    <t>Wood and wood products</t>
  </si>
  <si>
    <t>Food, breverages and tobacco</t>
  </si>
  <si>
    <t>Construction</t>
  </si>
  <si>
    <t>Non-metallic minerals</t>
  </si>
  <si>
    <t>Electric appliances / lighting (Households)</t>
  </si>
  <si>
    <t>Road transport (Passenger)</t>
  </si>
  <si>
    <t>Energy sector and extractive industries</t>
  </si>
  <si>
    <t>RE_TOT</t>
  </si>
  <si>
    <t>RE_AGRI</t>
  </si>
  <si>
    <t>RE_IND</t>
  </si>
  <si>
    <t>RE_CPS</t>
  </si>
  <si>
    <t>RE_HH</t>
  </si>
  <si>
    <t>RE_TRA</t>
  </si>
  <si>
    <t>FEC_TOT_Tot</t>
  </si>
  <si>
    <t>FEC_ECO_Tot</t>
  </si>
  <si>
    <t>FEC_AGRI_AF_Tot</t>
  </si>
  <si>
    <t>FEC_AGRI_FISH_Tot</t>
  </si>
  <si>
    <t>FEC_AGRI_Tot</t>
  </si>
  <si>
    <t>FEC_IND_EEI_Tot</t>
  </si>
  <si>
    <t>FEC_IND_FBT_Tot</t>
  </si>
  <si>
    <t>FEC_IND_TL_Tot</t>
  </si>
  <si>
    <t>FEC_IND_WWP_Tot</t>
  </si>
  <si>
    <t>FEC_IND_PPP_Tot</t>
  </si>
  <si>
    <t>FEC_IND_CPC_Tot</t>
  </si>
  <si>
    <t>FEC_IND_NMM_Tot</t>
  </si>
  <si>
    <t>FEC_IND_BM_Tot</t>
  </si>
  <si>
    <t>FEC_IND_MAC_Tot</t>
  </si>
  <si>
    <t>FEC_IND_TE_Tot</t>
  </si>
  <si>
    <t>FEC_IND_OI_Tot</t>
  </si>
  <si>
    <t>FEC_IND_CON_Tot</t>
  </si>
  <si>
    <t>FEC_IND_Tot</t>
  </si>
  <si>
    <t>FEC_CPS_Tot</t>
  </si>
  <si>
    <t>FEC_CPS_SH_Tot</t>
  </si>
  <si>
    <t>FEC_CPS_HW_Tot</t>
  </si>
  <si>
    <t>FEC_CPS_COOK_Tot</t>
  </si>
  <si>
    <t>FEC_CPS_AC_Tot</t>
  </si>
  <si>
    <t>FEC_CPS_LIGHT_Tot</t>
  </si>
  <si>
    <t>FEC_HH_Tot</t>
  </si>
  <si>
    <t>FEC_HH_SH_Tot</t>
  </si>
  <si>
    <t>FEC_HH_HW_Tot</t>
  </si>
  <si>
    <t>FEC_HH_COOK_Tot</t>
  </si>
  <si>
    <t>FEC_HH_AC_Tot</t>
  </si>
  <si>
    <t>FEC_HH_LIGHT_Tot</t>
  </si>
  <si>
    <t>FEC_TRA_Tot</t>
  </si>
  <si>
    <t>FEC_TRA_PASS_Tot</t>
  </si>
  <si>
    <t>FEC_TRA_FR_Tot</t>
  </si>
  <si>
    <t>FEC_TRA_PASS_ROAD_Tot</t>
  </si>
  <si>
    <t>FEC_TRA_FR_ROAD_Tot</t>
  </si>
  <si>
    <t>FEC_TRA_PASS_RAIL_Tot</t>
  </si>
  <si>
    <t>FEC_TRA_FR_RAIL_Tot</t>
  </si>
  <si>
    <t>FEC_TRA_PASS_AVI_Tot</t>
  </si>
  <si>
    <t>FEC_TRA_FR_NAVI_Tot</t>
  </si>
  <si>
    <t>FEC_TRA_FR_PIPE_Tot</t>
  </si>
  <si>
    <t>Total</t>
  </si>
  <si>
    <t>Agriculture</t>
  </si>
  <si>
    <t>Industry</t>
  </si>
  <si>
    <t>Services</t>
  </si>
  <si>
    <t>Households</t>
  </si>
  <si>
    <t>Transport</t>
  </si>
  <si>
    <t>Estimated Rebound Effect</t>
  </si>
  <si>
    <t>Calculated</t>
  </si>
  <si>
    <t>Direct</t>
  </si>
  <si>
    <t>Calculated with direct sectoral</t>
  </si>
  <si>
    <t>Calculated with calculated sectoral</t>
  </si>
  <si>
    <t>FEC_TOT_1995</t>
  </si>
  <si>
    <t>FEC_AGRI_1995</t>
  </si>
  <si>
    <t>FEC_IND_1995</t>
  </si>
  <si>
    <t>FEC_CPS_1995</t>
  </si>
  <si>
    <t>FEC_HH_1995</t>
  </si>
  <si>
    <t>FEC_TRA_1995</t>
  </si>
  <si>
    <t>EFF_AGRI_app_1995</t>
  </si>
  <si>
    <t>EFF_IND_app_1995</t>
  </si>
  <si>
    <t>EFF_CPS_app_1995</t>
  </si>
  <si>
    <t>EFF_HH_app_1995</t>
  </si>
  <si>
    <t>EFF_TRA_app_1995</t>
  </si>
  <si>
    <t>EFF_TOT_app_1995</t>
  </si>
  <si>
    <t>EFF_AGRI_odex_1995</t>
  </si>
  <si>
    <t>EFF_IND_odex_1995</t>
  </si>
  <si>
    <t>EFF_CPS_odex_1995</t>
  </si>
  <si>
    <t>EFF_HH_odex_1995</t>
  </si>
  <si>
    <t>EFF_TRA_odex_1995</t>
  </si>
  <si>
    <t>EFF_TOT_odex_1995</t>
  </si>
  <si>
    <t>delta_EFF_AGRI_app_1995</t>
  </si>
  <si>
    <t>delta_EFF_AGRI_odex_1995</t>
  </si>
  <si>
    <t>delta_EFF_IND_app_1995</t>
  </si>
  <si>
    <t>delta_EFF_IND_odex_1995</t>
  </si>
  <si>
    <t>delta_EFF_CPS_app_1995</t>
  </si>
  <si>
    <t>delta_EFF_CPS_odex_1995</t>
  </si>
  <si>
    <t>delta_EFF_HH_app_1995</t>
  </si>
  <si>
    <t>delta_EFF_HH_odex_1995</t>
  </si>
  <si>
    <t>delta_EFF_TRA_app_1995</t>
  </si>
  <si>
    <t>delta_EFF_TRA_odex_1995</t>
  </si>
  <si>
    <t>delta_RE_AGRI</t>
  </si>
  <si>
    <t>delta_Infra_AGRI</t>
  </si>
  <si>
    <t>delta_RE_IND</t>
  </si>
  <si>
    <t>delta_Infra_IND</t>
  </si>
  <si>
    <t>delta_RE_CPS</t>
  </si>
  <si>
    <t>delta_Infra_CPS</t>
  </si>
  <si>
    <t>delta_RE_HH</t>
  </si>
  <si>
    <t>delta_Infra_HH</t>
  </si>
  <si>
    <t>delta_RE_TRA</t>
  </si>
  <si>
    <t>delta_Infra_TRA</t>
  </si>
  <si>
    <t>1995-2007</t>
  </si>
  <si>
    <t>2007-2017</t>
  </si>
  <si>
    <t>Apparent EE</t>
  </si>
  <si>
    <t>Technical EE</t>
  </si>
  <si>
    <t>Rebound effect</t>
  </si>
  <si>
    <t>Other factors</t>
  </si>
  <si>
    <t>Contributions</t>
  </si>
  <si>
    <t>Changes</t>
  </si>
  <si>
    <t>Change in apparent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</si>
</sst>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6C7A"/>
      <color rgb="FF1A8CFF"/>
      <color rgb="FFFFBE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83761345196869E-2"/>
          <c:y val="1.7197024920473154E-2"/>
          <c:w val="0.94169429847995556"/>
          <c:h val="0.61379577384703288"/>
        </c:manualLayout>
      </c:layout>
      <c:barChart>
        <c:barDir val="col"/>
        <c:grouping val="clustered"/>
        <c:varyColors val="0"/>
        <c:ser>
          <c:idx val="0"/>
          <c:order val="0"/>
          <c:tx>
            <c:v>Spain (left scale)</c:v>
          </c:tx>
          <c:invertIfNegative val="0"/>
          <c:cat>
            <c:strRef>
              <c:f>Chart!$B$6:$B$36</c:f>
              <c:strCache>
                <c:ptCount val="31"/>
                <c:pt idx="0">
                  <c:v>Agriculture and forestry</c:v>
                </c:pt>
                <c:pt idx="1">
                  <c:v>Fishing</c:v>
                </c:pt>
                <c:pt idx="2">
                  <c:v>Energy sector and extractive industries</c:v>
                </c:pt>
                <c:pt idx="3">
                  <c:v>Food, breverages and tobacco</c:v>
                </c:pt>
                <c:pt idx="4">
                  <c:v>Textile and leather</c:v>
                </c:pt>
                <c:pt idx="5">
                  <c:v>Wood and wood products</c:v>
                </c:pt>
                <c:pt idx="6">
                  <c:v>Paper, pulp and print</c:v>
                </c:pt>
                <c:pt idx="7">
                  <c:v>Chemical and petrochemical</c:v>
                </c:pt>
                <c:pt idx="8">
                  <c:v>Non-metallic minerals</c:v>
                </c:pt>
                <c:pt idx="9">
                  <c:v>Basic metals</c:v>
                </c:pt>
                <c:pt idx="10">
                  <c:v>Machinery</c:v>
                </c:pt>
                <c:pt idx="11">
                  <c:v>Transport equipement</c:v>
                </c:pt>
                <c:pt idx="12">
                  <c:v>Other industries</c:v>
                </c:pt>
                <c:pt idx="13">
                  <c:v>Construction</c:v>
                </c:pt>
                <c:pt idx="14">
                  <c:v>Space heating (Services)</c:v>
                </c:pt>
                <c:pt idx="15">
                  <c:v>Hot water (Services)</c:v>
                </c:pt>
                <c:pt idx="16">
                  <c:v>Cooking (Services)</c:v>
                </c:pt>
                <c:pt idx="17">
                  <c:v>Air conditioning (Services)</c:v>
                </c:pt>
                <c:pt idx="18">
                  <c:v>Electric appliances / lighting  (Services)</c:v>
                </c:pt>
                <c:pt idx="19">
                  <c:v>Space heating (Households)</c:v>
                </c:pt>
                <c:pt idx="20">
                  <c:v>Hot water (Households)</c:v>
                </c:pt>
                <c:pt idx="21">
                  <c:v>Cooking (Households)</c:v>
                </c:pt>
                <c:pt idx="22">
                  <c:v>Air conditioning (Households)</c:v>
                </c:pt>
                <c:pt idx="23">
                  <c:v>Electric appliances / lighting (Households)</c:v>
                </c:pt>
                <c:pt idx="24">
                  <c:v>Road transport (Passenger)</c:v>
                </c:pt>
                <c:pt idx="25">
                  <c:v>Rail transport (Passenger)</c:v>
                </c:pt>
                <c:pt idx="26">
                  <c:v>Domestic aviation transport</c:v>
                </c:pt>
                <c:pt idx="27">
                  <c:v>Road transport (Freight)</c:v>
                </c:pt>
                <c:pt idx="28">
                  <c:v>Rail transport (Freight)</c:v>
                </c:pt>
                <c:pt idx="29">
                  <c:v>Domestic navigation transport</c:v>
                </c:pt>
                <c:pt idx="30">
                  <c:v>Pipeline transport</c:v>
                </c:pt>
              </c:strCache>
            </c:strRef>
          </c:cat>
          <c:val>
            <c:numRef>
              <c:f>Chart!$D$6:$D$36</c:f>
              <c:numCache>
                <c:formatCode>General</c:formatCode>
                <c:ptCount val="31"/>
                <c:pt idx="0">
                  <c:v>-0.32122713327407837</c:v>
                </c:pt>
                <c:pt idx="1">
                  <c:v>-2126.923828125</c:v>
                </c:pt>
                <c:pt idx="2">
                  <c:v>-2.4340648651123047</c:v>
                </c:pt>
                <c:pt idx="3">
                  <c:v>433.22039794921875</c:v>
                </c:pt>
                <c:pt idx="4">
                  <c:v>4.0065360069274902</c:v>
                </c:pt>
                <c:pt idx="5">
                  <c:v>-3.4703667163848877</c:v>
                </c:pt>
                <c:pt idx="6">
                  <c:v>-14.134867668151855</c:v>
                </c:pt>
                <c:pt idx="7">
                  <c:v>-1.8374782800674438</c:v>
                </c:pt>
                <c:pt idx="8">
                  <c:v>-2.4896078109741211</c:v>
                </c:pt>
                <c:pt idx="9">
                  <c:v>2.409923791885376</c:v>
                </c:pt>
                <c:pt idx="10">
                  <c:v>-1.644303560256958</c:v>
                </c:pt>
                <c:pt idx="11">
                  <c:v>21.045143127441406</c:v>
                </c:pt>
                <c:pt idx="12">
                  <c:v>1.8116962909698486</c:v>
                </c:pt>
                <c:pt idx="13">
                  <c:v>-1.654790997505188</c:v>
                </c:pt>
                <c:pt idx="14">
                  <c:v>-3.8178246021270752</c:v>
                </c:pt>
                <c:pt idx="15">
                  <c:v>-2.6433727741241455</c:v>
                </c:pt>
                <c:pt idx="16">
                  <c:v>1.7679212093353271</c:v>
                </c:pt>
                <c:pt idx="17">
                  <c:v>-6.6175398826599121</c:v>
                </c:pt>
                <c:pt idx="18">
                  <c:v>-4.7947440147399902</c:v>
                </c:pt>
                <c:pt idx="19">
                  <c:v>-4.7511863708496094</c:v>
                </c:pt>
                <c:pt idx="20">
                  <c:v>-9.613494873046875</c:v>
                </c:pt>
                <c:pt idx="21">
                  <c:v>2.5512080192565918</c:v>
                </c:pt>
                <c:pt idx="22">
                  <c:v>-6.0990962982177734</c:v>
                </c:pt>
                <c:pt idx="23">
                  <c:v>-4.1282515525817871</c:v>
                </c:pt>
                <c:pt idx="24">
                  <c:v>-2.9578509330749512</c:v>
                </c:pt>
                <c:pt idx="25">
                  <c:v>-2.4176647663116455</c:v>
                </c:pt>
                <c:pt idx="26">
                  <c:v>9.3990764617919922</c:v>
                </c:pt>
                <c:pt idx="27">
                  <c:v>-4.1300678253173828</c:v>
                </c:pt>
                <c:pt idx="28">
                  <c:v>-1.2284101247787476</c:v>
                </c:pt>
                <c:pt idx="29">
                  <c:v>0.72965162992477417</c:v>
                </c:pt>
                <c:pt idx="30">
                  <c:v>-7.0674066543579102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8-4CB7-B49E-3B1DF2B1FD25}"/>
            </c:ext>
          </c:extLst>
        </c:ser>
        <c:ser>
          <c:idx val="2"/>
          <c:order val="2"/>
          <c:tx>
            <c:v>Aux</c:v>
          </c:tx>
          <c:invertIfNegative val="0"/>
          <c:cat>
            <c:strRef>
              <c:f>Chart!$B$6:$B$36</c:f>
              <c:strCache>
                <c:ptCount val="31"/>
                <c:pt idx="0">
                  <c:v>Agriculture and forestry</c:v>
                </c:pt>
                <c:pt idx="1">
                  <c:v>Fishing</c:v>
                </c:pt>
                <c:pt idx="2">
                  <c:v>Energy sector and extractive industries</c:v>
                </c:pt>
                <c:pt idx="3">
                  <c:v>Food, breverages and tobacco</c:v>
                </c:pt>
                <c:pt idx="4">
                  <c:v>Textile and leather</c:v>
                </c:pt>
                <c:pt idx="5">
                  <c:v>Wood and wood products</c:v>
                </c:pt>
                <c:pt idx="6">
                  <c:v>Paper, pulp and print</c:v>
                </c:pt>
                <c:pt idx="7">
                  <c:v>Chemical and petrochemical</c:v>
                </c:pt>
                <c:pt idx="8">
                  <c:v>Non-metallic minerals</c:v>
                </c:pt>
                <c:pt idx="9">
                  <c:v>Basic metals</c:v>
                </c:pt>
                <c:pt idx="10">
                  <c:v>Machinery</c:v>
                </c:pt>
                <c:pt idx="11">
                  <c:v>Transport equipement</c:v>
                </c:pt>
                <c:pt idx="12">
                  <c:v>Other industries</c:v>
                </c:pt>
                <c:pt idx="13">
                  <c:v>Construction</c:v>
                </c:pt>
                <c:pt idx="14">
                  <c:v>Space heating (Services)</c:v>
                </c:pt>
                <c:pt idx="15">
                  <c:v>Hot water (Services)</c:v>
                </c:pt>
                <c:pt idx="16">
                  <c:v>Cooking (Services)</c:v>
                </c:pt>
                <c:pt idx="17">
                  <c:v>Air conditioning (Services)</c:v>
                </c:pt>
                <c:pt idx="18">
                  <c:v>Electric appliances / lighting  (Services)</c:v>
                </c:pt>
                <c:pt idx="19">
                  <c:v>Space heating (Households)</c:v>
                </c:pt>
                <c:pt idx="20">
                  <c:v>Hot water (Households)</c:v>
                </c:pt>
                <c:pt idx="21">
                  <c:v>Cooking (Households)</c:v>
                </c:pt>
                <c:pt idx="22">
                  <c:v>Air conditioning (Households)</c:v>
                </c:pt>
                <c:pt idx="23">
                  <c:v>Electric appliances / lighting (Households)</c:v>
                </c:pt>
                <c:pt idx="24">
                  <c:v>Road transport (Passenger)</c:v>
                </c:pt>
                <c:pt idx="25">
                  <c:v>Rail transport (Passenger)</c:v>
                </c:pt>
                <c:pt idx="26">
                  <c:v>Domestic aviation transport</c:v>
                </c:pt>
                <c:pt idx="27">
                  <c:v>Road transport (Freight)</c:v>
                </c:pt>
                <c:pt idx="28">
                  <c:v>Rail transport (Freight)</c:v>
                </c:pt>
                <c:pt idx="29">
                  <c:v>Domestic navigation transport</c:v>
                </c:pt>
                <c:pt idx="30">
                  <c:v>Pipeline transport</c:v>
                </c:pt>
              </c:strCache>
            </c:strRef>
          </c:cat>
          <c:val>
            <c:numRef>
              <c:f>[1]Efficiency!$L$3:$L$41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8-4CB7-B49E-3B1DF2B1FD25}"/>
            </c:ext>
          </c:extLst>
        </c:ser>
        <c:ser>
          <c:idx val="3"/>
          <c:order val="3"/>
          <c:tx>
            <c:v>Aux2</c:v>
          </c:tx>
          <c:invertIfNegative val="0"/>
          <c:cat>
            <c:strRef>
              <c:f>Chart!$B$6:$B$36</c:f>
              <c:strCache>
                <c:ptCount val="31"/>
                <c:pt idx="0">
                  <c:v>Agriculture and forestry</c:v>
                </c:pt>
                <c:pt idx="1">
                  <c:v>Fishing</c:v>
                </c:pt>
                <c:pt idx="2">
                  <c:v>Energy sector and extractive industries</c:v>
                </c:pt>
                <c:pt idx="3">
                  <c:v>Food, breverages and tobacco</c:v>
                </c:pt>
                <c:pt idx="4">
                  <c:v>Textile and leather</c:v>
                </c:pt>
                <c:pt idx="5">
                  <c:v>Wood and wood products</c:v>
                </c:pt>
                <c:pt idx="6">
                  <c:v>Paper, pulp and print</c:v>
                </c:pt>
                <c:pt idx="7">
                  <c:v>Chemical and petrochemical</c:v>
                </c:pt>
                <c:pt idx="8">
                  <c:v>Non-metallic minerals</c:v>
                </c:pt>
                <c:pt idx="9">
                  <c:v>Basic metals</c:v>
                </c:pt>
                <c:pt idx="10">
                  <c:v>Machinery</c:v>
                </c:pt>
                <c:pt idx="11">
                  <c:v>Transport equipement</c:v>
                </c:pt>
                <c:pt idx="12">
                  <c:v>Other industries</c:v>
                </c:pt>
                <c:pt idx="13">
                  <c:v>Construction</c:v>
                </c:pt>
                <c:pt idx="14">
                  <c:v>Space heating (Services)</c:v>
                </c:pt>
                <c:pt idx="15">
                  <c:v>Hot water (Services)</c:v>
                </c:pt>
                <c:pt idx="16">
                  <c:v>Cooking (Services)</c:v>
                </c:pt>
                <c:pt idx="17">
                  <c:v>Air conditioning (Services)</c:v>
                </c:pt>
                <c:pt idx="18">
                  <c:v>Electric appliances / lighting  (Services)</c:v>
                </c:pt>
                <c:pt idx="19">
                  <c:v>Space heating (Households)</c:v>
                </c:pt>
                <c:pt idx="20">
                  <c:v>Hot water (Households)</c:v>
                </c:pt>
                <c:pt idx="21">
                  <c:v>Cooking (Households)</c:v>
                </c:pt>
                <c:pt idx="22">
                  <c:v>Air conditioning (Households)</c:v>
                </c:pt>
                <c:pt idx="23">
                  <c:v>Electric appliances / lighting (Households)</c:v>
                </c:pt>
                <c:pt idx="24">
                  <c:v>Road transport (Passenger)</c:v>
                </c:pt>
                <c:pt idx="25">
                  <c:v>Rail transport (Passenger)</c:v>
                </c:pt>
                <c:pt idx="26">
                  <c:v>Domestic aviation transport</c:v>
                </c:pt>
                <c:pt idx="27">
                  <c:v>Road transport (Freight)</c:v>
                </c:pt>
                <c:pt idx="28">
                  <c:v>Rail transport (Freight)</c:v>
                </c:pt>
                <c:pt idx="29">
                  <c:v>Domestic navigation transport</c:v>
                </c:pt>
                <c:pt idx="30">
                  <c:v>Pipeline transport</c:v>
                </c:pt>
              </c:strCache>
            </c:strRef>
          </c:cat>
          <c:val>
            <c:numRef>
              <c:f>[1]Efficiency!$M$3:$M$41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8-4CB7-B49E-3B1DF2B1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12"/>
        <c:axId val="1075395472"/>
        <c:axId val="1075401352"/>
      </c:barChart>
      <c:barChart>
        <c:barDir val="col"/>
        <c:grouping val="clustered"/>
        <c:varyColors val="0"/>
        <c:ser>
          <c:idx val="1"/>
          <c:order val="1"/>
          <c:tx>
            <c:v>EU28 (right scale)</c:v>
          </c:tx>
          <c:invertIfNegative val="0"/>
          <c:cat>
            <c:strRef>
              <c:f>[1]Efficiency!$C$3:$C$41</c:f>
              <c:strCache>
                <c:ptCount val="39"/>
                <c:pt idx="0">
                  <c:v>Freight transport</c:v>
                </c:pt>
                <c:pt idx="1">
                  <c:v>Road transport (Freight)</c:v>
                </c:pt>
                <c:pt idx="2">
                  <c:v>Households</c:v>
                </c:pt>
                <c:pt idx="3">
                  <c:v>Space heating (Households)</c:v>
                </c:pt>
                <c:pt idx="4">
                  <c:v>Transport</c:v>
                </c:pt>
                <c:pt idx="5">
                  <c:v>Chemical and petrochemical</c:v>
                </c:pt>
                <c:pt idx="6">
                  <c:v>Hot water (Households)</c:v>
                </c:pt>
                <c:pt idx="7">
                  <c:v>Other industries</c:v>
                </c:pt>
                <c:pt idx="8">
                  <c:v>Domestic navigation transport</c:v>
                </c:pt>
                <c:pt idx="9">
                  <c:v>Agriculture and forestry</c:v>
                </c:pt>
                <c:pt idx="10">
                  <c:v>Rail transport (Passenger)</c:v>
                </c:pt>
                <c:pt idx="11">
                  <c:v>Agriculture</c:v>
                </c:pt>
                <c:pt idx="12">
                  <c:v>Rail transport (Freight)</c:v>
                </c:pt>
                <c:pt idx="13">
                  <c:v>Cooking (Households)</c:v>
                </c:pt>
                <c:pt idx="14">
                  <c:v>Textile and leather</c:v>
                </c:pt>
                <c:pt idx="15">
                  <c:v>Machinery</c:v>
                </c:pt>
                <c:pt idx="16">
                  <c:v>Transport equipement</c:v>
                </c:pt>
                <c:pt idx="17">
                  <c:v>Air conditioning (Households)</c:v>
                </c:pt>
                <c:pt idx="18">
                  <c:v>Cooking (Services)</c:v>
                </c:pt>
                <c:pt idx="19">
                  <c:v>Pipeline transport</c:v>
                </c:pt>
                <c:pt idx="20">
                  <c:v>Hot water (Services)</c:v>
                </c:pt>
                <c:pt idx="21">
                  <c:v>Fishing</c:v>
                </c:pt>
                <c:pt idx="22">
                  <c:v>Paper, pulp and print</c:v>
                </c:pt>
                <c:pt idx="23">
                  <c:v>Domestic aviation transport</c:v>
                </c:pt>
                <c:pt idx="24">
                  <c:v>Basic metals</c:v>
                </c:pt>
                <c:pt idx="25">
                  <c:v>Space heating (Services)</c:v>
                </c:pt>
                <c:pt idx="26">
                  <c:v>Electric appliances / lighting  (Services)</c:v>
                </c:pt>
                <c:pt idx="27">
                  <c:v>Air conditioning (Services)</c:v>
                </c:pt>
                <c:pt idx="28">
                  <c:v>Wood and wood products</c:v>
                </c:pt>
                <c:pt idx="29">
                  <c:v>Food, breverages and tobacco</c:v>
                </c:pt>
                <c:pt idx="30">
                  <c:v>Construction</c:v>
                </c:pt>
                <c:pt idx="31">
                  <c:v>Non-metallic minerals</c:v>
                </c:pt>
                <c:pt idx="32">
                  <c:v>Services</c:v>
                </c:pt>
                <c:pt idx="33">
                  <c:v>Electric appliances / lighting (Households)</c:v>
                </c:pt>
                <c:pt idx="34">
                  <c:v>Total</c:v>
                </c:pt>
                <c:pt idx="35">
                  <c:v>Passenger transport</c:v>
                </c:pt>
                <c:pt idx="36">
                  <c:v>Road transport (Passenger)</c:v>
                </c:pt>
                <c:pt idx="37">
                  <c:v>Energy sector and extractive industries</c:v>
                </c:pt>
                <c:pt idx="38">
                  <c:v>Industry</c:v>
                </c:pt>
              </c:strCache>
            </c:strRef>
          </c:cat>
          <c:val>
            <c:numRef>
              <c:f>Chart!$F$6:$F$36</c:f>
              <c:numCache>
                <c:formatCode>General</c:formatCode>
                <c:ptCount val="31"/>
                <c:pt idx="0">
                  <c:v>0.20051975548267365</c:v>
                </c:pt>
                <c:pt idx="1">
                  <c:v>0.94575124979019165</c:v>
                </c:pt>
                <c:pt idx="2">
                  <c:v>-0.18096594512462616</c:v>
                </c:pt>
                <c:pt idx="3">
                  <c:v>0.91223949193954468</c:v>
                </c:pt>
                <c:pt idx="4">
                  <c:v>1.8231886625289917</c:v>
                </c:pt>
                <c:pt idx="5">
                  <c:v>-1.82071852684021</c:v>
                </c:pt>
                <c:pt idx="6">
                  <c:v>-1.1112827062606812</c:v>
                </c:pt>
                <c:pt idx="7">
                  <c:v>0.8946300745010376</c:v>
                </c:pt>
                <c:pt idx="8">
                  <c:v>3.542391300201416</c:v>
                </c:pt>
                <c:pt idx="9">
                  <c:v>0.68090993165969849</c:v>
                </c:pt>
                <c:pt idx="10">
                  <c:v>1.0894167423248291</c:v>
                </c:pt>
                <c:pt idx="11">
                  <c:v>1.8848062753677368</c:v>
                </c:pt>
                <c:pt idx="12">
                  <c:v>0.64445102214813232</c:v>
                </c:pt>
                <c:pt idx="13">
                  <c:v>1.3134586811065674</c:v>
                </c:pt>
                <c:pt idx="14">
                  <c:v>2.280648946762085</c:v>
                </c:pt>
                <c:pt idx="15">
                  <c:v>3.6000404357910156</c:v>
                </c:pt>
                <c:pt idx="16">
                  <c:v>4.9539737701416016</c:v>
                </c:pt>
                <c:pt idx="17">
                  <c:v>11.765448570251465</c:v>
                </c:pt>
                <c:pt idx="18">
                  <c:v>6.2612600326538086</c:v>
                </c:pt>
                <c:pt idx="19">
                  <c:v>0.88433104753494263</c:v>
                </c:pt>
                <c:pt idx="20">
                  <c:v>0.8747982382774353</c:v>
                </c:pt>
                <c:pt idx="21">
                  <c:v>-2.2790625095367432</c:v>
                </c:pt>
                <c:pt idx="22">
                  <c:v>-2.6472768783569336</c:v>
                </c:pt>
                <c:pt idx="23">
                  <c:v>-1.3224316835403442</c:v>
                </c:pt>
                <c:pt idx="24">
                  <c:v>2.7675929069519043</c:v>
                </c:pt>
                <c:pt idx="25">
                  <c:v>0.70589226484298706</c:v>
                </c:pt>
                <c:pt idx="26">
                  <c:v>1.5967965126037598</c:v>
                </c:pt>
                <c:pt idx="27">
                  <c:v>5.6450948715209961</c:v>
                </c:pt>
                <c:pt idx="28">
                  <c:v>0.51890939474105835</c:v>
                </c:pt>
                <c:pt idx="29">
                  <c:v>3.7917506694793701</c:v>
                </c:pt>
                <c:pt idx="30">
                  <c:v>-8.6025590896606445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8-4CB7-B49E-3B1DF2B1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6"/>
        <c:overlap val="-100"/>
        <c:axId val="734507696"/>
        <c:axId val="539293536"/>
      </c:barChart>
      <c:catAx>
        <c:axId val="1075395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  <c:max val="10"/>
          <c:min val="-10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1075395472"/>
        <c:crosses val="autoZero"/>
        <c:crossBetween val="between"/>
        <c:majorUnit val="5"/>
        <c:minorUnit val="5"/>
      </c:valAx>
      <c:valAx>
        <c:axId val="539293536"/>
        <c:scaling>
          <c:orientation val="minMax"/>
          <c:max val="10"/>
          <c:min val="-10"/>
        </c:scaling>
        <c:delete val="0"/>
        <c:axPos val="r"/>
        <c:numFmt formatCode="0.00%" sourceLinked="0"/>
        <c:majorTickMark val="out"/>
        <c:minorTickMark val="none"/>
        <c:tickLblPos val="nextTo"/>
        <c:crossAx val="734507696"/>
        <c:crosses val="max"/>
        <c:crossBetween val="between"/>
        <c:majorUnit val="5"/>
      </c:valAx>
      <c:catAx>
        <c:axId val="73450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293536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9806193550224"/>
          <c:y val="2.5393534656437792E-2"/>
          <c:w val="0.81274548360146448"/>
          <c:h val="0.73676937552617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'Contributions Eff'!$E$7</c:f>
              <c:strCache>
                <c:ptCount val="1"/>
                <c:pt idx="0">
                  <c:v>Technical EE</c:v>
                </c:pt>
              </c:strCache>
            </c:strRef>
          </c:tx>
          <c:spPr>
            <a:solidFill>
              <a:srgbClr val="1A8CFF"/>
            </a:solidFill>
          </c:spPr>
          <c:invertIfNegative val="0"/>
          <c:cat>
            <c:strRef>
              <c:f>'Contributions Eff'!$C$16:$C$20</c:f>
              <c:strCache>
                <c:ptCount val="5"/>
                <c:pt idx="0">
                  <c:v>Agriculture</c:v>
                </c:pt>
                <c:pt idx="1">
                  <c:v>Industry</c:v>
                </c:pt>
                <c:pt idx="2">
                  <c:v>Services</c:v>
                </c:pt>
                <c:pt idx="3">
                  <c:v>Households</c:v>
                </c:pt>
                <c:pt idx="4">
                  <c:v>Transport</c:v>
                </c:pt>
              </c:strCache>
            </c:strRef>
          </c:cat>
          <c:val>
            <c:numRef>
              <c:f>'Contributions Eff'!$E$8:$E$12</c:f>
              <c:numCache>
                <c:formatCode>General</c:formatCode>
                <c:ptCount val="5"/>
                <c:pt idx="0">
                  <c:v>33.015213012695313</c:v>
                </c:pt>
                <c:pt idx="1">
                  <c:v>32.6962890625</c:v>
                </c:pt>
                <c:pt idx="2">
                  <c:v>16.386703491210938</c:v>
                </c:pt>
                <c:pt idx="3">
                  <c:v>32.776702880859375</c:v>
                </c:pt>
                <c:pt idx="4">
                  <c:v>20.649513244628906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2-4BD8-8708-D91D42A1580D}"/>
            </c:ext>
          </c:extLst>
        </c:ser>
        <c:ser>
          <c:idx val="1"/>
          <c:order val="1"/>
          <c:tx>
            <c:strRef>
              <c:f>'Contributions Eff'!$F$7</c:f>
              <c:strCache>
                <c:ptCount val="1"/>
                <c:pt idx="0">
                  <c:v>Rebound effect</c:v>
                </c:pt>
              </c:strCache>
            </c:strRef>
          </c:tx>
          <c:spPr>
            <a:solidFill>
              <a:srgbClr val="DA6C7A"/>
            </a:solidFill>
          </c:spPr>
          <c:invertIfNegative val="0"/>
          <c:cat>
            <c:strRef>
              <c:f>'Contributions Eff'!$C$16:$C$20</c:f>
              <c:strCache>
                <c:ptCount val="5"/>
                <c:pt idx="0">
                  <c:v>Agriculture</c:v>
                </c:pt>
                <c:pt idx="1">
                  <c:v>Industry</c:v>
                </c:pt>
                <c:pt idx="2">
                  <c:v>Services</c:v>
                </c:pt>
                <c:pt idx="3">
                  <c:v>Households</c:v>
                </c:pt>
                <c:pt idx="4">
                  <c:v>Transport</c:v>
                </c:pt>
              </c:strCache>
            </c:strRef>
          </c:cat>
          <c:val>
            <c:numRef>
              <c:f>'Contributions Eff'!$F$8:$F$12</c:f>
              <c:numCache>
                <c:formatCode>General</c:formatCode>
                <c:ptCount val="5"/>
                <c:pt idx="0">
                  <c:v>-18.626829147338867</c:v>
                </c:pt>
                <c:pt idx="1">
                  <c:v>-23.973030090332031</c:v>
                </c:pt>
                <c:pt idx="2">
                  <c:v>-13.628171920776367</c:v>
                </c:pt>
                <c:pt idx="3">
                  <c:v>4.6302323341369629</c:v>
                </c:pt>
                <c:pt idx="4">
                  <c:v>-18.63804817199707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2-4BD8-8708-D91D42A1580D}"/>
            </c:ext>
          </c:extLst>
        </c:ser>
        <c:ser>
          <c:idx val="2"/>
          <c:order val="2"/>
          <c:tx>
            <c:strRef>
              <c:f>'Contributions Eff'!$G$7</c:f>
              <c:strCache>
                <c:ptCount val="1"/>
                <c:pt idx="0">
                  <c:v>Other factors</c:v>
                </c:pt>
              </c:strCache>
            </c:strRef>
          </c:tx>
          <c:spPr>
            <a:solidFill>
              <a:srgbClr val="FFBE5D"/>
            </a:solidFill>
          </c:spPr>
          <c:invertIfNegative val="0"/>
          <c:val>
            <c:numRef>
              <c:f>'Contributions Eff'!$G$8:$G$12</c:f>
              <c:numCache>
                <c:formatCode>General</c:formatCode>
                <c:ptCount val="5"/>
                <c:pt idx="0">
                  <c:v>-37.364089965820313</c:v>
                </c:pt>
                <c:pt idx="1">
                  <c:v>-15.654373168945313</c:v>
                </c:pt>
                <c:pt idx="2">
                  <c:v>-21.281129837036133</c:v>
                </c:pt>
                <c:pt idx="3">
                  <c:v>-46.185394287109375</c:v>
                </c:pt>
                <c:pt idx="4">
                  <c:v>-5.6042156219482422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2-4BD8-8708-D91D42A1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075395472"/>
        <c:axId val="1075401352"/>
      </c:barChart>
      <c:barChart>
        <c:barDir val="col"/>
        <c:grouping val="clustered"/>
        <c:varyColors val="0"/>
        <c:ser>
          <c:idx val="3"/>
          <c:order val="3"/>
          <c:tx>
            <c:strRef>
              <c:f>'Contributions Eff'!$D$7</c:f>
              <c:strCache>
                <c:ptCount val="1"/>
                <c:pt idx="0">
                  <c:v>Apparent EE</c:v>
                </c:pt>
              </c:strCache>
            </c:strRef>
          </c:tx>
          <c:spPr>
            <a:solidFill>
              <a:srgbClr val="DA6C7A">
                <a:alpha val="30000"/>
              </a:srgbClr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0.111186708623285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5B2-4BD8-8708-D91D42A1580D}"/>
                </c:ext>
              </c:extLst>
            </c:dLbl>
            <c:dLbl>
              <c:idx val="1"/>
              <c:layout>
                <c:manualLayout>
                  <c:x val="0"/>
                  <c:y val="-0.22237341724657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5B2-4BD8-8708-D91D42A1580D}"/>
                </c:ext>
              </c:extLst>
            </c:dLbl>
            <c:dLbl>
              <c:idx val="2"/>
              <c:layout>
                <c:manualLayout>
                  <c:x val="0"/>
                  <c:y val="-0.1429543396585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5B2-4BD8-8708-D91D42A1580D}"/>
                </c:ext>
              </c:extLst>
            </c:dLbl>
            <c:dLbl>
              <c:idx val="3"/>
              <c:layout>
                <c:manualLayout>
                  <c:x val="0"/>
                  <c:y val="-0.212843127936004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5B2-4BD8-8708-D91D42A1580D}"/>
                </c:ext>
              </c:extLst>
            </c:dLbl>
            <c:dLbl>
              <c:idx val="4"/>
              <c:layout>
                <c:manualLayout>
                  <c:x val="-1.4103368608044714E-16"/>
                  <c:y val="-0.247787522074751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5B2-4BD8-8708-D91D42A1580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'Contributions Eff'!$D$8:$D$12</c:f>
              <c:numCache>
                <c:formatCode>General</c:formatCode>
                <c:ptCount val="5"/>
                <c:pt idx="0">
                  <c:v>-22.9757080078125</c:v>
                </c:pt>
                <c:pt idx="1">
                  <c:v>-6.9311141967773438</c:v>
                </c:pt>
                <c:pt idx="2">
                  <c:v>-18.522598266601563</c:v>
                </c:pt>
                <c:pt idx="3">
                  <c:v>-8.7784576416015625</c:v>
                </c:pt>
                <c:pt idx="4">
                  <c:v>-3.5927505493164063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2-4BD8-8708-D91D42A1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axId val="617990704"/>
        <c:axId val="617997592"/>
      </c:barChart>
      <c:catAx>
        <c:axId val="1075395472"/>
        <c:scaling>
          <c:orientation val="minMax"/>
        </c:scaling>
        <c:delete val="0"/>
        <c:axPos val="b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 anchor="t" anchorCtr="0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  <c:max val="50"/>
          <c:min val="-50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Change in index points (base 1995)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8.6170356628036422E-3"/>
              <c:y val="1.2048937160123868E-2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/>
          <a:lstStyle/>
          <a:p>
            <a:pPr>
              <a:defRPr b="0"/>
            </a:pPr>
            <a:endParaRPr lang="es-ES"/>
          </a:p>
        </c:txPr>
        <c:crossAx val="1075395472"/>
        <c:crosses val="autoZero"/>
        <c:crossBetween val="between"/>
        <c:majorUnit val="10"/>
      </c:valAx>
      <c:valAx>
        <c:axId val="617997592"/>
        <c:scaling>
          <c:orientation val="minMax"/>
          <c:max val="50"/>
          <c:min val="-50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s-ES"/>
          </a:p>
        </c:txPr>
        <c:crossAx val="617990704"/>
        <c:crosses val="max"/>
        <c:crossBetween val="between"/>
      </c:valAx>
      <c:catAx>
        <c:axId val="61799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97592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0.13926939567477903"/>
          <c:y val="2.5822831671577725E-2"/>
          <c:w val="0.77133425415159462"/>
          <c:h val="0.13120150684942253"/>
        </c:manualLayout>
      </c:layout>
      <c:overlay val="0"/>
      <c:txPr>
        <a:bodyPr/>
        <a:lstStyle/>
        <a:p>
          <a:pPr>
            <a:defRPr sz="1300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9806193550224"/>
          <c:y val="2.5393534656437792E-2"/>
          <c:w val="0.81274548360146448"/>
          <c:h val="0.73676937552617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'Contributions Eff'!$I$7</c:f>
              <c:strCache>
                <c:ptCount val="1"/>
                <c:pt idx="0">
                  <c:v>Technical EE</c:v>
                </c:pt>
              </c:strCache>
            </c:strRef>
          </c:tx>
          <c:spPr>
            <a:solidFill>
              <a:srgbClr val="1A8CFF"/>
            </a:solidFill>
          </c:spPr>
          <c:invertIfNegative val="0"/>
          <c:cat>
            <c:strRef>
              <c:f>'Contributions Eff'!$C$16:$C$20</c:f>
              <c:strCache>
                <c:ptCount val="5"/>
                <c:pt idx="0">
                  <c:v>Agriculture</c:v>
                </c:pt>
                <c:pt idx="1">
                  <c:v>Industry</c:v>
                </c:pt>
                <c:pt idx="2">
                  <c:v>Services</c:v>
                </c:pt>
                <c:pt idx="3">
                  <c:v>Households</c:v>
                </c:pt>
                <c:pt idx="4">
                  <c:v>Transport</c:v>
                </c:pt>
              </c:strCache>
            </c:strRef>
          </c:cat>
          <c:val>
            <c:numRef>
              <c:f>'Contributions Eff'!$I$8:$I$12</c:f>
              <c:numCache>
                <c:formatCode>General</c:formatCode>
                <c:ptCount val="5"/>
                <c:pt idx="0">
                  <c:v>23.216567993164063</c:v>
                </c:pt>
                <c:pt idx="1">
                  <c:v>15.977218627929688</c:v>
                </c:pt>
                <c:pt idx="2">
                  <c:v>10.832725524902344</c:v>
                </c:pt>
                <c:pt idx="3">
                  <c:v>17.975372314453125</c:v>
                </c:pt>
                <c:pt idx="4">
                  <c:v>17.696571350097656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3-4CC1-8237-25D8BFBC6EC1}"/>
            </c:ext>
          </c:extLst>
        </c:ser>
        <c:ser>
          <c:idx val="1"/>
          <c:order val="1"/>
          <c:tx>
            <c:strRef>
              <c:f>'Contributions Eff'!$J$7</c:f>
              <c:strCache>
                <c:ptCount val="1"/>
                <c:pt idx="0">
                  <c:v>Rebound effect</c:v>
                </c:pt>
              </c:strCache>
            </c:strRef>
          </c:tx>
          <c:spPr>
            <a:solidFill>
              <a:srgbClr val="DA6C7A"/>
            </a:solidFill>
          </c:spPr>
          <c:invertIfNegative val="0"/>
          <c:cat>
            <c:strRef>
              <c:f>'Contributions Eff'!$C$16:$C$20</c:f>
              <c:strCache>
                <c:ptCount val="5"/>
                <c:pt idx="0">
                  <c:v>Agriculture</c:v>
                </c:pt>
                <c:pt idx="1">
                  <c:v>Industry</c:v>
                </c:pt>
                <c:pt idx="2">
                  <c:v>Services</c:v>
                </c:pt>
                <c:pt idx="3">
                  <c:v>Households</c:v>
                </c:pt>
                <c:pt idx="4">
                  <c:v>Transport</c:v>
                </c:pt>
              </c:strCache>
            </c:strRef>
          </c:cat>
          <c:val>
            <c:numRef>
              <c:f>'Contributions Eff'!$J$8:$J$12</c:f>
              <c:numCache>
                <c:formatCode>General</c:formatCode>
                <c:ptCount val="5"/>
                <c:pt idx="0">
                  <c:v>-13.792777061462402</c:v>
                </c:pt>
                <c:pt idx="1">
                  <c:v>-10.547784805297852</c:v>
                </c:pt>
                <c:pt idx="2">
                  <c:v>-8.6644144058227539</c:v>
                </c:pt>
                <c:pt idx="3">
                  <c:v>2.3943190574645996</c:v>
                </c:pt>
                <c:pt idx="4">
                  <c:v>-15.927011489868164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3-4CC1-8237-25D8BFBC6EC1}"/>
            </c:ext>
          </c:extLst>
        </c:ser>
        <c:ser>
          <c:idx val="2"/>
          <c:order val="2"/>
          <c:tx>
            <c:strRef>
              <c:f>'Contributions Eff'!$K$7</c:f>
              <c:strCache>
                <c:ptCount val="1"/>
                <c:pt idx="0">
                  <c:v>Other factors</c:v>
                </c:pt>
              </c:strCache>
            </c:strRef>
          </c:tx>
          <c:spPr>
            <a:solidFill>
              <a:srgbClr val="FFBE5D"/>
            </a:solidFill>
          </c:spPr>
          <c:invertIfNegative val="0"/>
          <c:val>
            <c:numRef>
              <c:f>'Contributions Eff'!$K$8:$K$12</c:f>
              <c:numCache>
                <c:formatCode>General</c:formatCode>
                <c:ptCount val="5"/>
                <c:pt idx="0">
                  <c:v>-3.5863733291625977</c:v>
                </c:pt>
                <c:pt idx="1">
                  <c:v>-13.54621696472168</c:v>
                </c:pt>
                <c:pt idx="2">
                  <c:v>-10.135062217712402</c:v>
                </c:pt>
                <c:pt idx="3">
                  <c:v>-1.8714842796325684</c:v>
                </c:pt>
                <c:pt idx="4">
                  <c:v>2.8374729156494141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3-4CC1-8237-25D8BFBC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075395472"/>
        <c:axId val="1075401352"/>
      </c:barChart>
      <c:barChart>
        <c:barDir val="col"/>
        <c:grouping val="clustered"/>
        <c:varyColors val="0"/>
        <c:ser>
          <c:idx val="3"/>
          <c:order val="3"/>
          <c:tx>
            <c:strRef>
              <c:f>'Contributions Eff'!$H$7</c:f>
              <c:strCache>
                <c:ptCount val="1"/>
                <c:pt idx="0">
                  <c:v>Apparent EE</c:v>
                </c:pt>
              </c:strCache>
            </c:strRef>
          </c:tx>
          <c:spPr>
            <a:solidFill>
              <a:srgbClr val="DA6C7A">
                <a:alpha val="30000"/>
              </a:srgbClr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0.231903706557139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FB3-4CC1-8237-25D8BFBC6EC1}"/>
                </c:ext>
              </c:extLst>
            </c:dLbl>
            <c:dLbl>
              <c:idx val="1"/>
              <c:layout>
                <c:manualLayout>
                  <c:x val="0"/>
                  <c:y val="0.40980244035439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FB3-4CC1-8237-25D8BFBC6EC1}"/>
                </c:ext>
              </c:extLst>
            </c:dLbl>
            <c:dLbl>
              <c:idx val="2"/>
              <c:layout>
                <c:manualLayout>
                  <c:x val="-7.051684304022357E-17"/>
                  <c:y val="0.40662567725087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FB3-4CC1-8237-25D8BFBC6EC1}"/>
                </c:ext>
              </c:extLst>
            </c:dLbl>
            <c:dLbl>
              <c:idx val="3"/>
              <c:layout>
                <c:manualLayout>
                  <c:x val="-1.4103368608044714E-16"/>
                  <c:y val="-0.1429543396585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FB3-4CC1-8237-25D8BFBC6EC1}"/>
                </c:ext>
              </c:extLst>
            </c:dLbl>
            <c:dLbl>
              <c:idx val="4"/>
              <c:layout>
                <c:manualLayout>
                  <c:x val="0"/>
                  <c:y val="-0.23825723276418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FB3-4CC1-8237-25D8BFBC6EC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'Contributions Eff'!$H$8:$H$12</c:f>
              <c:numCache>
                <c:formatCode>General</c:formatCode>
                <c:ptCount val="5"/>
                <c:pt idx="0">
                  <c:v>5.8374176025390625</c:v>
                </c:pt>
                <c:pt idx="1">
                  <c:v>-8.1167831420898438</c:v>
                </c:pt>
                <c:pt idx="2">
                  <c:v>-7.9667510986328125</c:v>
                </c:pt>
                <c:pt idx="3">
                  <c:v>18.498207092285156</c:v>
                </c:pt>
                <c:pt idx="4">
                  <c:v>4.6070327758789063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B3-4CC1-8237-25D8BFBC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axId val="617990704"/>
        <c:axId val="617997592"/>
      </c:barChart>
      <c:catAx>
        <c:axId val="1075395472"/>
        <c:scaling>
          <c:orientation val="minMax"/>
        </c:scaling>
        <c:delete val="0"/>
        <c:axPos val="b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 anchor="t" anchorCtr="0"/>
          <a:lstStyle/>
          <a:p>
            <a:pPr>
              <a:defRPr/>
            </a:pPr>
            <a:endParaRPr lang="es-ES"/>
          </a:p>
        </c:txPr>
        <c:crossAx val="1075401352"/>
        <c:crosses val="autoZero"/>
        <c:auto val="1"/>
        <c:lblAlgn val="ctr"/>
        <c:lblOffset val="100"/>
        <c:noMultiLvlLbl val="0"/>
      </c:catAx>
      <c:valAx>
        <c:axId val="1075401352"/>
        <c:scaling>
          <c:orientation val="minMax"/>
          <c:max val="50"/>
          <c:min val="-50"/>
        </c:scaling>
        <c:delete val="0"/>
        <c:axPos val="l"/>
        <c:majorGridlines>
          <c:spPr>
            <a:ln w="508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Change in index points (base 1995)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8.6170356628036422E-3"/>
              <c:y val="1.2048937160123868E-2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noFill/>
          <a:ln w="508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/>
          <a:lstStyle/>
          <a:p>
            <a:pPr>
              <a:defRPr b="0"/>
            </a:pPr>
            <a:endParaRPr lang="es-ES"/>
          </a:p>
        </c:txPr>
        <c:crossAx val="1075395472"/>
        <c:crosses val="autoZero"/>
        <c:crossBetween val="between"/>
        <c:majorUnit val="10"/>
      </c:valAx>
      <c:valAx>
        <c:axId val="617997592"/>
        <c:scaling>
          <c:orientation val="minMax"/>
          <c:max val="50"/>
          <c:min val="-50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s-ES"/>
          </a:p>
        </c:txPr>
        <c:crossAx val="617990704"/>
        <c:crosses val="max"/>
        <c:crossBetween val="between"/>
      </c:valAx>
      <c:catAx>
        <c:axId val="61799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97592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plotArea>
    <c:legend>
      <c:legendPos val="r"/>
      <c:layout>
        <c:manualLayout>
          <c:xMode val="edge"/>
          <c:yMode val="edge"/>
          <c:x val="0.13734618682959324"/>
          <c:y val="0.60717047961618698"/>
          <c:w val="0.77133425415159462"/>
          <c:h val="0.13120150684942253"/>
        </c:manualLayout>
      </c:layout>
      <c:overlay val="0"/>
      <c:txPr>
        <a:bodyPr/>
        <a:lstStyle/>
        <a:p>
          <a:pPr>
            <a:defRPr sz="1300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35</xdr:col>
      <xdr:colOff>600508</xdr:colOff>
      <xdr:row>47</xdr:row>
      <xdr:rowOff>138545</xdr:rowOff>
    </xdr:to>
    <xdr:graphicFrame macro="">
      <xdr:nvGraphicFramePr>
        <xdr:cNvPr id="2" name="63 Gráfico">
          <a:extLst>
            <a:ext uri="{FF2B5EF4-FFF2-40B4-BE49-F238E27FC236}">
              <a16:creationId xmlns:a16="http://schemas.microsoft.com/office/drawing/2014/main" id="{354F6739-BB36-486A-B0CB-453DC89C8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464002</xdr:colOff>
      <xdr:row>23</xdr:row>
      <xdr:rowOff>12245</xdr:rowOff>
    </xdr:from>
    <xdr:to>
      <xdr:col>10</xdr:col>
      <xdr:colOff>209549</xdr:colOff>
      <xdr:row>44</xdr:row>
      <xdr:rowOff>9525</xdr:rowOff>
    </xdr:to>
    <xdr:graphicFrame macro="">
      <xdr:nvGraphicFramePr>
        <xdr:cNvPr id="2" name="63 Gráfico">
          <a:extLst>
            <a:ext uri="{FF2B5EF4-FFF2-40B4-BE49-F238E27FC236}">
              <a16:creationId xmlns:a16="http://schemas.microsoft.com/office/drawing/2014/main" id="{606DBFBD-C432-4670-9FB0-4C6353C8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23</xdr:row>
      <xdr:rowOff>9525</xdr:rowOff>
    </xdr:from>
    <xdr:to>
      <xdr:col>19</xdr:col>
      <xdr:colOff>202747</xdr:colOff>
      <xdr:row>44</xdr:row>
      <xdr:rowOff>6805</xdr:rowOff>
    </xdr:to>
    <xdr:graphicFrame macro="">
      <xdr:nvGraphicFramePr>
        <xdr:cNvPr id="7" name="63 Gráfico">
          <a:extLst>
            <a:ext uri="{FF2B5EF4-FFF2-40B4-BE49-F238E27FC236}">
              <a16:creationId xmlns:a16="http://schemas.microsoft.com/office/drawing/2014/main" id="{606DBFBD-C432-4670-9FB0-4C6353C8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2_de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Total (%)"/>
      <sheetName val="95-17"/>
      <sheetName val="95-17 (%)"/>
      <sheetName val="95-07"/>
      <sheetName val="95-07 (%)"/>
      <sheetName val="07-17"/>
      <sheetName val="07-17 (%)"/>
      <sheetName val="Overview chart"/>
      <sheetName val="Other"/>
      <sheetName val="Efficie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C3" t="str">
            <v>Freight transport</v>
          </cell>
          <cell r="L3">
            <v>0</v>
          </cell>
          <cell r="M3">
            <v>0</v>
          </cell>
        </row>
        <row r="4">
          <cell r="C4" t="str">
            <v>Road transport (Freight)</v>
          </cell>
          <cell r="L4">
            <v>0</v>
          </cell>
          <cell r="M4">
            <v>0</v>
          </cell>
        </row>
        <row r="5">
          <cell r="C5" t="str">
            <v>Households</v>
          </cell>
          <cell r="L5">
            <v>0</v>
          </cell>
          <cell r="M5">
            <v>0</v>
          </cell>
        </row>
        <row r="6">
          <cell r="C6" t="str">
            <v>Space heating (Households)</v>
          </cell>
          <cell r="L6">
            <v>0</v>
          </cell>
          <cell r="M6">
            <v>0</v>
          </cell>
        </row>
        <row r="7">
          <cell r="C7" t="str">
            <v>Transport</v>
          </cell>
          <cell r="L7">
            <v>0</v>
          </cell>
          <cell r="M7">
            <v>0</v>
          </cell>
        </row>
        <row r="8">
          <cell r="C8" t="str">
            <v>Chemical and petrochemical</v>
          </cell>
          <cell r="L8">
            <v>0</v>
          </cell>
          <cell r="M8">
            <v>0</v>
          </cell>
        </row>
        <row r="9">
          <cell r="C9" t="str">
            <v>Hot water (Households)</v>
          </cell>
          <cell r="L9">
            <v>0</v>
          </cell>
          <cell r="M9">
            <v>0</v>
          </cell>
        </row>
        <row r="10">
          <cell r="C10" t="str">
            <v>Other industries</v>
          </cell>
          <cell r="L10">
            <v>0</v>
          </cell>
          <cell r="M10">
            <v>0</v>
          </cell>
        </row>
        <row r="11">
          <cell r="C11" t="str">
            <v>Domestic navigation transport</v>
          </cell>
          <cell r="L11">
            <v>0</v>
          </cell>
          <cell r="M11">
            <v>0</v>
          </cell>
        </row>
        <row r="12">
          <cell r="C12" t="str">
            <v>Agriculture and forestry</v>
          </cell>
          <cell r="L12">
            <v>0</v>
          </cell>
          <cell r="M12">
            <v>0</v>
          </cell>
        </row>
        <row r="13">
          <cell r="C13" t="str">
            <v>Rail transport (Passenger)</v>
          </cell>
          <cell r="L13">
            <v>0</v>
          </cell>
          <cell r="M13">
            <v>0</v>
          </cell>
        </row>
        <row r="14">
          <cell r="C14" t="str">
            <v>Agriculture</v>
          </cell>
          <cell r="L14">
            <v>0</v>
          </cell>
          <cell r="M14">
            <v>0</v>
          </cell>
        </row>
        <row r="15">
          <cell r="C15" t="str">
            <v>Rail transport (Freight)</v>
          </cell>
          <cell r="L15">
            <v>0</v>
          </cell>
          <cell r="M15">
            <v>0</v>
          </cell>
        </row>
        <row r="16">
          <cell r="C16" t="str">
            <v>Cooking (Households)</v>
          </cell>
          <cell r="L16">
            <v>0</v>
          </cell>
          <cell r="M16">
            <v>0</v>
          </cell>
        </row>
        <row r="17">
          <cell r="C17" t="str">
            <v>Textile and leather</v>
          </cell>
          <cell r="L17">
            <v>0</v>
          </cell>
          <cell r="M17">
            <v>0</v>
          </cell>
        </row>
        <row r="18">
          <cell r="C18" t="str">
            <v>Machinery</v>
          </cell>
          <cell r="L18">
            <v>0</v>
          </cell>
          <cell r="M18">
            <v>0</v>
          </cell>
        </row>
        <row r="19">
          <cell r="C19" t="str">
            <v>Transport equipement</v>
          </cell>
          <cell r="L19">
            <v>0</v>
          </cell>
          <cell r="M19">
            <v>0</v>
          </cell>
        </row>
        <row r="20">
          <cell r="C20" t="str">
            <v>Air conditioning (Households)</v>
          </cell>
          <cell r="L20">
            <v>0</v>
          </cell>
          <cell r="M20">
            <v>0</v>
          </cell>
        </row>
        <row r="21">
          <cell r="C21" t="str">
            <v>Cooking (Services)</v>
          </cell>
          <cell r="L21">
            <v>0</v>
          </cell>
          <cell r="M21">
            <v>0</v>
          </cell>
        </row>
        <row r="22">
          <cell r="C22" t="str">
            <v>Pipeline transport</v>
          </cell>
          <cell r="L22">
            <v>0</v>
          </cell>
          <cell r="M22">
            <v>0</v>
          </cell>
        </row>
        <row r="23">
          <cell r="C23" t="str">
            <v>Hot water (Services)</v>
          </cell>
          <cell r="L23">
            <v>0</v>
          </cell>
          <cell r="M23">
            <v>0</v>
          </cell>
        </row>
        <row r="24">
          <cell r="C24" t="str">
            <v>Fishing</v>
          </cell>
          <cell r="L24">
            <v>0</v>
          </cell>
          <cell r="M24">
            <v>0</v>
          </cell>
        </row>
        <row r="25">
          <cell r="C25" t="str">
            <v>Paper, pulp and print</v>
          </cell>
          <cell r="L25">
            <v>0</v>
          </cell>
          <cell r="M25">
            <v>0</v>
          </cell>
        </row>
        <row r="26">
          <cell r="C26" t="str">
            <v>Domestic aviation transport</v>
          </cell>
          <cell r="L26">
            <v>0</v>
          </cell>
          <cell r="M26">
            <v>0</v>
          </cell>
        </row>
        <row r="27">
          <cell r="C27" t="str">
            <v>Basic metals</v>
          </cell>
          <cell r="L27">
            <v>0</v>
          </cell>
          <cell r="M27">
            <v>0</v>
          </cell>
        </row>
        <row r="28">
          <cell r="C28" t="str">
            <v>Space heating (Services)</v>
          </cell>
          <cell r="L28">
            <v>0</v>
          </cell>
          <cell r="M28">
            <v>0</v>
          </cell>
        </row>
        <row r="29">
          <cell r="C29" t="str">
            <v>Electric appliances / lighting  (Services)</v>
          </cell>
          <cell r="L29">
            <v>0</v>
          </cell>
          <cell r="M29">
            <v>0</v>
          </cell>
        </row>
        <row r="30">
          <cell r="C30" t="str">
            <v>Air conditioning (Services)</v>
          </cell>
          <cell r="L30">
            <v>0</v>
          </cell>
          <cell r="M30">
            <v>0</v>
          </cell>
        </row>
        <row r="31">
          <cell r="C31" t="str">
            <v>Wood and wood products</v>
          </cell>
          <cell r="L31">
            <v>0</v>
          </cell>
          <cell r="M31">
            <v>0</v>
          </cell>
        </row>
        <row r="32">
          <cell r="C32" t="str">
            <v>Food, breverages and tobacco</v>
          </cell>
          <cell r="L32">
            <v>0</v>
          </cell>
          <cell r="M32">
            <v>0</v>
          </cell>
        </row>
        <row r="33">
          <cell r="C33" t="str">
            <v>Construction</v>
          </cell>
          <cell r="L33">
            <v>0</v>
          </cell>
          <cell r="M33">
            <v>0</v>
          </cell>
        </row>
        <row r="34">
          <cell r="C34" t="str">
            <v>Non-metallic minerals</v>
          </cell>
          <cell r="L34">
            <v>0</v>
          </cell>
          <cell r="M34">
            <v>0</v>
          </cell>
        </row>
        <row r="35">
          <cell r="C35" t="str">
            <v>Services</v>
          </cell>
          <cell r="L35">
            <v>0</v>
          </cell>
          <cell r="M35">
            <v>0</v>
          </cell>
        </row>
        <row r="36">
          <cell r="C36" t="str">
            <v>Electric appliances / lighting (Households)</v>
          </cell>
          <cell r="L36">
            <v>0</v>
          </cell>
          <cell r="M36">
            <v>0</v>
          </cell>
        </row>
        <row r="37">
          <cell r="C37" t="str">
            <v>Total</v>
          </cell>
          <cell r="L37">
            <v>0</v>
          </cell>
          <cell r="M37">
            <v>0</v>
          </cell>
        </row>
        <row r="38">
          <cell r="C38" t="str">
            <v>Passenger transport</v>
          </cell>
          <cell r="L38">
            <v>0</v>
          </cell>
          <cell r="M38">
            <v>0</v>
          </cell>
        </row>
        <row r="39">
          <cell r="C39" t="str">
            <v>Road transport (Passenger)</v>
          </cell>
          <cell r="L39">
            <v>0</v>
          </cell>
          <cell r="M39">
            <v>0</v>
          </cell>
        </row>
        <row r="40">
          <cell r="C40" t="str">
            <v>Energy sector and extractive industries</v>
          </cell>
          <cell r="L40">
            <v>0</v>
          </cell>
          <cell r="M40">
            <v>0</v>
          </cell>
        </row>
        <row r="41">
          <cell r="C41" t="str">
            <v>Industry</v>
          </cell>
          <cell r="L41">
            <v>0</v>
          </cell>
          <cell r="M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7"/>
  <sheetViews>
    <sheetView zoomScale="55" zoomScaleNormal="55" workbookViewId="0"/>
  </sheetViews>
  <sheetFormatPr baseColWidth="10" defaultRowHeight="15" x14ac:dyDescent="0.25"/>
  <cols>
    <col min="3" max="3" width="19.28515625" bestFit="1" customWidth="1"/>
    <col min="8" max="8" width="31" bestFit="1" customWidth="1"/>
  </cols>
  <sheetData>
    <row r="3" spans="1:12" x14ac:dyDescent="0.25">
      <c r="B3" s="1" t="s">
        <v>118</v>
      </c>
      <c r="C3" s="1"/>
      <c r="D3" s="1"/>
      <c r="E3" s="1"/>
      <c r="F3" s="1"/>
      <c r="G3" s="1"/>
    </row>
    <row r="4" spans="1:12" x14ac:dyDescent="0.25">
      <c r="C4" t="s">
        <v>0</v>
      </c>
      <c r="D4">
        <v>1995</v>
      </c>
      <c r="E4">
        <v>2007</v>
      </c>
      <c r="F4">
        <v>1995</v>
      </c>
      <c r="G4">
        <v>2007</v>
      </c>
    </row>
    <row r="5" spans="1:12" x14ac:dyDescent="0.25">
      <c r="C5" t="s">
        <v>1</v>
      </c>
      <c r="D5" t="s">
        <v>2</v>
      </c>
      <c r="E5" t="s">
        <v>2</v>
      </c>
      <c r="F5" t="s">
        <v>3</v>
      </c>
      <c r="G5" t="s">
        <v>3</v>
      </c>
    </row>
    <row r="6" spans="1:12" x14ac:dyDescent="0.25">
      <c r="A6">
        <v>1</v>
      </c>
      <c r="B6" t="s">
        <v>41</v>
      </c>
      <c r="C6" t="s">
        <v>4</v>
      </c>
      <c r="D6">
        <v>-0.32122713327407837</v>
      </c>
      <c r="E6">
        <v>-0.17908497154712677</v>
      </c>
      <c r="F6">
        <v>0.20051975548267365</v>
      </c>
      <c r="G6">
        <v>-5.635566234588623</v>
      </c>
      <c r="H6" t="s">
        <v>74</v>
      </c>
      <c r="I6">
        <v>2948.945068359375</v>
      </c>
      <c r="J6">
        <v>2412.902099609375</v>
      </c>
      <c r="K6">
        <v>26013.130859375</v>
      </c>
      <c r="L6">
        <v>26468.076171875</v>
      </c>
    </row>
    <row r="7" spans="1:12" x14ac:dyDescent="0.25">
      <c r="A7">
        <v>2</v>
      </c>
      <c r="B7" t="s">
        <v>52</v>
      </c>
      <c r="C7" t="s">
        <v>5</v>
      </c>
      <c r="D7">
        <v>-2126.923828125</v>
      </c>
      <c r="E7">
        <v>-73.517631530761719</v>
      </c>
      <c r="F7">
        <v>0.94575124979019165</v>
      </c>
      <c r="G7">
        <v>0.4384881854057312</v>
      </c>
      <c r="H7" t="s">
        <v>75</v>
      </c>
      <c r="I7">
        <v>0.11699999868869781</v>
      </c>
      <c r="J7">
        <v>245.96299743652344</v>
      </c>
      <c r="K7">
        <v>1313.2449951171875</v>
      </c>
      <c r="L7">
        <v>1496.083984375</v>
      </c>
    </row>
    <row r="8" spans="1:12" x14ac:dyDescent="0.25">
      <c r="A8">
        <v>3</v>
      </c>
      <c r="B8" t="s">
        <v>65</v>
      </c>
      <c r="C8" t="s">
        <v>6</v>
      </c>
      <c r="D8">
        <v>-2.4340648651123047</v>
      </c>
      <c r="E8">
        <v>0.43543753027915955</v>
      </c>
      <c r="F8">
        <v>-0.18096594512462616</v>
      </c>
      <c r="G8">
        <v>3.428436279296875</v>
      </c>
      <c r="H8" t="s">
        <v>77</v>
      </c>
      <c r="I8">
        <v>8636.6884765625</v>
      </c>
      <c r="J8">
        <v>10269.646484375</v>
      </c>
      <c r="K8">
        <v>93333.1015625</v>
      </c>
      <c r="L8">
        <v>83801.15625</v>
      </c>
    </row>
    <row r="9" spans="1:12" x14ac:dyDescent="0.25">
      <c r="A9">
        <v>4</v>
      </c>
      <c r="B9" t="s">
        <v>60</v>
      </c>
      <c r="C9" t="s">
        <v>7</v>
      </c>
      <c r="D9">
        <v>433.22039794921875</v>
      </c>
      <c r="E9">
        <v>0.1883719265460968</v>
      </c>
      <c r="F9">
        <v>0.91223949193954468</v>
      </c>
      <c r="G9">
        <v>1.5729453563690186</v>
      </c>
      <c r="H9" t="s">
        <v>78</v>
      </c>
      <c r="I9">
        <v>2277.945068359375</v>
      </c>
      <c r="J9">
        <v>2653.376953125</v>
      </c>
      <c r="K9">
        <v>29804.587890625</v>
      </c>
      <c r="L9">
        <v>29942.533203125</v>
      </c>
    </row>
    <row r="10" spans="1:12" x14ac:dyDescent="0.25">
      <c r="A10">
        <v>5</v>
      </c>
      <c r="B10" t="s">
        <v>45</v>
      </c>
      <c r="C10" t="s">
        <v>8</v>
      </c>
      <c r="D10">
        <v>4.0065360069274902</v>
      </c>
      <c r="E10">
        <v>-1.0421416759490967</v>
      </c>
      <c r="F10">
        <v>1.8231886625289917</v>
      </c>
      <c r="G10">
        <v>-0.6060912013053894</v>
      </c>
      <c r="H10" t="s">
        <v>79</v>
      </c>
      <c r="I10">
        <v>547.40802001953125</v>
      </c>
      <c r="J10">
        <v>315.55099487304688</v>
      </c>
      <c r="K10">
        <v>7036.1640625</v>
      </c>
      <c r="L10">
        <v>4261.94091796875</v>
      </c>
    </row>
    <row r="11" spans="1:12" x14ac:dyDescent="0.25">
      <c r="A11">
        <v>6</v>
      </c>
      <c r="B11" t="s">
        <v>59</v>
      </c>
      <c r="C11" t="s">
        <v>9</v>
      </c>
      <c r="D11">
        <v>-3.4703667163848877</v>
      </c>
      <c r="E11">
        <v>1.5336512327194214</v>
      </c>
      <c r="F11">
        <v>-1.82071852684021</v>
      </c>
      <c r="G11">
        <v>0.42194476723670959</v>
      </c>
      <c r="H11" t="s">
        <v>80</v>
      </c>
      <c r="I11">
        <v>731.72296142578125</v>
      </c>
      <c r="J11">
        <v>645.6719970703125</v>
      </c>
      <c r="K11">
        <v>7673.7138671875</v>
      </c>
      <c r="L11">
        <v>8772.1201171875</v>
      </c>
    </row>
    <row r="12" spans="1:12" x14ac:dyDescent="0.25">
      <c r="A12">
        <v>7</v>
      </c>
      <c r="B12" t="s">
        <v>53</v>
      </c>
      <c r="C12" t="s">
        <v>10</v>
      </c>
      <c r="D12">
        <v>-14.134867668151855</v>
      </c>
      <c r="E12">
        <v>2.2294931411743164</v>
      </c>
      <c r="F12">
        <v>-1.1112827062606812</v>
      </c>
      <c r="G12">
        <v>2.7271664142608643</v>
      </c>
      <c r="H12" t="s">
        <v>81</v>
      </c>
      <c r="I12">
        <v>2405.761962890625</v>
      </c>
      <c r="J12">
        <v>1835.219970703125</v>
      </c>
      <c r="K12">
        <v>38596.3984375</v>
      </c>
      <c r="L12">
        <v>34034.60546875</v>
      </c>
    </row>
    <row r="13" spans="1:12" x14ac:dyDescent="0.25">
      <c r="A13">
        <v>8</v>
      </c>
      <c r="B13" t="s">
        <v>37</v>
      </c>
      <c r="C13" t="s">
        <v>11</v>
      </c>
      <c r="D13">
        <v>-1.8374782800674438</v>
      </c>
      <c r="E13">
        <v>0.56329482793807983</v>
      </c>
      <c r="F13">
        <v>0.8946300745010376</v>
      </c>
      <c r="G13">
        <v>0.69137036800384521</v>
      </c>
      <c r="H13" t="s">
        <v>82</v>
      </c>
      <c r="I13">
        <v>4348.6220703125</v>
      </c>
      <c r="J13">
        <v>3127.992919921875</v>
      </c>
      <c r="K13">
        <v>58342.44921875</v>
      </c>
      <c r="L13">
        <v>52672.64453125</v>
      </c>
    </row>
    <row r="14" spans="1:12" x14ac:dyDescent="0.25">
      <c r="A14">
        <v>9</v>
      </c>
      <c r="B14" t="s">
        <v>62</v>
      </c>
      <c r="C14" t="s">
        <v>12</v>
      </c>
      <c r="D14">
        <v>-2.4896078109741211</v>
      </c>
      <c r="E14">
        <v>6.0051784515380859</v>
      </c>
      <c r="F14">
        <v>3.542391300201416</v>
      </c>
      <c r="G14">
        <v>-3.5603599548339844</v>
      </c>
      <c r="H14" t="s">
        <v>83</v>
      </c>
      <c r="I14">
        <v>6771.962890625</v>
      </c>
      <c r="J14">
        <v>3507.6708984375</v>
      </c>
      <c r="K14">
        <v>46545.203125</v>
      </c>
      <c r="L14">
        <v>34745.34375</v>
      </c>
    </row>
    <row r="15" spans="1:12" x14ac:dyDescent="0.25">
      <c r="A15">
        <v>10</v>
      </c>
      <c r="B15" t="s">
        <v>55</v>
      </c>
      <c r="C15" t="s">
        <v>13</v>
      </c>
      <c r="D15">
        <v>2.409923791885376</v>
      </c>
      <c r="E15">
        <v>-7.8336372375488281</v>
      </c>
      <c r="F15">
        <v>0.68090993165969849</v>
      </c>
      <c r="G15">
        <v>-0.6093413233757019</v>
      </c>
      <c r="H15" t="s">
        <v>84</v>
      </c>
      <c r="I15">
        <v>4150.44384765625</v>
      </c>
      <c r="J15">
        <v>3540.927001953125</v>
      </c>
      <c r="K15">
        <v>47002.1171875</v>
      </c>
      <c r="L15">
        <v>37948.390625</v>
      </c>
    </row>
    <row r="16" spans="1:12" x14ac:dyDescent="0.25">
      <c r="A16">
        <v>11</v>
      </c>
      <c r="B16" t="s">
        <v>46</v>
      </c>
      <c r="C16" t="s">
        <v>14</v>
      </c>
      <c r="D16">
        <v>-1.644303560256958</v>
      </c>
      <c r="E16">
        <v>55.67791748046875</v>
      </c>
      <c r="F16">
        <v>1.0894167423248291</v>
      </c>
      <c r="G16">
        <v>0.14087612926959991</v>
      </c>
      <c r="H16" t="s">
        <v>85</v>
      </c>
      <c r="I16">
        <v>1236.93994140625</v>
      </c>
      <c r="J16">
        <v>771.37603759765625</v>
      </c>
      <c r="K16">
        <v>21280.62109375</v>
      </c>
      <c r="L16">
        <v>19432.04296875</v>
      </c>
    </row>
    <row r="17" spans="1:12" x14ac:dyDescent="0.25">
      <c r="A17">
        <v>12</v>
      </c>
      <c r="B17" t="s">
        <v>47</v>
      </c>
      <c r="C17" t="s">
        <v>15</v>
      </c>
      <c r="D17">
        <v>21.045143127441406</v>
      </c>
      <c r="E17">
        <v>-7.9996801912784576E-2</v>
      </c>
      <c r="F17">
        <v>1.8848062753677368</v>
      </c>
      <c r="G17">
        <v>0.87351465225219727</v>
      </c>
      <c r="H17" t="s">
        <v>86</v>
      </c>
      <c r="I17">
        <v>762.16998291015625</v>
      </c>
      <c r="J17">
        <v>599.46697998046875</v>
      </c>
      <c r="K17">
        <v>9391.7275390625</v>
      </c>
      <c r="L17">
        <v>8585.7255859375</v>
      </c>
    </row>
    <row r="18" spans="1:12" x14ac:dyDescent="0.25">
      <c r="A18">
        <v>13</v>
      </c>
      <c r="B18" t="s">
        <v>39</v>
      </c>
      <c r="C18" t="s">
        <v>16</v>
      </c>
      <c r="D18">
        <v>1.8116962909698486</v>
      </c>
      <c r="E18">
        <v>0.33765137195587158</v>
      </c>
      <c r="F18">
        <v>0.64445102214813232</v>
      </c>
      <c r="G18">
        <v>0.40636247396469116</v>
      </c>
      <c r="H18" t="s">
        <v>87</v>
      </c>
      <c r="I18">
        <v>2621.424072265625</v>
      </c>
      <c r="J18">
        <v>824.35400390625</v>
      </c>
      <c r="K18">
        <v>28836.68359375</v>
      </c>
      <c r="L18">
        <v>17865.908203125</v>
      </c>
    </row>
    <row r="19" spans="1:12" x14ac:dyDescent="0.25">
      <c r="A19">
        <v>14</v>
      </c>
      <c r="B19" t="s">
        <v>61</v>
      </c>
      <c r="C19" t="s">
        <v>17</v>
      </c>
      <c r="D19">
        <v>-1.654790997505188</v>
      </c>
      <c r="E19">
        <v>-1.2605682611465454</v>
      </c>
      <c r="F19">
        <v>1.3134586811065674</v>
      </c>
      <c r="G19">
        <v>4.6096496284008026E-2</v>
      </c>
      <c r="H19" t="s">
        <v>88</v>
      </c>
      <c r="I19">
        <v>448.51901245117188</v>
      </c>
      <c r="J19">
        <v>1049.2960205078125</v>
      </c>
      <c r="K19">
        <v>6622.4921875</v>
      </c>
      <c r="L19">
        <v>8553.443359375</v>
      </c>
    </row>
    <row r="20" spans="1:12" x14ac:dyDescent="0.25">
      <c r="A20">
        <v>15</v>
      </c>
      <c r="B20" t="s">
        <v>56</v>
      </c>
      <c r="C20" t="s">
        <v>18</v>
      </c>
      <c r="D20">
        <v>-3.8178246021270752</v>
      </c>
      <c r="E20">
        <v>-4.7818393707275391</v>
      </c>
      <c r="F20">
        <v>2.280648946762085</v>
      </c>
      <c r="G20">
        <v>0.42769086360931396</v>
      </c>
      <c r="H20" t="s">
        <v>91</v>
      </c>
      <c r="I20">
        <v>3417.051513671875</v>
      </c>
      <c r="J20">
        <v>5148.47021484375</v>
      </c>
      <c r="K20">
        <v>77210.6015625</v>
      </c>
      <c r="L20">
        <v>82031.46875</v>
      </c>
    </row>
    <row r="21" spans="1:12" x14ac:dyDescent="0.25">
      <c r="A21">
        <v>16</v>
      </c>
      <c r="B21" t="s">
        <v>51</v>
      </c>
      <c r="C21" t="s">
        <v>19</v>
      </c>
      <c r="D21">
        <v>-2.6433727741241455</v>
      </c>
      <c r="E21">
        <v>2.5118587017059326</v>
      </c>
      <c r="F21">
        <v>3.6000404357910156</v>
      </c>
      <c r="G21">
        <v>3.4651753902435303</v>
      </c>
      <c r="H21" t="s">
        <v>92</v>
      </c>
      <c r="I21">
        <v>309.29263305664063</v>
      </c>
      <c r="J21">
        <v>237.94606018066406</v>
      </c>
      <c r="K21">
        <v>8512.70703125</v>
      </c>
      <c r="L21">
        <v>10243.3115234375</v>
      </c>
    </row>
    <row r="22" spans="1:12" x14ac:dyDescent="0.25">
      <c r="A22">
        <v>17</v>
      </c>
      <c r="B22" t="s">
        <v>49</v>
      </c>
      <c r="C22" t="s">
        <v>20</v>
      </c>
      <c r="D22">
        <v>1.7679212093353271</v>
      </c>
      <c r="E22">
        <v>3.3569920063018799</v>
      </c>
      <c r="F22">
        <v>4.9539737701416016</v>
      </c>
      <c r="G22">
        <v>4.6964211463928223</v>
      </c>
      <c r="H22" t="s">
        <v>93</v>
      </c>
      <c r="I22">
        <v>173.90902709960938</v>
      </c>
      <c r="J22">
        <v>122.51710510253906</v>
      </c>
      <c r="K22">
        <v>10793.56640625</v>
      </c>
      <c r="L22">
        <v>13566.173828125</v>
      </c>
    </row>
    <row r="23" spans="1:12" x14ac:dyDescent="0.25">
      <c r="A23">
        <v>18</v>
      </c>
      <c r="B23" t="s">
        <v>58</v>
      </c>
      <c r="C23" t="s">
        <v>21</v>
      </c>
      <c r="D23">
        <v>-6.6175398826599121</v>
      </c>
      <c r="E23">
        <v>1.9770357608795166</v>
      </c>
      <c r="F23">
        <v>11.765448570251465</v>
      </c>
      <c r="G23">
        <v>1.4692333936691284</v>
      </c>
      <c r="H23" t="s">
        <v>94</v>
      </c>
      <c r="I23">
        <v>2936.4736328125</v>
      </c>
      <c r="J23">
        <v>2974.83056640625</v>
      </c>
      <c r="K23">
        <v>13755.697265625</v>
      </c>
      <c r="L23">
        <v>14816.009765625</v>
      </c>
    </row>
    <row r="24" spans="1:12" x14ac:dyDescent="0.25">
      <c r="A24">
        <v>19</v>
      </c>
      <c r="B24" t="s">
        <v>57</v>
      </c>
      <c r="C24" t="s">
        <v>22</v>
      </c>
      <c r="D24">
        <v>-4.7947440147399902</v>
      </c>
      <c r="E24">
        <v>1.9711794853210449</v>
      </c>
      <c r="F24">
        <v>6.2612600326538086</v>
      </c>
      <c r="G24">
        <v>0.88165432214736938</v>
      </c>
      <c r="H24" t="s">
        <v>95</v>
      </c>
      <c r="I24">
        <v>2946.18212890625</v>
      </c>
      <c r="J24">
        <v>2955.133056640625</v>
      </c>
      <c r="K24">
        <v>36380.375</v>
      </c>
      <c r="L24">
        <v>37383.70703125</v>
      </c>
    </row>
    <row r="25" spans="1:12" x14ac:dyDescent="0.25">
      <c r="A25">
        <v>20</v>
      </c>
      <c r="B25" t="s">
        <v>36</v>
      </c>
      <c r="C25" t="s">
        <v>23</v>
      </c>
      <c r="D25">
        <v>-4.7511863708496094</v>
      </c>
      <c r="E25">
        <v>0.54632776975631714</v>
      </c>
      <c r="F25">
        <v>0.88433104753494263</v>
      </c>
      <c r="G25">
        <v>0.51914221048355103</v>
      </c>
      <c r="H25" t="s">
        <v>97</v>
      </c>
      <c r="I25">
        <v>7691.37109375</v>
      </c>
      <c r="J25">
        <v>6645.3603515625</v>
      </c>
      <c r="K25">
        <v>192273.6875</v>
      </c>
      <c r="L25">
        <v>188950.296875</v>
      </c>
    </row>
    <row r="26" spans="1:12" x14ac:dyDescent="0.25">
      <c r="A26">
        <v>21</v>
      </c>
      <c r="B26" t="s">
        <v>38</v>
      </c>
      <c r="C26" t="s">
        <v>24</v>
      </c>
      <c r="D26">
        <v>-9.613494873046875</v>
      </c>
      <c r="E26">
        <v>0.47579041123390198</v>
      </c>
      <c r="F26">
        <v>0.8747982382774353</v>
      </c>
      <c r="G26">
        <v>0.72167456150054932</v>
      </c>
      <c r="H26" t="s">
        <v>98</v>
      </c>
      <c r="I26">
        <v>3500.28564453125</v>
      </c>
      <c r="J26">
        <v>2256.786865234375</v>
      </c>
      <c r="K26">
        <v>38403.05859375</v>
      </c>
      <c r="L26">
        <v>39371.68359375</v>
      </c>
    </row>
    <row r="27" spans="1:12" x14ac:dyDescent="0.25">
      <c r="A27">
        <v>22</v>
      </c>
      <c r="B27" t="s">
        <v>44</v>
      </c>
      <c r="C27" t="s">
        <v>25</v>
      </c>
      <c r="D27">
        <v>2.5512080192565918</v>
      </c>
      <c r="E27">
        <v>0.52501243352890015</v>
      </c>
      <c r="F27">
        <v>-2.2790625095367432</v>
      </c>
      <c r="G27">
        <v>0.50862663984298706</v>
      </c>
      <c r="H27" t="s">
        <v>99</v>
      </c>
      <c r="I27">
        <v>1176.1072998046875</v>
      </c>
      <c r="J27">
        <v>1059.4051513671875</v>
      </c>
      <c r="K27">
        <v>15937.818359375</v>
      </c>
      <c r="L27">
        <v>15175.013671875</v>
      </c>
    </row>
    <row r="28" spans="1:12" x14ac:dyDescent="0.25">
      <c r="A28">
        <v>23</v>
      </c>
      <c r="B28" t="s">
        <v>48</v>
      </c>
      <c r="C28" t="s">
        <v>26</v>
      </c>
      <c r="D28">
        <v>-6.0990962982177734</v>
      </c>
      <c r="E28">
        <v>0.56924134492874146</v>
      </c>
      <c r="F28">
        <v>-2.6472768783569336</v>
      </c>
      <c r="G28">
        <v>-0.86395925283432007</v>
      </c>
      <c r="H28" t="s">
        <v>100</v>
      </c>
      <c r="I28">
        <v>140.77476501464844</v>
      </c>
      <c r="J28">
        <v>143.25112915039063</v>
      </c>
      <c r="K28">
        <v>955.4970703125</v>
      </c>
      <c r="L28">
        <v>1745.0352783203125</v>
      </c>
    </row>
    <row r="29" spans="1:12" x14ac:dyDescent="0.25">
      <c r="A29">
        <v>24</v>
      </c>
      <c r="B29" t="s">
        <v>63</v>
      </c>
      <c r="C29" t="s">
        <v>27</v>
      </c>
      <c r="D29">
        <v>-4.1282515525817871</v>
      </c>
      <c r="E29">
        <v>-0.89931446313858032</v>
      </c>
      <c r="F29">
        <v>-1.3224316835403442</v>
      </c>
      <c r="G29">
        <v>0.73700696229934692</v>
      </c>
      <c r="H29" t="s">
        <v>101</v>
      </c>
      <c r="I29">
        <v>3164.33251953125</v>
      </c>
      <c r="J29">
        <v>4514.6025390625</v>
      </c>
      <c r="K29">
        <v>42957.1328125</v>
      </c>
      <c r="L29">
        <v>42245.08203125</v>
      </c>
    </row>
    <row r="30" spans="1:12" x14ac:dyDescent="0.25">
      <c r="A30">
        <v>25</v>
      </c>
      <c r="B30" t="s">
        <v>64</v>
      </c>
      <c r="C30" t="s">
        <v>28</v>
      </c>
      <c r="D30">
        <v>-2.9578509330749512</v>
      </c>
      <c r="E30">
        <v>0.65560829639434814</v>
      </c>
      <c r="F30">
        <v>2.7675929069519043</v>
      </c>
      <c r="G30">
        <v>0.91630232334136963</v>
      </c>
      <c r="H30" t="s">
        <v>105</v>
      </c>
      <c r="I30">
        <v>15545.2568359375</v>
      </c>
      <c r="J30">
        <v>17133.80859375</v>
      </c>
      <c r="K30">
        <v>186642.03125</v>
      </c>
      <c r="L30">
        <v>186655.625</v>
      </c>
    </row>
    <row r="31" spans="1:12" x14ac:dyDescent="0.25">
      <c r="A31">
        <v>26</v>
      </c>
      <c r="B31" t="s">
        <v>42</v>
      </c>
      <c r="C31" t="s">
        <v>29</v>
      </c>
      <c r="D31">
        <v>-2.4176647663116455</v>
      </c>
      <c r="E31">
        <v>0.62661129236221313</v>
      </c>
      <c r="F31">
        <v>0.70589226484298706</v>
      </c>
      <c r="G31">
        <v>0.62738937139511108</v>
      </c>
      <c r="H31" t="s">
        <v>107</v>
      </c>
      <c r="I31">
        <v>623.97576904296875</v>
      </c>
      <c r="J31">
        <v>269.98587036132813</v>
      </c>
      <c r="K31">
        <v>3280.231201171875</v>
      </c>
      <c r="L31">
        <v>3155.861328125</v>
      </c>
    </row>
    <row r="32" spans="1:12" x14ac:dyDescent="0.25">
      <c r="A32">
        <v>27</v>
      </c>
      <c r="B32" t="s">
        <v>54</v>
      </c>
      <c r="C32" t="s">
        <v>30</v>
      </c>
      <c r="D32">
        <v>9.3990764617919922</v>
      </c>
      <c r="E32">
        <v>-48.439929962158203</v>
      </c>
      <c r="F32">
        <v>1.5967965126037598</v>
      </c>
      <c r="G32">
        <v>-1.4118386507034302</v>
      </c>
      <c r="H32" t="s">
        <v>109</v>
      </c>
      <c r="I32">
        <v>2539.669921875</v>
      </c>
      <c r="J32">
        <v>2256.4248046875</v>
      </c>
      <c r="K32">
        <v>7862.0009765625</v>
      </c>
      <c r="L32">
        <v>7896.3818359375</v>
      </c>
    </row>
    <row r="33" spans="1:12" x14ac:dyDescent="0.25">
      <c r="A33">
        <v>28</v>
      </c>
      <c r="B33" t="s">
        <v>35</v>
      </c>
      <c r="C33" t="s">
        <v>31</v>
      </c>
      <c r="D33">
        <v>-4.1300678253173828</v>
      </c>
      <c r="E33">
        <v>-0.25608751177787781</v>
      </c>
      <c r="F33">
        <v>5.6450948715209961</v>
      </c>
      <c r="G33">
        <v>-3.7808831781148911E-2</v>
      </c>
      <c r="H33" t="s">
        <v>106</v>
      </c>
      <c r="I33">
        <v>18395.5</v>
      </c>
      <c r="J33">
        <v>10888.2939453125</v>
      </c>
      <c r="K33">
        <v>124737.0859375</v>
      </c>
      <c r="L33">
        <v>118726.953125</v>
      </c>
    </row>
    <row r="34" spans="1:12" x14ac:dyDescent="0.25">
      <c r="A34">
        <v>29</v>
      </c>
      <c r="B34" t="s">
        <v>43</v>
      </c>
      <c r="C34" t="s">
        <v>32</v>
      </c>
      <c r="D34">
        <v>-1.2284101247787476</v>
      </c>
      <c r="E34">
        <v>0.67195838689804077</v>
      </c>
      <c r="F34">
        <v>0.51890939474105835</v>
      </c>
      <c r="G34">
        <v>0.14503014087677002</v>
      </c>
      <c r="H34" t="s">
        <v>108</v>
      </c>
      <c r="I34">
        <v>364.34423828125</v>
      </c>
      <c r="J34">
        <v>123.02512359619141</v>
      </c>
      <c r="K34">
        <v>4415.4736328125</v>
      </c>
      <c r="L34">
        <v>3385.1513671875</v>
      </c>
    </row>
    <row r="35" spans="1:12" x14ac:dyDescent="0.25">
      <c r="A35">
        <v>30</v>
      </c>
      <c r="B35" t="s">
        <v>40</v>
      </c>
      <c r="C35" t="s">
        <v>33</v>
      </c>
      <c r="D35">
        <v>0.72965162992477417</v>
      </c>
      <c r="E35">
        <v>0.67907649278640747</v>
      </c>
      <c r="F35">
        <v>3.7917506694793701</v>
      </c>
      <c r="G35">
        <v>0.41455009579658508</v>
      </c>
      <c r="H35" t="s">
        <v>110</v>
      </c>
      <c r="I35">
        <v>1469.1649169921875</v>
      </c>
      <c r="J35">
        <v>958.31201171875</v>
      </c>
      <c r="K35">
        <v>7091.9970703125</v>
      </c>
      <c r="L35">
        <v>5199.35302734375</v>
      </c>
    </row>
    <row r="36" spans="1:12" x14ac:dyDescent="0.25">
      <c r="A36">
        <v>31</v>
      </c>
      <c r="B36" t="s">
        <v>50</v>
      </c>
      <c r="C36" t="s">
        <v>34</v>
      </c>
      <c r="D36">
        <v>-7.0674066543579102</v>
      </c>
      <c r="E36">
        <v>-1.4396079778671265</v>
      </c>
      <c r="F36">
        <v>-8.6025590896606445</v>
      </c>
      <c r="G36">
        <v>-2.050072193145752</v>
      </c>
      <c r="H36" t="s">
        <v>111</v>
      </c>
      <c r="I36">
        <v>39.78900146484375</v>
      </c>
      <c r="J36">
        <v>70.937995910644531</v>
      </c>
      <c r="K36">
        <v>2057.156005859375</v>
      </c>
      <c r="L36">
        <v>1898.698974609375</v>
      </c>
    </row>
    <row r="39" spans="1:12" x14ac:dyDescent="0.25">
      <c r="B39" t="s">
        <v>113</v>
      </c>
      <c r="C39" t="s">
        <v>119</v>
      </c>
      <c r="D39">
        <f>SUMPRODUCT(D$6:D$7,I$6:I$7)/I$39</f>
        <v>-0.40559718678017154</v>
      </c>
      <c r="E39">
        <f t="shared" ref="E39:G39" si="0">SUMPRODUCT(E$6:E$7,J$6:J$7)/J$39</f>
        <v>-6.9633966326219969</v>
      </c>
      <c r="F39">
        <f t="shared" si="0"/>
        <v>0.23633393505993611</v>
      </c>
      <c r="G39">
        <f t="shared" si="0"/>
        <v>-5.3106040155482379</v>
      </c>
      <c r="H39" t="s">
        <v>76</v>
      </c>
      <c r="I39">
        <v>2949.06201171875</v>
      </c>
      <c r="J39">
        <v>2658.864990234375</v>
      </c>
      <c r="K39">
        <v>27326.375</v>
      </c>
      <c r="L39">
        <v>27964.16015625</v>
      </c>
    </row>
    <row r="40" spans="1:12" x14ac:dyDescent="0.25">
      <c r="B40" t="s">
        <v>114</v>
      </c>
      <c r="C40" t="s">
        <v>119</v>
      </c>
      <c r="D40">
        <f>SUMPRODUCT(D$8:D$19,I$8:I$19)/I$40</f>
        <v>26.750272125286894</v>
      </c>
      <c r="E40">
        <f t="shared" ref="E40:G40" si="1">SUMPRODUCT(E$8:E$19,J$8:J$19)/J$40</f>
        <v>1.6015048571539523</v>
      </c>
      <c r="F40">
        <f t="shared" si="1"/>
        <v>0.71872382497570053</v>
      </c>
      <c r="G40">
        <f t="shared" si="1"/>
        <v>0.98591887721240157</v>
      </c>
      <c r="H40" t="s">
        <v>89</v>
      </c>
      <c r="I40">
        <v>34939.609375</v>
      </c>
      <c r="J40">
        <v>29140.55078125</v>
      </c>
      <c r="K40">
        <v>394465.25</v>
      </c>
      <c r="L40">
        <v>340615.84375</v>
      </c>
    </row>
    <row r="41" spans="1:12" x14ac:dyDescent="0.25">
      <c r="B41" t="s">
        <v>115</v>
      </c>
      <c r="C41" t="s">
        <v>119</v>
      </c>
      <c r="D41">
        <f>SUMPRODUCT(D$20:D$24,I$20:I$24)/I$41</f>
        <v>-4.8159745988273581</v>
      </c>
      <c r="E41">
        <f t="shared" ref="E41:G41" si="2">SUMPRODUCT(E$20:E$24,J$20:J$24)/J$41</f>
        <v>-1.0406368025201012</v>
      </c>
      <c r="F41">
        <f t="shared" si="2"/>
        <v>4.4311171619926579</v>
      </c>
      <c r="G41">
        <f t="shared" si="2"/>
        <v>1.1960157300556615</v>
      </c>
      <c r="H41" t="s">
        <v>90</v>
      </c>
      <c r="I41">
        <v>9782.9091796875</v>
      </c>
      <c r="J41">
        <v>11438.8974609375</v>
      </c>
      <c r="K41">
        <v>146652.9375</v>
      </c>
      <c r="L41">
        <v>158040.671875</v>
      </c>
    </row>
    <row r="42" spans="1:12" x14ac:dyDescent="0.25">
      <c r="B42" t="s">
        <v>116</v>
      </c>
      <c r="C42" t="s">
        <v>119</v>
      </c>
      <c r="D42">
        <f>SUMPRODUCT(D$25:D$29,I$25:I$29)/I$42</f>
        <v>-5.1754640382434047</v>
      </c>
      <c r="E42">
        <f t="shared" ref="E42:G42" si="3">SUMPRODUCT(E$25:E$29,J$25:J$29)/J$42</f>
        <v>8.7691689537988823E-2</v>
      </c>
      <c r="F42">
        <f t="shared" si="3"/>
        <v>0.37162751389325399</v>
      </c>
      <c r="G42">
        <f t="shared" si="3"/>
        <v>0.56994313641863759</v>
      </c>
      <c r="H42" t="s">
        <v>96</v>
      </c>
      <c r="I42">
        <v>15672.87109375</v>
      </c>
      <c r="J42">
        <v>14619.40625</v>
      </c>
      <c r="K42">
        <v>290527.1875</v>
      </c>
      <c r="L42">
        <v>287487.125</v>
      </c>
    </row>
    <row r="43" spans="1:12" x14ac:dyDescent="0.25">
      <c r="B43" t="s">
        <v>117</v>
      </c>
      <c r="C43" t="s">
        <v>119</v>
      </c>
      <c r="D43">
        <f>SUMPRODUCT(D$30:D$36,I$30:I$36)/I$43</f>
        <v>-2.5463282898699537</v>
      </c>
      <c r="E43">
        <f t="shared" ref="E43:G43" si="4">SUMPRODUCT(E$30:E$36,J$30:J$36)/J$43</f>
        <v>-3.1562579183279191</v>
      </c>
      <c r="F43">
        <f t="shared" si="4"/>
        <v>3.7105293786730345</v>
      </c>
      <c r="G43">
        <f t="shared" si="4"/>
        <v>0.47757989323333178</v>
      </c>
      <c r="H43" t="s">
        <v>102</v>
      </c>
      <c r="I43">
        <v>38977.69921875</v>
      </c>
      <c r="J43">
        <v>31700.787109375</v>
      </c>
      <c r="K43">
        <v>336085.96875</v>
      </c>
      <c r="L43">
        <v>326918</v>
      </c>
    </row>
    <row r="45" spans="1:12" x14ac:dyDescent="0.25">
      <c r="B45" t="s">
        <v>113</v>
      </c>
      <c r="C45" t="s">
        <v>120</v>
      </c>
      <c r="D45">
        <v>-0.32133087515830994</v>
      </c>
      <c r="E45">
        <v>0.84188145399093628</v>
      </c>
      <c r="F45">
        <v>0.16558529436588287</v>
      </c>
      <c r="G45">
        <v>0.32240936160087585</v>
      </c>
    </row>
    <row r="46" spans="1:12" x14ac:dyDescent="0.25">
      <c r="B46" t="s">
        <v>114</v>
      </c>
      <c r="C46" t="s">
        <v>120</v>
      </c>
      <c r="D46">
        <v>-3.4799633026123047</v>
      </c>
      <c r="E46">
        <v>2.3239471912384033</v>
      </c>
      <c r="F46">
        <v>0.99671977758407593</v>
      </c>
      <c r="G46">
        <v>-0.59381741285324097</v>
      </c>
    </row>
    <row r="47" spans="1:12" x14ac:dyDescent="0.25">
      <c r="B47" t="s">
        <v>115</v>
      </c>
      <c r="C47" t="s">
        <v>120</v>
      </c>
      <c r="D47">
        <v>-4.5253701210021973</v>
      </c>
      <c r="E47">
        <v>-0.36544239521026611</v>
      </c>
      <c r="F47">
        <v>3.9790647029876709</v>
      </c>
      <c r="G47">
        <v>1.1311346292495728</v>
      </c>
    </row>
    <row r="48" spans="1:12" x14ac:dyDescent="0.25">
      <c r="B48" t="s">
        <v>116</v>
      </c>
      <c r="C48" t="s">
        <v>120</v>
      </c>
      <c r="D48">
        <v>-5.1549081802368164</v>
      </c>
      <c r="E48">
        <v>0.60348778963088989</v>
      </c>
      <c r="F48">
        <v>1.2265934944152832</v>
      </c>
      <c r="G48">
        <v>0.55632764101028442</v>
      </c>
    </row>
    <row r="49" spans="2:12" x14ac:dyDescent="0.25">
      <c r="B49" t="s">
        <v>117</v>
      </c>
      <c r="C49" t="s">
        <v>120</v>
      </c>
      <c r="D49">
        <v>-5.1570267677307129</v>
      </c>
      <c r="E49">
        <v>-1.4871366024017334</v>
      </c>
      <c r="F49">
        <v>3.8524274826049805</v>
      </c>
      <c r="G49">
        <v>0.36408093571662903</v>
      </c>
    </row>
    <row r="53" spans="2:12" x14ac:dyDescent="0.25">
      <c r="B53" t="s">
        <v>112</v>
      </c>
      <c r="C53" t="s">
        <v>122</v>
      </c>
      <c r="D53">
        <f>SUMPRODUCT(D$39:D$43,I$39:I$43)/I$53</f>
        <v>6.8994762456288523</v>
      </c>
      <c r="E53">
        <f>SUMPRODUCT(E$39:E$43,J$39:J$43)/J$53</f>
        <v>-0.92144897781510626</v>
      </c>
      <c r="F53">
        <f>SUMPRODUCT(F$39:F$43,K$39:K$43)/K$53</f>
        <v>1.920267726361544</v>
      </c>
      <c r="G53">
        <f>SUMPRODUCT(G$39:G$43,L$39:L$43)/L$53</f>
        <v>0.61025164377024854</v>
      </c>
      <c r="H53" t="s">
        <v>72</v>
      </c>
      <c r="I53">
        <v>102322.15625</v>
      </c>
      <c r="J53">
        <v>89558.5078125</v>
      </c>
      <c r="K53">
        <v>1195057.75</v>
      </c>
      <c r="L53">
        <v>1141025.875</v>
      </c>
    </row>
    <row r="55" spans="2:12" x14ac:dyDescent="0.25">
      <c r="B55" t="s">
        <v>112</v>
      </c>
      <c r="C55" t="s">
        <v>121</v>
      </c>
      <c r="D55">
        <f>SUMPRODUCT(D$45:D$49,I$39:I$43)/I$53</f>
        <v>-4.3842774045585626</v>
      </c>
      <c r="E55">
        <f t="shared" ref="E55:G55" si="5">SUMPRODUCT(E$45:E$49,J$39:J$43)/J$53</f>
        <v>0.30659872719406683</v>
      </c>
      <c r="F55">
        <f t="shared" si="5"/>
        <v>2.2026912673947088</v>
      </c>
      <c r="G55">
        <f t="shared" si="5"/>
        <v>0.23179072088404801</v>
      </c>
      <c r="H55" t="s">
        <v>72</v>
      </c>
    </row>
    <row r="57" spans="2:12" x14ac:dyDescent="0.25">
      <c r="B57" t="s">
        <v>112</v>
      </c>
      <c r="C57" t="s">
        <v>120</v>
      </c>
      <c r="D57">
        <v>-3.8653738498687744</v>
      </c>
      <c r="E57">
        <v>-5.9231734275817871</v>
      </c>
      <c r="F57">
        <v>1.6213008165359497</v>
      </c>
      <c r="G57">
        <v>0.26849299669265747</v>
      </c>
      <c r="H57" t="s">
        <v>72</v>
      </c>
    </row>
  </sheetData>
  <autoFilter ref="A5:G36">
    <sortState ref="A4:G34">
      <sortCondition ref="A3:A34"/>
    </sortState>
  </autoFilter>
  <mergeCells count="1">
    <mergeCell ref="B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topLeftCell="AF1" workbookViewId="0">
      <selection activeCell="AF1" sqref="AF1"/>
    </sheetView>
  </sheetViews>
  <sheetFormatPr baseColWidth="10" defaultColWidth="9.140625" defaultRowHeight="15" x14ac:dyDescent="0.25"/>
  <sheetData>
    <row r="1" spans="1:79" x14ac:dyDescent="0.25">
      <c r="A1" t="s">
        <v>0</v>
      </c>
      <c r="B1" t="s">
        <v>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66</v>
      </c>
      <c r="AR1" t="s">
        <v>67</v>
      </c>
      <c r="AS1" t="s">
        <v>68</v>
      </c>
      <c r="AT1" t="s">
        <v>70</v>
      </c>
      <c r="AU1" t="s">
        <v>71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69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30</v>
      </c>
      <c r="BX1" t="s">
        <v>31</v>
      </c>
      <c r="BY1" t="s">
        <v>32</v>
      </c>
      <c r="BZ1" t="s">
        <v>33</v>
      </c>
      <c r="CA1" t="s">
        <v>34</v>
      </c>
    </row>
    <row r="2" spans="1:79" x14ac:dyDescent="0.25">
      <c r="A2">
        <v>2007</v>
      </c>
      <c r="B2" t="s">
        <v>2</v>
      </c>
      <c r="C2">
        <v>102322.15625</v>
      </c>
      <c r="D2">
        <v>47671.58203125</v>
      </c>
      <c r="E2">
        <v>2948.945068359375</v>
      </c>
      <c r="F2">
        <v>0.11699999868869781</v>
      </c>
      <c r="G2">
        <v>2949.06201171875</v>
      </c>
      <c r="H2">
        <v>8636.6884765625</v>
      </c>
      <c r="I2">
        <v>2277.945068359375</v>
      </c>
      <c r="J2">
        <v>547.40802001953125</v>
      </c>
      <c r="K2">
        <v>731.72296142578125</v>
      </c>
      <c r="L2">
        <v>2405.761962890625</v>
      </c>
      <c r="M2">
        <v>4348.6220703125</v>
      </c>
      <c r="N2">
        <v>6771.962890625</v>
      </c>
      <c r="O2">
        <v>4150.44384765625</v>
      </c>
      <c r="P2">
        <v>1236.93994140625</v>
      </c>
      <c r="Q2">
        <v>762.16998291015625</v>
      </c>
      <c r="R2">
        <v>2621.424072265625</v>
      </c>
      <c r="S2">
        <v>448.51901245117188</v>
      </c>
      <c r="T2">
        <v>34939.609375</v>
      </c>
      <c r="U2">
        <v>9782.9091796875</v>
      </c>
      <c r="V2">
        <v>3417.051513671875</v>
      </c>
      <c r="W2">
        <v>309.29263305664063</v>
      </c>
      <c r="X2">
        <v>173.90902709960938</v>
      </c>
      <c r="Y2">
        <v>2936.4736328125</v>
      </c>
      <c r="Z2">
        <v>2946.18212890625</v>
      </c>
      <c r="AA2">
        <v>15672.87109375</v>
      </c>
      <c r="AB2">
        <v>7691.37109375</v>
      </c>
      <c r="AC2">
        <v>3500.28564453125</v>
      </c>
      <c r="AD2">
        <v>1176.1072998046875</v>
      </c>
      <c r="AE2">
        <v>140.77476501464844</v>
      </c>
      <c r="AF2">
        <v>3164.33251953125</v>
      </c>
      <c r="AG2">
        <v>38977.69921875</v>
      </c>
      <c r="AH2">
        <v>18708.90234375</v>
      </c>
      <c r="AI2">
        <v>20268.798828125</v>
      </c>
      <c r="AJ2">
        <v>15545.2568359375</v>
      </c>
      <c r="AK2">
        <v>18395.5</v>
      </c>
      <c r="AL2">
        <v>623.97576904296875</v>
      </c>
      <c r="AM2">
        <v>364.34423828125</v>
      </c>
      <c r="AN2">
        <v>2539.669921875</v>
      </c>
      <c r="AO2">
        <v>1469.1649169921875</v>
      </c>
      <c r="AP2">
        <v>39.78900146484375</v>
      </c>
      <c r="AQ2">
        <v>3.418083667755127</v>
      </c>
      <c r="AR2">
        <v>2.615870475769043</v>
      </c>
      <c r="AS2">
        <v>2.5474019050598145</v>
      </c>
      <c r="AT2">
        <v>2.8368484973907471</v>
      </c>
      <c r="AU2">
        <v>4.5356011390686035</v>
      </c>
      <c r="AV2">
        <v>2.6157336235046387</v>
      </c>
      <c r="AW2">
        <v>32119.732421875</v>
      </c>
      <c r="AX2">
        <v>4.254852294921875</v>
      </c>
      <c r="AY2">
        <v>2.1816129684448242</v>
      </c>
      <c r="AZ2">
        <v>0.21486438810825348</v>
      </c>
      <c r="BA2">
        <v>13.247883796691895</v>
      </c>
      <c r="BB2">
        <v>2.9530608654022217</v>
      </c>
      <c r="BC2">
        <v>2.4272603988647461</v>
      </c>
      <c r="BD2">
        <v>3.0131585597991943</v>
      </c>
      <c r="BE2">
        <v>1.8440818786621094</v>
      </c>
      <c r="BF2">
        <v>3.4247076511383057</v>
      </c>
      <c r="BG2">
        <v>1.9142259359359741</v>
      </c>
      <c r="BH2">
        <v>1.1834460496902466</v>
      </c>
      <c r="BI2">
        <v>20.329378128051758</v>
      </c>
      <c r="BJ2">
        <v>10.540057182312012</v>
      </c>
      <c r="BK2">
        <v>3.1717808246612549</v>
      </c>
      <c r="BL2">
        <v>1.9430502653121948</v>
      </c>
      <c r="BM2">
        <v>1.6042288541793823</v>
      </c>
      <c r="BO2">
        <v>5.8858499526977539</v>
      </c>
      <c r="BP2">
        <v>6.3261432647705078</v>
      </c>
      <c r="BQ2">
        <v>9.5307998657226563</v>
      </c>
      <c r="BR2">
        <v>5.1566371917724609</v>
      </c>
      <c r="BS2">
        <v>5.0312657356262207</v>
      </c>
      <c r="BT2">
        <v>6.5661392211914063</v>
      </c>
      <c r="BU2">
        <v>0.69859838485717773</v>
      </c>
      <c r="BV2">
        <v>4.2071800231933594</v>
      </c>
      <c r="BW2">
        <v>9.5673179626464844</v>
      </c>
      <c r="BX2">
        <v>6.7876129150390625</v>
      </c>
      <c r="BZ2">
        <v>0.72991228103637695</v>
      </c>
    </row>
    <row r="3" spans="1:79" x14ac:dyDescent="0.25">
      <c r="A3">
        <v>2017</v>
      </c>
      <c r="B3" t="s">
        <v>2</v>
      </c>
      <c r="C3">
        <v>89558.5078125</v>
      </c>
      <c r="D3">
        <v>43238.3125</v>
      </c>
      <c r="E3">
        <v>2412.902099609375</v>
      </c>
      <c r="F3">
        <v>245.96299743652344</v>
      </c>
      <c r="G3">
        <v>2658.864990234375</v>
      </c>
      <c r="H3">
        <v>10269.646484375</v>
      </c>
      <c r="I3">
        <v>2653.376953125</v>
      </c>
      <c r="J3">
        <v>315.55099487304688</v>
      </c>
      <c r="K3">
        <v>645.6719970703125</v>
      </c>
      <c r="L3">
        <v>1835.219970703125</v>
      </c>
      <c r="M3">
        <v>3127.992919921875</v>
      </c>
      <c r="N3">
        <v>3507.6708984375</v>
      </c>
      <c r="O3">
        <v>3540.927001953125</v>
      </c>
      <c r="P3">
        <v>771.37603759765625</v>
      </c>
      <c r="Q3">
        <v>599.46697998046875</v>
      </c>
      <c r="R3">
        <v>824.35400390625</v>
      </c>
      <c r="S3">
        <v>1049.2960205078125</v>
      </c>
      <c r="T3">
        <v>29140.55078125</v>
      </c>
      <c r="U3">
        <v>11438.8974609375</v>
      </c>
      <c r="V3">
        <v>5148.47021484375</v>
      </c>
      <c r="W3">
        <v>237.94606018066406</v>
      </c>
      <c r="X3">
        <v>122.51710510253906</v>
      </c>
      <c r="Y3">
        <v>2974.83056640625</v>
      </c>
      <c r="Z3">
        <v>2955.133056640625</v>
      </c>
      <c r="AA3">
        <v>14619.40625</v>
      </c>
      <c r="AB3">
        <v>6645.3603515625</v>
      </c>
      <c r="AC3">
        <v>2256.786865234375</v>
      </c>
      <c r="AD3">
        <v>1059.4051513671875</v>
      </c>
      <c r="AE3">
        <v>143.25112915039063</v>
      </c>
      <c r="AF3">
        <v>4514.6025390625</v>
      </c>
      <c r="AG3">
        <v>31700.787109375</v>
      </c>
      <c r="AH3">
        <v>19660.21875</v>
      </c>
      <c r="AI3">
        <v>12040.5693359375</v>
      </c>
      <c r="AJ3">
        <v>17133.80859375</v>
      </c>
      <c r="AK3">
        <v>10888.2939453125</v>
      </c>
      <c r="AL3">
        <v>269.98587036132813</v>
      </c>
      <c r="AM3">
        <v>123.02512359619141</v>
      </c>
      <c r="AN3">
        <v>2256.4248046875</v>
      </c>
      <c r="AO3">
        <v>958.31201171875</v>
      </c>
      <c r="AP3">
        <v>70.937995910644531</v>
      </c>
      <c r="AQ3">
        <v>3.0036754906177521E-2</v>
      </c>
      <c r="AR3">
        <v>1.0575413703918457</v>
      </c>
      <c r="AS3">
        <v>-0.12848852574825287</v>
      </c>
      <c r="AT3">
        <v>0.39242497086524963</v>
      </c>
      <c r="AU3">
        <v>-0.35459855198860168</v>
      </c>
      <c r="AV3">
        <v>0.42402726411819458</v>
      </c>
      <c r="AX3">
        <v>10.338912010192871</v>
      </c>
      <c r="AY3">
        <v>2.4177055358886719</v>
      </c>
      <c r="AZ3">
        <v>-1.9002093076705933</v>
      </c>
      <c r="BA3">
        <v>-0.58614403009414673</v>
      </c>
      <c r="BB3">
        <v>-6.5140306949615479E-2</v>
      </c>
      <c r="BC3">
        <v>4.533812403678894E-2</v>
      </c>
      <c r="BD3">
        <v>-4.2939624786376953</v>
      </c>
      <c r="BE3">
        <v>-0.57877981662750244</v>
      </c>
      <c r="BF3">
        <v>-0.27987021207809448</v>
      </c>
      <c r="BG3">
        <v>-0.60672289133071899</v>
      </c>
      <c r="BH3">
        <v>-16.038663864135742</v>
      </c>
      <c r="BI3">
        <v>5.093083381652832</v>
      </c>
      <c r="BJ3">
        <v>2.0832107067108154</v>
      </c>
      <c r="BK3">
        <v>-4.3914139270782471E-2</v>
      </c>
      <c r="BL3">
        <v>-1.7495205402374268</v>
      </c>
      <c r="BM3">
        <v>0.28814414143562317</v>
      </c>
      <c r="BN3">
        <v>0.61428743600845337</v>
      </c>
      <c r="BO3">
        <v>4.0219545364379883</v>
      </c>
      <c r="BP3">
        <v>2.0856938362121582</v>
      </c>
      <c r="BQ3">
        <v>-0.40082868933677673</v>
      </c>
      <c r="BR3">
        <v>0.64921599626541138</v>
      </c>
      <c r="BS3">
        <v>-1.1027517318725586</v>
      </c>
      <c r="BT3">
        <v>-0.23010395467281342</v>
      </c>
      <c r="BU3">
        <v>-1.5323045253753662</v>
      </c>
      <c r="BV3">
        <v>25.824243545532227</v>
      </c>
      <c r="BX3">
        <v>-4.8022890090942383</v>
      </c>
      <c r="BY3">
        <v>0.11224989593029022</v>
      </c>
      <c r="BZ3">
        <v>0.83520561456680298</v>
      </c>
    </row>
    <row r="4" spans="1:79" x14ac:dyDescent="0.25">
      <c r="A4">
        <v>2007</v>
      </c>
      <c r="B4" t="s">
        <v>3</v>
      </c>
      <c r="C4">
        <v>1195057.75</v>
      </c>
      <c r="D4">
        <v>568444.5625</v>
      </c>
      <c r="E4">
        <v>26013.130859375</v>
      </c>
      <c r="F4">
        <v>1313.2449951171875</v>
      </c>
      <c r="G4">
        <v>27326.375</v>
      </c>
      <c r="H4">
        <v>93333.1015625</v>
      </c>
      <c r="I4">
        <v>29804.587890625</v>
      </c>
      <c r="J4">
        <v>7036.1640625</v>
      </c>
      <c r="K4">
        <v>7673.7138671875</v>
      </c>
      <c r="L4">
        <v>38596.3984375</v>
      </c>
      <c r="M4">
        <v>58342.44921875</v>
      </c>
      <c r="N4">
        <v>46545.203125</v>
      </c>
      <c r="O4">
        <v>47002.1171875</v>
      </c>
      <c r="P4">
        <v>21280.62109375</v>
      </c>
      <c r="Q4">
        <v>9391.7275390625</v>
      </c>
      <c r="R4">
        <v>28836.68359375</v>
      </c>
      <c r="S4">
        <v>6622.4921875</v>
      </c>
      <c r="T4">
        <v>394465.25</v>
      </c>
      <c r="U4">
        <v>146652.9375</v>
      </c>
      <c r="V4">
        <v>77210.6015625</v>
      </c>
      <c r="W4">
        <v>8512.70703125</v>
      </c>
      <c r="X4">
        <v>10793.56640625</v>
      </c>
      <c r="Y4">
        <v>13755.697265625</v>
      </c>
      <c r="Z4">
        <v>36380.375</v>
      </c>
      <c r="AA4">
        <v>290527.1875</v>
      </c>
      <c r="AB4">
        <v>192273.6875</v>
      </c>
      <c r="AC4">
        <v>38403.05859375</v>
      </c>
      <c r="AD4">
        <v>15937.818359375</v>
      </c>
      <c r="AE4">
        <v>955.4970703125</v>
      </c>
      <c r="AF4">
        <v>42957.1328125</v>
      </c>
      <c r="AG4">
        <v>336085.96875</v>
      </c>
      <c r="AH4">
        <v>197784.265625</v>
      </c>
      <c r="AI4">
        <v>138301.71875</v>
      </c>
      <c r="AJ4">
        <v>186642.03125</v>
      </c>
      <c r="AK4">
        <v>124737.0859375</v>
      </c>
      <c r="AL4">
        <v>3280.231201171875</v>
      </c>
      <c r="AM4">
        <v>4415.4736328125</v>
      </c>
      <c r="AN4">
        <v>7862.0009765625</v>
      </c>
      <c r="AO4">
        <v>7091.9970703125</v>
      </c>
      <c r="AP4">
        <v>2057.156005859375</v>
      </c>
      <c r="AQ4">
        <v>1.4009661674499512</v>
      </c>
      <c r="AR4">
        <v>0.28374519944190979</v>
      </c>
      <c r="AS4">
        <v>0.99748080968856812</v>
      </c>
      <c r="AT4">
        <v>1.1444915533065796</v>
      </c>
      <c r="AU4">
        <v>2.8251335620880127</v>
      </c>
      <c r="AV4">
        <v>0.269645094871521</v>
      </c>
      <c r="AW4">
        <v>1.0845185518264771</v>
      </c>
      <c r="AX4">
        <v>0.90498369932174683</v>
      </c>
      <c r="AY4">
        <v>0.92400038242340088</v>
      </c>
      <c r="AZ4">
        <v>-1.0138286352157593</v>
      </c>
      <c r="BA4">
        <v>2.7766234874725342</v>
      </c>
      <c r="BB4">
        <v>6.3490958213806152</v>
      </c>
      <c r="BC4">
        <v>0.84181934595108032</v>
      </c>
      <c r="BD4">
        <v>1.9979666471481323</v>
      </c>
      <c r="BE4">
        <v>0.60768973827362061</v>
      </c>
      <c r="BF4">
        <v>1.0674341917037964</v>
      </c>
      <c r="BG4">
        <v>1.6660557985305786</v>
      </c>
      <c r="BH4">
        <v>0.71815145015716553</v>
      </c>
      <c r="BI4">
        <v>1.1237640380859375</v>
      </c>
      <c r="BJ4">
        <v>1.9961938858032227</v>
      </c>
      <c r="BK4">
        <v>0.90916967391967773</v>
      </c>
      <c r="BL4">
        <v>0.87225049734115601</v>
      </c>
      <c r="BM4">
        <v>3.7937729358673096</v>
      </c>
      <c r="BO4">
        <v>102.88861846923828</v>
      </c>
      <c r="BP4">
        <v>2.5872757434844971</v>
      </c>
      <c r="BQ4">
        <v>0.67661911249160767</v>
      </c>
      <c r="BR4">
        <v>1.7340565919876099</v>
      </c>
      <c r="BS4">
        <v>3.814835786819458</v>
      </c>
      <c r="BT4">
        <v>0.47109270095825195</v>
      </c>
      <c r="BU4">
        <v>1.2959742546081543</v>
      </c>
      <c r="BV4">
        <v>41.410915374755859</v>
      </c>
      <c r="BW4">
        <v>1.6034917831420898</v>
      </c>
      <c r="BX4">
        <v>9.0358648300170898</v>
      </c>
      <c r="BY4">
        <v>0.51906222105026245</v>
      </c>
      <c r="BZ4">
        <v>1.6877511739730835</v>
      </c>
    </row>
    <row r="5" spans="1:79" x14ac:dyDescent="0.25">
      <c r="A5">
        <v>2017</v>
      </c>
      <c r="B5" t="s">
        <v>3</v>
      </c>
      <c r="C5">
        <v>1141025.875</v>
      </c>
      <c r="D5">
        <v>526620.6875</v>
      </c>
      <c r="E5">
        <v>26468.076171875</v>
      </c>
      <c r="F5">
        <v>1496.083984375</v>
      </c>
      <c r="G5">
        <v>27964.16015625</v>
      </c>
      <c r="H5">
        <v>83801.15625</v>
      </c>
      <c r="I5">
        <v>29942.533203125</v>
      </c>
      <c r="J5">
        <v>4261.94091796875</v>
      </c>
      <c r="K5">
        <v>8772.1201171875</v>
      </c>
      <c r="L5">
        <v>34034.60546875</v>
      </c>
      <c r="M5">
        <v>52672.64453125</v>
      </c>
      <c r="N5">
        <v>34745.34375</v>
      </c>
      <c r="O5">
        <v>37948.390625</v>
      </c>
      <c r="P5">
        <v>19432.04296875</v>
      </c>
      <c r="Q5">
        <v>8585.7255859375</v>
      </c>
      <c r="R5">
        <v>17865.908203125</v>
      </c>
      <c r="S5">
        <v>8553.443359375</v>
      </c>
      <c r="T5">
        <v>340615.84375</v>
      </c>
      <c r="U5">
        <v>158040.671875</v>
      </c>
      <c r="V5">
        <v>82031.46875</v>
      </c>
      <c r="W5">
        <v>10243.3115234375</v>
      </c>
      <c r="X5">
        <v>13566.173828125</v>
      </c>
      <c r="Y5">
        <v>14816.009765625</v>
      </c>
      <c r="Z5">
        <v>37383.70703125</v>
      </c>
      <c r="AA5">
        <v>287487.125</v>
      </c>
      <c r="AB5">
        <v>188950.296875</v>
      </c>
      <c r="AC5">
        <v>39371.68359375</v>
      </c>
      <c r="AD5">
        <v>15175.013671875</v>
      </c>
      <c r="AE5">
        <v>1745.0352783203125</v>
      </c>
      <c r="AF5">
        <v>42245.08203125</v>
      </c>
      <c r="AG5">
        <v>326918</v>
      </c>
      <c r="AH5">
        <v>197707.859375</v>
      </c>
      <c r="AI5">
        <v>129210.15625</v>
      </c>
      <c r="AJ5">
        <v>186655.625</v>
      </c>
      <c r="AK5">
        <v>118726.953125</v>
      </c>
      <c r="AL5">
        <v>3155.861328125</v>
      </c>
      <c r="AM5">
        <v>3385.1513671875</v>
      </c>
      <c r="AN5">
        <v>7896.3818359375</v>
      </c>
      <c r="AO5">
        <v>5199.35302734375</v>
      </c>
      <c r="AP5">
        <v>1898.698974609375</v>
      </c>
      <c r="AQ5">
        <v>0.43151551485061646</v>
      </c>
      <c r="AR5">
        <v>1.2253413200378418</v>
      </c>
      <c r="AS5">
        <v>-0.27600941061973572</v>
      </c>
      <c r="AT5">
        <v>0.57770740985870361</v>
      </c>
      <c r="AU5">
        <v>0.54840302467346191</v>
      </c>
      <c r="AV5">
        <v>1.0664585828781128</v>
      </c>
      <c r="AW5">
        <v>9.9136943817138672</v>
      </c>
      <c r="AX5">
        <v>-2.5166425704956055</v>
      </c>
      <c r="AY5">
        <v>1.3236850500106812</v>
      </c>
      <c r="AZ5">
        <v>-1.6611597537994385</v>
      </c>
      <c r="BA5">
        <v>5.2253966331481934</v>
      </c>
      <c r="BB5">
        <v>8.6118884384632111E-2</v>
      </c>
      <c r="BC5">
        <v>0.19222773611545563</v>
      </c>
      <c r="BD5">
        <v>-1.9859750270843506</v>
      </c>
      <c r="BE5">
        <v>-0.63014614582061768</v>
      </c>
      <c r="BF5">
        <v>0.16473257541656494</v>
      </c>
      <c r="BG5">
        <v>0.73111987113952637</v>
      </c>
      <c r="BH5">
        <v>-0.47257828712463379</v>
      </c>
      <c r="BI5">
        <v>7.4483561515808105</v>
      </c>
      <c r="BJ5">
        <v>1.0779653787612915</v>
      </c>
      <c r="BK5">
        <v>0.48986378312110901</v>
      </c>
      <c r="BL5">
        <v>0.73589527606964111</v>
      </c>
      <c r="BM5">
        <v>0.41948729753494263</v>
      </c>
      <c r="BN5">
        <v>24.044136047363281</v>
      </c>
      <c r="BO5">
        <v>0.83692359924316406</v>
      </c>
      <c r="BP5">
        <v>0.94578629732131958</v>
      </c>
      <c r="BQ5">
        <v>0.44681060314178467</v>
      </c>
      <c r="BR5">
        <v>0.95717024803161621</v>
      </c>
      <c r="BS5">
        <v>0.19407576322555542</v>
      </c>
      <c r="BT5">
        <v>-0.26935186982154846</v>
      </c>
      <c r="BU5">
        <v>-0.42653948068618774</v>
      </c>
      <c r="BV5">
        <v>0.64597511291503906</v>
      </c>
      <c r="BW5">
        <v>0.53609132766723633</v>
      </c>
      <c r="BX5">
        <v>-0.69606012105941772</v>
      </c>
      <c r="BY5">
        <v>5.6770782917737961E-2</v>
      </c>
      <c r="BZ5">
        <v>0.5806049108505249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zoomScale="70" zoomScaleNormal="70" workbookViewId="0">
      <selection activeCell="O4" sqref="O4:O5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131</v>
      </c>
      <c r="D1" t="s">
        <v>126</v>
      </c>
      <c r="E1" t="s">
        <v>137</v>
      </c>
      <c r="F1" t="s">
        <v>129</v>
      </c>
      <c r="G1" t="s">
        <v>130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138</v>
      </c>
      <c r="N1" t="s">
        <v>139</v>
      </c>
      <c r="O1" t="s">
        <v>140</v>
      </c>
      <c r="P1" t="s">
        <v>123</v>
      </c>
      <c r="Q1" t="s">
        <v>124</v>
      </c>
      <c r="R1" t="s">
        <v>125</v>
      </c>
      <c r="S1" t="s">
        <v>127</v>
      </c>
      <c r="T1" t="s">
        <v>128</v>
      </c>
    </row>
    <row r="2" spans="1:20" x14ac:dyDescent="0.25">
      <c r="A2">
        <v>1995</v>
      </c>
      <c r="B2" t="s">
        <v>2</v>
      </c>
      <c r="C2">
        <v>100</v>
      </c>
      <c r="D2">
        <v>100</v>
      </c>
      <c r="E2">
        <v>100</v>
      </c>
      <c r="F2">
        <v>100</v>
      </c>
      <c r="G2">
        <v>100</v>
      </c>
      <c r="H2">
        <v>99.999992370605469</v>
      </c>
      <c r="I2">
        <v>100</v>
      </c>
      <c r="J2">
        <v>100</v>
      </c>
      <c r="K2">
        <v>100</v>
      </c>
      <c r="L2">
        <v>100</v>
      </c>
      <c r="M2">
        <v>100.00001525878906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</row>
    <row r="3" spans="1:20" x14ac:dyDescent="0.25">
      <c r="A3">
        <v>1996</v>
      </c>
      <c r="B3" t="s">
        <v>2</v>
      </c>
      <c r="C3">
        <v>97.527191162109375</v>
      </c>
      <c r="D3">
        <v>103.45178985595703</v>
      </c>
      <c r="E3">
        <v>100</v>
      </c>
      <c r="F3">
        <v>101.7039794921875</v>
      </c>
      <c r="G3">
        <v>98.672805786132813</v>
      </c>
      <c r="H3">
        <v>95.846214294433594</v>
      </c>
      <c r="I3">
        <v>104.84455871582031</v>
      </c>
      <c r="J3">
        <v>100.59337615966797</v>
      </c>
      <c r="K3">
        <v>101.67992401123047</v>
      </c>
      <c r="L3">
        <v>102.71472930908203</v>
      </c>
      <c r="M3">
        <v>102.37043762207031</v>
      </c>
      <c r="N3">
        <v>105.70721435546875</v>
      </c>
      <c r="O3">
        <v>103.56790924072266</v>
      </c>
      <c r="P3">
        <v>102.65926361083984</v>
      </c>
      <c r="Q3">
        <v>99.09478759765625</v>
      </c>
      <c r="R3">
        <v>97.762992858886719</v>
      </c>
      <c r="S3">
        <v>105.60587310791016</v>
      </c>
      <c r="T3">
        <v>106.64690399169922</v>
      </c>
    </row>
    <row r="4" spans="1:20" x14ac:dyDescent="0.25">
      <c r="A4">
        <v>1997</v>
      </c>
      <c r="B4" t="s">
        <v>2</v>
      </c>
      <c r="C4">
        <v>92.602493286132813</v>
      </c>
      <c r="D4">
        <v>113.13436126708984</v>
      </c>
      <c r="E4">
        <v>100</v>
      </c>
      <c r="F4">
        <v>105.25620269775391</v>
      </c>
      <c r="G4">
        <v>96.680717468261719</v>
      </c>
      <c r="H4">
        <v>95.401473999023438</v>
      </c>
      <c r="I4">
        <v>109.99512481689453</v>
      </c>
      <c r="J4">
        <v>101.30515289306641</v>
      </c>
      <c r="K4">
        <v>104.99871063232422</v>
      </c>
      <c r="L4">
        <v>103.50547027587891</v>
      </c>
      <c r="M4">
        <v>106.82665252685547</v>
      </c>
      <c r="N4">
        <v>109.94335174560547</v>
      </c>
      <c r="O4">
        <v>106.2169189453125</v>
      </c>
      <c r="P4">
        <v>106.59053039550781</v>
      </c>
      <c r="Q4">
        <v>95.750495910644531</v>
      </c>
      <c r="R4">
        <v>105.91034698486328</v>
      </c>
      <c r="S4">
        <v>107.38620758056641</v>
      </c>
      <c r="T4">
        <v>106.65041351318359</v>
      </c>
    </row>
    <row r="5" spans="1:20" x14ac:dyDescent="0.25">
      <c r="A5">
        <v>1998</v>
      </c>
      <c r="B5" t="s">
        <v>2</v>
      </c>
      <c r="C5">
        <v>93.200927734375</v>
      </c>
      <c r="D5">
        <v>117.55345153808594</v>
      </c>
      <c r="E5">
        <v>100.64209747314453</v>
      </c>
      <c r="F5">
        <v>117.04250335693359</v>
      </c>
      <c r="G5">
        <v>98.308219909667969</v>
      </c>
      <c r="H5">
        <v>93.5703125</v>
      </c>
      <c r="I5">
        <v>102.44585418701172</v>
      </c>
      <c r="J5">
        <v>99.280990600585938</v>
      </c>
      <c r="K5">
        <v>114.56523895263672</v>
      </c>
      <c r="L5">
        <v>105.854248046875</v>
      </c>
      <c r="M5">
        <v>110.00936889648438</v>
      </c>
      <c r="N5">
        <v>109.98514556884766</v>
      </c>
      <c r="O5">
        <v>107.84393310546875</v>
      </c>
      <c r="P5">
        <v>111.88626098632813</v>
      </c>
      <c r="Q5">
        <v>88.670890808105469</v>
      </c>
      <c r="R5">
        <v>108.67532348632813</v>
      </c>
      <c r="S5">
        <v>110.82195281982422</v>
      </c>
      <c r="T5">
        <v>116.61650848388672</v>
      </c>
    </row>
    <row r="6" spans="1:20" x14ac:dyDescent="0.25">
      <c r="A6">
        <v>1999</v>
      </c>
      <c r="B6" t="s">
        <v>2</v>
      </c>
      <c r="C6">
        <v>91.071784973144531</v>
      </c>
      <c r="D6">
        <v>125.74217224121094</v>
      </c>
      <c r="E6">
        <v>100.64209747314453</v>
      </c>
      <c r="F6">
        <v>104.34214019775391</v>
      </c>
      <c r="G6">
        <v>102.34192657470703</v>
      </c>
      <c r="H6">
        <v>90.059532165527344</v>
      </c>
      <c r="I6">
        <v>102.53179931640625</v>
      </c>
      <c r="J6">
        <v>99.691162109375</v>
      </c>
      <c r="K6">
        <v>114.56526184082031</v>
      </c>
      <c r="L6">
        <v>109.61142730712891</v>
      </c>
      <c r="M6">
        <v>111.64808654785156</v>
      </c>
      <c r="N6">
        <v>112.16429138183594</v>
      </c>
      <c r="O6">
        <v>110.25811767578125</v>
      </c>
      <c r="P6">
        <v>115.70983123779297</v>
      </c>
      <c r="Q6">
        <v>100.455810546875</v>
      </c>
      <c r="R6">
        <v>107.90113067626953</v>
      </c>
      <c r="S6">
        <v>117.89125061035156</v>
      </c>
      <c r="T6">
        <v>122.2442626953125</v>
      </c>
    </row>
    <row r="7" spans="1:20" x14ac:dyDescent="0.25">
      <c r="A7">
        <v>2000</v>
      </c>
      <c r="B7" t="s">
        <v>2</v>
      </c>
      <c r="C7">
        <v>86.693252563476563</v>
      </c>
      <c r="D7">
        <v>138.61228942871094</v>
      </c>
      <c r="E7">
        <v>100.64209747314453</v>
      </c>
      <c r="F7">
        <v>89.78594970703125</v>
      </c>
      <c r="G7">
        <v>95.958885192871094</v>
      </c>
      <c r="H7">
        <v>92.498939514160156</v>
      </c>
      <c r="I7">
        <v>103.72411346435547</v>
      </c>
      <c r="J7">
        <v>97.386306762695313</v>
      </c>
      <c r="K7">
        <v>114.56526184082031</v>
      </c>
      <c r="L7">
        <v>110.32375335693359</v>
      </c>
      <c r="M7">
        <v>113.98191833496094</v>
      </c>
      <c r="N7">
        <v>113.65221405029297</v>
      </c>
      <c r="O7">
        <v>111.43086242675781</v>
      </c>
      <c r="P7">
        <v>123.69469451904297</v>
      </c>
      <c r="Q7">
        <v>116.74179840087891</v>
      </c>
      <c r="R7">
        <v>121.51652526855469</v>
      </c>
      <c r="S7">
        <v>119.63725280761719</v>
      </c>
      <c r="T7">
        <v>125.29442596435547</v>
      </c>
    </row>
    <row r="8" spans="1:20" x14ac:dyDescent="0.25">
      <c r="A8">
        <v>2001</v>
      </c>
      <c r="B8" t="s">
        <v>2</v>
      </c>
      <c r="C8">
        <v>86.151588439941406</v>
      </c>
      <c r="D8">
        <v>145.19151306152344</v>
      </c>
      <c r="E8">
        <v>100.64209747314453</v>
      </c>
      <c r="F8">
        <v>96.313491821289063</v>
      </c>
      <c r="G8">
        <v>91.886123657226563</v>
      </c>
      <c r="H8">
        <v>91.246627807617188</v>
      </c>
      <c r="I8">
        <v>102.64254760742188</v>
      </c>
      <c r="J8">
        <v>95.445785522460938</v>
      </c>
      <c r="K8">
        <v>120.35551452636719</v>
      </c>
      <c r="L8">
        <v>112.51938629150391</v>
      </c>
      <c r="M8">
        <v>117.18321990966797</v>
      </c>
      <c r="N8">
        <v>115.43907928466797</v>
      </c>
      <c r="O8">
        <v>113.57169342041016</v>
      </c>
      <c r="P8">
        <v>129.07591247558594</v>
      </c>
      <c r="Q8">
        <v>108.82975769042969</v>
      </c>
      <c r="R8">
        <v>127.21674346923828</v>
      </c>
      <c r="S8">
        <v>125.74382019042969</v>
      </c>
      <c r="T8">
        <v>131.01629638671875</v>
      </c>
    </row>
    <row r="9" spans="1:20" x14ac:dyDescent="0.25">
      <c r="A9">
        <v>2002</v>
      </c>
      <c r="B9" t="s">
        <v>2</v>
      </c>
      <c r="C9">
        <v>87.101280212402344</v>
      </c>
      <c r="D9">
        <v>148.88465881347656</v>
      </c>
      <c r="E9">
        <v>101.72542572021484</v>
      </c>
      <c r="F9">
        <v>95.998023986816406</v>
      </c>
      <c r="G9">
        <v>92.737350463867188</v>
      </c>
      <c r="H9">
        <v>91.932167053222656</v>
      </c>
      <c r="I9">
        <v>100.90766143798828</v>
      </c>
      <c r="J9">
        <v>95.293426513671875</v>
      </c>
      <c r="K9">
        <v>120.35551452636719</v>
      </c>
      <c r="L9">
        <v>115.37520599365234</v>
      </c>
      <c r="M9">
        <v>121.64373779296875</v>
      </c>
      <c r="N9">
        <v>117.09298706054688</v>
      </c>
      <c r="O9">
        <v>116.01287078857422</v>
      </c>
      <c r="P9">
        <v>130.97332763671875</v>
      </c>
      <c r="Q9">
        <v>107.18072509765625</v>
      </c>
      <c r="R9">
        <v>127.83216094970703</v>
      </c>
      <c r="S9">
        <v>129.04780578613281</v>
      </c>
      <c r="T9">
        <v>133.61807250976563</v>
      </c>
    </row>
    <row r="10" spans="1:20" x14ac:dyDescent="0.25">
      <c r="A10">
        <v>2003</v>
      </c>
      <c r="B10" t="s">
        <v>2</v>
      </c>
      <c r="C10">
        <v>90.287429809570313</v>
      </c>
      <c r="D10">
        <v>149.82704162597656</v>
      </c>
      <c r="E10">
        <v>105.19343566894531</v>
      </c>
      <c r="F10">
        <v>77.122970581054688</v>
      </c>
      <c r="G10">
        <v>88.013969421386719</v>
      </c>
      <c r="H10">
        <v>89.169937133789063</v>
      </c>
      <c r="I10">
        <v>100.13516998291016</v>
      </c>
      <c r="J10">
        <v>92.49456787109375</v>
      </c>
      <c r="K10">
        <v>120.35552215576172</v>
      </c>
      <c r="L10">
        <v>116.32359313964844</v>
      </c>
      <c r="M10">
        <v>121.76520538330078</v>
      </c>
      <c r="N10">
        <v>117.54353332519531</v>
      </c>
      <c r="O10">
        <v>116.78064727783203</v>
      </c>
      <c r="P10">
        <v>139.35234069824219</v>
      </c>
      <c r="Q10">
        <v>133.412109375</v>
      </c>
      <c r="R10">
        <v>137.06062316894531</v>
      </c>
      <c r="S10">
        <v>138.43696594238281</v>
      </c>
      <c r="T10">
        <v>140.55645751953125</v>
      </c>
    </row>
    <row r="11" spans="1:20" x14ac:dyDescent="0.25">
      <c r="A11">
        <v>2004</v>
      </c>
      <c r="B11" t="s">
        <v>2</v>
      </c>
      <c r="C11">
        <v>87.279510498046875</v>
      </c>
      <c r="D11">
        <v>162.70039367675781</v>
      </c>
      <c r="E11">
        <v>105.19343566894531</v>
      </c>
      <c r="F11">
        <v>67.7991943359375</v>
      </c>
      <c r="G11">
        <v>87.049652099609375</v>
      </c>
      <c r="H11">
        <v>86.956207275390625</v>
      </c>
      <c r="I11">
        <v>97.811279296875</v>
      </c>
      <c r="J11">
        <v>90.347320556640625</v>
      </c>
      <c r="K11">
        <v>120.35554504394531</v>
      </c>
      <c r="L11">
        <v>118.72582244873047</v>
      </c>
      <c r="M11">
        <v>123.95640563964844</v>
      </c>
      <c r="N11">
        <v>117.77193450927734</v>
      </c>
      <c r="O11">
        <v>118.09113311767578</v>
      </c>
      <c r="P11">
        <v>145.62606811523438</v>
      </c>
      <c r="Q11">
        <v>151.42280578613281</v>
      </c>
      <c r="R11">
        <v>140.98712158203125</v>
      </c>
      <c r="S11">
        <v>146.10499572753906</v>
      </c>
      <c r="T11">
        <v>146.29913330078125</v>
      </c>
    </row>
    <row r="12" spans="1:20" x14ac:dyDescent="0.25">
      <c r="A12">
        <v>2005</v>
      </c>
      <c r="B12" t="s">
        <v>2</v>
      </c>
      <c r="C12">
        <v>84.816925048828125</v>
      </c>
      <c r="D12">
        <v>176.31642150878906</v>
      </c>
      <c r="E12">
        <v>105.19343566894531</v>
      </c>
      <c r="F12">
        <v>72.818550109863281</v>
      </c>
      <c r="G12">
        <v>85.12164306640625</v>
      </c>
      <c r="H12">
        <v>86.786941528320313</v>
      </c>
      <c r="I12">
        <v>96.651710510253906</v>
      </c>
      <c r="J12">
        <v>89.214614868164063</v>
      </c>
      <c r="K12">
        <v>125.84539794921875</v>
      </c>
      <c r="L12">
        <v>121.04537200927734</v>
      </c>
      <c r="M12">
        <v>127.66142272949219</v>
      </c>
      <c r="N12">
        <v>117.96578979492188</v>
      </c>
      <c r="O12">
        <v>119.79344940185547</v>
      </c>
      <c r="P12">
        <v>150.72908020019531</v>
      </c>
      <c r="Q12">
        <v>140.98529052734375</v>
      </c>
      <c r="R12">
        <v>145.73219299316406</v>
      </c>
      <c r="S12">
        <v>150.66912841796875</v>
      </c>
      <c r="T12">
        <v>151.71917724609375</v>
      </c>
    </row>
    <row r="13" spans="1:20" x14ac:dyDescent="0.25">
      <c r="A13">
        <v>2006</v>
      </c>
      <c r="B13" t="s">
        <v>2</v>
      </c>
      <c r="C13">
        <v>71.857826232910156</v>
      </c>
      <c r="D13">
        <v>220.21145629882813</v>
      </c>
      <c r="E13">
        <v>105.19343566894531</v>
      </c>
      <c r="F13">
        <v>80.612846374511719</v>
      </c>
      <c r="G13">
        <v>97.327247619628906</v>
      </c>
      <c r="H13">
        <v>88.624504089355469</v>
      </c>
      <c r="I13">
        <v>94.792182922363281</v>
      </c>
      <c r="J13">
        <v>91.834808349609375</v>
      </c>
      <c r="K13">
        <v>133.01521301269531</v>
      </c>
      <c r="L13">
        <v>131.69760131835938</v>
      </c>
      <c r="M13">
        <v>130.84623718261719</v>
      </c>
      <c r="N13">
        <v>118.41428375244141</v>
      </c>
      <c r="O13">
        <v>124.30928039550781</v>
      </c>
      <c r="P13">
        <v>150.32061767578125</v>
      </c>
      <c r="Q13">
        <v>127.444580078125</v>
      </c>
      <c r="R13">
        <v>131.96533203125</v>
      </c>
      <c r="S13">
        <v>155.05960083007813</v>
      </c>
      <c r="T13">
        <v>155.50245666503906</v>
      </c>
    </row>
    <row r="14" spans="1:20" x14ac:dyDescent="0.25">
      <c r="A14">
        <v>2007</v>
      </c>
      <c r="B14" t="s">
        <v>2</v>
      </c>
      <c r="C14">
        <v>81.477401733398438</v>
      </c>
      <c r="D14">
        <v>202.91195678710938</v>
      </c>
      <c r="E14">
        <v>116.38670349121094</v>
      </c>
      <c r="F14">
        <v>77.0242919921875</v>
      </c>
      <c r="G14">
        <v>93.068885803222656</v>
      </c>
      <c r="H14">
        <v>91.221534729003906</v>
      </c>
      <c r="I14">
        <v>96.407249450683594</v>
      </c>
      <c r="J14">
        <v>92.486930847167969</v>
      </c>
      <c r="K14">
        <v>133.01521301269531</v>
      </c>
      <c r="L14">
        <v>132.6962890625</v>
      </c>
      <c r="M14">
        <v>132.77671813964844</v>
      </c>
      <c r="N14">
        <v>120.64951324462891</v>
      </c>
      <c r="O14">
        <v>126.65518188476563</v>
      </c>
      <c r="P14">
        <v>153.71415710449219</v>
      </c>
      <c r="Q14">
        <v>133.3822021484375</v>
      </c>
      <c r="R14">
        <v>139.28776550292969</v>
      </c>
      <c r="S14">
        <v>155.49465942382813</v>
      </c>
      <c r="T14">
        <v>159.93849182128906</v>
      </c>
    </row>
    <row r="15" spans="1:20" x14ac:dyDescent="0.25">
      <c r="A15">
        <v>2008</v>
      </c>
      <c r="B15" t="s">
        <v>2</v>
      </c>
      <c r="C15">
        <v>81.5283203125</v>
      </c>
      <c r="D15">
        <v>208.97445678710938</v>
      </c>
      <c r="E15">
        <v>116.43891143798828</v>
      </c>
      <c r="F15">
        <v>84.0850830078125</v>
      </c>
      <c r="G15">
        <v>89.889389038085938</v>
      </c>
      <c r="H15">
        <v>94.311920166015625</v>
      </c>
      <c r="I15">
        <v>95.940574645996094</v>
      </c>
      <c r="J15">
        <v>91.854270935058594</v>
      </c>
      <c r="K15">
        <v>138.64006042480469</v>
      </c>
      <c r="L15">
        <v>133.07296752929688</v>
      </c>
      <c r="M15">
        <v>135.00514221191406</v>
      </c>
      <c r="N15">
        <v>121.41089630126953</v>
      </c>
      <c r="O15">
        <v>127.61478424072266</v>
      </c>
      <c r="P15">
        <v>148.17549133300781</v>
      </c>
      <c r="Q15">
        <v>122.14599609375</v>
      </c>
      <c r="R15">
        <v>132.10026550292969</v>
      </c>
      <c r="S15">
        <v>154.20146179199219</v>
      </c>
      <c r="T15">
        <v>152.56294250488281</v>
      </c>
    </row>
    <row r="16" spans="1:20" x14ac:dyDescent="0.25">
      <c r="A16">
        <v>2009</v>
      </c>
      <c r="B16" t="s">
        <v>2</v>
      </c>
      <c r="C16">
        <v>77.120414733886719</v>
      </c>
      <c r="D16">
        <v>215.16583251953125</v>
      </c>
      <c r="E16">
        <v>116.43891143798828</v>
      </c>
      <c r="F16">
        <v>93.942794799804688</v>
      </c>
      <c r="G16">
        <v>88.218269348144531</v>
      </c>
      <c r="H16">
        <v>93.808982849121094</v>
      </c>
      <c r="I16">
        <v>95.039215087890625</v>
      </c>
      <c r="J16">
        <v>90.662094116210938</v>
      </c>
      <c r="K16">
        <v>145.07876586914063</v>
      </c>
      <c r="L16">
        <v>135.011474609375</v>
      </c>
      <c r="M16">
        <v>135.61785888671875</v>
      </c>
      <c r="N16">
        <v>122.21612548828125</v>
      </c>
      <c r="O16">
        <v>128.85897827148438</v>
      </c>
      <c r="P16">
        <v>138.26722717285156</v>
      </c>
      <c r="Q16">
        <v>106.95147705078125</v>
      </c>
      <c r="R16">
        <v>113.82102966308594</v>
      </c>
      <c r="S16">
        <v>158.42066955566406</v>
      </c>
      <c r="T16">
        <v>142.72251892089844</v>
      </c>
    </row>
    <row r="17" spans="1:20" x14ac:dyDescent="0.25">
      <c r="A17">
        <v>2010</v>
      </c>
      <c r="B17" t="s">
        <v>2</v>
      </c>
      <c r="C17">
        <v>70.832389831542969</v>
      </c>
      <c r="D17">
        <v>233.90353393554688</v>
      </c>
      <c r="E17">
        <v>116.43891143798828</v>
      </c>
      <c r="F17">
        <v>98.943801879882813</v>
      </c>
      <c r="G17">
        <v>90.119895935058594</v>
      </c>
      <c r="H17">
        <v>89.713333129882813</v>
      </c>
      <c r="I17">
        <v>93.324272155761719</v>
      </c>
      <c r="J17">
        <v>89.102432250976563</v>
      </c>
      <c r="K17">
        <v>147.85469055175781</v>
      </c>
      <c r="L17">
        <v>137.11416625976563</v>
      </c>
      <c r="M17">
        <v>137.89674377441406</v>
      </c>
      <c r="N17">
        <v>123.00375366210938</v>
      </c>
      <c r="O17">
        <v>130.37330627441406</v>
      </c>
      <c r="P17">
        <v>140.20187377929688</v>
      </c>
      <c r="Q17">
        <v>101.54573822021484</v>
      </c>
      <c r="R17">
        <v>114.12215423583984</v>
      </c>
      <c r="S17">
        <v>168.30589294433594</v>
      </c>
      <c r="T17">
        <v>140.39205932617188</v>
      </c>
    </row>
    <row r="18" spans="1:20" x14ac:dyDescent="0.25">
      <c r="A18">
        <v>2011</v>
      </c>
      <c r="B18" t="s">
        <v>2</v>
      </c>
      <c r="C18">
        <v>70.575843811035156</v>
      </c>
      <c r="D18">
        <v>233.60189819335938</v>
      </c>
      <c r="E18">
        <v>116.43891143798828</v>
      </c>
      <c r="F18">
        <v>92.333480834960938</v>
      </c>
      <c r="G18">
        <v>89.419631958007813</v>
      </c>
      <c r="H18">
        <v>98.305892944335938</v>
      </c>
      <c r="I18">
        <v>96.757331848144531</v>
      </c>
      <c r="J18">
        <v>91.33209228515625</v>
      </c>
      <c r="K18">
        <v>147.85469055175781</v>
      </c>
      <c r="L18">
        <v>139.15234375</v>
      </c>
      <c r="M18">
        <v>143.11477661132813</v>
      </c>
      <c r="N18">
        <v>125.53775024414063</v>
      </c>
      <c r="O18">
        <v>132.92558288574219</v>
      </c>
      <c r="P18">
        <v>135.00199890136719</v>
      </c>
      <c r="Q18">
        <v>108.81555938720703</v>
      </c>
      <c r="R18">
        <v>112.0736083984375</v>
      </c>
      <c r="S18">
        <v>155.38813781738281</v>
      </c>
      <c r="T18">
        <v>133.0401611328125</v>
      </c>
    </row>
    <row r="19" spans="1:20" x14ac:dyDescent="0.25">
      <c r="A19">
        <v>2012</v>
      </c>
      <c r="B19" t="s">
        <v>2</v>
      </c>
      <c r="C19">
        <v>71.5103759765625</v>
      </c>
      <c r="D19">
        <v>225.26754760742188</v>
      </c>
      <c r="E19">
        <v>117.53092956542969</v>
      </c>
      <c r="F19">
        <v>80.976127624511719</v>
      </c>
      <c r="G19">
        <v>81.193199157714844</v>
      </c>
      <c r="H19">
        <v>100.35230255126953</v>
      </c>
      <c r="I19">
        <v>97.09942626953125</v>
      </c>
      <c r="J19">
        <v>88.773307800292969</v>
      </c>
      <c r="K19">
        <v>147.85469055175781</v>
      </c>
      <c r="L19">
        <v>139.88223266601563</v>
      </c>
      <c r="M19">
        <v>144.27188110351563</v>
      </c>
      <c r="N19">
        <v>129.04351806640625</v>
      </c>
      <c r="O19">
        <v>134.61061096191406</v>
      </c>
      <c r="P19">
        <v>131.85023498535156</v>
      </c>
      <c r="Q19">
        <v>122.98271942138672</v>
      </c>
      <c r="R19">
        <v>115.19412994384766</v>
      </c>
      <c r="S19">
        <v>154.36915588378906</v>
      </c>
      <c r="T19">
        <v>122.00428009033203</v>
      </c>
    </row>
    <row r="20" spans="1:20" x14ac:dyDescent="0.25">
      <c r="A20">
        <v>2013</v>
      </c>
      <c r="B20" t="s">
        <v>2</v>
      </c>
      <c r="C20">
        <v>72.712333679199219</v>
      </c>
      <c r="D20">
        <v>218.27023315429688</v>
      </c>
      <c r="E20">
        <v>118.89417266845703</v>
      </c>
      <c r="F20">
        <v>77.101638793945313</v>
      </c>
      <c r="G20">
        <v>81.31866455078125</v>
      </c>
      <c r="H20">
        <v>105.69094085693359</v>
      </c>
      <c r="I20">
        <v>103.02945709228516</v>
      </c>
      <c r="J20">
        <v>91.635726928710938</v>
      </c>
      <c r="K20">
        <v>147.85469055175781</v>
      </c>
      <c r="L20">
        <v>141.48623657226563</v>
      </c>
      <c r="M20">
        <v>147.05780029296875</v>
      </c>
      <c r="N20">
        <v>132.82026672363281</v>
      </c>
      <c r="O20">
        <v>137.060791015625</v>
      </c>
      <c r="P20">
        <v>127.05434417724609</v>
      </c>
      <c r="Q20">
        <v>129.16282653808594</v>
      </c>
      <c r="R20">
        <v>112.05477905273438</v>
      </c>
      <c r="S20">
        <v>148.00946044921875</v>
      </c>
      <c r="T20">
        <v>115.58982086181641</v>
      </c>
    </row>
    <row r="21" spans="1:20" x14ac:dyDescent="0.25">
      <c r="A21">
        <v>2014</v>
      </c>
      <c r="B21" t="s">
        <v>2</v>
      </c>
      <c r="C21">
        <v>78.886123657226563</v>
      </c>
      <c r="D21">
        <v>204.8636474609375</v>
      </c>
      <c r="E21">
        <v>125.24168395996094</v>
      </c>
      <c r="F21">
        <v>79.539810180664063</v>
      </c>
      <c r="G21">
        <v>83.584098815917969</v>
      </c>
      <c r="H21">
        <v>107.02303314208984</v>
      </c>
      <c r="I21">
        <v>101.6572265625</v>
      </c>
      <c r="J21">
        <v>93.183563232421875</v>
      </c>
      <c r="K21">
        <v>149.77081298828125</v>
      </c>
      <c r="L21">
        <v>143.57012939453125</v>
      </c>
      <c r="M21">
        <v>147.70626831054688</v>
      </c>
      <c r="N21">
        <v>134.56048583984375</v>
      </c>
      <c r="O21">
        <v>139.1536865234375</v>
      </c>
      <c r="P21">
        <v>125.62432098388672</v>
      </c>
      <c r="Q21">
        <v>125.45298004150391</v>
      </c>
      <c r="R21">
        <v>110.69276428222656</v>
      </c>
      <c r="S21">
        <v>146.97642517089844</v>
      </c>
      <c r="T21">
        <v>116.50180816650391</v>
      </c>
    </row>
    <row r="22" spans="1:20" x14ac:dyDescent="0.25">
      <c r="A22">
        <v>2015</v>
      </c>
      <c r="B22" t="s">
        <v>2</v>
      </c>
      <c r="C22">
        <v>72.566650390625</v>
      </c>
      <c r="D22">
        <v>229.62393188476563</v>
      </c>
      <c r="E22">
        <v>125.24168395996094</v>
      </c>
      <c r="F22">
        <v>88.008293151855469</v>
      </c>
      <c r="G22">
        <v>86.632286071777344</v>
      </c>
      <c r="H22">
        <v>106.02857971191406</v>
      </c>
      <c r="I22">
        <v>102.64142608642578</v>
      </c>
      <c r="J22">
        <v>93.771728515625</v>
      </c>
      <c r="K22">
        <v>156.23178100585938</v>
      </c>
      <c r="L22">
        <v>146.76091003417969</v>
      </c>
      <c r="M22">
        <v>148.04167175292969</v>
      </c>
      <c r="N22">
        <v>135.62767028808594</v>
      </c>
      <c r="O22">
        <v>140.89723205566406</v>
      </c>
      <c r="P22">
        <v>128.23521423339844</v>
      </c>
      <c r="Q22">
        <v>113.22455596923828</v>
      </c>
      <c r="R22">
        <v>109.15853881835938</v>
      </c>
      <c r="S22">
        <v>148.82649230957031</v>
      </c>
      <c r="T22">
        <v>120.65836334228516</v>
      </c>
    </row>
    <row r="23" spans="1:20" x14ac:dyDescent="0.25">
      <c r="A23">
        <v>2016</v>
      </c>
      <c r="B23" t="s">
        <v>2</v>
      </c>
      <c r="C23">
        <v>71.565910339355469</v>
      </c>
      <c r="D23">
        <v>237.69886779785156</v>
      </c>
      <c r="E23">
        <v>125.24168395996094</v>
      </c>
      <c r="F23">
        <v>83.022987365722656</v>
      </c>
      <c r="G23">
        <v>86.739097595214844</v>
      </c>
      <c r="H23">
        <v>104.99969482421875</v>
      </c>
      <c r="I23">
        <v>101.97438049316406</v>
      </c>
      <c r="J23">
        <v>93.131324768066406</v>
      </c>
      <c r="K23">
        <v>156.23178100585938</v>
      </c>
      <c r="L23">
        <v>147.89776611328125</v>
      </c>
      <c r="M23">
        <v>148.30609130859375</v>
      </c>
      <c r="N23">
        <v>136.27772521972656</v>
      </c>
      <c r="O23">
        <v>141.55682373046875</v>
      </c>
      <c r="P23">
        <v>131.61029052734375</v>
      </c>
      <c r="Q23">
        <v>120.02336883544922</v>
      </c>
      <c r="R23">
        <v>110.41266632080078</v>
      </c>
      <c r="S23">
        <v>150.89201354980469</v>
      </c>
      <c r="T23">
        <v>125.51772308349609</v>
      </c>
    </row>
    <row r="24" spans="1:20" x14ac:dyDescent="0.25">
      <c r="A24">
        <v>2017</v>
      </c>
      <c r="B24" t="s">
        <v>2</v>
      </c>
      <c r="C24">
        <v>73.510650634765625</v>
      </c>
      <c r="D24">
        <v>237.25958251953125</v>
      </c>
      <c r="E24">
        <v>127.21942901611328</v>
      </c>
      <c r="F24">
        <v>82.861709594726563</v>
      </c>
      <c r="G24">
        <v>84.952102661132813</v>
      </c>
      <c r="H24">
        <v>109.71974182128906</v>
      </c>
      <c r="I24">
        <v>101.0142822265625</v>
      </c>
      <c r="J24">
        <v>93.157196044921875</v>
      </c>
      <c r="K24">
        <v>156.23178100585938</v>
      </c>
      <c r="L24">
        <v>148.67350769042969</v>
      </c>
      <c r="M24">
        <v>150.75209045410156</v>
      </c>
      <c r="N24">
        <v>138.34608459472656</v>
      </c>
      <c r="O24">
        <v>143.16032409667969</v>
      </c>
      <c r="P24">
        <v>134.53987121582031</v>
      </c>
      <c r="Q24">
        <v>120.25697326660156</v>
      </c>
      <c r="R24">
        <v>116.16965484619141</v>
      </c>
      <c r="S24">
        <v>145.04296875</v>
      </c>
      <c r="T24">
        <v>130.07888793945313</v>
      </c>
    </row>
    <row r="25" spans="1:20" x14ac:dyDescent="0.25">
      <c r="A25">
        <v>1995</v>
      </c>
      <c r="B25" t="s">
        <v>3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</row>
    <row r="26" spans="1:20" x14ac:dyDescent="0.25">
      <c r="A26">
        <v>1996</v>
      </c>
      <c r="B26" t="s">
        <v>3</v>
      </c>
      <c r="C26">
        <v>94.14971923828125</v>
      </c>
      <c r="D26">
        <v>108.18643188476563</v>
      </c>
      <c r="E26">
        <v>100</v>
      </c>
      <c r="F26">
        <v>98.388771057128906</v>
      </c>
      <c r="G26">
        <v>97.78070068359375</v>
      </c>
      <c r="H26">
        <v>93.298385620117188</v>
      </c>
      <c r="I26">
        <v>98.14385986328125</v>
      </c>
      <c r="J26">
        <v>96.262374877929688</v>
      </c>
      <c r="K26">
        <v>100.00975036621094</v>
      </c>
      <c r="L26">
        <v>100.665771484375</v>
      </c>
      <c r="M26">
        <v>100.04051971435547</v>
      </c>
      <c r="N26">
        <v>100.03001403808594</v>
      </c>
      <c r="O26">
        <v>100.24573516845703</v>
      </c>
      <c r="P26">
        <v>104.48322296142578</v>
      </c>
      <c r="Q26">
        <v>101.60459136962891</v>
      </c>
      <c r="R26">
        <v>101.29096221923828</v>
      </c>
      <c r="S26">
        <v>108.65105438232422</v>
      </c>
      <c r="T26">
        <v>103.34042358398438</v>
      </c>
    </row>
    <row r="27" spans="1:20" x14ac:dyDescent="0.25">
      <c r="A27">
        <v>1997</v>
      </c>
      <c r="B27" t="s">
        <v>3</v>
      </c>
      <c r="C27">
        <v>101.37934875488281</v>
      </c>
      <c r="D27">
        <v>103.150390625</v>
      </c>
      <c r="E27">
        <v>107.13126373291016</v>
      </c>
      <c r="F27">
        <v>101.19293975830078</v>
      </c>
      <c r="G27">
        <v>100.76923370361328</v>
      </c>
      <c r="H27">
        <v>98.174095153808594</v>
      </c>
      <c r="I27">
        <v>99.318984985351563</v>
      </c>
      <c r="J27">
        <v>99.8106689453125</v>
      </c>
      <c r="K27">
        <v>102.82931518554688</v>
      </c>
      <c r="L27">
        <v>103.75637817382813</v>
      </c>
      <c r="M27">
        <v>105.06324768066406</v>
      </c>
      <c r="N27">
        <v>101.21803283691406</v>
      </c>
      <c r="O27">
        <v>103.81157684326172</v>
      </c>
      <c r="P27">
        <v>103.16918182373047</v>
      </c>
      <c r="Q27">
        <v>98.752120971679688</v>
      </c>
      <c r="R27">
        <v>101.33563232421875</v>
      </c>
      <c r="S27">
        <v>104.55000305175781</v>
      </c>
      <c r="T27">
        <v>104.87444305419922</v>
      </c>
    </row>
    <row r="28" spans="1:20" x14ac:dyDescent="0.25">
      <c r="A28">
        <v>1998</v>
      </c>
      <c r="B28" t="s">
        <v>3</v>
      </c>
      <c r="C28">
        <v>102.78910064697266</v>
      </c>
      <c r="D28">
        <v>105.0528564453125</v>
      </c>
      <c r="E28">
        <v>108.40496826171875</v>
      </c>
      <c r="F28">
        <v>104.42682647705078</v>
      </c>
      <c r="G28">
        <v>103.15892791748047</v>
      </c>
      <c r="H28">
        <v>99.269035339355469</v>
      </c>
      <c r="I28">
        <v>99.021377563476563</v>
      </c>
      <c r="J28">
        <v>101.07760620117188</v>
      </c>
      <c r="K28">
        <v>105.84263610839844</v>
      </c>
      <c r="L28">
        <v>106.44044494628906</v>
      </c>
      <c r="M28">
        <v>106.19300842285156</v>
      </c>
      <c r="N28">
        <v>101.66432952880859</v>
      </c>
      <c r="O28">
        <v>105.36715698242188</v>
      </c>
      <c r="P28">
        <v>103.91099548339844</v>
      </c>
      <c r="Q28">
        <v>96.933151245117188</v>
      </c>
      <c r="R28">
        <v>100.55294036865234</v>
      </c>
      <c r="S28">
        <v>104.61331939697266</v>
      </c>
      <c r="T28">
        <v>108.2508544921875</v>
      </c>
    </row>
    <row r="29" spans="1:20" x14ac:dyDescent="0.25">
      <c r="A29">
        <v>1999</v>
      </c>
      <c r="B29" t="s">
        <v>3</v>
      </c>
      <c r="C29">
        <v>103.47493743896484</v>
      </c>
      <c r="D29">
        <v>107.37821197509766</v>
      </c>
      <c r="E29">
        <v>109.01206970214844</v>
      </c>
      <c r="F29">
        <v>111.48892974853516</v>
      </c>
      <c r="G29">
        <v>107.03907012939453</v>
      </c>
      <c r="H29">
        <v>102.08189392089844</v>
      </c>
      <c r="I29">
        <v>99.29327392578125</v>
      </c>
      <c r="J29">
        <v>103.40441131591797</v>
      </c>
      <c r="K29">
        <v>112.10818481445313</v>
      </c>
      <c r="L29">
        <v>109.95079040527344</v>
      </c>
      <c r="M29">
        <v>109.09027099609375</v>
      </c>
      <c r="N29">
        <v>102.16787719726563</v>
      </c>
      <c r="O29">
        <v>107.66625213623047</v>
      </c>
      <c r="P29">
        <v>103.39319610595703</v>
      </c>
      <c r="Q29">
        <v>90.46539306640625</v>
      </c>
      <c r="R29">
        <v>98.173828125</v>
      </c>
      <c r="S29">
        <v>103.11444091796875</v>
      </c>
      <c r="T29">
        <v>110.78399658203125</v>
      </c>
    </row>
    <row r="30" spans="1:20" x14ac:dyDescent="0.25">
      <c r="A30">
        <v>2000</v>
      </c>
      <c r="B30" t="s">
        <v>3</v>
      </c>
      <c r="C30">
        <v>108.82624053955078</v>
      </c>
      <c r="D30">
        <v>105.91150665283203</v>
      </c>
      <c r="E30">
        <v>113.4862060546875</v>
      </c>
      <c r="F30">
        <v>110.92345428466797</v>
      </c>
      <c r="G30">
        <v>108.26513671875</v>
      </c>
      <c r="H30">
        <v>104.97982788085938</v>
      </c>
      <c r="I30">
        <v>101.72821044921875</v>
      </c>
      <c r="J30">
        <v>105.83848571777344</v>
      </c>
      <c r="K30">
        <v>112.10818481445313</v>
      </c>
      <c r="L30">
        <v>111.84410095214844</v>
      </c>
      <c r="M30">
        <v>112.0535888671875</v>
      </c>
      <c r="N30">
        <v>104.54281616210938</v>
      </c>
      <c r="O30">
        <v>110.21044158935547</v>
      </c>
      <c r="P30">
        <v>103.61737060546875</v>
      </c>
      <c r="Q30">
        <v>90.943130493164063</v>
      </c>
      <c r="R30">
        <v>100.12200164794922</v>
      </c>
      <c r="S30">
        <v>102.08823394775391</v>
      </c>
      <c r="T30">
        <v>110.60160064697266</v>
      </c>
    </row>
    <row r="31" spans="1:20" x14ac:dyDescent="0.25">
      <c r="A31">
        <v>2001</v>
      </c>
      <c r="B31" t="s">
        <v>3</v>
      </c>
      <c r="C31">
        <v>104.17673492431641</v>
      </c>
      <c r="D31">
        <v>112.11850738525391</v>
      </c>
      <c r="E31">
        <v>113.4862060546875</v>
      </c>
      <c r="F31">
        <v>112.88774871826172</v>
      </c>
      <c r="G31">
        <v>108.13079833984375</v>
      </c>
      <c r="H31">
        <v>101.32403564453125</v>
      </c>
      <c r="I31">
        <v>102.13319396972656</v>
      </c>
      <c r="J31">
        <v>104.43000793457031</v>
      </c>
      <c r="K31">
        <v>113.82168579101563</v>
      </c>
      <c r="L31">
        <v>112.36759185791016</v>
      </c>
      <c r="M31">
        <v>112.20574188232422</v>
      </c>
      <c r="N31">
        <v>105.14356994628906</v>
      </c>
      <c r="O31">
        <v>110.61961364746094</v>
      </c>
      <c r="P31">
        <v>105.95474243164063</v>
      </c>
      <c r="Q31">
        <v>89.34722900390625</v>
      </c>
      <c r="R31">
        <v>100.06078338623047</v>
      </c>
      <c r="S31">
        <v>107.13540649414063</v>
      </c>
      <c r="T31">
        <v>112.22489166259766</v>
      </c>
    </row>
    <row r="32" spans="1:20" x14ac:dyDescent="0.25">
      <c r="A32">
        <v>2002</v>
      </c>
      <c r="B32" t="s">
        <v>3</v>
      </c>
      <c r="C32">
        <v>107.96561431884766</v>
      </c>
      <c r="D32">
        <v>109.64190673828125</v>
      </c>
      <c r="E32">
        <v>116.52226257324219</v>
      </c>
      <c r="F32">
        <v>116.65525817871094</v>
      </c>
      <c r="G32">
        <v>109.30982971191406</v>
      </c>
      <c r="H32">
        <v>104.96953582763672</v>
      </c>
      <c r="I32">
        <v>102.95329284667969</v>
      </c>
      <c r="J32">
        <v>106.51329803466797</v>
      </c>
      <c r="K32">
        <v>116.58296203613281</v>
      </c>
      <c r="L32">
        <v>113.67726135253906</v>
      </c>
      <c r="M32">
        <v>115.44168853759766</v>
      </c>
      <c r="N32">
        <v>105.94527435302734</v>
      </c>
      <c r="O32">
        <v>112.55300140380859</v>
      </c>
      <c r="P32">
        <v>105.08397674560547</v>
      </c>
      <c r="Q32">
        <v>86.170875549316406</v>
      </c>
      <c r="R32">
        <v>99.425392150878906</v>
      </c>
      <c r="S32">
        <v>104.95320892333984</v>
      </c>
      <c r="T32">
        <v>113.38750457763672</v>
      </c>
    </row>
    <row r="33" spans="1:20" x14ac:dyDescent="0.25">
      <c r="A33">
        <v>2003</v>
      </c>
      <c r="B33" t="s">
        <v>3</v>
      </c>
      <c r="C33">
        <v>102.58785247802734</v>
      </c>
      <c r="D33">
        <v>116.64122009277344</v>
      </c>
      <c r="E33">
        <v>116.52226257324219</v>
      </c>
      <c r="F33">
        <v>115.52132415771484</v>
      </c>
      <c r="G33">
        <v>107.99569702148438</v>
      </c>
      <c r="H33">
        <v>103.00965118408203</v>
      </c>
      <c r="I33">
        <v>102.14339447021484</v>
      </c>
      <c r="J33">
        <v>104.66819763183594</v>
      </c>
      <c r="K33">
        <v>116.58296203613281</v>
      </c>
      <c r="L33">
        <v>114.38951110839844</v>
      </c>
      <c r="M33">
        <v>115.48732757568359</v>
      </c>
      <c r="N33">
        <v>106.47704315185547</v>
      </c>
      <c r="O33">
        <v>112.93398284912109</v>
      </c>
      <c r="P33">
        <v>107.68736267089844</v>
      </c>
      <c r="Q33">
        <v>86.92901611328125</v>
      </c>
      <c r="R33">
        <v>100.8609619140625</v>
      </c>
      <c r="S33">
        <v>108.46617126464844</v>
      </c>
      <c r="T33">
        <v>114.90235137939453</v>
      </c>
    </row>
    <row r="34" spans="1:20" x14ac:dyDescent="0.25">
      <c r="A34">
        <v>2004</v>
      </c>
      <c r="B34" t="s">
        <v>3</v>
      </c>
      <c r="C34">
        <v>101.85137939453125</v>
      </c>
      <c r="D34">
        <v>119.31809234619141</v>
      </c>
      <c r="E34">
        <v>116.52226257324219</v>
      </c>
      <c r="F34">
        <v>112.64192962646484</v>
      </c>
      <c r="G34">
        <v>110.03363037109375</v>
      </c>
      <c r="H34">
        <v>104.83854675292969</v>
      </c>
      <c r="I34">
        <v>104.10356140136719</v>
      </c>
      <c r="J34">
        <v>106.15301513671875</v>
      </c>
      <c r="K34">
        <v>116.58296203613281</v>
      </c>
      <c r="L34">
        <v>116.12173461914063</v>
      </c>
      <c r="M34">
        <v>117.03800964355469</v>
      </c>
      <c r="N34">
        <v>108.41921234130859</v>
      </c>
      <c r="O34">
        <v>114.40291595458984</v>
      </c>
      <c r="P34">
        <v>108.69441986083984</v>
      </c>
      <c r="Q34">
        <v>89.48590087890625</v>
      </c>
      <c r="R34">
        <v>100.8748779296875</v>
      </c>
      <c r="S34">
        <v>108.42752075195313</v>
      </c>
      <c r="T34">
        <v>117.45004272460938</v>
      </c>
    </row>
    <row r="35" spans="1:20" x14ac:dyDescent="0.25">
      <c r="A35">
        <v>2005</v>
      </c>
      <c r="B35" t="s">
        <v>3</v>
      </c>
      <c r="C35">
        <v>102.12351226806641</v>
      </c>
      <c r="D35">
        <v>120.795654296875</v>
      </c>
      <c r="E35">
        <v>116.74470520019531</v>
      </c>
      <c r="F35">
        <v>111.12315368652344</v>
      </c>
      <c r="G35">
        <v>110.75973510742188</v>
      </c>
      <c r="H35">
        <v>105.87908172607422</v>
      </c>
      <c r="I35">
        <v>104.47726440429688</v>
      </c>
      <c r="J35">
        <v>106.74681854248047</v>
      </c>
      <c r="K35">
        <v>116.58296203613281</v>
      </c>
      <c r="L35">
        <v>117.80332183837891</v>
      </c>
      <c r="M35">
        <v>117.86179351806641</v>
      </c>
      <c r="N35">
        <v>108.74708557128906</v>
      </c>
      <c r="O35">
        <v>115.29041290283203</v>
      </c>
      <c r="P35">
        <v>109.13384246826172</v>
      </c>
      <c r="Q35">
        <v>90.571647644042969</v>
      </c>
      <c r="R35">
        <v>100.96456909179688</v>
      </c>
      <c r="S35">
        <v>108.93180084228516</v>
      </c>
      <c r="T35">
        <v>117.76487731933594</v>
      </c>
    </row>
    <row r="36" spans="1:20" x14ac:dyDescent="0.25">
      <c r="A36">
        <v>2006</v>
      </c>
      <c r="B36" t="s">
        <v>3</v>
      </c>
      <c r="C36">
        <v>101.27415466308594</v>
      </c>
      <c r="D36">
        <v>124.69855499267578</v>
      </c>
      <c r="E36">
        <v>116.74470520019531</v>
      </c>
      <c r="F36">
        <v>117.61144256591797</v>
      </c>
      <c r="G36">
        <v>116.02741241455078</v>
      </c>
      <c r="H36">
        <v>108.49622344970703</v>
      </c>
      <c r="I36">
        <v>104.51854705810547</v>
      </c>
      <c r="J36">
        <v>109.09567260742188</v>
      </c>
      <c r="K36">
        <v>121.15168762207031</v>
      </c>
      <c r="L36">
        <v>121.29869079589844</v>
      </c>
      <c r="M36">
        <v>119.96059417724609</v>
      </c>
      <c r="N36">
        <v>109.27430725097656</v>
      </c>
      <c r="O36">
        <v>117.234375</v>
      </c>
      <c r="P36">
        <v>109.25422668457031</v>
      </c>
      <c r="Q36">
        <v>85.648574829101563</v>
      </c>
      <c r="R36">
        <v>99.483322143554688</v>
      </c>
      <c r="S36">
        <v>108.08071899414063</v>
      </c>
      <c r="T36">
        <v>120.01812744140625</v>
      </c>
    </row>
    <row r="37" spans="1:20" x14ac:dyDescent="0.25">
      <c r="A37">
        <v>2007</v>
      </c>
      <c r="B37" t="s">
        <v>3</v>
      </c>
      <c r="C37">
        <v>111.81626129150391</v>
      </c>
      <c r="D37">
        <v>115.46009826660156</v>
      </c>
      <c r="E37">
        <v>124.59407806396484</v>
      </c>
      <c r="F37">
        <v>119.83754730224609</v>
      </c>
      <c r="G37">
        <v>116.79251098632813</v>
      </c>
      <c r="H37">
        <v>116.37252807617188</v>
      </c>
      <c r="I37">
        <v>105.29051208496094</v>
      </c>
      <c r="J37">
        <v>112.91465759277344</v>
      </c>
      <c r="K37">
        <v>122.59596252441406</v>
      </c>
      <c r="L37">
        <v>122.336669921875</v>
      </c>
      <c r="M37">
        <v>125.30521392822266</v>
      </c>
      <c r="N37">
        <v>109.97505187988281</v>
      </c>
      <c r="O37">
        <v>120.11028289794922</v>
      </c>
      <c r="P37">
        <v>107.40821075439453</v>
      </c>
      <c r="Q37">
        <v>83.996673583984375</v>
      </c>
      <c r="R37">
        <v>100.674072265625</v>
      </c>
      <c r="S37">
        <v>101.80727386474609</v>
      </c>
      <c r="T37">
        <v>121.81928253173828</v>
      </c>
    </row>
    <row r="38" spans="1:20" x14ac:dyDescent="0.25">
      <c r="A38">
        <v>2008</v>
      </c>
      <c r="B38" t="s">
        <v>3</v>
      </c>
      <c r="C38">
        <v>106.74675750732422</v>
      </c>
      <c r="D38">
        <v>122.87427520751953</v>
      </c>
      <c r="E38">
        <v>124.59407806396484</v>
      </c>
      <c r="F38">
        <v>121.12711334228516</v>
      </c>
      <c r="G38">
        <v>116.78941345214844</v>
      </c>
      <c r="H38">
        <v>111.8082275390625</v>
      </c>
      <c r="I38">
        <v>106.57884979248047</v>
      </c>
      <c r="J38">
        <v>111.51536560058594</v>
      </c>
      <c r="K38">
        <v>123.38471221923828</v>
      </c>
      <c r="L38">
        <v>123.01776123046875</v>
      </c>
      <c r="M38">
        <v>125.31992340087891</v>
      </c>
      <c r="N38">
        <v>111.07601165771484</v>
      </c>
      <c r="O38">
        <v>120.62424468994141</v>
      </c>
      <c r="P38">
        <v>108.15785980224609</v>
      </c>
      <c r="Q38">
        <v>83.280952453613281</v>
      </c>
      <c r="R38">
        <v>97.970748901367188</v>
      </c>
      <c r="S38">
        <v>107.2615966796875</v>
      </c>
      <c r="T38">
        <v>119.71109771728516</v>
      </c>
    </row>
    <row r="39" spans="1:20" x14ac:dyDescent="0.25">
      <c r="A39">
        <v>2009</v>
      </c>
      <c r="B39" t="s">
        <v>3</v>
      </c>
      <c r="C39">
        <v>107.62393188476563</v>
      </c>
      <c r="D39">
        <v>121.39921569824219</v>
      </c>
      <c r="E39">
        <v>125.20866394042969</v>
      </c>
      <c r="F39">
        <v>124.47582244873047</v>
      </c>
      <c r="G39">
        <v>115.6484375</v>
      </c>
      <c r="H39">
        <v>113.99205780029297</v>
      </c>
      <c r="I39">
        <v>105.16928100585938</v>
      </c>
      <c r="J39">
        <v>111.38621520996094</v>
      </c>
      <c r="K39">
        <v>125.55189514160156</v>
      </c>
      <c r="L39">
        <v>124.05085754394531</v>
      </c>
      <c r="M39">
        <v>126.74713134765625</v>
      </c>
      <c r="N39">
        <v>112.11459350585938</v>
      </c>
      <c r="O39">
        <v>121.74131011962891</v>
      </c>
      <c r="P39">
        <v>102.83163452148438</v>
      </c>
      <c r="Q39">
        <v>81.428970336914063</v>
      </c>
      <c r="R39">
        <v>86.394783020019531</v>
      </c>
      <c r="S39">
        <v>106.27373504638672</v>
      </c>
      <c r="T39">
        <v>116.59078979492188</v>
      </c>
    </row>
    <row r="40" spans="1:20" x14ac:dyDescent="0.25">
      <c r="A40">
        <v>2010</v>
      </c>
      <c r="B40" t="s">
        <v>3</v>
      </c>
      <c r="C40">
        <v>103.3509521484375</v>
      </c>
      <c r="D40">
        <v>126.81967926025391</v>
      </c>
      <c r="E40">
        <v>125.20866394042969</v>
      </c>
      <c r="F40">
        <v>118.25034332275391</v>
      </c>
      <c r="G40">
        <v>116.67324066162109</v>
      </c>
      <c r="H40">
        <v>109.12014007568359</v>
      </c>
      <c r="I40">
        <v>106.51126098632813</v>
      </c>
      <c r="J40">
        <v>110.11318969726563</v>
      </c>
      <c r="K40">
        <v>125.55189514160156</v>
      </c>
      <c r="L40">
        <v>125.09426879882813</v>
      </c>
      <c r="M40">
        <v>127.00727081298828</v>
      </c>
      <c r="N40">
        <v>113.28660583496094</v>
      </c>
      <c r="O40">
        <v>122.42018127441406</v>
      </c>
      <c r="P40">
        <v>106.95420837402344</v>
      </c>
      <c r="Q40">
        <v>85.610244750976563</v>
      </c>
      <c r="R40">
        <v>90.992774963378906</v>
      </c>
      <c r="S40">
        <v>113.55131530761719</v>
      </c>
      <c r="T40">
        <v>116.17014312744141</v>
      </c>
    </row>
    <row r="41" spans="1:20" x14ac:dyDescent="0.25">
      <c r="A41">
        <v>2011</v>
      </c>
      <c r="B41" t="s">
        <v>3</v>
      </c>
      <c r="C41">
        <v>112.16722869873047</v>
      </c>
      <c r="D41">
        <v>117.50173950195313</v>
      </c>
      <c r="E41">
        <v>131.08720397949219</v>
      </c>
      <c r="F41">
        <v>121.49375915527344</v>
      </c>
      <c r="G41">
        <v>119.78624725341797</v>
      </c>
      <c r="H41">
        <v>123.02427673339844</v>
      </c>
      <c r="I41">
        <v>106.29209136962891</v>
      </c>
      <c r="J41">
        <v>115.86000823974609</v>
      </c>
      <c r="K41">
        <v>127.52822875976563</v>
      </c>
      <c r="L41">
        <v>127.11199188232422</v>
      </c>
      <c r="M41">
        <v>134.9388427734375</v>
      </c>
      <c r="N41">
        <v>113.46278381347656</v>
      </c>
      <c r="O41">
        <v>126.10200500488281</v>
      </c>
      <c r="P41">
        <v>102.12558746337891</v>
      </c>
      <c r="Q41">
        <v>83.233161926269531</v>
      </c>
      <c r="R41">
        <v>90.014656066894531</v>
      </c>
      <c r="S41">
        <v>101.02928924560547</v>
      </c>
      <c r="T41">
        <v>115.60853576660156</v>
      </c>
    </row>
    <row r="42" spans="1:20" x14ac:dyDescent="0.25">
      <c r="A42">
        <v>2012</v>
      </c>
      <c r="B42" t="s">
        <v>3</v>
      </c>
      <c r="C42">
        <v>109.67214965820313</v>
      </c>
      <c r="D42">
        <v>120.61148834228516</v>
      </c>
      <c r="E42">
        <v>131.08720397949219</v>
      </c>
      <c r="F42">
        <v>121.80374908447266</v>
      </c>
      <c r="G42">
        <v>118.90412902832031</v>
      </c>
      <c r="H42">
        <v>118.59145355224609</v>
      </c>
      <c r="I42">
        <v>107.13581848144531</v>
      </c>
      <c r="J42">
        <v>114.44674682617188</v>
      </c>
      <c r="K42">
        <v>127.72305297851563</v>
      </c>
      <c r="L42">
        <v>127.46893310546875</v>
      </c>
      <c r="M42">
        <v>135.13198852539063</v>
      </c>
      <c r="N42">
        <v>114.40019226074219</v>
      </c>
      <c r="O42">
        <v>126.49254608154297</v>
      </c>
      <c r="P42">
        <v>102.16754913330078</v>
      </c>
      <c r="Q42">
        <v>82.659294128417969</v>
      </c>
      <c r="R42">
        <v>88.096023559570313</v>
      </c>
      <c r="S42">
        <v>106.00778198242188</v>
      </c>
      <c r="T42">
        <v>111.98904418945313</v>
      </c>
    </row>
    <row r="43" spans="1:20" x14ac:dyDescent="0.25">
      <c r="A43">
        <v>2013</v>
      </c>
      <c r="B43" t="s">
        <v>3</v>
      </c>
      <c r="C43">
        <v>108.87942504882813</v>
      </c>
      <c r="D43">
        <v>121.9476318359375</v>
      </c>
      <c r="E43">
        <v>131.08720397949219</v>
      </c>
      <c r="F43">
        <v>119.62320709228516</v>
      </c>
      <c r="G43">
        <v>119.87150573730469</v>
      </c>
      <c r="H43">
        <v>118.23484802246094</v>
      </c>
      <c r="I43">
        <v>109.86337280273438</v>
      </c>
      <c r="J43">
        <v>115.22492218017578</v>
      </c>
      <c r="K43">
        <v>127.72305297851563</v>
      </c>
      <c r="L43">
        <v>128.21780395507813</v>
      </c>
      <c r="M43">
        <v>135.51190185546875</v>
      </c>
      <c r="N43">
        <v>116.50679016113281</v>
      </c>
      <c r="O43">
        <v>127.32344055175781</v>
      </c>
      <c r="P43">
        <v>101.83807373046875</v>
      </c>
      <c r="Q43">
        <v>84.128852844238281</v>
      </c>
      <c r="R43">
        <v>86.606407165527344</v>
      </c>
      <c r="S43">
        <v>107.33316802978516</v>
      </c>
      <c r="T43">
        <v>110.61656188964844</v>
      </c>
    </row>
    <row r="44" spans="1:20" x14ac:dyDescent="0.25">
      <c r="A44">
        <v>2014</v>
      </c>
      <c r="B44" t="s">
        <v>3</v>
      </c>
      <c r="C44">
        <v>118.51155853271484</v>
      </c>
      <c r="D44">
        <v>113.65388488769531</v>
      </c>
      <c r="E44">
        <v>136.68815612792969</v>
      </c>
      <c r="F44">
        <v>122.05802154541016</v>
      </c>
      <c r="G44">
        <v>123.40238189697266</v>
      </c>
      <c r="H44">
        <v>134.89006042480469</v>
      </c>
      <c r="I44">
        <v>109.39974975585938</v>
      </c>
      <c r="J44">
        <v>121.57865905761719</v>
      </c>
      <c r="K44">
        <v>129.19862365722656</v>
      </c>
      <c r="L44">
        <v>130.30168151855469</v>
      </c>
      <c r="M44">
        <v>143.26005554199219</v>
      </c>
      <c r="N44">
        <v>117.24176025390625</v>
      </c>
      <c r="O44">
        <v>131.15237426757813</v>
      </c>
      <c r="P44">
        <v>97.358551025390625</v>
      </c>
      <c r="Q44">
        <v>82.793777465820313</v>
      </c>
      <c r="R44">
        <v>84.992164611816406</v>
      </c>
      <c r="S44">
        <v>94.488304138183594</v>
      </c>
      <c r="T44">
        <v>112.10572814941406</v>
      </c>
    </row>
    <row r="45" spans="1:20" x14ac:dyDescent="0.25">
      <c r="A45">
        <v>2015</v>
      </c>
      <c r="B45" t="s">
        <v>3</v>
      </c>
      <c r="C45">
        <v>114.70774078369141</v>
      </c>
      <c r="D45">
        <v>119.35781097412109</v>
      </c>
      <c r="E45">
        <v>136.68815612792969</v>
      </c>
      <c r="F45">
        <v>122.8831787109375</v>
      </c>
      <c r="G45">
        <v>124.67774200439453</v>
      </c>
      <c r="H45">
        <v>130.36988830566406</v>
      </c>
      <c r="I45">
        <v>110.24359130859375</v>
      </c>
      <c r="J45">
        <v>120.63077545166016</v>
      </c>
      <c r="K45">
        <v>130.15090942382813</v>
      </c>
      <c r="L45">
        <v>131.85923767089844</v>
      </c>
      <c r="M45">
        <v>143.27488708496094</v>
      </c>
      <c r="N45">
        <v>118.06639099121094</v>
      </c>
      <c r="O45">
        <v>131.83895874023438</v>
      </c>
      <c r="P45">
        <v>99.629524230957031</v>
      </c>
      <c r="Q45">
        <v>81.864532470703125</v>
      </c>
      <c r="R45">
        <v>85.628089904785156</v>
      </c>
      <c r="S45">
        <v>98.513626098632813</v>
      </c>
      <c r="T45">
        <v>113.68107604980469</v>
      </c>
    </row>
    <row r="46" spans="1:20" x14ac:dyDescent="0.25">
      <c r="A46">
        <v>2016</v>
      </c>
      <c r="B46" t="s">
        <v>3</v>
      </c>
      <c r="C46">
        <v>114.42320251464844</v>
      </c>
      <c r="D46">
        <v>121.66483306884766</v>
      </c>
      <c r="E46">
        <v>136.68815612792969</v>
      </c>
      <c r="F46">
        <v>118.30422973632813</v>
      </c>
      <c r="G46">
        <v>125.92398834228516</v>
      </c>
      <c r="H46">
        <v>127.50452423095703</v>
      </c>
      <c r="I46">
        <v>110.64617919921875</v>
      </c>
      <c r="J46">
        <v>120.21891021728516</v>
      </c>
      <c r="K46">
        <v>130.15090942382813</v>
      </c>
      <c r="L46">
        <v>132.65115356445313</v>
      </c>
      <c r="M46">
        <v>143.314208984375</v>
      </c>
      <c r="N46">
        <v>118.49252319335938</v>
      </c>
      <c r="O46">
        <v>132.18806457519531</v>
      </c>
      <c r="P46">
        <v>101.397216796875</v>
      </c>
      <c r="Q46">
        <v>85.02587890625</v>
      </c>
      <c r="R46">
        <v>85.839584350585938</v>
      </c>
      <c r="S46">
        <v>101.13966369628906</v>
      </c>
      <c r="T46">
        <v>116.35843658447266</v>
      </c>
    </row>
    <row r="47" spans="1:20" x14ac:dyDescent="0.25">
      <c r="A47">
        <v>2017</v>
      </c>
      <c r="B47" t="s">
        <v>3</v>
      </c>
      <c r="C47">
        <v>113.73788452148438</v>
      </c>
      <c r="D47">
        <v>124.42567443847656</v>
      </c>
      <c r="E47">
        <v>136.68815612792969</v>
      </c>
      <c r="F47">
        <v>116.99402618408203</v>
      </c>
      <c r="G47">
        <v>127.43218231201172</v>
      </c>
      <c r="H47">
        <v>129.17910766601563</v>
      </c>
      <c r="I47">
        <v>111.34478759765625</v>
      </c>
      <c r="J47">
        <v>121.11049652099609</v>
      </c>
      <c r="K47">
        <v>130.24072265625</v>
      </c>
      <c r="L47">
        <v>133.47830200195313</v>
      </c>
      <c r="M47">
        <v>144.18009948730469</v>
      </c>
      <c r="N47">
        <v>119.08266448974609</v>
      </c>
      <c r="O47">
        <v>132.84048461914063</v>
      </c>
      <c r="P47">
        <v>102.55198669433594</v>
      </c>
      <c r="Q47">
        <v>85.957115173339844</v>
      </c>
      <c r="R47">
        <v>86.930809020996094</v>
      </c>
      <c r="S47">
        <v>100.74197387695313</v>
      </c>
      <c r="T47">
        <v>118.4962158203125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tabSelected="1" zoomScale="70" zoomScaleNormal="70" workbookViewId="0"/>
  </sheetViews>
  <sheetFormatPr baseColWidth="10" defaultRowHeight="15" x14ac:dyDescent="0.25"/>
  <sheetData>
    <row r="1" spans="1:21" x14ac:dyDescent="0.25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</row>
    <row r="2" spans="1:21" x14ac:dyDescent="0.25">
      <c r="A2">
        <v>1995</v>
      </c>
    </row>
    <row r="3" spans="1:21" x14ac:dyDescent="0.25">
      <c r="A3">
        <v>2007</v>
      </c>
      <c r="B3">
        <v>-22.9757080078125</v>
      </c>
      <c r="C3">
        <v>33.015213012695313</v>
      </c>
      <c r="D3">
        <v>-6.9311141967773438</v>
      </c>
      <c r="E3">
        <v>32.6962890625</v>
      </c>
      <c r="F3">
        <v>-18.522598266601563</v>
      </c>
      <c r="G3">
        <v>16.386703491210938</v>
      </c>
      <c r="H3">
        <v>-8.7784576416015625</v>
      </c>
      <c r="I3">
        <v>32.776702880859375</v>
      </c>
      <c r="J3">
        <v>-3.5927505493164063</v>
      </c>
      <c r="K3">
        <v>20.649513244628906</v>
      </c>
      <c r="L3">
        <v>-18.626829147338867</v>
      </c>
      <c r="M3">
        <v>-37.364089965820313</v>
      </c>
      <c r="N3">
        <v>-23.973030090332031</v>
      </c>
      <c r="O3">
        <v>-15.654373168945313</v>
      </c>
      <c r="P3">
        <v>-13.628171920776367</v>
      </c>
      <c r="Q3">
        <v>-21.281129837036133</v>
      </c>
      <c r="R3">
        <v>4.6302323341369629</v>
      </c>
      <c r="S3">
        <v>-46.185394287109375</v>
      </c>
      <c r="T3">
        <v>-18.63804817199707</v>
      </c>
      <c r="U3">
        <v>-5.6042156219482422</v>
      </c>
    </row>
    <row r="4" spans="1:21" x14ac:dyDescent="0.25">
      <c r="A4">
        <v>2017</v>
      </c>
      <c r="B4">
        <v>5.8374176025390625</v>
      </c>
      <c r="C4">
        <v>23.216567993164063</v>
      </c>
      <c r="D4">
        <v>-8.1167831420898438</v>
      </c>
      <c r="E4">
        <v>15.977218627929688</v>
      </c>
      <c r="F4">
        <v>-7.9667510986328125</v>
      </c>
      <c r="G4">
        <v>10.832725524902344</v>
      </c>
      <c r="H4">
        <v>18.498207092285156</v>
      </c>
      <c r="I4">
        <v>17.975372314453125</v>
      </c>
      <c r="J4">
        <v>4.6070327758789063</v>
      </c>
      <c r="K4">
        <v>17.696571350097656</v>
      </c>
      <c r="L4">
        <v>-13.792777061462402</v>
      </c>
      <c r="M4">
        <v>-3.5863733291625977</v>
      </c>
      <c r="N4">
        <v>-10.547784805297852</v>
      </c>
      <c r="O4">
        <v>-13.54621696472168</v>
      </c>
      <c r="P4">
        <v>-8.6644144058227539</v>
      </c>
      <c r="Q4">
        <v>-10.135062217712402</v>
      </c>
      <c r="R4">
        <v>2.3943190574645996</v>
      </c>
      <c r="S4">
        <v>-1.8714842796325684</v>
      </c>
      <c r="T4">
        <v>-15.927011489868164</v>
      </c>
      <c r="U4">
        <v>2.8374729156494141</v>
      </c>
    </row>
    <row r="6" spans="1:21" x14ac:dyDescent="0.25">
      <c r="D6" t="s">
        <v>161</v>
      </c>
      <c r="H6" t="s">
        <v>162</v>
      </c>
    </row>
    <row r="7" spans="1:21" x14ac:dyDescent="0.25">
      <c r="C7" t="s">
        <v>168</v>
      </c>
      <c r="D7" t="s">
        <v>163</v>
      </c>
      <c r="E7" t="s">
        <v>164</v>
      </c>
      <c r="F7" t="s">
        <v>165</v>
      </c>
      <c r="G7" t="s">
        <v>166</v>
      </c>
      <c r="H7" t="s">
        <v>163</v>
      </c>
      <c r="I7" t="s">
        <v>164</v>
      </c>
      <c r="J7" t="s">
        <v>165</v>
      </c>
      <c r="K7" t="s">
        <v>166</v>
      </c>
    </row>
    <row r="8" spans="1:21" x14ac:dyDescent="0.25">
      <c r="C8" t="s">
        <v>113</v>
      </c>
      <c r="D8">
        <f>$B$3</f>
        <v>-22.9757080078125</v>
      </c>
      <c r="E8">
        <f>$C$3</f>
        <v>33.015213012695313</v>
      </c>
      <c r="F8">
        <f>L$3</f>
        <v>-18.626829147338867</v>
      </c>
      <c r="G8">
        <f>M$3</f>
        <v>-37.364089965820313</v>
      </c>
      <c r="H8">
        <f>$B$4</f>
        <v>5.8374176025390625</v>
      </c>
      <c r="I8">
        <f>$C$4</f>
        <v>23.216567993164063</v>
      </c>
      <c r="J8">
        <f>L$4</f>
        <v>-13.792777061462402</v>
      </c>
      <c r="K8">
        <f>M$4</f>
        <v>-3.5863733291625977</v>
      </c>
    </row>
    <row r="9" spans="1:21" x14ac:dyDescent="0.25">
      <c r="C9" t="s">
        <v>114</v>
      </c>
      <c r="D9">
        <f>$D$3</f>
        <v>-6.9311141967773438</v>
      </c>
      <c r="E9">
        <f>$E$3</f>
        <v>32.6962890625</v>
      </c>
      <c r="F9">
        <f>N$3</f>
        <v>-23.973030090332031</v>
      </c>
      <c r="G9">
        <f>O$3</f>
        <v>-15.654373168945313</v>
      </c>
      <c r="H9">
        <f>$D$4</f>
        <v>-8.1167831420898438</v>
      </c>
      <c r="I9">
        <f>$E$4</f>
        <v>15.977218627929688</v>
      </c>
      <c r="J9">
        <f>N$4</f>
        <v>-10.547784805297852</v>
      </c>
      <c r="K9">
        <f>O$4</f>
        <v>-13.54621696472168</v>
      </c>
    </row>
    <row r="10" spans="1:21" x14ac:dyDescent="0.25">
      <c r="C10" t="s">
        <v>115</v>
      </c>
      <c r="D10">
        <f>$F$3</f>
        <v>-18.522598266601563</v>
      </c>
      <c r="E10">
        <f>$G$3</f>
        <v>16.386703491210938</v>
      </c>
      <c r="F10">
        <f>P$3</f>
        <v>-13.628171920776367</v>
      </c>
      <c r="G10">
        <f>Q$3</f>
        <v>-21.281129837036133</v>
      </c>
      <c r="H10">
        <f>$F$4</f>
        <v>-7.9667510986328125</v>
      </c>
      <c r="I10">
        <f>$G$4</f>
        <v>10.832725524902344</v>
      </c>
      <c r="J10">
        <f>P$4</f>
        <v>-8.6644144058227539</v>
      </c>
      <c r="K10">
        <f>Q$4</f>
        <v>-10.135062217712402</v>
      </c>
    </row>
    <row r="11" spans="1:21" x14ac:dyDescent="0.25">
      <c r="C11" t="s">
        <v>116</v>
      </c>
      <c r="D11">
        <f>$H$3</f>
        <v>-8.7784576416015625</v>
      </c>
      <c r="E11">
        <f>$I$3</f>
        <v>32.776702880859375</v>
      </c>
      <c r="F11">
        <f>R$3</f>
        <v>4.6302323341369629</v>
      </c>
      <c r="G11">
        <f>S$3</f>
        <v>-46.185394287109375</v>
      </c>
      <c r="H11">
        <f>$H$4</f>
        <v>18.498207092285156</v>
      </c>
      <c r="I11">
        <f>$I$4</f>
        <v>17.975372314453125</v>
      </c>
      <c r="J11">
        <f>R$4</f>
        <v>2.3943190574645996</v>
      </c>
      <c r="K11">
        <f>S$4</f>
        <v>-1.8714842796325684</v>
      </c>
    </row>
    <row r="12" spans="1:21" x14ac:dyDescent="0.25">
      <c r="C12" t="s">
        <v>117</v>
      </c>
      <c r="D12">
        <f>$J$3</f>
        <v>-3.5927505493164063</v>
      </c>
      <c r="E12">
        <f>$K$3</f>
        <v>20.649513244628906</v>
      </c>
      <c r="F12">
        <f>T$3</f>
        <v>-18.63804817199707</v>
      </c>
      <c r="G12">
        <f>U$3</f>
        <v>-5.6042156219482422</v>
      </c>
      <c r="H12">
        <f>$J$4</f>
        <v>4.6070327758789063</v>
      </c>
      <c r="I12">
        <f>$K$4</f>
        <v>17.696571350097656</v>
      </c>
      <c r="J12">
        <f>T$4</f>
        <v>-15.927011489868164</v>
      </c>
      <c r="K12">
        <f>U$4</f>
        <v>2.8374729156494141</v>
      </c>
    </row>
    <row r="14" spans="1:21" x14ac:dyDescent="0.25">
      <c r="D14" t="s">
        <v>161</v>
      </c>
      <c r="I14" t="s">
        <v>162</v>
      </c>
    </row>
    <row r="15" spans="1:21" x14ac:dyDescent="0.25">
      <c r="C15" t="s">
        <v>167</v>
      </c>
      <c r="D15" t="s">
        <v>163</v>
      </c>
      <c r="E15" t="s">
        <v>164</v>
      </c>
      <c r="F15" t="s">
        <v>165</v>
      </c>
      <c r="G15" t="s">
        <v>166</v>
      </c>
      <c r="H15" t="s">
        <v>169</v>
      </c>
      <c r="I15" t="s">
        <v>163</v>
      </c>
      <c r="J15" t="s">
        <v>164</v>
      </c>
      <c r="K15" t="s">
        <v>165</v>
      </c>
      <c r="L15" t="s">
        <v>166</v>
      </c>
      <c r="M15" t="s">
        <v>169</v>
      </c>
    </row>
    <row r="16" spans="1:21" x14ac:dyDescent="0.25">
      <c r="C16" t="s">
        <v>113</v>
      </c>
      <c r="D16">
        <f>-D8/$D8</f>
        <v>-1</v>
      </c>
      <c r="E16">
        <f t="shared" ref="E16:G16" si="0">-E8/$D8</f>
        <v>1.4369617250301514</v>
      </c>
      <c r="F16">
        <f t="shared" si="0"/>
        <v>-0.8107183961863168</v>
      </c>
      <c r="G16">
        <f t="shared" si="0"/>
        <v>-1.6262432458279539</v>
      </c>
      <c r="H16">
        <f>D8</f>
        <v>-22.9757080078125</v>
      </c>
      <c r="I16">
        <f>H8/$H8</f>
        <v>1</v>
      </c>
      <c r="J16">
        <f>I8/$H8</f>
        <v>3.9771984075742171</v>
      </c>
      <c r="K16">
        <f>J8/$H8</f>
        <v>-2.3628217133999545</v>
      </c>
      <c r="L16">
        <f>K8/$H8</f>
        <v>-0.61437669417426244</v>
      </c>
      <c r="M16">
        <f>H8</f>
        <v>5.8374176025390625</v>
      </c>
    </row>
    <row r="17" spans="3:13" x14ac:dyDescent="0.25">
      <c r="C17" t="s">
        <v>114</v>
      </c>
      <c r="D17">
        <f t="shared" ref="D17:G17" si="1">-D9/$D9</f>
        <v>-1</v>
      </c>
      <c r="E17">
        <f t="shared" si="1"/>
        <v>4.7173207848317231</v>
      </c>
      <c r="F17">
        <f t="shared" si="1"/>
        <v>-3.4587556069236909</v>
      </c>
      <c r="G17">
        <f t="shared" si="1"/>
        <v>-2.2585651779080327</v>
      </c>
      <c r="H17">
        <f t="shared" ref="H17:H20" si="2">D9</f>
        <v>-6.9311141967773438</v>
      </c>
      <c r="I17">
        <f t="shared" ref="I17:L18" si="3">-H9/$H9</f>
        <v>-1</v>
      </c>
      <c r="J17">
        <f t="shared" si="3"/>
        <v>1.9684175797526609</v>
      </c>
      <c r="K17">
        <f t="shared" si="3"/>
        <v>-1.2995030938552454</v>
      </c>
      <c r="L17">
        <f t="shared" si="3"/>
        <v>-1.6689144858974154</v>
      </c>
      <c r="M17">
        <f t="shared" ref="M17:M20" si="4">H9</f>
        <v>-8.1167831420898438</v>
      </c>
    </row>
    <row r="18" spans="3:13" x14ac:dyDescent="0.25">
      <c r="C18" t="s">
        <v>115</v>
      </c>
      <c r="D18">
        <f t="shared" ref="D18:G18" si="5">-D10/$D10</f>
        <v>-1</v>
      </c>
      <c r="E18">
        <f t="shared" si="5"/>
        <v>0.88468708630139126</v>
      </c>
      <c r="F18">
        <f t="shared" si="5"/>
        <v>-0.73575919126581579</v>
      </c>
      <c r="G18">
        <f t="shared" si="5"/>
        <v>-1.1489278950355755</v>
      </c>
      <c r="H18">
        <f t="shared" si="2"/>
        <v>-18.522598266601563</v>
      </c>
      <c r="I18">
        <f t="shared" si="3"/>
        <v>-1</v>
      </c>
      <c r="J18">
        <f t="shared" si="3"/>
        <v>1.3597419312825483</v>
      </c>
      <c r="K18">
        <f t="shared" si="3"/>
        <v>-1.0875718719654326</v>
      </c>
      <c r="L18">
        <f t="shared" si="3"/>
        <v>-1.2721700593171157</v>
      </c>
      <c r="M18">
        <f t="shared" si="4"/>
        <v>-7.9667510986328125</v>
      </c>
    </row>
    <row r="19" spans="3:13" x14ac:dyDescent="0.25">
      <c r="C19" t="s">
        <v>116</v>
      </c>
      <c r="D19">
        <f t="shared" ref="D19:G19" si="6">-D11/$D11</f>
        <v>-1</v>
      </c>
      <c r="E19">
        <f t="shared" si="6"/>
        <v>3.7337655678292383</v>
      </c>
      <c r="F19">
        <f t="shared" si="6"/>
        <v>0.52745397006805084</v>
      </c>
      <c r="G19">
        <f t="shared" si="6"/>
        <v>-5.2612197008543298</v>
      </c>
      <c r="H19">
        <f t="shared" si="2"/>
        <v>-8.7784576416015625</v>
      </c>
      <c r="I19">
        <f t="shared" ref="I19:L20" si="7">H11/$H11</f>
        <v>1</v>
      </c>
      <c r="J19">
        <f t="shared" si="7"/>
        <v>0.97173592147478527</v>
      </c>
      <c r="K19">
        <f t="shared" si="7"/>
        <v>0.12943519582842014</v>
      </c>
      <c r="L19">
        <f t="shared" si="7"/>
        <v>-0.10117111730320544</v>
      </c>
      <c r="M19">
        <f t="shared" si="4"/>
        <v>18.498207092285156</v>
      </c>
    </row>
    <row r="20" spans="3:13" x14ac:dyDescent="0.25">
      <c r="C20" t="s">
        <v>117</v>
      </c>
      <c r="D20">
        <f t="shared" ref="D20:G20" si="8">-D12/$D12</f>
        <v>-1</v>
      </c>
      <c r="E20">
        <f t="shared" si="8"/>
        <v>5.7475499512644692</v>
      </c>
      <c r="F20">
        <f t="shared" si="8"/>
        <v>-5.1876822273517815</v>
      </c>
      <c r="G20">
        <f t="shared" si="8"/>
        <v>-1.5598677239126879</v>
      </c>
      <c r="H20">
        <f t="shared" si="2"/>
        <v>-3.5927505493164063</v>
      </c>
      <c r="I20">
        <f t="shared" si="7"/>
        <v>1</v>
      </c>
      <c r="J20">
        <f t="shared" si="7"/>
        <v>3.8412080423546788</v>
      </c>
      <c r="K20">
        <f t="shared" si="7"/>
        <v>-3.4571083525295063</v>
      </c>
      <c r="L20">
        <f t="shared" si="7"/>
        <v>0.61590031017482727</v>
      </c>
      <c r="M20">
        <f t="shared" si="4"/>
        <v>4.6070327758789063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Chart</vt:lpstr>
      <vt:lpstr>RE</vt:lpstr>
      <vt:lpstr>Evolution Eff &amp; FEC</vt:lpstr>
      <vt:lpstr>Contributions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2020-11-26T17:48:01Z</dcterms:modified>
</cp:coreProperties>
</file>