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knud3\fpl-optimization\model\"/>
    </mc:Choice>
  </mc:AlternateContent>
  <xr:revisionPtr revIDLastSave="0" documentId="13_ncr:1_{B942DE8E-5974-4DA7-A414-D95330B551C6}" xr6:coauthVersionLast="47" xr6:coauthVersionMax="47" xr10:uidLastSave="{00000000-0000-0000-0000-000000000000}"/>
  <bookViews>
    <workbookView xWindow="-120" yWindow="-120" windowWidth="38640" windowHeight="21120" activeTab="1" xr2:uid="{75C48518-9FF1-4044-830E-63E7B97A79A9}"/>
  </bookViews>
  <sheets>
    <sheet name="team_season_data" sheetId="4" r:id="rId1"/>
    <sheet name="player_season_data" sheetId="1" r:id="rId2"/>
  </sheets>
  <definedNames>
    <definedName name="ExternalData_1" localSheetId="1" hidden="1">player_season_data!$A$1:$W$584</definedName>
    <definedName name="ExternalData_2" localSheetId="0" hidden="1">team_season_data!$A$1:$K$21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1" i="1" l="1"/>
  <c r="AB152" i="1"/>
  <c r="AB183" i="1"/>
  <c r="AB198" i="1"/>
  <c r="AB158" i="1"/>
  <c r="AB156" i="1"/>
  <c r="AB186" i="1"/>
  <c r="AB153" i="1"/>
  <c r="AB205" i="1"/>
  <c r="AB227" i="1"/>
  <c r="AB258" i="1"/>
  <c r="AB187" i="1"/>
  <c r="AB181" i="1"/>
  <c r="AB155" i="1"/>
  <c r="AB207" i="1"/>
  <c r="AB216" i="1"/>
  <c r="AB160" i="1"/>
  <c r="AB164" i="1"/>
  <c r="AB251" i="1"/>
  <c r="AB192" i="1"/>
  <c r="AB236" i="1"/>
  <c r="AB204" i="1"/>
  <c r="AB168" i="1"/>
  <c r="AB268" i="1"/>
  <c r="AB269" i="1"/>
  <c r="AB312" i="1"/>
  <c r="AB194" i="1"/>
  <c r="AB206" i="1"/>
  <c r="AB209" i="1"/>
  <c r="AB308" i="1"/>
  <c r="AB341" i="1"/>
  <c r="AB333" i="1"/>
  <c r="AB361" i="1"/>
  <c r="AB215" i="1"/>
  <c r="AB202" i="1"/>
  <c r="AB177" i="1"/>
  <c r="AB431" i="1"/>
  <c r="AB162" i="1"/>
  <c r="AB340" i="1"/>
  <c r="AB345" i="1"/>
  <c r="AB366" i="1"/>
  <c r="AB379" i="1"/>
  <c r="AB406" i="1"/>
  <c r="AB466" i="1"/>
  <c r="AB190" i="1"/>
  <c r="AB293" i="1"/>
  <c r="AB367" i="1"/>
  <c r="AB374" i="1"/>
  <c r="AB418" i="1"/>
  <c r="AB419" i="1"/>
  <c r="AB424" i="1"/>
  <c r="AB452" i="1"/>
  <c r="AB171" i="1"/>
  <c r="AB471" i="1"/>
  <c r="AB472" i="1"/>
  <c r="AB167" i="1"/>
  <c r="AB212" i="1"/>
  <c r="AB296" i="1"/>
  <c r="AB319" i="1"/>
  <c r="AB193" i="1"/>
  <c r="AB203" i="1"/>
  <c r="AB363" i="1"/>
  <c r="AB370" i="1"/>
  <c r="AB182" i="1"/>
  <c r="AB434" i="1"/>
  <c r="AB246" i="1"/>
  <c r="AB479" i="1"/>
  <c r="AB478" i="1"/>
  <c r="AB265" i="1"/>
  <c r="AB342" i="1"/>
  <c r="AB243" i="1"/>
  <c r="AB397" i="1"/>
  <c r="AB439" i="1"/>
  <c r="AB208" i="1"/>
  <c r="AB438" i="1"/>
  <c r="AB433" i="1"/>
  <c r="AB224" i="1"/>
  <c r="AB483" i="1"/>
  <c r="AB482" i="1"/>
  <c r="AB351" i="1"/>
  <c r="AB275" i="1"/>
  <c r="AB264" i="1"/>
  <c r="AB279" i="1"/>
  <c r="AB392" i="1"/>
  <c r="AB241" i="1"/>
  <c r="AB426" i="1"/>
  <c r="AB455" i="1"/>
  <c r="AB448" i="1"/>
  <c r="AB218" i="1"/>
  <c r="AB461" i="1"/>
  <c r="AB497" i="1"/>
  <c r="AB291" i="1"/>
  <c r="AB311" i="1"/>
  <c r="AB391" i="1"/>
  <c r="AB353" i="1"/>
  <c r="AB230" i="1"/>
  <c r="AB401" i="1"/>
  <c r="AB226" i="1"/>
  <c r="AB421" i="1"/>
  <c r="AB234" i="1"/>
  <c r="AB402" i="1"/>
  <c r="AB510" i="1"/>
  <c r="AB511" i="1"/>
  <c r="AB301" i="1"/>
  <c r="AB359" i="1"/>
  <c r="AB378" i="1"/>
  <c r="AB385" i="1"/>
  <c r="AB365" i="1"/>
  <c r="AB395" i="1"/>
  <c r="AB184" i="1"/>
  <c r="AB409" i="1"/>
  <c r="AB506" i="1"/>
  <c r="AB412" i="1"/>
  <c r="AB440" i="1"/>
  <c r="AB453" i="1"/>
  <c r="AB474" i="1"/>
  <c r="AB509" i="1"/>
  <c r="AB520" i="1"/>
  <c r="AB247" i="1"/>
  <c r="AB527" i="1"/>
  <c r="AB314" i="1"/>
  <c r="AB377" i="1"/>
  <c r="AB437" i="1"/>
  <c r="AB304" i="1"/>
  <c r="AB442" i="1"/>
  <c r="AB272" i="1"/>
  <c r="AB343" i="1"/>
  <c r="AB280" i="1"/>
  <c r="AB249" i="1"/>
  <c r="AB464" i="1"/>
  <c r="AB451" i="1"/>
  <c r="AB529" i="1"/>
  <c r="AB530" i="1"/>
  <c r="AB277" i="1"/>
  <c r="AB352" i="1"/>
  <c r="AB393" i="1"/>
  <c r="AB416" i="1"/>
  <c r="AB441" i="1"/>
  <c r="AB480" i="1"/>
  <c r="AB533" i="1"/>
  <c r="AB324" i="1"/>
  <c r="AB306" i="1"/>
  <c r="AB375" i="1"/>
  <c r="AB316" i="1"/>
  <c r="AB295" i="1"/>
  <c r="AB396" i="1"/>
  <c r="AB501" i="1"/>
  <c r="AB518" i="1"/>
  <c r="AB537" i="1"/>
  <c r="AB244" i="1"/>
  <c r="AB346" i="1"/>
  <c r="AB315" i="1"/>
  <c r="AB415" i="1"/>
  <c r="AB310" i="1"/>
  <c r="AB350" i="1"/>
  <c r="AB447" i="1"/>
  <c r="AB477" i="1"/>
  <c r="AB476" i="1"/>
  <c r="AB490" i="1"/>
  <c r="AB548" i="1"/>
  <c r="AB487" i="1"/>
  <c r="AB390" i="1"/>
  <c r="AB321" i="1"/>
  <c r="AB486" i="1"/>
  <c r="AB317" i="1"/>
  <c r="AB495" i="1"/>
  <c r="AB348" i="1"/>
  <c r="AB356" i="1"/>
  <c r="AB494" i="1"/>
  <c r="AB488" i="1"/>
  <c r="AB556" i="1"/>
  <c r="AB387" i="1"/>
  <c r="AB394" i="1"/>
  <c r="AB357" i="1"/>
  <c r="AB462" i="1"/>
  <c r="AB349" i="1"/>
  <c r="AB526" i="1"/>
  <c r="AB515" i="1"/>
  <c r="AB505" i="1"/>
  <c r="AB559" i="1"/>
  <c r="AB538" i="1"/>
  <c r="AB584" i="1"/>
  <c r="AB400" i="1"/>
  <c r="AB169" i="1"/>
  <c r="AB175" i="1"/>
  <c r="AB170" i="1"/>
  <c r="AB222" i="1"/>
  <c r="AB373" i="1"/>
  <c r="AB323" i="1"/>
  <c r="AB157" i="1"/>
  <c r="AB176" i="1"/>
  <c r="AB239" i="1"/>
  <c r="AB255" i="1"/>
  <c r="AB404" i="1"/>
  <c r="AB428" i="1"/>
  <c r="AB423" i="1"/>
  <c r="AB257" i="1"/>
  <c r="AB417" i="1"/>
  <c r="AB332" i="1"/>
  <c r="AB389" i="1"/>
  <c r="AB154" i="1"/>
  <c r="AB449" i="1"/>
  <c r="AB173" i="1"/>
  <c r="AB219" i="1"/>
  <c r="AB166" i="1"/>
  <c r="AB261" i="1"/>
  <c r="AB309" i="1"/>
  <c r="AB339" i="1"/>
  <c r="AB360" i="1"/>
  <c r="AB456" i="1"/>
  <c r="AB235" i="1"/>
  <c r="AB325" i="1"/>
  <c r="AB286" i="1"/>
  <c r="AB382" i="1"/>
  <c r="AB376" i="1"/>
  <c r="AB380" i="1"/>
  <c r="AB457" i="1"/>
  <c r="AB180" i="1"/>
  <c r="AB189" i="1"/>
  <c r="AB355" i="1"/>
  <c r="AB320" i="1"/>
  <c r="AB429" i="1"/>
  <c r="AB338" i="1"/>
  <c r="AB427" i="1"/>
  <c r="AB411" i="1"/>
  <c r="AB398" i="1"/>
  <c r="AB504" i="1"/>
  <c r="AB221" i="1"/>
  <c r="AB263" i="1"/>
  <c r="AB334" i="1"/>
  <c r="AB414" i="1"/>
  <c r="AB335" i="1"/>
  <c r="AB372" i="1"/>
  <c r="AB407" i="1"/>
  <c r="AB399" i="1"/>
  <c r="AB302" i="1"/>
  <c r="AB410" i="1"/>
  <c r="AB336" i="1"/>
  <c r="AB420" i="1"/>
  <c r="AB435" i="1"/>
  <c r="AB413" i="1"/>
  <c r="AB470" i="1"/>
  <c r="AB368" i="1"/>
  <c r="AB467" i="1"/>
  <c r="AB294" i="1"/>
  <c r="AB266" i="1"/>
  <c r="AB267" i="1"/>
  <c r="AB318" i="1"/>
  <c r="AB496" i="1"/>
  <c r="AB388" i="1"/>
  <c r="AB485" i="1"/>
  <c r="AB459" i="1"/>
  <c r="AB454" i="1"/>
  <c r="AB245" i="1"/>
  <c r="AB282" i="1"/>
  <c r="AB270" i="1"/>
  <c r="AB281" i="1"/>
  <c r="AB297" i="1"/>
  <c r="AB403" i="1"/>
  <c r="AB491" i="1"/>
  <c r="AB371" i="1"/>
  <c r="AB450" i="1"/>
  <c r="AB458" i="1"/>
  <c r="AB165" i="1"/>
  <c r="AB213" i="1"/>
  <c r="AB445" i="1"/>
  <c r="AB223" i="1"/>
  <c r="AB492" i="1"/>
  <c r="AB287" i="1"/>
  <c r="AB290" i="1"/>
  <c r="AB344" i="1"/>
  <c r="AB503" i="1"/>
  <c r="AB191" i="1"/>
  <c r="AB195" i="1"/>
  <c r="AB303" i="1"/>
  <c r="AB384" i="1"/>
  <c r="AB422" i="1"/>
  <c r="AB523" i="1"/>
  <c r="AB481" i="1"/>
  <c r="AB430" i="1"/>
  <c r="AB256" i="1"/>
  <c r="AB248" i="1"/>
  <c r="AB274" i="1"/>
  <c r="AB273" i="1"/>
  <c r="AB405" i="1"/>
  <c r="AB519" i="1"/>
  <c r="AB383" i="1"/>
  <c r="AB502" i="1"/>
  <c r="AB469" i="1"/>
  <c r="AB200" i="1"/>
  <c r="AB228" i="1"/>
  <c r="AB298" i="1"/>
  <c r="AB252" i="1"/>
  <c r="AB288" i="1"/>
  <c r="AB330" i="1"/>
  <c r="AB500" i="1"/>
  <c r="AB322" i="1"/>
  <c r="AB381" i="1"/>
  <c r="AB197" i="1"/>
  <c r="AB179" i="1"/>
  <c r="AB436" i="1"/>
  <c r="AB329" i="1"/>
  <c r="AB408" i="1"/>
  <c r="AB513" i="1"/>
  <c r="AB163" i="1"/>
  <c r="AB174" i="1"/>
  <c r="AB539" i="1"/>
  <c r="AB211" i="1"/>
  <c r="AB278" i="1"/>
  <c r="AB347" i="1"/>
  <c r="AB358" i="1"/>
  <c r="AB460" i="1"/>
  <c r="AB493" i="1"/>
  <c r="AB232" i="1"/>
  <c r="AB444" i="1"/>
  <c r="AB238" i="1"/>
  <c r="AB463" i="1"/>
  <c r="AB446" i="1"/>
  <c r="AB240" i="1"/>
  <c r="AB386" i="1"/>
  <c r="AB514" i="1"/>
  <c r="AB489" i="1"/>
  <c r="AB522" i="1"/>
  <c r="AB521" i="1"/>
  <c r="AB201" i="1"/>
  <c r="AB326" i="1"/>
  <c r="AB300" i="1"/>
  <c r="AB299" i="1"/>
  <c r="AB331" i="1"/>
  <c r="AB508" i="1"/>
  <c r="AB425" i="1"/>
  <c r="AB528" i="1"/>
  <c r="AB547" i="1"/>
  <c r="AB225" i="1"/>
  <c r="AB283" i="1"/>
  <c r="AB254" i="1"/>
  <c r="AB292" i="1"/>
  <c r="AB231" i="1"/>
  <c r="AB553" i="1"/>
  <c r="AB364" i="1"/>
  <c r="AB369" i="1"/>
  <c r="AB512" i="1"/>
  <c r="AB362" i="1"/>
  <c r="AB354" i="1"/>
  <c r="AB517" i="1"/>
  <c r="AB465" i="1"/>
  <c r="AB159" i="1"/>
  <c r="AB161" i="1"/>
  <c r="AB172" i="1"/>
  <c r="AB507" i="1"/>
  <c r="AB532" i="1"/>
  <c r="AB516" i="1"/>
  <c r="AB536" i="1"/>
  <c r="AB443" i="1"/>
  <c r="AB475" i="1"/>
  <c r="AB178" i="1"/>
  <c r="AB543" i="1"/>
  <c r="AB558" i="1"/>
  <c r="AB188" i="1"/>
  <c r="AB196" i="1"/>
  <c r="AB545" i="1"/>
  <c r="AB468" i="1"/>
  <c r="AB185" i="1"/>
  <c r="AB555" i="1"/>
  <c r="AB214" i="1"/>
  <c r="AB259" i="1"/>
  <c r="AB229" i="1"/>
  <c r="AB199" i="1"/>
  <c r="AB260" i="1"/>
  <c r="AB557" i="1"/>
  <c r="AB217" i="1"/>
  <c r="AB560" i="1"/>
  <c r="AB220" i="1"/>
  <c r="AB540" i="1"/>
  <c r="AB210" i="1"/>
  <c r="AB549" i="1"/>
  <c r="AB242" i="1"/>
  <c r="AB250" i="1"/>
  <c r="AB534" i="1"/>
  <c r="AB262" i="1"/>
  <c r="AB561" i="1"/>
  <c r="AB233" i="1"/>
  <c r="AB313" i="1"/>
  <c r="AB535" i="1"/>
  <c r="AB551" i="1"/>
  <c r="AB237" i="1"/>
  <c r="AB498" i="1"/>
  <c r="AB562" i="1"/>
  <c r="AB253" i="1"/>
  <c r="AB541" i="1"/>
  <c r="AB499" i="1"/>
  <c r="AB271" i="1"/>
  <c r="AB276" i="1"/>
  <c r="AB554" i="1"/>
  <c r="AB285" i="1"/>
  <c r="AB552" i="1"/>
  <c r="AB484" i="1"/>
  <c r="AB307" i="1"/>
  <c r="AB432" i="1"/>
  <c r="AB473" i="1"/>
  <c r="AB546" i="1"/>
  <c r="AB524" i="1"/>
  <c r="AB289" i="1"/>
  <c r="AB284" i="1"/>
  <c r="AB305" i="1"/>
  <c r="AB525" i="1"/>
  <c r="AB542" i="1"/>
  <c r="AB544" i="1"/>
  <c r="AB327" i="1"/>
  <c r="AB531" i="1"/>
  <c r="AB328" i="1"/>
  <c r="AB337" i="1"/>
  <c r="AB563" i="1"/>
  <c r="AB550" i="1"/>
  <c r="AB2" i="1"/>
  <c r="AB3" i="1"/>
  <c r="AB4" i="1"/>
  <c r="AB5" i="1"/>
  <c r="AB564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565" i="1"/>
  <c r="AB23" i="1"/>
  <c r="AB566" i="1"/>
  <c r="AB24" i="1"/>
  <c r="AB25" i="1"/>
  <c r="AB26" i="1"/>
  <c r="AB27" i="1"/>
  <c r="AB28" i="1"/>
  <c r="AB29" i="1"/>
  <c r="AB30" i="1"/>
  <c r="AB31" i="1"/>
  <c r="AB32" i="1"/>
  <c r="AB33" i="1"/>
  <c r="AB34" i="1"/>
  <c r="AB567" i="1"/>
  <c r="AB35" i="1"/>
  <c r="AB36" i="1"/>
  <c r="AB37" i="1"/>
  <c r="AB568" i="1"/>
  <c r="AB38" i="1"/>
  <c r="AB39" i="1"/>
  <c r="AB40" i="1"/>
  <c r="AB41" i="1"/>
  <c r="AB42" i="1"/>
  <c r="AB43" i="1"/>
  <c r="AB44" i="1"/>
  <c r="AB569" i="1"/>
  <c r="AB45" i="1"/>
  <c r="AB46" i="1"/>
  <c r="AB47" i="1"/>
  <c r="AB48" i="1"/>
  <c r="AB49" i="1"/>
  <c r="AB50" i="1"/>
  <c r="AB570" i="1"/>
  <c r="AB51" i="1"/>
  <c r="AB52" i="1"/>
  <c r="AB53" i="1"/>
  <c r="AB54" i="1"/>
  <c r="AB55" i="1"/>
  <c r="AB56" i="1"/>
  <c r="AB57" i="1"/>
  <c r="AB58" i="1"/>
  <c r="AB59" i="1"/>
  <c r="AB60" i="1"/>
  <c r="AB61" i="1"/>
  <c r="AB57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572" i="1"/>
  <c r="AB76" i="1"/>
  <c r="AB77" i="1"/>
  <c r="AB78" i="1"/>
  <c r="AB79" i="1"/>
  <c r="AB80" i="1"/>
  <c r="AB81" i="1"/>
  <c r="AB573" i="1"/>
  <c r="AB82" i="1"/>
  <c r="AB83" i="1"/>
  <c r="AB84" i="1"/>
  <c r="AB85" i="1"/>
  <c r="AB86" i="1"/>
  <c r="AB574" i="1"/>
  <c r="AB87" i="1"/>
  <c r="AB88" i="1"/>
  <c r="AB575" i="1"/>
  <c r="AB89" i="1"/>
  <c r="AB90" i="1"/>
  <c r="AB91" i="1"/>
  <c r="AB92" i="1"/>
  <c r="AB93" i="1"/>
  <c r="AB576" i="1"/>
  <c r="AB94" i="1"/>
  <c r="AB95" i="1"/>
  <c r="AB96" i="1"/>
  <c r="AB577" i="1"/>
  <c r="AB97" i="1"/>
  <c r="AB98" i="1"/>
  <c r="AB99" i="1"/>
  <c r="AB100" i="1"/>
  <c r="AB101" i="1"/>
  <c r="AB102" i="1"/>
  <c r="AB103" i="1"/>
  <c r="AB578" i="1"/>
  <c r="AB104" i="1"/>
  <c r="AB105" i="1"/>
  <c r="AB106" i="1"/>
  <c r="AB579" i="1"/>
  <c r="AB107" i="1"/>
  <c r="AB580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581" i="1"/>
  <c r="AB125" i="1"/>
  <c r="AB126" i="1"/>
  <c r="AB127" i="1"/>
  <c r="AB128" i="1"/>
  <c r="AB129" i="1"/>
  <c r="AB130" i="1"/>
  <c r="AB582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583" i="1"/>
  <c r="AA151" i="1"/>
  <c r="AA152" i="1"/>
  <c r="AA159" i="1"/>
  <c r="AA154" i="1"/>
  <c r="AA158" i="1"/>
  <c r="AA156" i="1"/>
  <c r="AA157" i="1"/>
  <c r="AA153" i="1"/>
  <c r="AA161" i="1"/>
  <c r="AA172" i="1"/>
  <c r="AA178" i="1"/>
  <c r="AA187" i="1"/>
  <c r="AA181" i="1"/>
  <c r="AA155" i="1"/>
  <c r="AA188" i="1"/>
  <c r="AA163" i="1"/>
  <c r="AA160" i="1"/>
  <c r="AA164" i="1"/>
  <c r="AA173" i="1"/>
  <c r="AA192" i="1"/>
  <c r="AA165" i="1"/>
  <c r="AA204" i="1"/>
  <c r="AA168" i="1"/>
  <c r="AA196" i="1"/>
  <c r="AA185" i="1"/>
  <c r="AA214" i="1"/>
  <c r="AA194" i="1"/>
  <c r="AA229" i="1"/>
  <c r="AA166" i="1"/>
  <c r="AA180" i="1"/>
  <c r="AA201" i="1"/>
  <c r="AA191" i="1"/>
  <c r="AA169" i="1"/>
  <c r="AC169" i="1" s="1"/>
  <c r="AA215" i="1"/>
  <c r="AA202" i="1"/>
  <c r="AA177" i="1"/>
  <c r="AA199" i="1"/>
  <c r="AC199" i="1" s="1"/>
  <c r="AA162" i="1"/>
  <c r="AA176" i="1"/>
  <c r="AA217" i="1"/>
  <c r="AC217" i="1" s="1"/>
  <c r="AA174" i="1"/>
  <c r="AA220" i="1"/>
  <c r="AC220" i="1" s="1"/>
  <c r="AA210" i="1"/>
  <c r="AA242" i="1"/>
  <c r="AA190" i="1"/>
  <c r="AA175" i="1"/>
  <c r="AA232" i="1"/>
  <c r="AA250" i="1"/>
  <c r="AA170" i="1"/>
  <c r="AA235" i="1"/>
  <c r="AA262" i="1"/>
  <c r="AA233" i="1"/>
  <c r="AA171" i="1"/>
  <c r="AA200" i="1"/>
  <c r="AA197" i="1"/>
  <c r="AA167" i="1"/>
  <c r="AA212" i="1"/>
  <c r="AA237" i="1"/>
  <c r="AA228" i="1"/>
  <c r="AA193" i="1"/>
  <c r="AA203" i="1"/>
  <c r="AA213" i="1"/>
  <c r="AA225" i="1"/>
  <c r="AC225" i="1" s="1"/>
  <c r="AA182" i="1"/>
  <c r="AA238" i="1"/>
  <c r="AA246" i="1"/>
  <c r="AA245" i="1"/>
  <c r="AC245" i="1" s="1"/>
  <c r="AA195" i="1"/>
  <c r="AA253" i="1"/>
  <c r="AA179" i="1"/>
  <c r="AA243" i="1"/>
  <c r="AA223" i="1"/>
  <c r="AA211" i="1"/>
  <c r="AC211" i="1" s="1"/>
  <c r="AA208" i="1"/>
  <c r="AA283" i="1"/>
  <c r="AA240" i="1"/>
  <c r="AA224" i="1"/>
  <c r="AA271" i="1"/>
  <c r="AA276" i="1"/>
  <c r="AA285" i="1"/>
  <c r="AA275" i="1"/>
  <c r="AA264" i="1"/>
  <c r="AA279" i="1"/>
  <c r="AA307" i="1"/>
  <c r="AA241" i="1"/>
  <c r="AA287" i="1"/>
  <c r="AA289" i="1"/>
  <c r="AA284" i="1"/>
  <c r="AA218" i="1"/>
  <c r="AA221" i="1"/>
  <c r="AA254" i="1"/>
  <c r="AA291" i="1"/>
  <c r="AA292" i="1"/>
  <c r="AA256" i="1"/>
  <c r="AC256" i="1" s="1"/>
  <c r="AA353" i="1"/>
  <c r="AA230" i="1"/>
  <c r="AA298" i="1"/>
  <c r="AA226" i="1"/>
  <c r="AA239" i="1"/>
  <c r="AA234" i="1"/>
  <c r="AA305" i="1"/>
  <c r="AA252" i="1"/>
  <c r="AA248" i="1"/>
  <c r="AA255" i="1"/>
  <c r="AA206" i="1"/>
  <c r="AC206" i="1" s="1"/>
  <c r="AA288" i="1"/>
  <c r="AA326" i="1"/>
  <c r="AA282" i="1"/>
  <c r="AA290" i="1"/>
  <c r="AA184" i="1"/>
  <c r="AA300" i="1"/>
  <c r="AA231" i="1"/>
  <c r="AA209" i="1"/>
  <c r="AA222" i="1"/>
  <c r="AA274" i="1"/>
  <c r="AA263" i="1"/>
  <c r="AA270" i="1"/>
  <c r="AC270" i="1" s="1"/>
  <c r="AA294" i="1"/>
  <c r="AC294" i="1" s="1"/>
  <c r="AA247" i="1"/>
  <c r="AA327" i="1"/>
  <c r="AA266" i="1"/>
  <c r="AA267" i="1"/>
  <c r="AA281" i="1"/>
  <c r="AA304" i="1"/>
  <c r="AA328" i="1"/>
  <c r="AA272" i="1"/>
  <c r="AA343" i="1"/>
  <c r="AA280" i="1"/>
  <c r="AA249" i="1"/>
  <c r="AA273" i="1"/>
  <c r="AA337" i="1"/>
  <c r="AA261" i="1"/>
  <c r="AA364" i="1"/>
  <c r="AA277" i="1"/>
  <c r="AA265" i="1"/>
  <c r="AC265" i="1" s="1"/>
  <c r="AA303" i="1"/>
  <c r="AC303" i="1" s="1"/>
  <c r="AA306" i="1"/>
  <c r="AA278" i="1"/>
  <c r="AA329" i="1"/>
  <c r="AC329" i="1" s="1"/>
  <c r="AA330" i="1"/>
  <c r="AA324" i="1"/>
  <c r="AA297" i="1"/>
  <c r="AA347" i="1"/>
  <c r="AA316" i="1"/>
  <c r="AA314" i="1"/>
  <c r="AA320" i="1"/>
  <c r="AA325" i="1"/>
  <c r="AA354" i="1"/>
  <c r="AA301" i="1"/>
  <c r="AA244" i="1"/>
  <c r="AA318" i="1"/>
  <c r="AA315" i="1"/>
  <c r="AA386" i="1"/>
  <c r="AA310" i="1"/>
  <c r="AA350" i="1"/>
  <c r="AA346" i="1"/>
  <c r="AC346" i="1" s="1"/>
  <c r="AA207" i="1"/>
  <c r="AA338" i="1"/>
  <c r="AA299" i="1"/>
  <c r="AA311" i="1"/>
  <c r="AA257" i="1"/>
  <c r="AA390" i="1"/>
  <c r="AA321" i="1"/>
  <c r="AA369" i="1"/>
  <c r="AA317" i="1"/>
  <c r="AA331" i="1"/>
  <c r="AC331" i="1" s="1"/>
  <c r="AA348" i="1"/>
  <c r="AA356" i="1"/>
  <c r="AA309" i="1"/>
  <c r="AA322" i="1"/>
  <c r="AC322" i="1" s="1"/>
  <c r="AA335" i="1"/>
  <c r="AA387" i="1"/>
  <c r="AA183" i="1"/>
  <c r="AA357" i="1"/>
  <c r="AA216" i="1"/>
  <c r="AA349" i="1"/>
  <c r="AA375" i="1"/>
  <c r="AA295" i="1"/>
  <c r="AA339" i="1"/>
  <c r="AA293" i="1"/>
  <c r="AA377" i="1"/>
  <c r="AA358" i="1"/>
  <c r="AA400" i="1"/>
  <c r="AA403" i="1"/>
  <c r="AA344" i="1"/>
  <c r="AA381" i="1"/>
  <c r="AA408" i="1"/>
  <c r="AA373" i="1"/>
  <c r="AA405" i="1"/>
  <c r="AA352" i="1"/>
  <c r="AA332" i="1"/>
  <c r="AA384" i="1"/>
  <c r="AA296" i="1"/>
  <c r="AA404" i="1"/>
  <c r="AA428" i="1"/>
  <c r="AA423" i="1"/>
  <c r="AA407" i="1"/>
  <c r="AA417" i="1"/>
  <c r="AA286" i="1"/>
  <c r="AA362" i="1"/>
  <c r="AA396" i="1"/>
  <c r="AA449" i="1"/>
  <c r="AA342" i="1"/>
  <c r="AA219" i="1"/>
  <c r="AA383" i="1"/>
  <c r="AA427" i="1"/>
  <c r="AA360" i="1"/>
  <c r="AA319" i="1"/>
  <c r="AC319" i="1" s="1"/>
  <c r="AA394" i="1"/>
  <c r="AA398" i="1"/>
  <c r="AA351" i="1"/>
  <c r="AA340" i="1"/>
  <c r="AC340" i="1" s="1"/>
  <c r="AA415" i="1"/>
  <c r="AA389" i="1"/>
  <c r="AA410" i="1"/>
  <c r="AA380" i="1"/>
  <c r="AA359" i="1"/>
  <c r="AA393" i="1"/>
  <c r="AA189" i="1"/>
  <c r="AA355" i="1"/>
  <c r="AA323" i="1"/>
  <c r="AA429" i="1"/>
  <c r="AA198" i="1"/>
  <c r="AA382" i="1"/>
  <c r="AA411" i="1"/>
  <c r="AA186" i="1"/>
  <c r="AA416" i="1"/>
  <c r="AA345" i="1"/>
  <c r="AA308" i="1"/>
  <c r="AA334" i="1"/>
  <c r="AA414" i="1"/>
  <c r="AA378" i="1"/>
  <c r="AA372" i="1"/>
  <c r="AA385" i="1"/>
  <c r="AA399" i="1"/>
  <c r="AA302" i="1"/>
  <c r="AA435" i="1"/>
  <c r="AA336" i="1"/>
  <c r="AA420" i="1"/>
  <c r="AA412" i="1"/>
  <c r="AA413" i="1"/>
  <c r="AA365" i="1"/>
  <c r="AA368" i="1"/>
  <c r="AA467" i="1"/>
  <c r="AA395" i="1"/>
  <c r="AA376" i="1"/>
  <c r="AA447" i="1"/>
  <c r="AA460" i="1"/>
  <c r="AA496" i="1"/>
  <c r="AA388" i="1"/>
  <c r="AA391" i="1"/>
  <c r="AA459" i="1"/>
  <c r="AA363" i="1"/>
  <c r="AA462" i="1"/>
  <c r="AA401" i="1"/>
  <c r="AA421" i="1"/>
  <c r="AA205" i="1"/>
  <c r="AA437" i="1"/>
  <c r="AA251" i="1"/>
  <c r="AA491" i="1"/>
  <c r="AA441" i="1"/>
  <c r="AA450" i="1"/>
  <c r="AA370" i="1"/>
  <c r="AA371" i="1"/>
  <c r="AA392" i="1"/>
  <c r="AA445" i="1"/>
  <c r="AA456" i="1"/>
  <c r="AA492" i="1"/>
  <c r="AA409" i="1"/>
  <c r="AA367" i="1"/>
  <c r="AA442" i="1"/>
  <c r="AA402" i="1"/>
  <c r="AA236" i="1"/>
  <c r="AA487" i="1"/>
  <c r="AC487" i="1" s="1"/>
  <c r="AA374" i="1"/>
  <c r="AA486" i="1"/>
  <c r="AA457" i="1"/>
  <c r="AA523" i="1"/>
  <c r="AA481" i="1"/>
  <c r="AA489" i="1"/>
  <c r="AA493" i="1"/>
  <c r="AA341" i="1"/>
  <c r="AA422" i="1"/>
  <c r="AA508" i="1"/>
  <c r="AA440" i="1"/>
  <c r="AA519" i="1"/>
  <c r="AA366" i="1"/>
  <c r="AA477" i="1"/>
  <c r="AA469" i="1"/>
  <c r="AA476" i="1"/>
  <c r="AA495" i="1"/>
  <c r="AC495" i="1" s="1"/>
  <c r="AA379" i="1"/>
  <c r="AA502" i="1"/>
  <c r="AC502" i="1" s="1"/>
  <c r="AA426" i="1"/>
  <c r="AA397" i="1"/>
  <c r="AA500" i="1"/>
  <c r="AA470" i="1"/>
  <c r="AA490" i="1"/>
  <c r="AA494" i="1"/>
  <c r="AA526" i="1"/>
  <c r="AA436" i="1"/>
  <c r="AA485" i="1"/>
  <c r="AA454" i="1"/>
  <c r="AA512" i="1"/>
  <c r="AA513" i="1"/>
  <c r="AA268" i="1"/>
  <c r="AA539" i="1"/>
  <c r="AA269" i="1"/>
  <c r="AA464" i="1"/>
  <c r="AA488" i="1"/>
  <c r="AA515" i="1"/>
  <c r="AA333" i="1"/>
  <c r="AA480" i="1"/>
  <c r="AA451" i="1"/>
  <c r="AA444" i="1"/>
  <c r="AA406" i="1"/>
  <c r="AA463" i="1"/>
  <c r="AA446" i="1"/>
  <c r="AA505" i="1"/>
  <c r="AA227" i="1"/>
  <c r="AA514" i="1"/>
  <c r="AA455" i="1"/>
  <c r="AA522" i="1"/>
  <c r="AA430" i="1"/>
  <c r="AA434" i="1"/>
  <c r="AA453" i="1"/>
  <c r="AA418" i="1"/>
  <c r="AA419" i="1"/>
  <c r="AA521" i="1"/>
  <c r="AC521" i="1" s="1"/>
  <c r="AA361" i="1"/>
  <c r="AA425" i="1"/>
  <c r="AA528" i="1"/>
  <c r="AA547" i="1"/>
  <c r="AA424" i="1"/>
  <c r="AA474" i="1"/>
  <c r="AA504" i="1"/>
  <c r="AA538" i="1"/>
  <c r="AA448" i="1"/>
  <c r="AA553" i="1"/>
  <c r="AA439" i="1"/>
  <c r="AA438" i="1"/>
  <c r="AA501" i="1"/>
  <c r="AA461" i="1"/>
  <c r="AA433" i="1"/>
  <c r="AA517" i="1"/>
  <c r="AA465" i="1"/>
  <c r="AA518" i="1"/>
  <c r="AA458" i="1"/>
  <c r="AA452" i="1"/>
  <c r="AA507" i="1"/>
  <c r="AA532" i="1"/>
  <c r="AA516" i="1"/>
  <c r="AA536" i="1"/>
  <c r="AA443" i="1"/>
  <c r="AA475" i="1"/>
  <c r="AA509" i="1"/>
  <c r="AA543" i="1"/>
  <c r="AA558" i="1"/>
  <c r="AA503" i="1"/>
  <c r="AA520" i="1"/>
  <c r="AA545" i="1"/>
  <c r="AA468" i="1"/>
  <c r="AA506" i="1"/>
  <c r="AA555" i="1"/>
  <c r="AA497" i="1"/>
  <c r="AA259" i="1"/>
  <c r="AA431" i="1"/>
  <c r="AA483" i="1"/>
  <c r="AA260" i="1"/>
  <c r="AA557" i="1"/>
  <c r="AA258" i="1"/>
  <c r="AA560" i="1"/>
  <c r="AA556" i="1"/>
  <c r="AA540" i="1"/>
  <c r="AA527" i="1"/>
  <c r="AA549" i="1"/>
  <c r="AA529" i="1"/>
  <c r="AC529" i="1" s="1"/>
  <c r="AA584" i="1"/>
  <c r="AA534" i="1"/>
  <c r="AA479" i="1"/>
  <c r="AA561" i="1"/>
  <c r="AA533" i="1"/>
  <c r="AA313" i="1"/>
  <c r="AA535" i="1"/>
  <c r="AA551" i="1"/>
  <c r="AA530" i="1"/>
  <c r="AA498" i="1"/>
  <c r="AA562" i="1"/>
  <c r="AA471" i="1"/>
  <c r="AA541" i="1"/>
  <c r="AA499" i="1"/>
  <c r="AA312" i="1"/>
  <c r="AA466" i="1"/>
  <c r="AA554" i="1"/>
  <c r="AA472" i="1"/>
  <c r="AA552" i="1"/>
  <c r="AA484" i="1"/>
  <c r="AA482" i="1"/>
  <c r="AA432" i="1"/>
  <c r="AA473" i="1"/>
  <c r="AA546" i="1"/>
  <c r="AA524" i="1"/>
  <c r="AA537" i="1"/>
  <c r="AA510" i="1"/>
  <c r="AA511" i="1"/>
  <c r="AA525" i="1"/>
  <c r="AA542" i="1"/>
  <c r="AA544" i="1"/>
  <c r="AA559" i="1"/>
  <c r="AA531" i="1"/>
  <c r="AA478" i="1"/>
  <c r="AA548" i="1"/>
  <c r="AA563" i="1"/>
  <c r="AA550" i="1"/>
  <c r="AA2" i="1"/>
  <c r="AC2" i="1" s="1"/>
  <c r="AD2" i="1" s="1"/>
  <c r="AA3" i="1"/>
  <c r="AC3" i="1" s="1"/>
  <c r="AD3" i="1" s="1"/>
  <c r="AA4" i="1"/>
  <c r="AC4" i="1" s="1"/>
  <c r="AD4" i="1" s="1"/>
  <c r="AA5" i="1"/>
  <c r="AC5" i="1" s="1"/>
  <c r="AD5" i="1" s="1"/>
  <c r="AA564" i="1"/>
  <c r="AA6" i="1"/>
  <c r="AC6" i="1" s="1"/>
  <c r="AD6" i="1" s="1"/>
  <c r="AA7" i="1"/>
  <c r="AC7" i="1" s="1"/>
  <c r="AD7" i="1" s="1"/>
  <c r="AA8" i="1"/>
  <c r="AC8" i="1" s="1"/>
  <c r="AD8" i="1" s="1"/>
  <c r="AA9" i="1"/>
  <c r="AC9" i="1" s="1"/>
  <c r="AD9" i="1" s="1"/>
  <c r="AA10" i="1"/>
  <c r="AC10" i="1" s="1"/>
  <c r="AD10" i="1" s="1"/>
  <c r="AA11" i="1"/>
  <c r="AC11" i="1" s="1"/>
  <c r="AD11" i="1" s="1"/>
  <c r="AA12" i="1"/>
  <c r="AC12" i="1" s="1"/>
  <c r="AD12" i="1" s="1"/>
  <c r="AA13" i="1"/>
  <c r="AC13" i="1" s="1"/>
  <c r="AD13" i="1" s="1"/>
  <c r="AA14" i="1"/>
  <c r="AC14" i="1" s="1"/>
  <c r="AD14" i="1" s="1"/>
  <c r="AA15" i="1"/>
  <c r="AC15" i="1" s="1"/>
  <c r="AD15" i="1" s="1"/>
  <c r="AA16" i="1"/>
  <c r="AC16" i="1" s="1"/>
  <c r="AD16" i="1" s="1"/>
  <c r="AA17" i="1"/>
  <c r="AC17" i="1" s="1"/>
  <c r="AD17" i="1" s="1"/>
  <c r="AA18" i="1"/>
  <c r="AC18" i="1" s="1"/>
  <c r="AD18" i="1" s="1"/>
  <c r="AA19" i="1"/>
  <c r="AC19" i="1" s="1"/>
  <c r="AD19" i="1" s="1"/>
  <c r="AA20" i="1"/>
  <c r="AC20" i="1" s="1"/>
  <c r="AD20" i="1" s="1"/>
  <c r="AA21" i="1"/>
  <c r="AC21" i="1" s="1"/>
  <c r="AD21" i="1" s="1"/>
  <c r="AA22" i="1"/>
  <c r="AC22" i="1" s="1"/>
  <c r="AD22" i="1" s="1"/>
  <c r="AA565" i="1"/>
  <c r="AA23" i="1"/>
  <c r="AC23" i="1" s="1"/>
  <c r="AD23" i="1" s="1"/>
  <c r="AA566" i="1"/>
  <c r="AA24" i="1"/>
  <c r="AC24" i="1" s="1"/>
  <c r="AD24" i="1" s="1"/>
  <c r="AA25" i="1"/>
  <c r="AC25" i="1" s="1"/>
  <c r="AD25" i="1" s="1"/>
  <c r="AA26" i="1"/>
  <c r="AC26" i="1" s="1"/>
  <c r="AD26" i="1" s="1"/>
  <c r="AA27" i="1"/>
  <c r="AC27" i="1" s="1"/>
  <c r="AD27" i="1" s="1"/>
  <c r="AA28" i="1"/>
  <c r="AC28" i="1" s="1"/>
  <c r="AD28" i="1" s="1"/>
  <c r="AA29" i="1"/>
  <c r="AC29" i="1" s="1"/>
  <c r="AD29" i="1" s="1"/>
  <c r="AA30" i="1"/>
  <c r="AC30" i="1" s="1"/>
  <c r="AD30" i="1" s="1"/>
  <c r="AA31" i="1"/>
  <c r="AC31" i="1" s="1"/>
  <c r="AD31" i="1" s="1"/>
  <c r="AA32" i="1"/>
  <c r="AC32" i="1" s="1"/>
  <c r="AD32" i="1" s="1"/>
  <c r="AA33" i="1"/>
  <c r="AC33" i="1" s="1"/>
  <c r="AD33" i="1" s="1"/>
  <c r="AA34" i="1"/>
  <c r="AC34" i="1" s="1"/>
  <c r="AD34" i="1" s="1"/>
  <c r="AA567" i="1"/>
  <c r="AA35" i="1"/>
  <c r="AC35" i="1" s="1"/>
  <c r="AD35" i="1" s="1"/>
  <c r="AA36" i="1"/>
  <c r="AC36" i="1" s="1"/>
  <c r="AD36" i="1" s="1"/>
  <c r="AA37" i="1"/>
  <c r="AC37" i="1" s="1"/>
  <c r="AD37" i="1" s="1"/>
  <c r="AA568" i="1"/>
  <c r="AA38" i="1"/>
  <c r="AC38" i="1" s="1"/>
  <c r="AD38" i="1" s="1"/>
  <c r="AA39" i="1"/>
  <c r="AC39" i="1" s="1"/>
  <c r="AD39" i="1" s="1"/>
  <c r="AA40" i="1"/>
  <c r="AC40" i="1" s="1"/>
  <c r="AD40" i="1" s="1"/>
  <c r="AA41" i="1"/>
  <c r="AC41" i="1" s="1"/>
  <c r="AD41" i="1" s="1"/>
  <c r="AA42" i="1"/>
  <c r="AC42" i="1" s="1"/>
  <c r="AD42" i="1" s="1"/>
  <c r="AA43" i="1"/>
  <c r="AC43" i="1" s="1"/>
  <c r="AD43" i="1" s="1"/>
  <c r="AA44" i="1"/>
  <c r="AC44" i="1" s="1"/>
  <c r="AD44" i="1" s="1"/>
  <c r="AA569" i="1"/>
  <c r="AA45" i="1"/>
  <c r="AC45" i="1" s="1"/>
  <c r="AD45" i="1" s="1"/>
  <c r="AA46" i="1"/>
  <c r="AC46" i="1" s="1"/>
  <c r="AD46" i="1" s="1"/>
  <c r="AA47" i="1"/>
  <c r="AC47" i="1" s="1"/>
  <c r="AD47" i="1" s="1"/>
  <c r="AA48" i="1"/>
  <c r="AC48" i="1" s="1"/>
  <c r="AD48" i="1" s="1"/>
  <c r="AA49" i="1"/>
  <c r="AC49" i="1" s="1"/>
  <c r="AD49" i="1" s="1"/>
  <c r="AA50" i="1"/>
  <c r="AC50" i="1" s="1"/>
  <c r="AD50" i="1" s="1"/>
  <c r="AA570" i="1"/>
  <c r="AA51" i="1"/>
  <c r="AC51" i="1" s="1"/>
  <c r="AD51" i="1" s="1"/>
  <c r="AA52" i="1"/>
  <c r="AC52" i="1" s="1"/>
  <c r="AD52" i="1" s="1"/>
  <c r="AA53" i="1"/>
  <c r="AC53" i="1" s="1"/>
  <c r="AD53" i="1" s="1"/>
  <c r="AA54" i="1"/>
  <c r="AC54" i="1" s="1"/>
  <c r="AD54" i="1" s="1"/>
  <c r="AA55" i="1"/>
  <c r="AC55" i="1" s="1"/>
  <c r="AD55" i="1" s="1"/>
  <c r="AA56" i="1"/>
  <c r="AC56" i="1" s="1"/>
  <c r="AD56" i="1" s="1"/>
  <c r="AA57" i="1"/>
  <c r="AC57" i="1" s="1"/>
  <c r="AD57" i="1" s="1"/>
  <c r="AA58" i="1"/>
  <c r="AC58" i="1" s="1"/>
  <c r="AD58" i="1" s="1"/>
  <c r="AA59" i="1"/>
  <c r="AC59" i="1" s="1"/>
  <c r="AD59" i="1" s="1"/>
  <c r="AA60" i="1"/>
  <c r="AC60" i="1" s="1"/>
  <c r="AD60" i="1" s="1"/>
  <c r="AA61" i="1"/>
  <c r="AC61" i="1" s="1"/>
  <c r="AD61" i="1" s="1"/>
  <c r="AA571" i="1"/>
  <c r="AA62" i="1"/>
  <c r="AC62" i="1" s="1"/>
  <c r="AD62" i="1" s="1"/>
  <c r="AA63" i="1"/>
  <c r="AC63" i="1" s="1"/>
  <c r="AD63" i="1" s="1"/>
  <c r="AA64" i="1"/>
  <c r="AC64" i="1" s="1"/>
  <c r="AD64" i="1" s="1"/>
  <c r="AA65" i="1"/>
  <c r="AC65" i="1" s="1"/>
  <c r="AD65" i="1" s="1"/>
  <c r="AA66" i="1"/>
  <c r="AC66" i="1" s="1"/>
  <c r="AD66" i="1" s="1"/>
  <c r="AA67" i="1"/>
  <c r="AC67" i="1" s="1"/>
  <c r="AD67" i="1" s="1"/>
  <c r="AA68" i="1"/>
  <c r="AC68" i="1" s="1"/>
  <c r="AD68" i="1" s="1"/>
  <c r="AA69" i="1"/>
  <c r="AC69" i="1" s="1"/>
  <c r="AD69" i="1" s="1"/>
  <c r="AA70" i="1"/>
  <c r="AC70" i="1" s="1"/>
  <c r="AD70" i="1" s="1"/>
  <c r="AA71" i="1"/>
  <c r="AC71" i="1" s="1"/>
  <c r="AD71" i="1" s="1"/>
  <c r="AA72" i="1"/>
  <c r="AC72" i="1" s="1"/>
  <c r="AD72" i="1" s="1"/>
  <c r="AA73" i="1"/>
  <c r="AC73" i="1" s="1"/>
  <c r="AD73" i="1" s="1"/>
  <c r="AA74" i="1"/>
  <c r="AC74" i="1" s="1"/>
  <c r="AD74" i="1" s="1"/>
  <c r="AA75" i="1"/>
  <c r="AC75" i="1" s="1"/>
  <c r="AD75" i="1" s="1"/>
  <c r="AA572" i="1"/>
  <c r="AA76" i="1"/>
  <c r="AC76" i="1" s="1"/>
  <c r="AD76" i="1" s="1"/>
  <c r="AA77" i="1"/>
  <c r="AC77" i="1" s="1"/>
  <c r="AD77" i="1" s="1"/>
  <c r="AA78" i="1"/>
  <c r="AC78" i="1" s="1"/>
  <c r="AD78" i="1" s="1"/>
  <c r="AA79" i="1"/>
  <c r="AC79" i="1" s="1"/>
  <c r="AD79" i="1" s="1"/>
  <c r="AA80" i="1"/>
  <c r="AC80" i="1" s="1"/>
  <c r="AD80" i="1" s="1"/>
  <c r="AA81" i="1"/>
  <c r="AC81" i="1" s="1"/>
  <c r="AD81" i="1" s="1"/>
  <c r="AA573" i="1"/>
  <c r="AA82" i="1"/>
  <c r="AC82" i="1" s="1"/>
  <c r="AD82" i="1" s="1"/>
  <c r="AA83" i="1"/>
  <c r="AC83" i="1" s="1"/>
  <c r="AD83" i="1" s="1"/>
  <c r="AA84" i="1"/>
  <c r="AC84" i="1" s="1"/>
  <c r="AD84" i="1" s="1"/>
  <c r="AA85" i="1"/>
  <c r="AC85" i="1" s="1"/>
  <c r="AD85" i="1" s="1"/>
  <c r="AA86" i="1"/>
  <c r="AC86" i="1" s="1"/>
  <c r="AD86" i="1" s="1"/>
  <c r="AA574" i="1"/>
  <c r="AA87" i="1"/>
  <c r="AC87" i="1" s="1"/>
  <c r="AD87" i="1" s="1"/>
  <c r="AA88" i="1"/>
  <c r="AC88" i="1" s="1"/>
  <c r="AD88" i="1" s="1"/>
  <c r="AA575" i="1"/>
  <c r="AA89" i="1"/>
  <c r="AC89" i="1" s="1"/>
  <c r="AD89" i="1" s="1"/>
  <c r="AA90" i="1"/>
  <c r="AC90" i="1" s="1"/>
  <c r="AD90" i="1" s="1"/>
  <c r="AA91" i="1"/>
  <c r="AC91" i="1" s="1"/>
  <c r="AD91" i="1" s="1"/>
  <c r="AA92" i="1"/>
  <c r="AC92" i="1" s="1"/>
  <c r="AD92" i="1" s="1"/>
  <c r="AA93" i="1"/>
  <c r="AC93" i="1" s="1"/>
  <c r="AD93" i="1" s="1"/>
  <c r="AA576" i="1"/>
  <c r="AA94" i="1"/>
  <c r="AC94" i="1" s="1"/>
  <c r="AD94" i="1" s="1"/>
  <c r="AA95" i="1"/>
  <c r="AC95" i="1" s="1"/>
  <c r="AD95" i="1" s="1"/>
  <c r="AA96" i="1"/>
  <c r="AC96" i="1" s="1"/>
  <c r="AD96" i="1" s="1"/>
  <c r="AA577" i="1"/>
  <c r="AA97" i="1"/>
  <c r="AC97" i="1" s="1"/>
  <c r="AD97" i="1" s="1"/>
  <c r="AA98" i="1"/>
  <c r="AC98" i="1" s="1"/>
  <c r="AD98" i="1" s="1"/>
  <c r="AA99" i="1"/>
  <c r="AC99" i="1" s="1"/>
  <c r="AD99" i="1" s="1"/>
  <c r="AA100" i="1"/>
  <c r="AC100" i="1" s="1"/>
  <c r="AD100" i="1" s="1"/>
  <c r="AA101" i="1"/>
  <c r="AC101" i="1" s="1"/>
  <c r="AD101" i="1" s="1"/>
  <c r="AA102" i="1"/>
  <c r="AC102" i="1" s="1"/>
  <c r="AD102" i="1" s="1"/>
  <c r="AA103" i="1"/>
  <c r="AC103" i="1" s="1"/>
  <c r="AD103" i="1" s="1"/>
  <c r="AA578" i="1"/>
  <c r="AA104" i="1"/>
  <c r="AC104" i="1" s="1"/>
  <c r="AD104" i="1" s="1"/>
  <c r="AA105" i="1"/>
  <c r="AC105" i="1" s="1"/>
  <c r="AD105" i="1" s="1"/>
  <c r="AA106" i="1"/>
  <c r="AC106" i="1" s="1"/>
  <c r="AD106" i="1" s="1"/>
  <c r="AA579" i="1"/>
  <c r="AA107" i="1"/>
  <c r="AC107" i="1" s="1"/>
  <c r="AD107" i="1" s="1"/>
  <c r="AA580" i="1"/>
  <c r="AA108" i="1"/>
  <c r="AC108" i="1" s="1"/>
  <c r="AD108" i="1" s="1"/>
  <c r="AA109" i="1"/>
  <c r="AC109" i="1" s="1"/>
  <c r="AD109" i="1" s="1"/>
  <c r="AA110" i="1"/>
  <c r="AC110" i="1" s="1"/>
  <c r="AD110" i="1" s="1"/>
  <c r="AA111" i="1"/>
  <c r="AC111" i="1" s="1"/>
  <c r="AD111" i="1" s="1"/>
  <c r="AA112" i="1"/>
  <c r="AC112" i="1" s="1"/>
  <c r="AD112" i="1" s="1"/>
  <c r="AA113" i="1"/>
  <c r="AC113" i="1" s="1"/>
  <c r="AD113" i="1" s="1"/>
  <c r="AA114" i="1"/>
  <c r="AC114" i="1" s="1"/>
  <c r="AD114" i="1" s="1"/>
  <c r="AA115" i="1"/>
  <c r="AC115" i="1" s="1"/>
  <c r="AD115" i="1" s="1"/>
  <c r="AA116" i="1"/>
  <c r="AC116" i="1" s="1"/>
  <c r="AD116" i="1" s="1"/>
  <c r="AA117" i="1"/>
  <c r="AC117" i="1" s="1"/>
  <c r="AD117" i="1" s="1"/>
  <c r="AA118" i="1"/>
  <c r="AC118" i="1" s="1"/>
  <c r="AD118" i="1" s="1"/>
  <c r="AA119" i="1"/>
  <c r="AC119" i="1" s="1"/>
  <c r="AD119" i="1" s="1"/>
  <c r="AA120" i="1"/>
  <c r="AC120" i="1" s="1"/>
  <c r="AD120" i="1" s="1"/>
  <c r="AA121" i="1"/>
  <c r="AC121" i="1" s="1"/>
  <c r="AD121" i="1" s="1"/>
  <c r="AA122" i="1"/>
  <c r="AC122" i="1" s="1"/>
  <c r="AD122" i="1" s="1"/>
  <c r="AA123" i="1"/>
  <c r="AC123" i="1" s="1"/>
  <c r="AD123" i="1" s="1"/>
  <c r="AA124" i="1"/>
  <c r="AC124" i="1" s="1"/>
  <c r="AD124" i="1" s="1"/>
  <c r="AA581" i="1"/>
  <c r="AA125" i="1"/>
  <c r="AC125" i="1" s="1"/>
  <c r="AD125" i="1" s="1"/>
  <c r="AA126" i="1"/>
  <c r="AC126" i="1" s="1"/>
  <c r="AD126" i="1" s="1"/>
  <c r="AA127" i="1"/>
  <c r="AC127" i="1" s="1"/>
  <c r="AD127" i="1" s="1"/>
  <c r="AA128" i="1"/>
  <c r="AC128" i="1" s="1"/>
  <c r="AD128" i="1" s="1"/>
  <c r="AA129" i="1"/>
  <c r="AC129" i="1" s="1"/>
  <c r="AD129" i="1" s="1"/>
  <c r="AA130" i="1"/>
  <c r="AC130" i="1" s="1"/>
  <c r="AD130" i="1" s="1"/>
  <c r="AA582" i="1"/>
  <c r="AA131" i="1"/>
  <c r="AC131" i="1" s="1"/>
  <c r="AD131" i="1" s="1"/>
  <c r="AA132" i="1"/>
  <c r="AC132" i="1" s="1"/>
  <c r="AD132" i="1" s="1"/>
  <c r="AA133" i="1"/>
  <c r="AC133" i="1" s="1"/>
  <c r="AD133" i="1" s="1"/>
  <c r="AA134" i="1"/>
  <c r="AC134" i="1" s="1"/>
  <c r="AD134" i="1" s="1"/>
  <c r="AA135" i="1"/>
  <c r="AC135" i="1" s="1"/>
  <c r="AD135" i="1" s="1"/>
  <c r="AA136" i="1"/>
  <c r="AC136" i="1" s="1"/>
  <c r="AD136" i="1" s="1"/>
  <c r="AA137" i="1"/>
  <c r="AC137" i="1" s="1"/>
  <c r="AD137" i="1" s="1"/>
  <c r="AA138" i="1"/>
  <c r="AC138" i="1" s="1"/>
  <c r="AD138" i="1" s="1"/>
  <c r="AA139" i="1"/>
  <c r="AC139" i="1" s="1"/>
  <c r="AD139" i="1" s="1"/>
  <c r="AA140" i="1"/>
  <c r="AC140" i="1" s="1"/>
  <c r="AD140" i="1" s="1"/>
  <c r="AA141" i="1"/>
  <c r="AC141" i="1" s="1"/>
  <c r="AD141" i="1" s="1"/>
  <c r="AA142" i="1"/>
  <c r="AC142" i="1" s="1"/>
  <c r="AD142" i="1" s="1"/>
  <c r="AA143" i="1"/>
  <c r="AC143" i="1" s="1"/>
  <c r="AD143" i="1" s="1"/>
  <c r="AA144" i="1"/>
  <c r="AC144" i="1" s="1"/>
  <c r="AD144" i="1" s="1"/>
  <c r="AA145" i="1"/>
  <c r="AC145" i="1" s="1"/>
  <c r="AD145" i="1" s="1"/>
  <c r="AA146" i="1"/>
  <c r="AC146" i="1" s="1"/>
  <c r="AD146" i="1" s="1"/>
  <c r="AA147" i="1"/>
  <c r="AC147" i="1" s="1"/>
  <c r="AD147" i="1" s="1"/>
  <c r="AA148" i="1"/>
  <c r="AC148" i="1" s="1"/>
  <c r="AD148" i="1" s="1"/>
  <c r="AA149" i="1"/>
  <c r="AC149" i="1" s="1"/>
  <c r="AD149" i="1" s="1"/>
  <c r="AA150" i="1"/>
  <c r="AC150" i="1" s="1"/>
  <c r="AD150" i="1" s="1"/>
  <c r="AA583" i="1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Y21" i="4" s="1"/>
  <c r="S2" i="4"/>
  <c r="S3" i="4"/>
  <c r="S4" i="4"/>
  <c r="Y4" i="4" s="1"/>
  <c r="S5" i="4"/>
  <c r="Y5" i="4" s="1"/>
  <c r="S6" i="4"/>
  <c r="S7" i="4"/>
  <c r="S8" i="4"/>
  <c r="S9" i="4"/>
  <c r="Y9" i="4" s="1"/>
  <c r="S10" i="4"/>
  <c r="Y10" i="4" s="1"/>
  <c r="S11" i="4"/>
  <c r="Y11" i="4" s="1"/>
  <c r="S12" i="4"/>
  <c r="Y12" i="4" s="1"/>
  <c r="S13" i="4"/>
  <c r="Y13" i="4" s="1"/>
  <c r="S14" i="4"/>
  <c r="S15" i="4"/>
  <c r="S16" i="4"/>
  <c r="Y16" i="4" s="1"/>
  <c r="S17" i="4"/>
  <c r="Y17" i="4" s="1"/>
  <c r="S18" i="4"/>
  <c r="S19" i="4"/>
  <c r="S20" i="4"/>
  <c r="S21" i="4"/>
  <c r="R2" i="4"/>
  <c r="R3" i="4"/>
  <c r="R4" i="4"/>
  <c r="R5" i="4"/>
  <c r="X5" i="4" s="1"/>
  <c r="R6" i="4"/>
  <c r="R7" i="4"/>
  <c r="R8" i="4"/>
  <c r="R9" i="4"/>
  <c r="R10" i="4"/>
  <c r="R11" i="4"/>
  <c r="X11" i="4" s="1"/>
  <c r="R12" i="4"/>
  <c r="R13" i="4"/>
  <c r="R14" i="4"/>
  <c r="R15" i="4"/>
  <c r="R16" i="4"/>
  <c r="R17" i="4"/>
  <c r="X17" i="4" s="1"/>
  <c r="R18" i="4"/>
  <c r="R19" i="4"/>
  <c r="R20" i="4"/>
  <c r="R21" i="4"/>
  <c r="Q2" i="4"/>
  <c r="Q3" i="4"/>
  <c r="Q4" i="4"/>
  <c r="Q5" i="4"/>
  <c r="Q6" i="4"/>
  <c r="X6" i="4" s="1"/>
  <c r="Q7" i="4"/>
  <c r="X7" i="4" s="1"/>
  <c r="Q8" i="4"/>
  <c r="Q9" i="4"/>
  <c r="Q10" i="4"/>
  <c r="Q11" i="4"/>
  <c r="Q12" i="4"/>
  <c r="Q13" i="4"/>
  <c r="X13" i="4" s="1"/>
  <c r="Q14" i="4"/>
  <c r="Q15" i="4"/>
  <c r="Q16" i="4"/>
  <c r="Q17" i="4"/>
  <c r="Q18" i="4"/>
  <c r="X18" i="4" s="1"/>
  <c r="Q19" i="4"/>
  <c r="X19" i="4" s="1"/>
  <c r="Q20" i="4"/>
  <c r="Q21" i="4"/>
  <c r="P2" i="4"/>
  <c r="P3" i="4"/>
  <c r="P4" i="4"/>
  <c r="P5" i="4"/>
  <c r="P6" i="4"/>
  <c r="P7" i="4"/>
  <c r="P8" i="4"/>
  <c r="P9" i="4"/>
  <c r="P10" i="4"/>
  <c r="P11" i="4"/>
  <c r="P12" i="4"/>
  <c r="P13" i="4"/>
  <c r="W13" i="4" s="1"/>
  <c r="P14" i="4"/>
  <c r="P15" i="4"/>
  <c r="P16" i="4"/>
  <c r="P17" i="4"/>
  <c r="P18" i="4"/>
  <c r="W18" i="4" s="1"/>
  <c r="P19" i="4"/>
  <c r="P20" i="4"/>
  <c r="P21" i="4"/>
  <c r="O2" i="4"/>
  <c r="W2" i="4" s="1"/>
  <c r="O3" i="4"/>
  <c r="W3" i="4" s="1"/>
  <c r="O4" i="4"/>
  <c r="O5" i="4"/>
  <c r="O6" i="4"/>
  <c r="O7" i="4"/>
  <c r="O8" i="4"/>
  <c r="O9" i="4"/>
  <c r="W9" i="4" s="1"/>
  <c r="O10" i="4"/>
  <c r="O11" i="4"/>
  <c r="O12" i="4"/>
  <c r="O13" i="4"/>
  <c r="O14" i="4"/>
  <c r="W14" i="4" s="1"/>
  <c r="O15" i="4"/>
  <c r="W15" i="4" s="1"/>
  <c r="O16" i="4"/>
  <c r="O17" i="4"/>
  <c r="O18" i="4"/>
  <c r="O19" i="4"/>
  <c r="O20" i="4"/>
  <c r="O21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" i="4"/>
  <c r="Y151" i="1"/>
  <c r="Y152" i="1"/>
  <c r="Y159" i="1"/>
  <c r="Y154" i="1"/>
  <c r="Y158" i="1"/>
  <c r="Y156" i="1"/>
  <c r="Y157" i="1"/>
  <c r="Y153" i="1"/>
  <c r="Y161" i="1"/>
  <c r="Y172" i="1"/>
  <c r="Y178" i="1"/>
  <c r="Y187" i="1"/>
  <c r="Y181" i="1"/>
  <c r="Y155" i="1"/>
  <c r="Y188" i="1"/>
  <c r="Y163" i="1"/>
  <c r="Y160" i="1"/>
  <c r="Y164" i="1"/>
  <c r="Y173" i="1"/>
  <c r="Y192" i="1"/>
  <c r="Y165" i="1"/>
  <c r="Y204" i="1"/>
  <c r="Y168" i="1"/>
  <c r="Y196" i="1"/>
  <c r="Y185" i="1"/>
  <c r="Y214" i="1"/>
  <c r="Y194" i="1"/>
  <c r="Y229" i="1"/>
  <c r="Y166" i="1"/>
  <c r="Y180" i="1"/>
  <c r="Y201" i="1"/>
  <c r="Y191" i="1"/>
  <c r="Y169" i="1"/>
  <c r="Y215" i="1"/>
  <c r="Y202" i="1"/>
  <c r="Y177" i="1"/>
  <c r="Y199" i="1"/>
  <c r="Y162" i="1"/>
  <c r="Y176" i="1"/>
  <c r="Y217" i="1"/>
  <c r="Y174" i="1"/>
  <c r="Y220" i="1"/>
  <c r="Y210" i="1"/>
  <c r="Y242" i="1"/>
  <c r="Y190" i="1"/>
  <c r="Y175" i="1"/>
  <c r="Y232" i="1"/>
  <c r="Y250" i="1"/>
  <c r="Y170" i="1"/>
  <c r="Y235" i="1"/>
  <c r="Y262" i="1"/>
  <c r="Y233" i="1"/>
  <c r="Y171" i="1"/>
  <c r="Y200" i="1"/>
  <c r="Y197" i="1"/>
  <c r="Y167" i="1"/>
  <c r="Y212" i="1"/>
  <c r="Y237" i="1"/>
  <c r="Y228" i="1"/>
  <c r="Y193" i="1"/>
  <c r="Y203" i="1"/>
  <c r="Y213" i="1"/>
  <c r="Y225" i="1"/>
  <c r="Y182" i="1"/>
  <c r="Y238" i="1"/>
  <c r="Y246" i="1"/>
  <c r="Y245" i="1"/>
  <c r="Y195" i="1"/>
  <c r="Y253" i="1"/>
  <c r="Y179" i="1"/>
  <c r="Y243" i="1"/>
  <c r="Y223" i="1"/>
  <c r="Y211" i="1"/>
  <c r="Y208" i="1"/>
  <c r="Y283" i="1"/>
  <c r="Y240" i="1"/>
  <c r="Y224" i="1"/>
  <c r="Y271" i="1"/>
  <c r="Y276" i="1"/>
  <c r="Y285" i="1"/>
  <c r="Y275" i="1"/>
  <c r="Y264" i="1"/>
  <c r="Y279" i="1"/>
  <c r="Y307" i="1"/>
  <c r="Y241" i="1"/>
  <c r="Y287" i="1"/>
  <c r="Y289" i="1"/>
  <c r="Y284" i="1"/>
  <c r="Y218" i="1"/>
  <c r="Y221" i="1"/>
  <c r="Y254" i="1"/>
  <c r="Y291" i="1"/>
  <c r="Y292" i="1"/>
  <c r="Y256" i="1"/>
  <c r="Y353" i="1"/>
  <c r="Y230" i="1"/>
  <c r="Y298" i="1"/>
  <c r="Y226" i="1"/>
  <c r="Y239" i="1"/>
  <c r="Y234" i="1"/>
  <c r="Y305" i="1"/>
  <c r="Y252" i="1"/>
  <c r="Y248" i="1"/>
  <c r="Y255" i="1"/>
  <c r="Y277" i="1"/>
  <c r="Y288" i="1"/>
  <c r="Y326" i="1"/>
  <c r="Y282" i="1"/>
  <c r="Y290" i="1"/>
  <c r="Y184" i="1"/>
  <c r="Y300" i="1"/>
  <c r="Y231" i="1"/>
  <c r="Y209" i="1"/>
  <c r="Y222" i="1"/>
  <c r="Y274" i="1"/>
  <c r="Y263" i="1"/>
  <c r="Y270" i="1"/>
  <c r="Y294" i="1"/>
  <c r="Y247" i="1"/>
  <c r="Y327" i="1"/>
  <c r="Y266" i="1"/>
  <c r="Y267" i="1"/>
  <c r="Y281" i="1"/>
  <c r="Y304" i="1"/>
  <c r="Y328" i="1"/>
  <c r="Y272" i="1"/>
  <c r="Y343" i="1"/>
  <c r="Y280" i="1"/>
  <c r="Y249" i="1"/>
  <c r="Y273" i="1"/>
  <c r="Y337" i="1"/>
  <c r="Y261" i="1"/>
  <c r="Y364" i="1"/>
  <c r="Y346" i="1"/>
  <c r="Y265" i="1"/>
  <c r="Y303" i="1"/>
  <c r="Y183" i="1"/>
  <c r="Y278" i="1"/>
  <c r="Y329" i="1"/>
  <c r="Y330" i="1"/>
  <c r="Y324" i="1"/>
  <c r="Y297" i="1"/>
  <c r="Y347" i="1"/>
  <c r="Y316" i="1"/>
  <c r="Y207" i="1"/>
  <c r="Y320" i="1"/>
  <c r="Y325" i="1"/>
  <c r="Y354" i="1"/>
  <c r="Y301" i="1"/>
  <c r="Y244" i="1"/>
  <c r="Y318" i="1"/>
  <c r="Y315" i="1"/>
  <c r="Y386" i="1"/>
  <c r="Y310" i="1"/>
  <c r="Y350" i="1"/>
  <c r="Y216" i="1"/>
  <c r="Y396" i="1"/>
  <c r="Y338" i="1"/>
  <c r="Y299" i="1"/>
  <c r="Y311" i="1"/>
  <c r="Y257" i="1"/>
  <c r="Y390" i="1"/>
  <c r="Y321" i="1"/>
  <c r="Y369" i="1"/>
  <c r="Y317" i="1"/>
  <c r="Y331" i="1"/>
  <c r="Y348" i="1"/>
  <c r="Y356" i="1"/>
  <c r="Y309" i="1"/>
  <c r="Y322" i="1"/>
  <c r="Y335" i="1"/>
  <c r="Y387" i="1"/>
  <c r="Y206" i="1"/>
  <c r="Y357" i="1"/>
  <c r="Y377" i="1"/>
  <c r="Y349" i="1"/>
  <c r="Y342" i="1"/>
  <c r="Y295" i="1"/>
  <c r="Y339" i="1"/>
  <c r="Y293" i="1"/>
  <c r="Y416" i="1"/>
  <c r="Y358" i="1"/>
  <c r="Y400" i="1"/>
  <c r="Y403" i="1"/>
  <c r="Y344" i="1"/>
  <c r="Y381" i="1"/>
  <c r="Y408" i="1"/>
  <c r="Y373" i="1"/>
  <c r="Y405" i="1"/>
  <c r="Y352" i="1"/>
  <c r="Y332" i="1"/>
  <c r="Y384" i="1"/>
  <c r="Y296" i="1"/>
  <c r="Y404" i="1"/>
  <c r="Y428" i="1"/>
  <c r="Y423" i="1"/>
  <c r="Y407" i="1"/>
  <c r="Y417" i="1"/>
  <c r="Y286" i="1"/>
  <c r="Y362" i="1"/>
  <c r="Y306" i="1"/>
  <c r="Y449" i="1"/>
  <c r="Y375" i="1"/>
  <c r="Y219" i="1"/>
  <c r="Y383" i="1"/>
  <c r="Y427" i="1"/>
  <c r="Y360" i="1"/>
  <c r="Y319" i="1"/>
  <c r="Y394" i="1"/>
  <c r="Y398" i="1"/>
  <c r="Y351" i="1"/>
  <c r="Y340" i="1"/>
  <c r="Y415" i="1"/>
  <c r="Y389" i="1"/>
  <c r="Y410" i="1"/>
  <c r="Y380" i="1"/>
  <c r="Y308" i="1"/>
  <c r="Y401" i="1"/>
  <c r="Y189" i="1"/>
  <c r="Y355" i="1"/>
  <c r="Y323" i="1"/>
  <c r="Y429" i="1"/>
  <c r="Y198" i="1"/>
  <c r="Y382" i="1"/>
  <c r="Y411" i="1"/>
  <c r="Y186" i="1"/>
  <c r="Y345" i="1"/>
  <c r="Y395" i="1"/>
  <c r="Y437" i="1"/>
  <c r="Y334" i="1"/>
  <c r="Y414" i="1"/>
  <c r="Y378" i="1"/>
  <c r="Y372" i="1"/>
  <c r="Y487" i="1"/>
  <c r="Y399" i="1"/>
  <c r="Y302" i="1"/>
  <c r="Y435" i="1"/>
  <c r="Y336" i="1"/>
  <c r="Y420" i="1"/>
  <c r="Y251" i="1"/>
  <c r="Y413" i="1"/>
  <c r="Y365" i="1"/>
  <c r="Y368" i="1"/>
  <c r="Y467" i="1"/>
  <c r="Y441" i="1"/>
  <c r="Y376" i="1"/>
  <c r="Y359" i="1"/>
  <c r="Y460" i="1"/>
  <c r="Y496" i="1"/>
  <c r="Y388" i="1"/>
  <c r="Y385" i="1"/>
  <c r="Y459" i="1"/>
  <c r="Y363" i="1"/>
  <c r="Y447" i="1"/>
  <c r="Y412" i="1"/>
  <c r="Y421" i="1"/>
  <c r="Y391" i="1"/>
  <c r="Y370" i="1"/>
  <c r="Y392" i="1"/>
  <c r="Y491" i="1"/>
  <c r="Y366" i="1"/>
  <c r="Y450" i="1"/>
  <c r="Y495" i="1"/>
  <c r="Y371" i="1"/>
  <c r="Y462" i="1"/>
  <c r="Y445" i="1"/>
  <c r="Y456" i="1"/>
  <c r="Y492" i="1"/>
  <c r="Y477" i="1"/>
  <c r="Y379" i="1"/>
  <c r="Y442" i="1"/>
  <c r="Y402" i="1"/>
  <c r="Y236" i="1"/>
  <c r="Y397" i="1"/>
  <c r="Y476" i="1"/>
  <c r="Y268" i="1"/>
  <c r="Y457" i="1"/>
  <c r="Y523" i="1"/>
  <c r="Y481" i="1"/>
  <c r="Y489" i="1"/>
  <c r="Y493" i="1"/>
  <c r="Y341" i="1"/>
  <c r="Y422" i="1"/>
  <c r="Y508" i="1"/>
  <c r="Y393" i="1"/>
  <c r="Y519" i="1"/>
  <c r="Y374" i="1"/>
  <c r="Y409" i="1"/>
  <c r="Y469" i="1"/>
  <c r="Y367" i="1"/>
  <c r="Y486" i="1"/>
  <c r="Y490" i="1"/>
  <c r="Y502" i="1"/>
  <c r="Y426" i="1"/>
  <c r="Y227" i="1"/>
  <c r="Y500" i="1"/>
  <c r="Y470" i="1"/>
  <c r="Y418" i="1"/>
  <c r="Y480" i="1"/>
  <c r="Y526" i="1"/>
  <c r="Y436" i="1"/>
  <c r="Y485" i="1"/>
  <c r="Y454" i="1"/>
  <c r="Y512" i="1"/>
  <c r="Y513" i="1"/>
  <c r="Y314" i="1"/>
  <c r="Y539" i="1"/>
  <c r="Y205" i="1"/>
  <c r="Y464" i="1"/>
  <c r="Y488" i="1"/>
  <c r="Y515" i="1"/>
  <c r="Y333" i="1"/>
  <c r="Y419" i="1"/>
  <c r="Y451" i="1"/>
  <c r="Y444" i="1"/>
  <c r="Y424" i="1"/>
  <c r="Y463" i="1"/>
  <c r="Y446" i="1"/>
  <c r="Y505" i="1"/>
  <c r="Y448" i="1"/>
  <c r="Y514" i="1"/>
  <c r="Y455" i="1"/>
  <c r="Y522" i="1"/>
  <c r="Y430" i="1"/>
  <c r="Y434" i="1"/>
  <c r="Y453" i="1"/>
  <c r="Y440" i="1"/>
  <c r="Y406" i="1"/>
  <c r="Y521" i="1"/>
  <c r="Y361" i="1"/>
  <c r="Y425" i="1"/>
  <c r="Y528" i="1"/>
  <c r="Y547" i="1"/>
  <c r="Y518" i="1"/>
  <c r="Y474" i="1"/>
  <c r="Y504" i="1"/>
  <c r="Y494" i="1"/>
  <c r="Y269" i="1"/>
  <c r="Y553" i="1"/>
  <c r="Y439" i="1"/>
  <c r="Y438" i="1"/>
  <c r="Y501" i="1"/>
  <c r="Y538" i="1"/>
  <c r="Y433" i="1"/>
  <c r="Y517" i="1"/>
  <c r="Y465" i="1"/>
  <c r="Y520" i="1"/>
  <c r="Y458" i="1"/>
  <c r="Y452" i="1"/>
  <c r="Y507" i="1"/>
  <c r="Y532" i="1"/>
  <c r="Y516" i="1"/>
  <c r="Y536" i="1"/>
  <c r="Y443" i="1"/>
  <c r="Y475" i="1"/>
  <c r="Y509" i="1"/>
  <c r="Y543" i="1"/>
  <c r="Y558" i="1"/>
  <c r="Y503" i="1"/>
  <c r="Y461" i="1"/>
  <c r="Y545" i="1"/>
  <c r="Y468" i="1"/>
  <c r="Y506" i="1"/>
  <c r="Y555" i="1"/>
  <c r="Y497" i="1"/>
  <c r="Y259" i="1"/>
  <c r="Y431" i="1"/>
  <c r="Y483" i="1"/>
  <c r="Y260" i="1"/>
  <c r="Y557" i="1"/>
  <c r="Y258" i="1"/>
  <c r="Y560" i="1"/>
  <c r="Y556" i="1"/>
  <c r="Y540" i="1"/>
  <c r="Y527" i="1"/>
  <c r="Y549" i="1"/>
  <c r="Y529" i="1"/>
  <c r="Y584" i="1"/>
  <c r="Y534" i="1"/>
  <c r="Y479" i="1"/>
  <c r="Y561" i="1"/>
  <c r="Y533" i="1"/>
  <c r="Y313" i="1"/>
  <c r="Y535" i="1"/>
  <c r="Y551" i="1"/>
  <c r="Y530" i="1"/>
  <c r="Y498" i="1"/>
  <c r="Y562" i="1"/>
  <c r="Y471" i="1"/>
  <c r="Y541" i="1"/>
  <c r="Y499" i="1"/>
  <c r="Y312" i="1"/>
  <c r="Y466" i="1"/>
  <c r="Y554" i="1"/>
  <c r="Y472" i="1"/>
  <c r="Y552" i="1"/>
  <c r="Y484" i="1"/>
  <c r="Y482" i="1"/>
  <c r="Y432" i="1"/>
  <c r="Y473" i="1"/>
  <c r="Y546" i="1"/>
  <c r="Y524" i="1"/>
  <c r="Y537" i="1"/>
  <c r="Y510" i="1"/>
  <c r="Y511" i="1"/>
  <c r="Y525" i="1"/>
  <c r="Y542" i="1"/>
  <c r="Y544" i="1"/>
  <c r="Y559" i="1"/>
  <c r="Y531" i="1"/>
  <c r="Y478" i="1"/>
  <c r="Y548" i="1"/>
  <c r="Y563" i="1"/>
  <c r="Y550" i="1"/>
  <c r="Y2" i="1"/>
  <c r="Y3" i="1"/>
  <c r="Y4" i="1"/>
  <c r="Y5" i="1"/>
  <c r="Y564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565" i="1"/>
  <c r="Y23" i="1"/>
  <c r="Y566" i="1"/>
  <c r="Y24" i="1"/>
  <c r="Y25" i="1"/>
  <c r="Y26" i="1"/>
  <c r="Y27" i="1"/>
  <c r="Y28" i="1"/>
  <c r="Y29" i="1"/>
  <c r="Y30" i="1"/>
  <c r="Y31" i="1"/>
  <c r="Y32" i="1"/>
  <c r="Y33" i="1"/>
  <c r="Y34" i="1"/>
  <c r="Y567" i="1"/>
  <c r="Y35" i="1"/>
  <c r="Y36" i="1"/>
  <c r="Y37" i="1"/>
  <c r="Y568" i="1"/>
  <c r="Y38" i="1"/>
  <c r="Y39" i="1"/>
  <c r="Y40" i="1"/>
  <c r="Y41" i="1"/>
  <c r="Y42" i="1"/>
  <c r="Y43" i="1"/>
  <c r="Y44" i="1"/>
  <c r="Y569" i="1"/>
  <c r="Y45" i="1"/>
  <c r="Y46" i="1"/>
  <c r="Y47" i="1"/>
  <c r="Y48" i="1"/>
  <c r="Y49" i="1"/>
  <c r="Y50" i="1"/>
  <c r="Y570" i="1"/>
  <c r="Y51" i="1"/>
  <c r="Y52" i="1"/>
  <c r="Y53" i="1"/>
  <c r="Y54" i="1"/>
  <c r="Y55" i="1"/>
  <c r="Y56" i="1"/>
  <c r="Y57" i="1"/>
  <c r="Y58" i="1"/>
  <c r="Y59" i="1"/>
  <c r="Y60" i="1"/>
  <c r="Y61" i="1"/>
  <c r="Y57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572" i="1"/>
  <c r="Y76" i="1"/>
  <c r="Y77" i="1"/>
  <c r="Y78" i="1"/>
  <c r="Y79" i="1"/>
  <c r="Y80" i="1"/>
  <c r="Y81" i="1"/>
  <c r="Y573" i="1"/>
  <c r="Y82" i="1"/>
  <c r="Y83" i="1"/>
  <c r="Y84" i="1"/>
  <c r="Y85" i="1"/>
  <c r="Y86" i="1"/>
  <c r="Y574" i="1"/>
  <c r="Y87" i="1"/>
  <c r="Y88" i="1"/>
  <c r="Y575" i="1"/>
  <c r="Y89" i="1"/>
  <c r="Y90" i="1"/>
  <c r="Y91" i="1"/>
  <c r="Y92" i="1"/>
  <c r="Y93" i="1"/>
  <c r="Y576" i="1"/>
  <c r="Y94" i="1"/>
  <c r="Y95" i="1"/>
  <c r="Y96" i="1"/>
  <c r="Y577" i="1"/>
  <c r="Y97" i="1"/>
  <c r="Y98" i="1"/>
  <c r="Y99" i="1"/>
  <c r="Y100" i="1"/>
  <c r="Y101" i="1"/>
  <c r="Y102" i="1"/>
  <c r="Y103" i="1"/>
  <c r="Y578" i="1"/>
  <c r="Y104" i="1"/>
  <c r="Y105" i="1"/>
  <c r="Y106" i="1"/>
  <c r="Y579" i="1"/>
  <c r="Y107" i="1"/>
  <c r="Y580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581" i="1"/>
  <c r="Y125" i="1"/>
  <c r="Y126" i="1"/>
  <c r="Y127" i="1"/>
  <c r="Y128" i="1"/>
  <c r="Y129" i="1"/>
  <c r="Y130" i="1"/>
  <c r="Y582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583" i="1"/>
  <c r="X151" i="1"/>
  <c r="X152" i="1"/>
  <c r="X159" i="1"/>
  <c r="X154" i="1"/>
  <c r="X158" i="1"/>
  <c r="X156" i="1"/>
  <c r="X157" i="1"/>
  <c r="X153" i="1"/>
  <c r="X165" i="1"/>
  <c r="X161" i="1"/>
  <c r="X172" i="1"/>
  <c r="X187" i="1"/>
  <c r="X181" i="1"/>
  <c r="X155" i="1"/>
  <c r="X169" i="1"/>
  <c r="X163" i="1"/>
  <c r="X160" i="1"/>
  <c r="X164" i="1"/>
  <c r="X178" i="1"/>
  <c r="X192" i="1"/>
  <c r="X174" i="1"/>
  <c r="X204" i="1"/>
  <c r="X168" i="1"/>
  <c r="X188" i="1"/>
  <c r="X185" i="1"/>
  <c r="X253" i="1"/>
  <c r="Z253" i="1" s="1"/>
  <c r="X194" i="1"/>
  <c r="X196" i="1"/>
  <c r="X166" i="1"/>
  <c r="X179" i="1"/>
  <c r="X220" i="1"/>
  <c r="X214" i="1"/>
  <c r="X191" i="1"/>
  <c r="X215" i="1"/>
  <c r="X202" i="1"/>
  <c r="X177" i="1"/>
  <c r="X199" i="1"/>
  <c r="X162" i="1"/>
  <c r="X231" i="1"/>
  <c r="X217" i="1"/>
  <c r="X180" i="1"/>
  <c r="X229" i="1"/>
  <c r="X210" i="1"/>
  <c r="X173" i="1"/>
  <c r="X190" i="1"/>
  <c r="X176" i="1"/>
  <c r="X232" i="1"/>
  <c r="X175" i="1"/>
  <c r="X170" i="1"/>
  <c r="X242" i="1"/>
  <c r="X200" i="1"/>
  <c r="X233" i="1"/>
  <c r="X171" i="1"/>
  <c r="X197" i="1"/>
  <c r="X262" i="1"/>
  <c r="X167" i="1"/>
  <c r="X212" i="1"/>
  <c r="X237" i="1"/>
  <c r="X228" i="1"/>
  <c r="X193" i="1"/>
  <c r="X203" i="1"/>
  <c r="X250" i="1"/>
  <c r="X211" i="1"/>
  <c r="X182" i="1"/>
  <c r="X201" i="1"/>
  <c r="X246" i="1"/>
  <c r="X213" i="1"/>
  <c r="Z213" i="1" s="1"/>
  <c r="X195" i="1"/>
  <c r="X222" i="1"/>
  <c r="X221" i="1"/>
  <c r="X243" i="1"/>
  <c r="X223" i="1"/>
  <c r="X285" i="1"/>
  <c r="Z285" i="1" s="1"/>
  <c r="X208" i="1"/>
  <c r="X225" i="1"/>
  <c r="X240" i="1"/>
  <c r="X224" i="1"/>
  <c r="X271" i="1"/>
  <c r="X276" i="1"/>
  <c r="X238" i="1"/>
  <c r="X275" i="1"/>
  <c r="X264" i="1"/>
  <c r="X279" i="1"/>
  <c r="X263" i="1"/>
  <c r="X241" i="1"/>
  <c r="X287" i="1"/>
  <c r="X289" i="1"/>
  <c r="X284" i="1"/>
  <c r="X218" i="1"/>
  <c r="X267" i="1"/>
  <c r="X254" i="1"/>
  <c r="X291" i="1"/>
  <c r="X206" i="1"/>
  <c r="X305" i="1"/>
  <c r="Z305" i="1" s="1"/>
  <c r="X353" i="1"/>
  <c r="X230" i="1"/>
  <c r="X299" i="1"/>
  <c r="X226" i="1"/>
  <c r="X239" i="1"/>
  <c r="X234" i="1"/>
  <c r="X256" i="1"/>
  <c r="X252" i="1"/>
  <c r="X248" i="1"/>
  <c r="X255" i="1"/>
  <c r="X235" i="1"/>
  <c r="X273" i="1"/>
  <c r="X257" i="1"/>
  <c r="X278" i="1"/>
  <c r="X261" i="1"/>
  <c r="X184" i="1"/>
  <c r="X270" i="1"/>
  <c r="X290" i="1"/>
  <c r="X209" i="1"/>
  <c r="X245" i="1"/>
  <c r="X274" i="1"/>
  <c r="X307" i="1"/>
  <c r="X292" i="1"/>
  <c r="X286" i="1"/>
  <c r="X247" i="1"/>
  <c r="X327" i="1"/>
  <c r="X266" i="1"/>
  <c r="X331" i="1"/>
  <c r="X281" i="1"/>
  <c r="X304" i="1"/>
  <c r="X328" i="1"/>
  <c r="X272" i="1"/>
  <c r="X343" i="1"/>
  <c r="X280" i="1"/>
  <c r="X249" i="1"/>
  <c r="X282" i="1"/>
  <c r="X337" i="1"/>
  <c r="X288" i="1"/>
  <c r="X314" i="1"/>
  <c r="X294" i="1"/>
  <c r="X265" i="1"/>
  <c r="X303" i="1"/>
  <c r="X322" i="1"/>
  <c r="X300" i="1"/>
  <c r="X283" i="1"/>
  <c r="X330" i="1"/>
  <c r="X324" i="1"/>
  <c r="X297" i="1"/>
  <c r="X362" i="1"/>
  <c r="X316" i="1"/>
  <c r="X306" i="1"/>
  <c r="X320" i="1"/>
  <c r="X329" i="1"/>
  <c r="X298" i="1"/>
  <c r="X301" i="1"/>
  <c r="X244" i="1"/>
  <c r="X318" i="1"/>
  <c r="X315" i="1"/>
  <c r="X325" i="1"/>
  <c r="X310" i="1"/>
  <c r="X350" i="1"/>
  <c r="X354" i="1"/>
  <c r="X277" i="1"/>
  <c r="X338" i="1"/>
  <c r="X344" i="1"/>
  <c r="X311" i="1"/>
  <c r="X335" i="1"/>
  <c r="X390" i="1"/>
  <c r="X321" i="1"/>
  <c r="X369" i="1"/>
  <c r="X317" i="1"/>
  <c r="X326" i="1"/>
  <c r="X348" i="1"/>
  <c r="X356" i="1"/>
  <c r="X309" i="1"/>
  <c r="X360" i="1"/>
  <c r="X347" i="1"/>
  <c r="X387" i="1"/>
  <c r="X323" i="1"/>
  <c r="X357" i="1"/>
  <c r="X371" i="1"/>
  <c r="X349" i="1"/>
  <c r="X332" i="1"/>
  <c r="X295" i="1"/>
  <c r="X339" i="1"/>
  <c r="X293" i="1"/>
  <c r="X346" i="1"/>
  <c r="X358" i="1"/>
  <c r="X400" i="1"/>
  <c r="X403" i="1"/>
  <c r="X376" i="1"/>
  <c r="X381" i="1"/>
  <c r="X408" i="1"/>
  <c r="X373" i="1"/>
  <c r="X405" i="1"/>
  <c r="X352" i="1"/>
  <c r="X364" i="1"/>
  <c r="X382" i="1"/>
  <c r="X296" i="1"/>
  <c r="X404" i="1"/>
  <c r="X428" i="1"/>
  <c r="X423" i="1"/>
  <c r="X393" i="1"/>
  <c r="X417" i="1"/>
  <c r="X422" i="1"/>
  <c r="X430" i="1"/>
  <c r="X384" i="1"/>
  <c r="X449" i="1"/>
  <c r="X386" i="1"/>
  <c r="X219" i="1"/>
  <c r="X383" i="1"/>
  <c r="X427" i="1"/>
  <c r="X359" i="1"/>
  <c r="X319" i="1"/>
  <c r="X394" i="1"/>
  <c r="X207" i="1"/>
  <c r="Z207" i="1" s="1"/>
  <c r="X398" i="1"/>
  <c r="X340" i="1"/>
  <c r="X415" i="1"/>
  <c r="X389" i="1"/>
  <c r="X410" i="1"/>
  <c r="X380" i="1"/>
  <c r="X375" i="1"/>
  <c r="X216" i="1"/>
  <c r="X189" i="1"/>
  <c r="X355" i="1"/>
  <c r="X407" i="1"/>
  <c r="X429" i="1"/>
  <c r="X198" i="1"/>
  <c r="X183" i="1"/>
  <c r="X411" i="1"/>
  <c r="X186" i="1"/>
  <c r="X205" i="1"/>
  <c r="X458" i="1"/>
  <c r="X351" i="1"/>
  <c r="X334" i="1"/>
  <c r="X414" i="1"/>
  <c r="X378" i="1"/>
  <c r="X372" i="1"/>
  <c r="X377" i="1"/>
  <c r="X399" i="1"/>
  <c r="X302" i="1"/>
  <c r="X435" i="1"/>
  <c r="X336" i="1"/>
  <c r="X420" i="1"/>
  <c r="X345" i="1"/>
  <c r="X413" i="1"/>
  <c r="X365" i="1"/>
  <c r="X368" i="1"/>
  <c r="X467" i="1"/>
  <c r="X385" i="1"/>
  <c r="X462" i="1"/>
  <c r="Z462" i="1" s="1"/>
  <c r="X454" i="1"/>
  <c r="X460" i="1"/>
  <c r="X496" i="1"/>
  <c r="X388" i="1"/>
  <c r="X440" i="1"/>
  <c r="X459" i="1"/>
  <c r="X363" i="1"/>
  <c r="X396" i="1"/>
  <c r="X374" i="1"/>
  <c r="X421" i="1"/>
  <c r="X457" i="1"/>
  <c r="X447" i="1"/>
  <c r="X342" i="1"/>
  <c r="X491" i="1"/>
  <c r="X412" i="1"/>
  <c r="X450" i="1"/>
  <c r="X391" i="1"/>
  <c r="X494" i="1"/>
  <c r="X308" i="1"/>
  <c r="X445" i="1"/>
  <c r="X456" i="1"/>
  <c r="X492" i="1"/>
  <c r="X409" i="1"/>
  <c r="Z409" i="1" s="1"/>
  <c r="X367" i="1"/>
  <c r="X442" i="1"/>
  <c r="X402" i="1"/>
  <c r="X236" i="1"/>
  <c r="X486" i="1"/>
  <c r="X395" i="1"/>
  <c r="X269" i="1"/>
  <c r="X416" i="1"/>
  <c r="X523" i="1"/>
  <c r="X481" i="1"/>
  <c r="X437" i="1"/>
  <c r="X489" i="1"/>
  <c r="X341" i="1"/>
  <c r="X370" i="1"/>
  <c r="X487" i="1"/>
  <c r="X251" i="1"/>
  <c r="X519" i="1"/>
  <c r="X441" i="1"/>
  <c r="X503" i="1"/>
  <c r="X469" i="1"/>
  <c r="X392" i="1"/>
  <c r="X401" i="1"/>
  <c r="X477" i="1"/>
  <c r="X502" i="1"/>
  <c r="X426" i="1"/>
  <c r="X366" i="1"/>
  <c r="X500" i="1"/>
  <c r="X470" i="1"/>
  <c r="X490" i="1"/>
  <c r="X406" i="1"/>
  <c r="X526" i="1"/>
  <c r="X436" i="1"/>
  <c r="X485" i="1"/>
  <c r="X493" i="1"/>
  <c r="X379" i="1"/>
  <c r="X513" i="1"/>
  <c r="X397" i="1"/>
  <c r="X539" i="1"/>
  <c r="X476" i="1"/>
  <c r="X464" i="1"/>
  <c r="X488" i="1"/>
  <c r="X515" i="1"/>
  <c r="X333" i="1"/>
  <c r="X508" i="1"/>
  <c r="Z508" i="1" s="1"/>
  <c r="X451" i="1"/>
  <c r="X444" i="1"/>
  <c r="X504" i="1"/>
  <c r="X463" i="1"/>
  <c r="X446" i="1"/>
  <c r="X505" i="1"/>
  <c r="X512" i="1"/>
  <c r="X514" i="1"/>
  <c r="X455" i="1"/>
  <c r="X522" i="1"/>
  <c r="X461" i="1"/>
  <c r="X434" i="1"/>
  <c r="X453" i="1"/>
  <c r="X268" i="1"/>
  <c r="X538" i="1"/>
  <c r="X521" i="1"/>
  <c r="X361" i="1"/>
  <c r="X425" i="1"/>
  <c r="X528" i="1"/>
  <c r="X547" i="1"/>
  <c r="X495" i="1"/>
  <c r="X474" i="1"/>
  <c r="X227" i="1"/>
  <c r="Z227" i="1" s="1"/>
  <c r="X418" i="1"/>
  <c r="X480" i="1"/>
  <c r="X553" i="1"/>
  <c r="X439" i="1"/>
  <c r="X438" i="1"/>
  <c r="X501" i="1"/>
  <c r="X419" i="1"/>
  <c r="X433" i="1"/>
  <c r="X517" i="1"/>
  <c r="X465" i="1"/>
  <c r="X424" i="1"/>
  <c r="X448" i="1"/>
  <c r="X452" i="1"/>
  <c r="X507" i="1"/>
  <c r="X532" i="1"/>
  <c r="X516" i="1"/>
  <c r="X536" i="1"/>
  <c r="X443" i="1"/>
  <c r="X475" i="1"/>
  <c r="X509" i="1"/>
  <c r="X543" i="1"/>
  <c r="X558" i="1"/>
  <c r="X518" i="1"/>
  <c r="X520" i="1"/>
  <c r="X545" i="1"/>
  <c r="X468" i="1"/>
  <c r="X506" i="1"/>
  <c r="X555" i="1"/>
  <c r="X497" i="1"/>
  <c r="X259" i="1"/>
  <c r="X431" i="1"/>
  <c r="X483" i="1"/>
  <c r="X260" i="1"/>
  <c r="X557" i="1"/>
  <c r="X258" i="1"/>
  <c r="X560" i="1"/>
  <c r="X556" i="1"/>
  <c r="X540" i="1"/>
  <c r="X527" i="1"/>
  <c r="X549" i="1"/>
  <c r="X529" i="1"/>
  <c r="X584" i="1"/>
  <c r="X534" i="1"/>
  <c r="X479" i="1"/>
  <c r="X561" i="1"/>
  <c r="X533" i="1"/>
  <c r="X313" i="1"/>
  <c r="X535" i="1"/>
  <c r="X551" i="1"/>
  <c r="X530" i="1"/>
  <c r="X498" i="1"/>
  <c r="X562" i="1"/>
  <c r="X471" i="1"/>
  <c r="X541" i="1"/>
  <c r="X499" i="1"/>
  <c r="X312" i="1"/>
  <c r="X466" i="1"/>
  <c r="X554" i="1"/>
  <c r="X472" i="1"/>
  <c r="X552" i="1"/>
  <c r="X484" i="1"/>
  <c r="X482" i="1"/>
  <c r="X432" i="1"/>
  <c r="X473" i="1"/>
  <c r="X546" i="1"/>
  <c r="X524" i="1"/>
  <c r="X537" i="1"/>
  <c r="X510" i="1"/>
  <c r="X511" i="1"/>
  <c r="X525" i="1"/>
  <c r="X542" i="1"/>
  <c r="X544" i="1"/>
  <c r="X559" i="1"/>
  <c r="X531" i="1"/>
  <c r="X478" i="1"/>
  <c r="X548" i="1"/>
  <c r="X563" i="1"/>
  <c r="X550" i="1"/>
  <c r="X2" i="1"/>
  <c r="X3" i="1"/>
  <c r="X4" i="1"/>
  <c r="X5" i="1"/>
  <c r="X564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565" i="1"/>
  <c r="X23" i="1"/>
  <c r="X566" i="1"/>
  <c r="X24" i="1"/>
  <c r="X25" i="1"/>
  <c r="X26" i="1"/>
  <c r="X27" i="1"/>
  <c r="X28" i="1"/>
  <c r="X29" i="1"/>
  <c r="X30" i="1"/>
  <c r="X31" i="1"/>
  <c r="X32" i="1"/>
  <c r="X33" i="1"/>
  <c r="X34" i="1"/>
  <c r="X567" i="1"/>
  <c r="X35" i="1"/>
  <c r="X36" i="1"/>
  <c r="X37" i="1"/>
  <c r="X568" i="1"/>
  <c r="X38" i="1"/>
  <c r="X39" i="1"/>
  <c r="X40" i="1"/>
  <c r="X41" i="1"/>
  <c r="X42" i="1"/>
  <c r="X43" i="1"/>
  <c r="X44" i="1"/>
  <c r="X569" i="1"/>
  <c r="X45" i="1"/>
  <c r="X46" i="1"/>
  <c r="X47" i="1"/>
  <c r="X48" i="1"/>
  <c r="X49" i="1"/>
  <c r="X50" i="1"/>
  <c r="X570" i="1"/>
  <c r="X51" i="1"/>
  <c r="X52" i="1"/>
  <c r="X53" i="1"/>
  <c r="X54" i="1"/>
  <c r="X55" i="1"/>
  <c r="X56" i="1"/>
  <c r="X57" i="1"/>
  <c r="X58" i="1"/>
  <c r="X59" i="1"/>
  <c r="X60" i="1"/>
  <c r="X61" i="1"/>
  <c r="X57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572" i="1"/>
  <c r="X76" i="1"/>
  <c r="X77" i="1"/>
  <c r="X78" i="1"/>
  <c r="X79" i="1"/>
  <c r="X80" i="1"/>
  <c r="X81" i="1"/>
  <c r="X573" i="1"/>
  <c r="X82" i="1"/>
  <c r="X83" i="1"/>
  <c r="X84" i="1"/>
  <c r="X85" i="1"/>
  <c r="X86" i="1"/>
  <c r="X574" i="1"/>
  <c r="X87" i="1"/>
  <c r="X88" i="1"/>
  <c r="X575" i="1"/>
  <c r="X89" i="1"/>
  <c r="X90" i="1"/>
  <c r="X91" i="1"/>
  <c r="X92" i="1"/>
  <c r="X93" i="1"/>
  <c r="X576" i="1"/>
  <c r="X94" i="1"/>
  <c r="X95" i="1"/>
  <c r="X96" i="1"/>
  <c r="X577" i="1"/>
  <c r="X97" i="1"/>
  <c r="X98" i="1"/>
  <c r="X99" i="1"/>
  <c r="X100" i="1"/>
  <c r="X101" i="1"/>
  <c r="X102" i="1"/>
  <c r="X103" i="1"/>
  <c r="X578" i="1"/>
  <c r="X104" i="1"/>
  <c r="X105" i="1"/>
  <c r="X106" i="1"/>
  <c r="X579" i="1"/>
  <c r="X107" i="1"/>
  <c r="X580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581" i="1"/>
  <c r="X125" i="1"/>
  <c r="X126" i="1"/>
  <c r="X127" i="1"/>
  <c r="X128" i="1"/>
  <c r="X129" i="1"/>
  <c r="X130" i="1"/>
  <c r="X582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583" i="1"/>
  <c r="B25" i="4"/>
  <c r="L2" i="4" s="1"/>
  <c r="AC175" i="1" l="1"/>
  <c r="AC312" i="1"/>
  <c r="AC269" i="1"/>
  <c r="AC263" i="1"/>
  <c r="AC255" i="1"/>
  <c r="AC431" i="1"/>
  <c r="AC422" i="1"/>
  <c r="AC480" i="1"/>
  <c r="AC181" i="1"/>
  <c r="AC151" i="1"/>
  <c r="AC201" i="1"/>
  <c r="AC392" i="1"/>
  <c r="AC573" i="1"/>
  <c r="AC447" i="1"/>
  <c r="AC510" i="1"/>
  <c r="AC460" i="1"/>
  <c r="AC383" i="1"/>
  <c r="AC458" i="1"/>
  <c r="AC504" i="1"/>
  <c r="AC229" i="1"/>
  <c r="AC240" i="1"/>
  <c r="AC568" i="1"/>
  <c r="AC564" i="1"/>
  <c r="AC542" i="1"/>
  <c r="AC313" i="1"/>
  <c r="AC258" i="1"/>
  <c r="AC522" i="1"/>
  <c r="AC420" i="1"/>
  <c r="AC348" i="1"/>
  <c r="AC350" i="1"/>
  <c r="AC247" i="1"/>
  <c r="AC353" i="1"/>
  <c r="AC279" i="1"/>
  <c r="AC243" i="1"/>
  <c r="AC202" i="1"/>
  <c r="AC168" i="1"/>
  <c r="AC285" i="1"/>
  <c r="AD285" i="1" s="1"/>
  <c r="AC173" i="1"/>
  <c r="AC295" i="1"/>
  <c r="AC179" i="1"/>
  <c r="AC172" i="1"/>
  <c r="AC394" i="1"/>
  <c r="AC435" i="1"/>
  <c r="AC375" i="1"/>
  <c r="AC165" i="1"/>
  <c r="AC161" i="1"/>
  <c r="AC418" i="1"/>
  <c r="AC401" i="1"/>
  <c r="AC530" i="1"/>
  <c r="AC213" i="1"/>
  <c r="AD213" i="1" s="1"/>
  <c r="AC537" i="1"/>
  <c r="AC501" i="1"/>
  <c r="AC377" i="1"/>
  <c r="AC314" i="1"/>
  <c r="AC318" i="1"/>
  <c r="AC291" i="1"/>
  <c r="AC544" i="1"/>
  <c r="AC535" i="1"/>
  <c r="AC477" i="1"/>
  <c r="AC459" i="1"/>
  <c r="AC412" i="1"/>
  <c r="AC345" i="1"/>
  <c r="AC384" i="1"/>
  <c r="AC316" i="1"/>
  <c r="AC261" i="1"/>
  <c r="AC327" i="1"/>
  <c r="AC230" i="1"/>
  <c r="AC307" i="1"/>
  <c r="AC579" i="1"/>
  <c r="AC567" i="1"/>
  <c r="AC566" i="1"/>
  <c r="AC475" i="1"/>
  <c r="AC539" i="1"/>
  <c r="AC403" i="1"/>
  <c r="AC436" i="1"/>
  <c r="AC363" i="1"/>
  <c r="AC241" i="1"/>
  <c r="AC271" i="1"/>
  <c r="Z385" i="1"/>
  <c r="AC518" i="1"/>
  <c r="AC494" i="1"/>
  <c r="AC366" i="1"/>
  <c r="AC374" i="1"/>
  <c r="AC416" i="1"/>
  <c r="AC339" i="1"/>
  <c r="AC337" i="1"/>
  <c r="AC326" i="1"/>
  <c r="AC232" i="1"/>
  <c r="AC574" i="1"/>
  <c r="AC550" i="1"/>
  <c r="AC524" i="1"/>
  <c r="AC541" i="1"/>
  <c r="AC259" i="1"/>
  <c r="AC443" i="1"/>
  <c r="AC446" i="1"/>
  <c r="AC174" i="1"/>
  <c r="AC429" i="1"/>
  <c r="AC417" i="1"/>
  <c r="AC357" i="1"/>
  <c r="AC390" i="1"/>
  <c r="AC244" i="1"/>
  <c r="AC272" i="1"/>
  <c r="AC440" i="1"/>
  <c r="AC246" i="1"/>
  <c r="AC164" i="1"/>
  <c r="AC156" i="1"/>
  <c r="AC223" i="1"/>
  <c r="AC370" i="1"/>
  <c r="AC282" i="1"/>
  <c r="AC427" i="1"/>
  <c r="AC362" i="1"/>
  <c r="AC330" i="1"/>
  <c r="AC479" i="1"/>
  <c r="AC228" i="1"/>
  <c r="AC483" i="1"/>
  <c r="AC424" i="1"/>
  <c r="AC455" i="1"/>
  <c r="AC488" i="1"/>
  <c r="AC490" i="1"/>
  <c r="AC352" i="1"/>
  <c r="AC237" i="1"/>
  <c r="AC466" i="1"/>
  <c r="AC470" i="1"/>
  <c r="AC396" i="1"/>
  <c r="AC292" i="1"/>
  <c r="AC216" i="1"/>
  <c r="AC321" i="1"/>
  <c r="AC493" i="1"/>
  <c r="AC395" i="1"/>
  <c r="AC183" i="1"/>
  <c r="AC209" i="1"/>
  <c r="AC166" i="1"/>
  <c r="AC315" i="1"/>
  <c r="AC439" i="1"/>
  <c r="AC419" i="1"/>
  <c r="AC373" i="1"/>
  <c r="AC153" i="1"/>
  <c r="AC198" i="1"/>
  <c r="AC351" i="1"/>
  <c r="AC343" i="1"/>
  <c r="AC426" i="1"/>
  <c r="AC221" i="1"/>
  <c r="AC333" i="1"/>
  <c r="AC478" i="1"/>
  <c r="AC527" i="1"/>
  <c r="AC325" i="1"/>
  <c r="AC289" i="1"/>
  <c r="AC283" i="1"/>
  <c r="AC262" i="1"/>
  <c r="AC188" i="1"/>
  <c r="AC381" i="1"/>
  <c r="AC382" i="1"/>
  <c r="AC486" i="1"/>
  <c r="AC512" i="1"/>
  <c r="AC482" i="1"/>
  <c r="AC453" i="1"/>
  <c r="AC485" i="1"/>
  <c r="AC476" i="1"/>
  <c r="AC462" i="1"/>
  <c r="AD462" i="1" s="1"/>
  <c r="AC338" i="1"/>
  <c r="AC277" i="1"/>
  <c r="AC267" i="1"/>
  <c r="AC235" i="1"/>
  <c r="AC276" i="1"/>
  <c r="AC543" i="1"/>
  <c r="AC371" i="1"/>
  <c r="AC286" i="1"/>
  <c r="AC526" i="1"/>
  <c r="AC583" i="1"/>
  <c r="AC577" i="1"/>
  <c r="AC569" i="1"/>
  <c r="AC499" i="1"/>
  <c r="AC534" i="1"/>
  <c r="AC425" i="1"/>
  <c r="AC399" i="1"/>
  <c r="AC274" i="1"/>
  <c r="AC398" i="1"/>
  <c r="AC222" i="1"/>
  <c r="AC205" i="1"/>
  <c r="AC359" i="1"/>
  <c r="AC296" i="1"/>
  <c r="AC520" i="1"/>
  <c r="AC293" i="1"/>
  <c r="AC178" i="1"/>
  <c r="AC456" i="1"/>
  <c r="AC525" i="1"/>
  <c r="AC236" i="1"/>
  <c r="AC411" i="1"/>
  <c r="AC317" i="1"/>
  <c r="AC509" i="1"/>
  <c r="AC528" i="1"/>
  <c r="AC227" i="1"/>
  <c r="AD227" i="1" s="1"/>
  <c r="AC500" i="1"/>
  <c r="AC491" i="1"/>
  <c r="AC302" i="1"/>
  <c r="AC349" i="1"/>
  <c r="AC280" i="1"/>
  <c r="AC195" i="1"/>
  <c r="AC167" i="1"/>
  <c r="AC191" i="1"/>
  <c r="AC192" i="1"/>
  <c r="AC556" i="1"/>
  <c r="AC207" i="1"/>
  <c r="AD207" i="1" s="1"/>
  <c r="AC503" i="1"/>
  <c r="AC410" i="1"/>
  <c r="AC347" i="1"/>
  <c r="AC250" i="1"/>
  <c r="AC266" i="1"/>
  <c r="AC557" i="1"/>
  <c r="AC388" i="1"/>
  <c r="AC215" i="1"/>
  <c r="AC434" i="1"/>
  <c r="AC547" i="1"/>
  <c r="AC386" i="1"/>
  <c r="AC335" i="1"/>
  <c r="AC506" i="1"/>
  <c r="AC251" i="1"/>
  <c r="AC157" i="1"/>
  <c r="AC472" i="1"/>
  <c r="AC332" i="1"/>
  <c r="AC554" i="1"/>
  <c r="AC336" i="1"/>
  <c r="AC260" i="1"/>
  <c r="AC415" i="1"/>
  <c r="AC324" i="1"/>
  <c r="AC212" i="1"/>
  <c r="AC364" i="1"/>
  <c r="AC361" i="1"/>
  <c r="AC341" i="1"/>
  <c r="AC278" i="1"/>
  <c r="AC484" i="1"/>
  <c r="AC551" i="1"/>
  <c r="AC545" i="1"/>
  <c r="AC469" i="1"/>
  <c r="AC454" i="1"/>
  <c r="AC413" i="1"/>
  <c r="AC457" i="1"/>
  <c r="AC538" i="1"/>
  <c r="AC203" i="1"/>
  <c r="AC515" i="1"/>
  <c r="AC308" i="1"/>
  <c r="AC558" i="1"/>
  <c r="AC186" i="1"/>
  <c r="AC310" i="1"/>
  <c r="AC575" i="1"/>
  <c r="AC514" i="1"/>
  <c r="AC496" i="1"/>
  <c r="AC275" i="1"/>
  <c r="AC298" i="1"/>
  <c r="AC452" i="1"/>
  <c r="AC497" i="1"/>
  <c r="AC323" i="1"/>
  <c r="AC344" i="1"/>
  <c r="AC301" i="1"/>
  <c r="AC306" i="1"/>
  <c r="AC305" i="1"/>
  <c r="AD305" i="1" s="1"/>
  <c r="AC552" i="1"/>
  <c r="AC560" i="1"/>
  <c r="AC196" i="1"/>
  <c r="AC254" i="1"/>
  <c r="AC380" i="1"/>
  <c r="AC219" i="1"/>
  <c r="AC239" i="1"/>
  <c r="AC559" i="1"/>
  <c r="AC356" i="1"/>
  <c r="AC397" i="1"/>
  <c r="AC193" i="1"/>
  <c r="AC177" i="1"/>
  <c r="AC187" i="1"/>
  <c r="AC474" i="1"/>
  <c r="AC391" i="1"/>
  <c r="AC342" i="1"/>
  <c r="AC290" i="1"/>
  <c r="AC170" i="1"/>
  <c r="AC582" i="1"/>
  <c r="AC533" i="1"/>
  <c r="AC465" i="1"/>
  <c r="AC519" i="1"/>
  <c r="AC450" i="1"/>
  <c r="AC389" i="1"/>
  <c r="AC449" i="1"/>
  <c r="AC273" i="1"/>
  <c r="AC264" i="1"/>
  <c r="AC204" i="1"/>
  <c r="AC580" i="1"/>
  <c r="AC511" i="1"/>
  <c r="AC561" i="1"/>
  <c r="AC517" i="1"/>
  <c r="AC464" i="1"/>
  <c r="AC405" i="1"/>
  <c r="AC249" i="1"/>
  <c r="AC190" i="1"/>
  <c r="AC299" i="1"/>
  <c r="AC430" i="1"/>
  <c r="AC548" i="1"/>
  <c r="AC473" i="1"/>
  <c r="AC562" i="1"/>
  <c r="AC549" i="1"/>
  <c r="AC555" i="1"/>
  <c r="AC406" i="1"/>
  <c r="AC489" i="1"/>
  <c r="AC378" i="1"/>
  <c r="AC311" i="1"/>
  <c r="AC354" i="1"/>
  <c r="AC231" i="1"/>
  <c r="AC284" i="1"/>
  <c r="AC233" i="1"/>
  <c r="AC154" i="1"/>
  <c r="AC159" i="1"/>
  <c r="AC358" i="1"/>
  <c r="AC197" i="1"/>
  <c r="AC376" i="1"/>
  <c r="AC176" i="1"/>
  <c r="AC451" i="1"/>
  <c r="AC297" i="1"/>
  <c r="AC288" i="1"/>
  <c r="AC441" i="1"/>
  <c r="AC253" i="1"/>
  <c r="AD253" i="1" s="1"/>
  <c r="AC433" i="1"/>
  <c r="AC508" i="1"/>
  <c r="AD508" i="1" s="1"/>
  <c r="AC402" i="1"/>
  <c r="AC369" i="1"/>
  <c r="AC242" i="1"/>
  <c r="AC248" i="1"/>
  <c r="Z441" i="1"/>
  <c r="Z391" i="1"/>
  <c r="Z257" i="1"/>
  <c r="AC572" i="1"/>
  <c r="AC565" i="1"/>
  <c r="AC563" i="1"/>
  <c r="AC546" i="1"/>
  <c r="AC471" i="1"/>
  <c r="AC536" i="1"/>
  <c r="AC438" i="1"/>
  <c r="AC463" i="1"/>
  <c r="AC513" i="1"/>
  <c r="AC409" i="1"/>
  <c r="AD409" i="1" s="1"/>
  <c r="AC372" i="1"/>
  <c r="AC407" i="1"/>
  <c r="AC257" i="1"/>
  <c r="AC328" i="1"/>
  <c r="AC218" i="1"/>
  <c r="AC224" i="1"/>
  <c r="AC238" i="1"/>
  <c r="AC171" i="1"/>
  <c r="AC160" i="1"/>
  <c r="AC158" i="1"/>
  <c r="AC516" i="1"/>
  <c r="AC379" i="1"/>
  <c r="AC492" i="1"/>
  <c r="AC421" i="1"/>
  <c r="AC467" i="1"/>
  <c r="AC355" i="1"/>
  <c r="AC423" i="1"/>
  <c r="AC387" i="1"/>
  <c r="AC304" i="1"/>
  <c r="AC234" i="1"/>
  <c r="AC182" i="1"/>
  <c r="AC163" i="1"/>
  <c r="AC581" i="1"/>
  <c r="AC578" i="1"/>
  <c r="AC576" i="1"/>
  <c r="AC432" i="1"/>
  <c r="AC498" i="1"/>
  <c r="AC532" i="1"/>
  <c r="AC553" i="1"/>
  <c r="AC448" i="1"/>
  <c r="AC309" i="1"/>
  <c r="AC185" i="1"/>
  <c r="AC461" i="1"/>
  <c r="AC505" i="1"/>
  <c r="AC442" i="1"/>
  <c r="AC408" i="1"/>
  <c r="AC210" i="1"/>
  <c r="AC584" i="1"/>
  <c r="AC268" i="1"/>
  <c r="AC367" i="1"/>
  <c r="AC437" i="1"/>
  <c r="AC385" i="1"/>
  <c r="AC252" i="1"/>
  <c r="AC200" i="1"/>
  <c r="AC180" i="1"/>
  <c r="AC444" i="1"/>
  <c r="AC481" i="1"/>
  <c r="AC368" i="1"/>
  <c r="AC414" i="1"/>
  <c r="AC189" i="1"/>
  <c r="AC360" i="1"/>
  <c r="AC428" i="1"/>
  <c r="AC400" i="1"/>
  <c r="AC281" i="1"/>
  <c r="AC300" i="1"/>
  <c r="AC194" i="1"/>
  <c r="AC571" i="1"/>
  <c r="AC570" i="1"/>
  <c r="AC531" i="1"/>
  <c r="AC540" i="1"/>
  <c r="AC468" i="1"/>
  <c r="AC507" i="1"/>
  <c r="AC523" i="1"/>
  <c r="AC445" i="1"/>
  <c r="AC365" i="1"/>
  <c r="AC334" i="1"/>
  <c r="AC393" i="1"/>
  <c r="AC404" i="1"/>
  <c r="AC320" i="1"/>
  <c r="AC184" i="1"/>
  <c r="AC226" i="1"/>
  <c r="AC287" i="1"/>
  <c r="AC208" i="1"/>
  <c r="AC162" i="1"/>
  <c r="AC214" i="1"/>
  <c r="AC155" i="1"/>
  <c r="AC152" i="1"/>
  <c r="Z67" i="1"/>
  <c r="Z143" i="1"/>
  <c r="Z131" i="1"/>
  <c r="Z121" i="1"/>
  <c r="Z109" i="1"/>
  <c r="Z100" i="1"/>
  <c r="Z90" i="1"/>
  <c r="Z81" i="1"/>
  <c r="Z70" i="1"/>
  <c r="Z59" i="1"/>
  <c r="Z48" i="1"/>
  <c r="Z568" i="1"/>
  <c r="Z27" i="1"/>
  <c r="Z17" i="1"/>
  <c r="Z564" i="1"/>
  <c r="Z542" i="1"/>
  <c r="Z472" i="1"/>
  <c r="Z313" i="1"/>
  <c r="Z258" i="1"/>
  <c r="Z142" i="1"/>
  <c r="Z582" i="1"/>
  <c r="Z89" i="1"/>
  <c r="Z69" i="1"/>
  <c r="Z37" i="1"/>
  <c r="Z264" i="1"/>
  <c r="Z237" i="1"/>
  <c r="Z141" i="1"/>
  <c r="Z569" i="1"/>
  <c r="Z242" i="1"/>
  <c r="Z353" i="1"/>
  <c r="Z279" i="1"/>
  <c r="Z243" i="1"/>
  <c r="Z228" i="1"/>
  <c r="Z232" i="1"/>
  <c r="Z202" i="1"/>
  <c r="Z168" i="1"/>
  <c r="Z167" i="1"/>
  <c r="Z173" i="1"/>
  <c r="Z214" i="1"/>
  <c r="Z139" i="1"/>
  <c r="Z579" i="1"/>
  <c r="Z77" i="1"/>
  <c r="Z127" i="1"/>
  <c r="Z137" i="1"/>
  <c r="Z105" i="1"/>
  <c r="Z136" i="1"/>
  <c r="Z128" i="1"/>
  <c r="Z577" i="1"/>
  <c r="Z66" i="1"/>
  <c r="Z566" i="1"/>
  <c r="Z150" i="1"/>
  <c r="Z116" i="1"/>
  <c r="Z149" i="1"/>
  <c r="Z115" i="1"/>
  <c r="Z148" i="1"/>
  <c r="Z104" i="1"/>
  <c r="Z134" i="1"/>
  <c r="Z112" i="1"/>
  <c r="Z93" i="1"/>
  <c r="Z73" i="1"/>
  <c r="Z570" i="1"/>
  <c r="Z30" i="1"/>
  <c r="Z8" i="1"/>
  <c r="Z482" i="1"/>
  <c r="Z530" i="1"/>
  <c r="Z468" i="1"/>
  <c r="Z507" i="1"/>
  <c r="Z453" i="1"/>
  <c r="Z451" i="1"/>
  <c r="Z485" i="1"/>
  <c r="Z392" i="1"/>
  <c r="Z523" i="1"/>
  <c r="Z445" i="1"/>
  <c r="Z365" i="1"/>
  <c r="Z334" i="1"/>
  <c r="Z427" i="1"/>
  <c r="Z404" i="1"/>
  <c r="Z358" i="1"/>
  <c r="Z338" i="1"/>
  <c r="Z320" i="1"/>
  <c r="Z184" i="1"/>
  <c r="Z226" i="1"/>
  <c r="Z287" i="1"/>
  <c r="Z208" i="1"/>
  <c r="Z162" i="1"/>
  <c r="Z155" i="1"/>
  <c r="Z152" i="1"/>
  <c r="Z583" i="1"/>
  <c r="Z117" i="1"/>
  <c r="Z87" i="1"/>
  <c r="Z537" i="1"/>
  <c r="Z138" i="1"/>
  <c r="Z106" i="1"/>
  <c r="Z126" i="1"/>
  <c r="Z125" i="1"/>
  <c r="Z146" i="1"/>
  <c r="Z124" i="1"/>
  <c r="Z103" i="1"/>
  <c r="Z83" i="1"/>
  <c r="Z571" i="1"/>
  <c r="Z40" i="1"/>
  <c r="Z20" i="1"/>
  <c r="Z531" i="1"/>
  <c r="Z540" i="1"/>
  <c r="Z351" i="1"/>
  <c r="W20" i="4"/>
  <c r="X16" i="4"/>
  <c r="X4" i="4"/>
  <c r="X12" i="4"/>
  <c r="Y20" i="4"/>
  <c r="Y8" i="4"/>
  <c r="X15" i="4"/>
  <c r="Y19" i="4"/>
  <c r="X2" i="4"/>
  <c r="Y6" i="4"/>
  <c r="W10" i="4"/>
  <c r="X14" i="4"/>
  <c r="Y18" i="4"/>
  <c r="Y15" i="4"/>
  <c r="Y3" i="4"/>
  <c r="X3" i="4"/>
  <c r="Y7" i="4"/>
  <c r="Y14" i="4"/>
  <c r="Y2" i="4"/>
  <c r="W7" i="4"/>
  <c r="X10" i="4"/>
  <c r="W17" i="4"/>
  <c r="W5" i="4"/>
  <c r="X21" i="4"/>
  <c r="X9" i="4"/>
  <c r="W16" i="4"/>
  <c r="W4" i="4"/>
  <c r="W12" i="4"/>
  <c r="X20" i="4"/>
  <c r="X8" i="4"/>
  <c r="W11" i="4"/>
  <c r="W21" i="4"/>
  <c r="W19" i="4"/>
  <c r="W8" i="4"/>
  <c r="W6" i="4"/>
  <c r="Z251" i="1"/>
  <c r="Z384" i="1"/>
  <c r="Z332" i="1"/>
  <c r="Z476" i="1"/>
  <c r="Z487" i="1"/>
  <c r="AD487" i="1" s="1"/>
  <c r="Z183" i="1"/>
  <c r="Z430" i="1"/>
  <c r="Z307" i="1"/>
  <c r="Z238" i="1"/>
  <c r="Z440" i="1"/>
  <c r="Z419" i="1"/>
  <c r="Z370" i="1"/>
  <c r="Z398" i="1"/>
  <c r="Z220" i="1"/>
  <c r="AD220" i="1" s="1"/>
  <c r="Z178" i="1"/>
  <c r="Z574" i="1"/>
  <c r="Z65" i="1"/>
  <c r="Z44" i="1"/>
  <c r="Z374" i="1"/>
  <c r="Z347" i="1"/>
  <c r="Z216" i="1"/>
  <c r="Z15" i="1"/>
  <c r="Z145" i="1"/>
  <c r="Z133" i="1"/>
  <c r="Z123" i="1"/>
  <c r="Z111" i="1"/>
  <c r="Z102" i="1"/>
  <c r="Z92" i="1"/>
  <c r="Z82" i="1"/>
  <c r="Z72" i="1"/>
  <c r="Z61" i="1"/>
  <c r="Z50" i="1"/>
  <c r="Z39" i="1"/>
  <c r="Z29" i="1"/>
  <c r="Z19" i="1"/>
  <c r="Z7" i="1"/>
  <c r="Z559" i="1"/>
  <c r="Z484" i="1"/>
  <c r="Z551" i="1"/>
  <c r="Z556" i="1"/>
  <c r="Z545" i="1"/>
  <c r="Z314" i="1"/>
  <c r="Z241" i="1"/>
  <c r="Z203" i="1"/>
  <c r="Z170" i="1"/>
  <c r="Z199" i="1"/>
  <c r="AD199" i="1" s="1"/>
  <c r="Z185" i="1"/>
  <c r="Z181" i="1"/>
  <c r="Z151" i="1"/>
  <c r="Z96" i="1"/>
  <c r="Z76" i="1"/>
  <c r="Z54" i="1"/>
  <c r="Z34" i="1"/>
  <c r="Z196" i="1"/>
  <c r="Z268" i="1"/>
  <c r="Z480" i="1"/>
  <c r="Z396" i="1"/>
  <c r="Z250" i="1"/>
  <c r="Z119" i="1"/>
  <c r="Z161" i="1"/>
  <c r="Z144" i="1"/>
  <c r="Z132" i="1"/>
  <c r="Z122" i="1"/>
  <c r="Z110" i="1"/>
  <c r="Z101" i="1"/>
  <c r="Z91" i="1"/>
  <c r="Z573" i="1"/>
  <c r="Z71" i="1"/>
  <c r="Z60" i="1"/>
  <c r="Z49" i="1"/>
  <c r="Z38" i="1"/>
  <c r="Z28" i="1"/>
  <c r="Z18" i="1"/>
  <c r="Z6" i="1"/>
  <c r="Z544" i="1"/>
  <c r="Z552" i="1"/>
  <c r="Z535" i="1"/>
  <c r="Z560" i="1"/>
  <c r="Z278" i="1"/>
  <c r="Z187" i="1"/>
  <c r="Z286" i="1"/>
  <c r="Z68" i="1"/>
  <c r="Z46" i="1"/>
  <c r="Z511" i="1"/>
  <c r="Z212" i="1"/>
  <c r="Z191" i="1"/>
  <c r="Z129" i="1"/>
  <c r="Z97" i="1"/>
  <c r="Z56" i="1"/>
  <c r="Z14" i="1"/>
  <c r="Z312" i="1"/>
  <c r="AD312" i="1" s="1"/>
  <c r="Z509" i="1"/>
  <c r="Z402" i="1"/>
  <c r="Z302" i="1"/>
  <c r="Z369" i="1"/>
  <c r="Z280" i="1"/>
  <c r="Z291" i="1"/>
  <c r="Z153" i="1"/>
  <c r="Z499" i="1"/>
  <c r="Z475" i="1"/>
  <c r="Z505" i="1"/>
  <c r="Z198" i="1"/>
  <c r="Z408" i="1"/>
  <c r="Z318" i="1"/>
  <c r="Z254" i="1"/>
  <c r="Z210" i="1"/>
  <c r="Z12" i="1"/>
  <c r="Z541" i="1"/>
  <c r="Z259" i="1"/>
  <c r="Z501" i="1"/>
  <c r="Z429" i="1"/>
  <c r="Z381" i="1"/>
  <c r="Z244" i="1"/>
  <c r="Z252" i="1"/>
  <c r="Z246" i="1"/>
  <c r="Z164" i="1"/>
  <c r="Z95" i="1"/>
  <c r="Z86" i="1"/>
  <c r="Z572" i="1"/>
  <c r="Z64" i="1"/>
  <c r="Z53" i="1"/>
  <c r="Z43" i="1"/>
  <c r="Z33" i="1"/>
  <c r="Z565" i="1"/>
  <c r="Z11" i="1"/>
  <c r="Z563" i="1"/>
  <c r="Z546" i="1"/>
  <c r="Z471" i="1"/>
  <c r="Z529" i="1"/>
  <c r="AD529" i="1" s="1"/>
  <c r="Z497" i="1"/>
  <c r="Z536" i="1"/>
  <c r="Z438" i="1"/>
  <c r="Z118" i="1"/>
  <c r="Z88" i="1"/>
  <c r="Z45" i="1"/>
  <c r="Z24" i="1"/>
  <c r="Z510" i="1"/>
  <c r="Z483" i="1"/>
  <c r="Z528" i="1"/>
  <c r="Z500" i="1"/>
  <c r="Z460" i="1"/>
  <c r="Z340" i="1"/>
  <c r="AD340" i="1" s="1"/>
  <c r="Z349" i="1"/>
  <c r="Z330" i="1"/>
  <c r="Z255" i="1"/>
  <c r="Z195" i="1"/>
  <c r="Z192" i="1"/>
  <c r="Z55" i="1"/>
  <c r="Z13" i="1"/>
  <c r="Z534" i="1"/>
  <c r="Z539" i="1"/>
  <c r="Z442" i="1"/>
  <c r="Z321" i="1"/>
  <c r="Z274" i="1"/>
  <c r="Z276" i="1"/>
  <c r="Z157" i="1"/>
  <c r="Z23" i="1"/>
  <c r="Z524" i="1"/>
  <c r="Z443" i="1"/>
  <c r="Z446" i="1"/>
  <c r="Z341" i="1"/>
  <c r="Z357" i="1"/>
  <c r="Z272" i="1"/>
  <c r="Z271" i="1"/>
  <c r="Z140" i="1"/>
  <c r="Z107" i="1"/>
  <c r="Z78" i="1"/>
  <c r="Z35" i="1"/>
  <c r="Z3" i="1"/>
  <c r="Z479" i="1"/>
  <c r="Z433" i="1"/>
  <c r="Z491" i="1"/>
  <c r="Z373" i="1"/>
  <c r="Z315" i="1"/>
  <c r="Z567" i="1"/>
  <c r="Z2" i="1"/>
  <c r="Z431" i="1"/>
  <c r="Z425" i="1"/>
  <c r="Z399" i="1"/>
  <c r="Z422" i="1"/>
  <c r="Z343" i="1"/>
  <c r="Z248" i="1"/>
  <c r="Z550" i="1"/>
  <c r="Z584" i="1"/>
  <c r="Z361" i="1"/>
  <c r="Z426" i="1"/>
  <c r="Z417" i="1"/>
  <c r="Z390" i="1"/>
  <c r="Z156" i="1"/>
  <c r="Z532" i="1"/>
  <c r="Z444" i="1"/>
  <c r="Z493" i="1"/>
  <c r="Z401" i="1"/>
  <c r="Z456" i="1"/>
  <c r="Z368" i="1"/>
  <c r="Z414" i="1"/>
  <c r="Z359" i="1"/>
  <c r="Z428" i="1"/>
  <c r="Z344" i="1"/>
  <c r="Z329" i="1"/>
  <c r="AD329" i="1" s="1"/>
  <c r="Z281" i="1"/>
  <c r="Z270" i="1"/>
  <c r="AD270" i="1" s="1"/>
  <c r="Z200" i="1"/>
  <c r="Z169" i="1"/>
  <c r="AD169" i="1" s="1"/>
  <c r="Z120" i="1"/>
  <c r="Z108" i="1"/>
  <c r="Z99" i="1"/>
  <c r="Z80" i="1"/>
  <c r="Z58" i="1"/>
  <c r="Z47" i="1"/>
  <c r="Z26" i="1"/>
  <c r="Z16" i="1"/>
  <c r="Z5" i="1"/>
  <c r="Z525" i="1"/>
  <c r="Z554" i="1"/>
  <c r="Z533" i="1"/>
  <c r="Z557" i="1"/>
  <c r="Z175" i="1"/>
  <c r="AD175" i="1" s="1"/>
  <c r="Z215" i="1"/>
  <c r="Z204" i="1"/>
  <c r="Z172" i="1"/>
  <c r="Z294" i="1"/>
  <c r="AD294" i="1" s="1"/>
  <c r="Z188" i="1"/>
  <c r="Z486" i="1"/>
  <c r="Z331" i="1"/>
  <c r="AD331" i="1" s="1"/>
  <c r="Z221" i="1"/>
  <c r="Z176" i="1"/>
  <c r="Z130" i="1"/>
  <c r="Z580" i="1"/>
  <c r="Z98" i="1"/>
  <c r="Z575" i="1"/>
  <c r="Z79" i="1"/>
  <c r="Z57" i="1"/>
  <c r="Z36" i="1"/>
  <c r="Z25" i="1"/>
  <c r="Z4" i="1"/>
  <c r="Z466" i="1"/>
  <c r="Z561" i="1"/>
  <c r="Z260" i="1"/>
  <c r="Z543" i="1"/>
  <c r="Z517" i="1"/>
  <c r="Z547" i="1"/>
  <c r="Z514" i="1"/>
  <c r="Z464" i="1"/>
  <c r="Z470" i="1"/>
  <c r="Z236" i="1"/>
  <c r="Z412" i="1"/>
  <c r="Z496" i="1"/>
  <c r="Z435" i="1"/>
  <c r="Z411" i="1"/>
  <c r="Z415" i="1"/>
  <c r="Z405" i="1"/>
  <c r="Z317" i="1"/>
  <c r="Z325" i="1"/>
  <c r="Z324" i="1"/>
  <c r="Z249" i="1"/>
  <c r="Z292" i="1"/>
  <c r="Z235" i="1"/>
  <c r="Z206" i="1"/>
  <c r="AD206" i="1" s="1"/>
  <c r="Z275" i="1"/>
  <c r="Z222" i="1"/>
  <c r="Z190" i="1"/>
  <c r="Z174" i="1"/>
  <c r="Z165" i="1"/>
  <c r="Z366" i="1"/>
  <c r="Z397" i="1"/>
  <c r="Z447" i="1"/>
  <c r="Z245" i="1"/>
  <c r="AD245" i="1" s="1"/>
  <c r="Z267" i="1"/>
  <c r="Z179" i="1"/>
  <c r="Z521" i="1"/>
  <c r="AD521" i="1" s="1"/>
  <c r="Z463" i="1"/>
  <c r="Z513" i="1"/>
  <c r="Z502" i="1"/>
  <c r="AD502" i="1" s="1"/>
  <c r="Z372" i="1"/>
  <c r="Z407" i="1"/>
  <c r="Z394" i="1"/>
  <c r="Z393" i="1"/>
  <c r="Z376" i="1"/>
  <c r="Z323" i="1"/>
  <c r="Z301" i="1"/>
  <c r="Z322" i="1"/>
  <c r="AD322" i="1" s="1"/>
  <c r="Z328" i="1"/>
  <c r="Z209" i="1"/>
  <c r="Z256" i="1"/>
  <c r="AD256" i="1" s="1"/>
  <c r="Z218" i="1"/>
  <c r="Z224" i="1"/>
  <c r="Z201" i="1"/>
  <c r="Z171" i="1"/>
  <c r="Z180" i="1"/>
  <c r="Z166" i="1"/>
  <c r="Z160" i="1"/>
  <c r="Z158" i="1"/>
  <c r="Z371" i="1"/>
  <c r="Z230" i="1"/>
  <c r="Z223" i="1"/>
  <c r="Z193" i="1"/>
  <c r="Z177" i="1"/>
  <c r="Z481" i="1"/>
  <c r="Z342" i="1"/>
  <c r="Z367" i="1"/>
  <c r="Z377" i="1"/>
  <c r="Z300" i="1"/>
  <c r="Z197" i="1"/>
  <c r="Z538" i="1"/>
  <c r="Z379" i="1"/>
  <c r="Z477" i="1"/>
  <c r="Z512" i="1"/>
  <c r="Z454" i="1"/>
  <c r="Z283" i="1"/>
  <c r="Z262" i="1"/>
  <c r="Z489" i="1"/>
  <c r="Z457" i="1"/>
  <c r="Z335" i="1"/>
  <c r="Z114" i="1"/>
  <c r="Z94" i="1"/>
  <c r="Z85" i="1"/>
  <c r="Z75" i="1"/>
  <c r="Z63" i="1"/>
  <c r="Z52" i="1"/>
  <c r="Z42" i="1"/>
  <c r="Z32" i="1"/>
  <c r="Z22" i="1"/>
  <c r="Z10" i="1"/>
  <c r="Z548" i="1"/>
  <c r="Z473" i="1"/>
  <c r="Z562" i="1"/>
  <c r="Z549" i="1"/>
  <c r="Z555" i="1"/>
  <c r="Z516" i="1"/>
  <c r="Z439" i="1"/>
  <c r="Z504" i="1"/>
  <c r="Z437" i="1"/>
  <c r="Z492" i="1"/>
  <c r="Z421" i="1"/>
  <c r="Z467" i="1"/>
  <c r="Z378" i="1"/>
  <c r="Z355" i="1"/>
  <c r="Z319" i="1"/>
  <c r="AD319" i="1" s="1"/>
  <c r="Z423" i="1"/>
  <c r="Z403" i="1"/>
  <c r="Z387" i="1"/>
  <c r="Z311" i="1"/>
  <c r="Z298" i="1"/>
  <c r="Z303" i="1"/>
  <c r="AD303" i="1" s="1"/>
  <c r="Z234" i="1"/>
  <c r="Z284" i="1"/>
  <c r="Z240" i="1"/>
  <c r="Z182" i="1"/>
  <c r="Z233" i="1"/>
  <c r="Z217" i="1"/>
  <c r="AD217" i="1" s="1"/>
  <c r="Z163" i="1"/>
  <c r="Z154" i="1"/>
  <c r="Z229" i="1"/>
  <c r="Z135" i="1"/>
  <c r="Z581" i="1"/>
  <c r="Z113" i="1"/>
  <c r="Z578" i="1"/>
  <c r="Z576" i="1"/>
  <c r="Z84" i="1"/>
  <c r="Z74" i="1"/>
  <c r="Z62" i="1"/>
  <c r="Z51" i="1"/>
  <c r="Z41" i="1"/>
  <c r="Z31" i="1"/>
  <c r="Z21" i="1"/>
  <c r="Z9" i="1"/>
  <c r="Z478" i="1"/>
  <c r="Z432" i="1"/>
  <c r="Z498" i="1"/>
  <c r="Z527" i="1"/>
  <c r="Z506" i="1"/>
  <c r="Z553" i="1"/>
  <c r="Z189" i="1"/>
  <c r="Z400" i="1"/>
  <c r="Z265" i="1"/>
  <c r="AD265" i="1" s="1"/>
  <c r="Z239" i="1"/>
  <c r="Z289" i="1"/>
  <c r="Z225" i="1"/>
  <c r="AD225" i="1" s="1"/>
  <c r="Z211" i="1"/>
  <c r="AD211" i="1" s="1"/>
  <c r="Z231" i="1"/>
  <c r="Z194" i="1"/>
  <c r="Z159" i="1"/>
  <c r="Z147" i="1"/>
  <c r="Z360" i="1"/>
  <c r="Z304" i="1"/>
  <c r="Z290" i="1"/>
  <c r="Z452" i="1"/>
  <c r="Z434" i="1"/>
  <c r="Z469" i="1"/>
  <c r="Z308" i="1"/>
  <c r="Z296" i="1"/>
  <c r="Z277" i="1"/>
  <c r="Z299" i="1"/>
  <c r="Z520" i="1"/>
  <c r="Z448" i="1"/>
  <c r="Z461" i="1"/>
  <c r="Z333" i="1"/>
  <c r="Z526" i="1"/>
  <c r="Z503" i="1"/>
  <c r="Z269" i="1"/>
  <c r="AD269" i="1" s="1"/>
  <c r="Z494" i="1"/>
  <c r="Z459" i="1"/>
  <c r="Z345" i="1"/>
  <c r="Z458" i="1"/>
  <c r="Z380" i="1"/>
  <c r="Z219" i="1"/>
  <c r="Z382" i="1"/>
  <c r="Z293" i="1"/>
  <c r="Z356" i="1"/>
  <c r="Z354" i="1"/>
  <c r="Z316" i="1"/>
  <c r="Z288" i="1"/>
  <c r="Z327" i="1"/>
  <c r="Z263" i="1"/>
  <c r="Z416" i="1"/>
  <c r="Z413" i="1"/>
  <c r="Z383" i="1"/>
  <c r="Z309" i="1"/>
  <c r="Z266" i="1"/>
  <c r="Z518" i="1"/>
  <c r="Z424" i="1"/>
  <c r="Z474" i="1"/>
  <c r="Z522" i="1"/>
  <c r="Z515" i="1"/>
  <c r="Z406" i="1"/>
  <c r="Z395" i="1"/>
  <c r="Z420" i="1"/>
  <c r="Z205" i="1"/>
  <c r="Z410" i="1"/>
  <c r="Z386" i="1"/>
  <c r="Z364" i="1"/>
  <c r="Z339" i="1"/>
  <c r="Z348" i="1"/>
  <c r="Z350" i="1"/>
  <c r="Z362" i="1"/>
  <c r="Z337" i="1"/>
  <c r="Z247" i="1"/>
  <c r="Z418" i="1"/>
  <c r="Z436" i="1"/>
  <c r="Z363" i="1"/>
  <c r="Z375" i="1"/>
  <c r="Z346" i="1"/>
  <c r="AD346" i="1" s="1"/>
  <c r="Z306" i="1"/>
  <c r="Z261" i="1"/>
  <c r="Z558" i="1"/>
  <c r="Z465" i="1"/>
  <c r="Z495" i="1"/>
  <c r="AD495" i="1" s="1"/>
  <c r="Z455" i="1"/>
  <c r="Z488" i="1"/>
  <c r="Z490" i="1"/>
  <c r="Z519" i="1"/>
  <c r="Z450" i="1"/>
  <c r="Z388" i="1"/>
  <c r="Z336" i="1"/>
  <c r="Z186" i="1"/>
  <c r="Z389" i="1"/>
  <c r="Z449" i="1"/>
  <c r="Z352" i="1"/>
  <c r="Z295" i="1"/>
  <c r="Z326" i="1"/>
  <c r="Z310" i="1"/>
  <c r="Z297" i="1"/>
  <c r="Z282" i="1"/>
  <c r="Z273" i="1"/>
  <c r="L16" i="4"/>
  <c r="L17" i="4"/>
  <c r="L15" i="4"/>
  <c r="L20" i="4"/>
  <c r="L7" i="4"/>
  <c r="L13" i="4"/>
  <c r="L18" i="4"/>
  <c r="L3" i="4"/>
  <c r="L4" i="4"/>
  <c r="L21" i="4"/>
  <c r="L12" i="4"/>
  <c r="L5" i="4"/>
  <c r="L6" i="4"/>
  <c r="L10" i="4"/>
  <c r="L19" i="4"/>
  <c r="L8" i="4"/>
  <c r="L11" i="4"/>
  <c r="L9" i="4"/>
  <c r="L14" i="4"/>
  <c r="AD422" i="1" l="1"/>
  <c r="AD181" i="1"/>
  <c r="AD431" i="1"/>
  <c r="AD263" i="1"/>
  <c r="AD480" i="1"/>
  <c r="AD255" i="1"/>
  <c r="AD201" i="1"/>
  <c r="AD352" i="1"/>
  <c r="AD151" i="1"/>
  <c r="AD247" i="1"/>
  <c r="AD166" i="1"/>
  <c r="AD392" i="1"/>
  <c r="AD401" i="1"/>
  <c r="AD504" i="1"/>
  <c r="AD542" i="1"/>
  <c r="AD573" i="1"/>
  <c r="AD530" i="1"/>
  <c r="AD313" i="1"/>
  <c r="AD360" i="1"/>
  <c r="AD257" i="1"/>
  <c r="AD389" i="1"/>
  <c r="AD348" i="1"/>
  <c r="AD377" i="1"/>
  <c r="AD153" i="1"/>
  <c r="AD479" i="1"/>
  <c r="AD350" i="1"/>
  <c r="AD447" i="1"/>
  <c r="AD550" i="1"/>
  <c r="AD443" i="1"/>
  <c r="AD429" i="1"/>
  <c r="AD202" i="1"/>
  <c r="AD155" i="1"/>
  <c r="AD445" i="1"/>
  <c r="AD367" i="1"/>
  <c r="AD355" i="1"/>
  <c r="AD449" i="1"/>
  <c r="AD187" i="1"/>
  <c r="AD545" i="1"/>
  <c r="AD557" i="1"/>
  <c r="AD280" i="1"/>
  <c r="AD456" i="1"/>
  <c r="AD172" i="1"/>
  <c r="AD524" i="1"/>
  <c r="AD467" i="1"/>
  <c r="AD266" i="1"/>
  <c r="AD357" i="1"/>
  <c r="AD229" i="1"/>
  <c r="AD333" i="1"/>
  <c r="AD240" i="1"/>
  <c r="AD258" i="1"/>
  <c r="AD241" i="1"/>
  <c r="AD510" i="1"/>
  <c r="AD475" i="1"/>
  <c r="AD574" i="1"/>
  <c r="AD168" i="1"/>
  <c r="AD228" i="1"/>
  <c r="AD279" i="1"/>
  <c r="AD403" i="1"/>
  <c r="AD383" i="1"/>
  <c r="AD353" i="1"/>
  <c r="AD261" i="1"/>
  <c r="AD394" i="1"/>
  <c r="AD458" i="1"/>
  <c r="AD156" i="1"/>
  <c r="AD460" i="1"/>
  <c r="AD216" i="1"/>
  <c r="AD363" i="1"/>
  <c r="AD396" i="1"/>
  <c r="AD436" i="1"/>
  <c r="AD420" i="1"/>
  <c r="AD390" i="1"/>
  <c r="AD418" i="1"/>
  <c r="AD564" i="1"/>
  <c r="AD289" i="1"/>
  <c r="AD179" i="1"/>
  <c r="AD173" i="1"/>
  <c r="AD373" i="1"/>
  <c r="AD295" i="1"/>
  <c r="AD522" i="1"/>
  <c r="AD316" i="1"/>
  <c r="AD446" i="1"/>
  <c r="AD568" i="1"/>
  <c r="AD532" i="1"/>
  <c r="AD441" i="1"/>
  <c r="AD534" i="1"/>
  <c r="AD232" i="1"/>
  <c r="AD498" i="1"/>
  <c r="AD572" i="1"/>
  <c r="AD177" i="1"/>
  <c r="AD366" i="1"/>
  <c r="AD162" i="1"/>
  <c r="AD507" i="1"/>
  <c r="AD421" i="1"/>
  <c r="AD407" i="1"/>
  <c r="AD306" i="1"/>
  <c r="AD186" i="1"/>
  <c r="AD250" i="1"/>
  <c r="AD302" i="1"/>
  <c r="AD569" i="1"/>
  <c r="AD428" i="1"/>
  <c r="AD231" i="1"/>
  <c r="AD299" i="1"/>
  <c r="AD554" i="1"/>
  <c r="AD501" i="1"/>
  <c r="AD384" i="1"/>
  <c r="AD288" i="1"/>
  <c r="AD190" i="1"/>
  <c r="AD349" i="1"/>
  <c r="AD330" i="1"/>
  <c r="AD161" i="1"/>
  <c r="AD243" i="1"/>
  <c r="AD576" i="1"/>
  <c r="AD372" i="1"/>
  <c r="AD301" i="1"/>
  <c r="AD520" i="1"/>
  <c r="AD544" i="1"/>
  <c r="AD424" i="1"/>
  <c r="AD518" i="1"/>
  <c r="AD435" i="1"/>
  <c r="AD579" i="1"/>
  <c r="AD271" i="1"/>
  <c r="AD286" i="1"/>
  <c r="AD246" i="1"/>
  <c r="AD164" i="1"/>
  <c r="AD307" i="1"/>
  <c r="AD326" i="1"/>
  <c r="AD259" i="1"/>
  <c r="AD432" i="1"/>
  <c r="AD193" i="1"/>
  <c r="AD165" i="1"/>
  <c r="AD541" i="1"/>
  <c r="AD468" i="1"/>
  <c r="AD210" i="1"/>
  <c r="AD537" i="1"/>
  <c r="AD291" i="1"/>
  <c r="AD351" i="1"/>
  <c r="AD450" i="1"/>
  <c r="AD472" i="1"/>
  <c r="AD375" i="1"/>
  <c r="AD552" i="1"/>
  <c r="AD485" i="1"/>
  <c r="AD543" i="1"/>
  <c r="AD370" i="1"/>
  <c r="AD208" i="1"/>
  <c r="AD414" i="1"/>
  <c r="AD491" i="1"/>
  <c r="AD577" i="1"/>
  <c r="AD174" i="1"/>
  <c r="AD464" i="1"/>
  <c r="AD283" i="1"/>
  <c r="AD440" i="1"/>
  <c r="AD513" i="1"/>
  <c r="AD565" i="1"/>
  <c r="AD339" i="1"/>
  <c r="AD584" i="1"/>
  <c r="AD249" i="1"/>
  <c r="AD282" i="1"/>
  <c r="AD416" i="1"/>
  <c r="AD209" i="1"/>
  <c r="AD318" i="1"/>
  <c r="AD427" i="1"/>
  <c r="AD490" i="1"/>
  <c r="AD417" i="1"/>
  <c r="AD539" i="1"/>
  <c r="AD327" i="1"/>
  <c r="AD494" i="1"/>
  <c r="AD371" i="1"/>
  <c r="AD315" i="1"/>
  <c r="AD314" i="1"/>
  <c r="AD566" i="1"/>
  <c r="AD237" i="1"/>
  <c r="AD523" i="1"/>
  <c r="AD345" i="1"/>
  <c r="AD223" i="1"/>
  <c r="AD482" i="1"/>
  <c r="AD459" i="1"/>
  <c r="AD439" i="1"/>
  <c r="AD477" i="1"/>
  <c r="AD230" i="1"/>
  <c r="AD412" i="1"/>
  <c r="AD188" i="1"/>
  <c r="AD567" i="1"/>
  <c r="AD272" i="1"/>
  <c r="AD374" i="1"/>
  <c r="AD337" i="1"/>
  <c r="AD244" i="1"/>
  <c r="AD535" i="1"/>
  <c r="AD385" i="1"/>
  <c r="AD492" i="1"/>
  <c r="AD519" i="1"/>
  <c r="AD347" i="1"/>
  <c r="AD276" i="1"/>
  <c r="AD419" i="1"/>
  <c r="AD338" i="1"/>
  <c r="AD578" i="1"/>
  <c r="AD341" i="1"/>
  <c r="AD410" i="1"/>
  <c r="AD500" i="1"/>
  <c r="AD296" i="1"/>
  <c r="AD583" i="1"/>
  <c r="AD277" i="1"/>
  <c r="AD382" i="1"/>
  <c r="AD493" i="1"/>
  <c r="AD442" i="1"/>
  <c r="AD343" i="1"/>
  <c r="AD581" i="1"/>
  <c r="AD466" i="1"/>
  <c r="AD321" i="1"/>
  <c r="AD488" i="1"/>
  <c r="AD426" i="1"/>
  <c r="AD455" i="1"/>
  <c r="AD470" i="1"/>
  <c r="AD395" i="1"/>
  <c r="AD235" i="1"/>
  <c r="AD483" i="1"/>
  <c r="AD183" i="1"/>
  <c r="AD478" i="1"/>
  <c r="AD292" i="1"/>
  <c r="AD362" i="1"/>
  <c r="AD381" i="1"/>
  <c r="AD328" i="1"/>
  <c r="AD268" i="1"/>
  <c r="AD310" i="1"/>
  <c r="AD297" i="1"/>
  <c r="AD311" i="1"/>
  <c r="AD453" i="1"/>
  <c r="AD325" i="1"/>
  <c r="AD214" i="1"/>
  <c r="AD278" i="1"/>
  <c r="AD527" i="1"/>
  <c r="AD262" i="1"/>
  <c r="AD408" i="1"/>
  <c r="AD379" i="1"/>
  <c r="AD344" i="1"/>
  <c r="AD308" i="1"/>
  <c r="AD221" i="1"/>
  <c r="AD516" i="1"/>
  <c r="AD406" i="1"/>
  <c r="AD515" i="1"/>
  <c r="AD361" i="1"/>
  <c r="AD359" i="1"/>
  <c r="AD570" i="1"/>
  <c r="AD512" i="1"/>
  <c r="AD486" i="1"/>
  <c r="AD170" i="1"/>
  <c r="AD538" i="1"/>
  <c r="AD222" i="1"/>
  <c r="AD198" i="1"/>
  <c r="AD267" i="1"/>
  <c r="AD476" i="1"/>
  <c r="AD152" i="1"/>
  <c r="AD365" i="1"/>
  <c r="AD437" i="1"/>
  <c r="AD563" i="1"/>
  <c r="AD430" i="1"/>
  <c r="AD273" i="1"/>
  <c r="AD560" i="1"/>
  <c r="AD469" i="1"/>
  <c r="AD178" i="1"/>
  <c r="AD397" i="1"/>
  <c r="AD540" i="1"/>
  <c r="AD176" i="1"/>
  <c r="AD531" i="1"/>
  <c r="AD481" i="1"/>
  <c r="AD248" i="1"/>
  <c r="AD376" i="1"/>
  <c r="AD517" i="1"/>
  <c r="AD533" i="1"/>
  <c r="AD559" i="1"/>
  <c r="AD323" i="1"/>
  <c r="AD506" i="1"/>
  <c r="AD503" i="1"/>
  <c r="AD526" i="1"/>
  <c r="AD184" i="1"/>
  <c r="AD444" i="1"/>
  <c r="AD505" i="1"/>
  <c r="AD163" i="1"/>
  <c r="AD158" i="1"/>
  <c r="AD463" i="1"/>
  <c r="AD242" i="1"/>
  <c r="AD197" i="1"/>
  <c r="AD555" i="1"/>
  <c r="AD561" i="1"/>
  <c r="AD582" i="1"/>
  <c r="AD239" i="1"/>
  <c r="AD497" i="1"/>
  <c r="AD203" i="1"/>
  <c r="AD364" i="1"/>
  <c r="AD335" i="1"/>
  <c r="AD528" i="1"/>
  <c r="AD205" i="1"/>
  <c r="AD484" i="1"/>
  <c r="AD378" i="1"/>
  <c r="AD157" i="1"/>
  <c r="AD368" i="1"/>
  <c r="AD226" i="1"/>
  <c r="AD320" i="1"/>
  <c r="AD180" i="1"/>
  <c r="AD182" i="1"/>
  <c r="AD438" i="1"/>
  <c r="AD358" i="1"/>
  <c r="AD511" i="1"/>
  <c r="AD219" i="1"/>
  <c r="AD386" i="1"/>
  <c r="AD509" i="1"/>
  <c r="AD404" i="1"/>
  <c r="AD194" i="1"/>
  <c r="AD200" i="1"/>
  <c r="AD185" i="1"/>
  <c r="AD234" i="1"/>
  <c r="AD171" i="1"/>
  <c r="AD536" i="1"/>
  <c r="AD402" i="1"/>
  <c r="AD159" i="1"/>
  <c r="AD562" i="1"/>
  <c r="AD580" i="1"/>
  <c r="AD290" i="1"/>
  <c r="AD380" i="1"/>
  <c r="AD298" i="1"/>
  <c r="AD457" i="1"/>
  <c r="AD324" i="1"/>
  <c r="AD547" i="1"/>
  <c r="AD192" i="1"/>
  <c r="AD317" i="1"/>
  <c r="AD398" i="1"/>
  <c r="AD293" i="1"/>
  <c r="AD451" i="1"/>
  <c r="AD558" i="1"/>
  <c r="AD571" i="1"/>
  <c r="AD461" i="1"/>
  <c r="AD160" i="1"/>
  <c r="AD369" i="1"/>
  <c r="AD549" i="1"/>
  <c r="AD452" i="1"/>
  <c r="AD212" i="1"/>
  <c r="AD556" i="1"/>
  <c r="AD393" i="1"/>
  <c r="AD300" i="1"/>
  <c r="AD252" i="1"/>
  <c r="AD309" i="1"/>
  <c r="AD304" i="1"/>
  <c r="AD238" i="1"/>
  <c r="AD471" i="1"/>
  <c r="AD154" i="1"/>
  <c r="AD473" i="1"/>
  <c r="AD204" i="1"/>
  <c r="AD342" i="1"/>
  <c r="AD254" i="1"/>
  <c r="AD275" i="1"/>
  <c r="AD413" i="1"/>
  <c r="AD415" i="1"/>
  <c r="AD434" i="1"/>
  <c r="AD191" i="1"/>
  <c r="AD411" i="1"/>
  <c r="AD274" i="1"/>
  <c r="AD354" i="1"/>
  <c r="AD551" i="1"/>
  <c r="AD405" i="1"/>
  <c r="AD287" i="1"/>
  <c r="AD465" i="1"/>
  <c r="AD334" i="1"/>
  <c r="AD281" i="1"/>
  <c r="AD448" i="1"/>
  <c r="AD387" i="1"/>
  <c r="AD224" i="1"/>
  <c r="AD546" i="1"/>
  <c r="AD433" i="1"/>
  <c r="AD233" i="1"/>
  <c r="AD548" i="1"/>
  <c r="AD264" i="1"/>
  <c r="AD391" i="1"/>
  <c r="AD196" i="1"/>
  <c r="AD496" i="1"/>
  <c r="AD454" i="1"/>
  <c r="AD260" i="1"/>
  <c r="AD215" i="1"/>
  <c r="AD167" i="1"/>
  <c r="AD236" i="1"/>
  <c r="AD399" i="1"/>
  <c r="AD575" i="1"/>
  <c r="AD332" i="1"/>
  <c r="AD499" i="1"/>
  <c r="AD189" i="1"/>
  <c r="AD489" i="1"/>
  <c r="AD356" i="1"/>
  <c r="AD251" i="1"/>
  <c r="AD400" i="1"/>
  <c r="AD553" i="1"/>
  <c r="AD423" i="1"/>
  <c r="AD218" i="1"/>
  <c r="AD284" i="1"/>
  <c r="AD474" i="1"/>
  <c r="AD514" i="1"/>
  <c r="AD336" i="1"/>
  <c r="AD388" i="1"/>
  <c r="AD195" i="1"/>
  <c r="AD525" i="1"/>
  <c r="AD4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4C7C7F-23F1-4E4C-A9EA-2FFC1DC5E129}" keepAlive="1" name="Query - 24-25" description="Connection to the '24-25' query in the workbook." type="5" refreshedVersion="0" background="1">
    <dbPr connection="Provider=Microsoft.Mashup.OleDb.1;Data Source=$Workbook$;Location=24-25;Extended Properties=&quot;&quot;" command="SELECT * FROM [24-25]"/>
  </connection>
  <connection id="2" xr16:uid="{711EAB8B-E61D-44C9-AE3D-D11B6D2A8FE3}" keepAlive="1" name="Query - FBRef" description="Connection to the 'FBRef' query in the workbook." type="5" refreshedVersion="0" background="1">
    <dbPr connection="Provider=Microsoft.Mashup.OleDb.1;Data Source=$Workbook$;Location=FBRef;Extended Properties=&quot;&quot;" command="SELECT * FROM [FBRef]"/>
  </connection>
  <connection id="3" xr16:uid="{1AB0172C-5BA4-4403-9923-C9BDDBBAA667}" keepAlive="1" name="Query - fpl_data" description="Connection to the 'fpl_data' query in the workbook." type="5" refreshedVersion="0" background="1">
    <dbPr connection="Provider=Microsoft.Mashup.OleDb.1;Data Source=$Workbook$;Location=fpl_data;Extended Properties=&quot;&quot;" command="SELECT * FROM [fpl_data]"/>
  </connection>
  <connection id="4" xr16:uid="{EF28A611-D75C-4871-945A-9C5486A15246}" keepAlive="1" name="Query - player_season_data" description="Connection to the 'player_season_data' query in the workbook." type="5" refreshedVersion="8" background="1" saveData="1">
    <dbPr connection="Provider=Microsoft.Mashup.OleDb.1;Data Source=$Workbook$;Location=player_season_data;Extended Properties=&quot;&quot;" command="SELECT * FROM [player_season_data]"/>
  </connection>
  <connection id="5" xr16:uid="{77E21A64-99B6-4701-8267-E3D326B2FB45}" keepAlive="1" name="Query - team_season_data" description="Connection to the 'team_season_data' query in the workbook." type="5" refreshedVersion="8" background="1" saveData="1">
    <dbPr connection="Provider=Microsoft.Mashup.OleDb.1;Data Source=$Workbook$;Location=team_season_data;Extended Properties=&quot;&quot;" command="SELECT * FROM [team_season_data]"/>
  </connection>
</connections>
</file>

<file path=xl/sharedStrings.xml><?xml version="1.0" encoding="utf-8"?>
<sst xmlns="http://schemas.openxmlformats.org/spreadsheetml/2006/main" count="2071" uniqueCount="1022">
  <si>
    <t>Player</t>
  </si>
  <si>
    <t>Starts</t>
  </si>
  <si>
    <t>90s</t>
  </si>
  <si>
    <t>Gls</t>
  </si>
  <si>
    <t>Ast</t>
  </si>
  <si>
    <t>G+A</t>
  </si>
  <si>
    <t>G-PK</t>
  </si>
  <si>
    <t>G+A-PK</t>
  </si>
  <si>
    <t>xG</t>
  </si>
  <si>
    <t>xAG</t>
  </si>
  <si>
    <t>xG+xAG</t>
  </si>
  <si>
    <t>npxG</t>
  </si>
  <si>
    <t>npxG+xAG</t>
  </si>
  <si>
    <t>Max Aarons</t>
  </si>
  <si>
    <t>Tyler Adams</t>
  </si>
  <si>
    <t>Tosin Adarabioyo</t>
  </si>
  <si>
    <t>Simon Adingra</t>
  </si>
  <si>
    <t>Nayef Aguerd</t>
  </si>
  <si>
    <t>Naouirou Ahamada</t>
  </si>
  <si>
    <t>Ola Aina</t>
  </si>
  <si>
    <t>Rayan Aït-Nouri</t>
  </si>
  <si>
    <t>Kristoffer Ajer</t>
  </si>
  <si>
    <t>Manuel Akanji</t>
  </si>
  <si>
    <t>Nathan Aké</t>
  </si>
  <si>
    <t>Trent Alexander-Arnold</t>
  </si>
  <si>
    <t>Alisson</t>
  </si>
  <si>
    <t>Miguel Almirón</t>
  </si>
  <si>
    <t>Edson Álvarez</t>
  </si>
  <si>
    <t>Julián Álvarez</t>
  </si>
  <si>
    <t>Joachim Andersen</t>
  </si>
  <si>
    <t>Elliot Anderson</t>
  </si>
  <si>
    <t>Jaidon Anthony</t>
  </si>
  <si>
    <t>Michail Antonio</t>
  </si>
  <si>
    <t>Antony</t>
  </si>
  <si>
    <t>Cameron Archer</t>
  </si>
  <si>
    <t>Alphonse Areola</t>
  </si>
  <si>
    <t>Taiwo Awoniyi</t>
  </si>
  <si>
    <t>Jordan Ayew</t>
  </si>
  <si>
    <t>Benoît Badiashile</t>
  </si>
  <si>
    <t>Leon Bailey</t>
  </si>
  <si>
    <t>Stefan Bajcetic</t>
  </si>
  <si>
    <t>Carlos Baleba</t>
  </si>
  <si>
    <t>Valentín Barco</t>
  </si>
  <si>
    <t>Ross Barkley</t>
  </si>
  <si>
    <t>Harvey Barnes</t>
  </si>
  <si>
    <t>Calvin Bassey</t>
  </si>
  <si>
    <t>Jean-Ricner Bellegarde</t>
  </si>
  <si>
    <t>Rodrigo Bentancur</t>
  </si>
  <si>
    <t>Daniel Bentley</t>
  </si>
  <si>
    <t>Beto</t>
  </si>
  <si>
    <t>Philip Billing</t>
  </si>
  <si>
    <t>Yves Bissouma</t>
  </si>
  <si>
    <t>Benicio Boaitey</t>
  </si>
  <si>
    <t>Oscar Bobb</t>
  </si>
  <si>
    <t>Willy Boly</t>
  </si>
  <si>
    <t>Sven Botman</t>
  </si>
  <si>
    <t>Jarrod Bowen</t>
  </si>
  <si>
    <t>Conor Bradley</t>
  </si>
  <si>
    <t>Jarrad Branthwaite</t>
  </si>
  <si>
    <t>Armando Broja</t>
  </si>
  <si>
    <t>David Brooks</t>
  </si>
  <si>
    <t>Hugo Bueno</t>
  </si>
  <si>
    <t>Santiago Bueno</t>
  </si>
  <si>
    <t>Facundo Buonanotte</t>
  </si>
  <si>
    <t>Dan Burn</t>
  </si>
  <si>
    <t>Moisés Caicedo</t>
  </si>
  <si>
    <t>Tom Cairney</t>
  </si>
  <si>
    <t>Dominic Calvert-Lewin</t>
  </si>
  <si>
    <t>Thomas Cannon</t>
  </si>
  <si>
    <t>Diego Carlos</t>
  </si>
  <si>
    <t>Cesare Casadei</t>
  </si>
  <si>
    <t>Casemiro</t>
  </si>
  <si>
    <t>Matty Cash</t>
  </si>
  <si>
    <t>Timothy Castagne</t>
  </si>
  <si>
    <t>Trevoh Chalobah</t>
  </si>
  <si>
    <t>Youssef Chermiti</t>
  </si>
  <si>
    <t>Ben Chilwell</t>
  </si>
  <si>
    <t>Tawanda Chirewa</t>
  </si>
  <si>
    <t>Leon Chiwome</t>
  </si>
  <si>
    <t>Ryan Christie</t>
  </si>
  <si>
    <t>Carney Chukwuemeka</t>
  </si>
  <si>
    <t>Bobby Clark</t>
  </si>
  <si>
    <t>Nathaniel Clyne</t>
  </si>
  <si>
    <t>Séamus Coleman</t>
  </si>
  <si>
    <t>Nathan Collins</t>
  </si>
  <si>
    <t>Levi Colwill</t>
  </si>
  <si>
    <t>Lewis Cook</t>
  </si>
  <si>
    <t>Maxwel Cornet</t>
  </si>
  <si>
    <t>Vladimír Coufal</t>
  </si>
  <si>
    <t>Aaron Cresswell</t>
  </si>
  <si>
    <t>Marc Cucurella</t>
  </si>
  <si>
    <t>Matheus Cunha</t>
  </si>
  <si>
    <t>Mahmoud Dahoud</t>
  </si>
  <si>
    <t>Diogo Dalot</t>
  </si>
  <si>
    <t>Mikkel Damsgaard</t>
  </si>
  <si>
    <t>Danilo</t>
  </si>
  <si>
    <t>Josh Dasilva</t>
  </si>
  <si>
    <t>David Datro Fofana</t>
  </si>
  <si>
    <t>Ben Davies</t>
  </si>
  <si>
    <t>Craig Dawson</t>
  </si>
  <si>
    <t>Kevin De Bruyne</t>
  </si>
  <si>
    <t>Leander Dendoncker</t>
  </si>
  <si>
    <t>Moussa Diaby</t>
  </si>
  <si>
    <t>Amad Diallo</t>
  </si>
  <si>
    <t>Rúben Dias</t>
  </si>
  <si>
    <t>Luis Díaz</t>
  </si>
  <si>
    <t>Lucas Digne</t>
  </si>
  <si>
    <t>Issa Diop</t>
  </si>
  <si>
    <t>Axel Disasi</t>
  </si>
  <si>
    <t>Ben Doak</t>
  </si>
  <si>
    <t>Lewis Dobbin</t>
  </si>
  <si>
    <t>Matt Doherty</t>
  </si>
  <si>
    <t>Jeremy Doku</t>
  </si>
  <si>
    <t>Nicolás Domínguez</t>
  </si>
  <si>
    <t>Abdoulaye Doucouré</t>
  </si>
  <si>
    <t>Cheick Doucouré</t>
  </si>
  <si>
    <t>Tommy Doyle</t>
  </si>
  <si>
    <t>Radu Drăgușin</t>
  </si>
  <si>
    <t>Martin Dúbravka</t>
  </si>
  <si>
    <t>Lewis Dunk</t>
  </si>
  <si>
    <t>Jhon Durán</t>
  </si>
  <si>
    <t>George Earthy</t>
  </si>
  <si>
    <t>Ederson</t>
  </si>
  <si>
    <t>Odsonne Édouard</t>
  </si>
  <si>
    <t>Anthony Elanga</t>
  </si>
  <si>
    <t>Emerson</t>
  </si>
  <si>
    <t>Julio Enciso</t>
  </si>
  <si>
    <t>Wataru Endo</t>
  </si>
  <si>
    <t>Christian Eriksen</t>
  </si>
  <si>
    <t>Pervis Estupiñán</t>
  </si>
  <si>
    <t>Jonny Evans</t>
  </si>
  <si>
    <t>Eberechi Eze</t>
  </si>
  <si>
    <t>Łukasz Fabiański</t>
  </si>
  <si>
    <t>Romain Faivre</t>
  </si>
  <si>
    <t>Evan Ferguson</t>
  </si>
  <si>
    <t>Bruno Fernandes</t>
  </si>
  <si>
    <t>Enzo Fernández</t>
  </si>
  <si>
    <t>Mark Flekken</t>
  </si>
  <si>
    <t>Phil Foden</t>
  </si>
  <si>
    <t>Wes Foderingham</t>
  </si>
  <si>
    <t>Matheus França</t>
  </si>
  <si>
    <t>Nathan Fraser</t>
  </si>
  <si>
    <t>Cody Gakpo</t>
  </si>
  <si>
    <t>Conor Gallagher</t>
  </si>
  <si>
    <t>Idrissa Gana Gueye</t>
  </si>
  <si>
    <t>Alejandro Garnacho</t>
  </si>
  <si>
    <t>James Garner</t>
  </si>
  <si>
    <t>Morgan Gibbs-White</t>
  </si>
  <si>
    <t>Bryan Gil</t>
  </si>
  <si>
    <t>Alfie Gilchrist</t>
  </si>
  <si>
    <t>Billy Gilmour</t>
  </si>
  <si>
    <t>João Gomes</t>
  </si>
  <si>
    <t>Toti Gomes</t>
  </si>
  <si>
    <t>Joe Gomez</t>
  </si>
  <si>
    <t>Enso Gonzalez</t>
  </si>
  <si>
    <t>Anthony Gordon</t>
  </si>
  <si>
    <t>Ryan Gravenberch</t>
  </si>
  <si>
    <t>Jack Grealish</t>
  </si>
  <si>
    <t>Pascal Groß</t>
  </si>
  <si>
    <t>Marc Guéhi</t>
  </si>
  <si>
    <t>Bruno Guimarães</t>
  </si>
  <si>
    <t>Malo Gusto</t>
  </si>
  <si>
    <t>Joško Gvardiol</t>
  </si>
  <si>
    <t>Erling Haaland</t>
  </si>
  <si>
    <t>Lewis Hall</t>
  </si>
  <si>
    <t>Jack Harrison</t>
  </si>
  <si>
    <t>Kai Havertz</t>
  </si>
  <si>
    <t>Jan Paul van Hecke</t>
  </si>
  <si>
    <t>Hwang Hee-chan</t>
  </si>
  <si>
    <t>Dean Henderson</t>
  </si>
  <si>
    <t>Rico Henry</t>
  </si>
  <si>
    <t>Son Heung-min</t>
  </si>
  <si>
    <t>Aaron Hickey</t>
  </si>
  <si>
    <t>James Hill</t>
  </si>
  <si>
    <t>Jack Hinshelwood</t>
  </si>
  <si>
    <t>Mason Holgate</t>
  </si>
  <si>
    <t>Callum Hudson-Odoi</t>
  </si>
  <si>
    <t>Will Hughes</t>
  </si>
  <si>
    <t>Pierre Højbjerg</t>
  </si>
  <si>
    <t>Rasmus Højlund</t>
  </si>
  <si>
    <t>Igor</t>
  </si>
  <si>
    <t>Danny Ings</t>
  </si>
  <si>
    <t>Tim Iroegbunam</t>
  </si>
  <si>
    <t>Alexander Isak</t>
  </si>
  <si>
    <t>Alex Iwobi</t>
  </si>
  <si>
    <t>Nicolas Jackson</t>
  </si>
  <si>
    <t>Reece James</t>
  </si>
  <si>
    <t>Vitaly Janelt</t>
  </si>
  <si>
    <t>Daniel Jebbison</t>
  </si>
  <si>
    <t>Mathias Jensen</t>
  </si>
  <si>
    <t>Gabriel Jesus</t>
  </si>
  <si>
    <t>Raúl Jiménez</t>
  </si>
  <si>
    <t>João Pedro</t>
  </si>
  <si>
    <t>Joelinton</t>
  </si>
  <si>
    <t>Ben Johnson</t>
  </si>
  <si>
    <t>Brennan Johnson</t>
  </si>
  <si>
    <t>Sam Johnstone</t>
  </si>
  <si>
    <t>Curtis Jones</t>
  </si>
  <si>
    <t>Jorginho</t>
  </si>
  <si>
    <t>Diogo Jota</t>
  </si>
  <si>
    <t>Hamed Junior Traorè</t>
  </si>
  <si>
    <t>Mathias Jørgensen</t>
  </si>
  <si>
    <t>Sasa Kalajdzic</t>
  </si>
  <si>
    <t>Boubacar Kamara</t>
  </si>
  <si>
    <t>Michael Keane</t>
  </si>
  <si>
    <t>Caoimhín Kelleher</t>
  </si>
  <si>
    <t>Lloyd Kelly</t>
  </si>
  <si>
    <t>Omari Kellyman</t>
  </si>
  <si>
    <t>Milos Kerkez</t>
  </si>
  <si>
    <t>Kaine Kesler-Hayden</t>
  </si>
  <si>
    <t>Max Kilman</t>
  </si>
  <si>
    <t>Jakub Kiwior</t>
  </si>
  <si>
    <t>Justin Kluivert</t>
  </si>
  <si>
    <t>Ibrahima Konaté</t>
  </si>
  <si>
    <t>Ezri Konsa</t>
  </si>
  <si>
    <t>Mateo Kovačić</t>
  </si>
  <si>
    <t>Emil Krafth</t>
  </si>
  <si>
    <t>Mohammed Kudus</t>
  </si>
  <si>
    <t>Dejan Kulusevski</t>
  </si>
  <si>
    <t>Adam Lallana</t>
  </si>
  <si>
    <t>Tariq Lamptey</t>
  </si>
  <si>
    <t>Jamaal Lascelles</t>
  </si>
  <si>
    <t>Roméo Lavia</t>
  </si>
  <si>
    <t>Mario Lemina</t>
  </si>
  <si>
    <t>Bernd Leno</t>
  </si>
  <si>
    <t>Jefferson Lerma</t>
  </si>
  <si>
    <t>Rico Lewis</t>
  </si>
  <si>
    <t>Keane Lewis-Potter</t>
  </si>
  <si>
    <t>Victor Lindelöf</t>
  </si>
  <si>
    <t>Valentino Livramento</t>
  </si>
  <si>
    <t>Giovani Lo Celso</t>
  </si>
  <si>
    <t>Sean Longstaff</t>
  </si>
  <si>
    <t>Saša Lukić</t>
  </si>
  <si>
    <t>Ian Maatsen</t>
  </si>
  <si>
    <t>Alexis Mac Allister</t>
  </si>
  <si>
    <t>James Maddison</t>
  </si>
  <si>
    <t>Noni Madueke</t>
  </si>
  <si>
    <t>Gabriel Magalhães</t>
  </si>
  <si>
    <t>Harry Maguire</t>
  </si>
  <si>
    <t>Kobbie Mainoo</t>
  </si>
  <si>
    <t>Solly March</t>
  </si>
  <si>
    <t>Gabriel Martinelli</t>
  </si>
  <si>
    <t>Emiliano Martínez</t>
  </si>
  <si>
    <t>Lisandro Martínez</t>
  </si>
  <si>
    <t>Pape Matar Sarr</t>
  </si>
  <si>
    <t>Jean-Philippe Mateta</t>
  </si>
  <si>
    <t>Remi Matthews</t>
  </si>
  <si>
    <t>Neal Maupay</t>
  </si>
  <si>
    <t>Konstantinos Mavropanos</t>
  </si>
  <si>
    <t>Bryan Mbeumo</t>
  </si>
  <si>
    <t>James Mcatee</t>
  </si>
  <si>
    <t>James McConnell</t>
  </si>
  <si>
    <t>John McGinn</t>
  </si>
  <si>
    <t>Dwight McNeil</t>
  </si>
  <si>
    <t>Scott McTominay</t>
  </si>
  <si>
    <t>Ben Mee</t>
  </si>
  <si>
    <t>Hannibal Mejbri</t>
  </si>
  <si>
    <t>Chris Mepham</t>
  </si>
  <si>
    <t>Lewis Miley</t>
  </si>
  <si>
    <t>James Milner</t>
  </si>
  <si>
    <t>Tyrone Mings</t>
  </si>
  <si>
    <t>Tyrick Mitchell</t>
  </si>
  <si>
    <t>Kaoru Mitoma</t>
  </si>
  <si>
    <t>Jakub Moder</t>
  </si>
  <si>
    <t>Álex Moreno</t>
  </si>
  <si>
    <t>Mason Mount</t>
  </si>
  <si>
    <t>Mykhailo Mudryk</t>
  </si>
  <si>
    <t>Rodrigo Muniz</t>
  </si>
  <si>
    <t>Daniel Muñoz</t>
  </si>
  <si>
    <t>Arijanet Muric</t>
  </si>
  <si>
    <t>Murillo</t>
  </si>
  <si>
    <t>Alex Murphy</t>
  </si>
  <si>
    <t>Jacob Murphy</t>
  </si>
  <si>
    <t>Vitaliy Mykolenko</t>
  </si>
  <si>
    <t>Reiss Nelson</t>
  </si>
  <si>
    <t>Neto</t>
  </si>
  <si>
    <t>Pedro Neto</t>
  </si>
  <si>
    <t>Eddie Nketiah</t>
  </si>
  <si>
    <t>Christopher Nkunku</t>
  </si>
  <si>
    <t>Matheus Nunes</t>
  </si>
  <si>
    <t>Darwin Núñez</t>
  </si>
  <si>
    <t>Ethan Nwaneri</t>
  </si>
  <si>
    <t>Christian Nørgaard</t>
  </si>
  <si>
    <t>Mark O'Mahony</t>
  </si>
  <si>
    <t>Odeluga Offiah</t>
  </si>
  <si>
    <t>Robin Olsen</t>
  </si>
  <si>
    <t>Andrew Omobamidele</t>
  </si>
  <si>
    <t>Amadou Onana</t>
  </si>
  <si>
    <t>André Onana</t>
  </si>
  <si>
    <t>Frank Onyeka</t>
  </si>
  <si>
    <t>Stefan Ortega</t>
  </si>
  <si>
    <t>Dango Ouattara</t>
  </si>
  <si>
    <t>David Ozoh</t>
  </si>
  <si>
    <t>Cole Palmer</t>
  </si>
  <si>
    <t>Emerson Palmieri</t>
  </si>
  <si>
    <t>Lucas Paquetá</t>
  </si>
  <si>
    <t>Thomas Partey</t>
  </si>
  <si>
    <t>Nathan Patterson</t>
  </si>
  <si>
    <t>Myles Peart-Harris</t>
  </si>
  <si>
    <t>Facundo Pellistri</t>
  </si>
  <si>
    <t>Andreas Pereira</t>
  </si>
  <si>
    <t>Đorđe Petrović</t>
  </si>
  <si>
    <t>Kalvin Phillips</t>
  </si>
  <si>
    <t>Jaden Philogene Bidace</t>
  </si>
  <si>
    <t>Jordan Pickford</t>
  </si>
  <si>
    <t>Ethan Pinnock</t>
  </si>
  <si>
    <t>Nick Pope</t>
  </si>
  <si>
    <t>Pedro Porro</t>
  </si>
  <si>
    <t>Jarell Quansah</t>
  </si>
  <si>
    <t>Jesurun Rak Sakyi</t>
  </si>
  <si>
    <t>Aaron Ramsdale</t>
  </si>
  <si>
    <t>Jacob Ramsey</t>
  </si>
  <si>
    <t>Marcus Rashford</t>
  </si>
  <si>
    <t>David Raya</t>
  </si>
  <si>
    <t>Tim Ream</t>
  </si>
  <si>
    <t>Harrison Reed</t>
  </si>
  <si>
    <t>Sergio Reguilón</t>
  </si>
  <si>
    <t>Bobby Reid</t>
  </si>
  <si>
    <t>Declan Rice</t>
  </si>
  <si>
    <t>Chris Richards</t>
  </si>
  <si>
    <t>Richarlison</t>
  </si>
  <si>
    <t>Andrew Robertson</t>
  </si>
  <si>
    <t>Antonee Robinson</t>
  </si>
  <si>
    <t>Rodri</t>
  </si>
  <si>
    <t>Mads Roerslev</t>
  </si>
  <si>
    <t>Morgan Rogers</t>
  </si>
  <si>
    <t>Cristian Romero</t>
  </si>
  <si>
    <t>José Sá</t>
  </si>
  <si>
    <t>Bukayo Saka</t>
  </si>
  <si>
    <t>Mohamed Salah</t>
  </si>
  <si>
    <t>William Saliba</t>
  </si>
  <si>
    <t>Robert Sánchez</t>
  </si>
  <si>
    <t>Jadon Sancho</t>
  </si>
  <si>
    <t>Ibrahim Sangaré</t>
  </si>
  <si>
    <t>Andrey Santos</t>
  </si>
  <si>
    <t>Pablo Sarabia</t>
  </si>
  <si>
    <t>Dane Scarlett</t>
  </si>
  <si>
    <t>Kevin Schade</t>
  </si>
  <si>
    <t>Fabian Schär</t>
  </si>
  <si>
    <t>Jeffrey Schlupp</t>
  </si>
  <si>
    <t>Alex Scott</t>
  </si>
  <si>
    <t>Matz Sels</t>
  </si>
  <si>
    <t>Nélson Semedo</t>
  </si>
  <si>
    <t>Antoine Semenyo</t>
  </si>
  <si>
    <t>Marcos Senesi</t>
  </si>
  <si>
    <t>Luke Shaw</t>
  </si>
  <si>
    <t>Bernardo Silva</t>
  </si>
  <si>
    <t>Fábio Silva</t>
  </si>
  <si>
    <t>Luis Sinisterra</t>
  </si>
  <si>
    <t>Oliver Skipp</t>
  </si>
  <si>
    <t>Adam Smith</t>
  </si>
  <si>
    <t>Emile Smith Rowe</t>
  </si>
  <si>
    <t>Dominic Solanke</t>
  </si>
  <si>
    <t>Manor Solomon</t>
  </si>
  <si>
    <t>Tomáš Souček</t>
  </si>
  <si>
    <t>Jason Steele</t>
  </si>
  <si>
    <t>Raheem Sterling</t>
  </si>
  <si>
    <t>John Stones</t>
  </si>
  <si>
    <t>Dominik Szoboszlai</t>
  </si>
  <si>
    <t>Matt Targett</t>
  </si>
  <si>
    <t>James Tarkowski</t>
  </si>
  <si>
    <t>Marcus Tavernier</t>
  </si>
  <si>
    <t>Charlie Taylor</t>
  </si>
  <si>
    <t>Kenny Tete</t>
  </si>
  <si>
    <t>Luke Thomas</t>
  </si>
  <si>
    <t>Youri Tielemans</t>
  </si>
  <si>
    <t>Jurriën Timber</t>
  </si>
  <si>
    <t>Harry Toffolo</t>
  </si>
  <si>
    <t>Takehiro Tomiyasu</t>
  </si>
  <si>
    <t>Sandro Tonali</t>
  </si>
  <si>
    <t>Ivan Toney</t>
  </si>
  <si>
    <t>Pau Torres</t>
  </si>
  <si>
    <t>Adama Traoré</t>
  </si>
  <si>
    <t>Boubacar Traoré</t>
  </si>
  <si>
    <t>Mark Travers</t>
  </si>
  <si>
    <t>Kieran Trippier</t>
  </si>
  <si>
    <t>Leandro Trossard</t>
  </si>
  <si>
    <t>Kostas Tsimikas</t>
  </si>
  <si>
    <t>Matt Turner</t>
  </si>
  <si>
    <t>Destiny Udogie</t>
  </si>
  <si>
    <t>Lesley Ugochukwu</t>
  </si>
  <si>
    <t>Enes Ünal</t>
  </si>
  <si>
    <t>Virgil van Dijk</t>
  </si>
  <si>
    <t>Alejo Véliz</t>
  </si>
  <si>
    <t>Joël Veltman</t>
  </si>
  <si>
    <t>Micky van de Ven</t>
  </si>
  <si>
    <t>Bart Verbruggen</t>
  </si>
  <si>
    <t>Guglielmo Vicario</t>
  </si>
  <si>
    <t>Fabio Vieira</t>
  </si>
  <si>
    <t>Carlos Vinícius</t>
  </si>
  <si>
    <t>Odisseas Vlachodimos</t>
  </si>
  <si>
    <t>Kyle Walker</t>
  </si>
  <si>
    <t>Aaron Wan-Bissaka</t>
  </si>
  <si>
    <t>Joel Ward</t>
  </si>
  <si>
    <t>James Ward-Prowse</t>
  </si>
  <si>
    <t>Deivid Washington</t>
  </si>
  <si>
    <t>Ollie Watkins</t>
  </si>
  <si>
    <t>Adam Webster</t>
  </si>
  <si>
    <t>Danny Welbeck</t>
  </si>
  <si>
    <t>Timo Werner</t>
  </si>
  <si>
    <t>Adam Wharton</t>
  </si>
  <si>
    <t>Ben White</t>
  </si>
  <si>
    <t>Joe White</t>
  </si>
  <si>
    <t>Neco Williams</t>
  </si>
  <si>
    <t>Joe Willock</t>
  </si>
  <si>
    <t>Callum Wilson</t>
  </si>
  <si>
    <t>Harry Wilson</t>
  </si>
  <si>
    <t>Yoane Wissa</t>
  </si>
  <si>
    <t>Chris Wood</t>
  </si>
  <si>
    <t>Joe Worrall</t>
  </si>
  <si>
    <t>Yehor Yarmoliuk</t>
  </si>
  <si>
    <t>Ryan Yates</t>
  </si>
  <si>
    <t>Ashley Young</t>
  </si>
  <si>
    <t>Illia Zabarnyi</t>
  </si>
  <si>
    <t>Oleksandr Zinchenko</t>
  </si>
  <si>
    <t>Kurt Zouma</t>
  </si>
  <si>
    <t>Martin Ødegaard</t>
  </si>
  <si>
    <t>web_name</t>
  </si>
  <si>
    <t>Robinson</t>
  </si>
  <si>
    <t>Taylor</t>
  </si>
  <si>
    <t>James</t>
  </si>
  <si>
    <t>Collins</t>
  </si>
  <si>
    <t>Johnson</t>
  </si>
  <si>
    <t>Jones</t>
  </si>
  <si>
    <t>Stewart</t>
  </si>
  <si>
    <t>Dawson</t>
  </si>
  <si>
    <t>King</t>
  </si>
  <si>
    <t>Milner</t>
  </si>
  <si>
    <t>Davis</t>
  </si>
  <si>
    <t>Scott</t>
  </si>
  <si>
    <t>Carson</t>
  </si>
  <si>
    <t>Tarkowski</t>
  </si>
  <si>
    <t>Clarke</t>
  </si>
  <si>
    <t>Young</t>
  </si>
  <si>
    <t>Davies</t>
  </si>
  <si>
    <t>Ruddy</t>
  </si>
  <si>
    <t>Antonio</t>
  </si>
  <si>
    <t>Heaton</t>
  </si>
  <si>
    <t>Lewis</t>
  </si>
  <si>
    <t>Wilson</t>
  </si>
  <si>
    <t>Fabianski</t>
  </si>
  <si>
    <t>Sánchez</t>
  </si>
  <si>
    <t>Evans</t>
  </si>
  <si>
    <t>Lallana</t>
  </si>
  <si>
    <t>Fraser</t>
  </si>
  <si>
    <t>Forster</t>
  </si>
  <si>
    <t>Anthony</t>
  </si>
  <si>
    <t>Ward</t>
  </si>
  <si>
    <t>Stephens</t>
  </si>
  <si>
    <t>Bradley</t>
  </si>
  <si>
    <t>Ramsey</t>
  </si>
  <si>
    <t>Henderson</t>
  </si>
  <si>
    <t>Romero</t>
  </si>
  <si>
    <t>Barnes</t>
  </si>
  <si>
    <t>Zanka</t>
  </si>
  <si>
    <t>Steele</t>
  </si>
  <si>
    <t>Welbeck</t>
  </si>
  <si>
    <t>Phillips</t>
  </si>
  <si>
    <t>McCarthy</t>
  </si>
  <si>
    <t>Thiago</t>
  </si>
  <si>
    <t>Mee</t>
  </si>
  <si>
    <t>Smith</t>
  </si>
  <si>
    <t>Thomas</t>
  </si>
  <si>
    <t>Bernardo</t>
  </si>
  <si>
    <t>Cresswell</t>
  </si>
  <si>
    <t>Cook</t>
  </si>
  <si>
    <t>Clyne</t>
  </si>
  <si>
    <t>Walker</t>
  </si>
  <si>
    <t>Kelly</t>
  </si>
  <si>
    <t>Clark</t>
  </si>
  <si>
    <t>Coleman</t>
  </si>
  <si>
    <t>Wood</t>
  </si>
  <si>
    <t>Matthews</t>
  </si>
  <si>
    <t>De Bruyne</t>
  </si>
  <si>
    <t>Lukaku</t>
  </si>
  <si>
    <t>Gray</t>
  </si>
  <si>
    <t>Morsy</t>
  </si>
  <si>
    <t>Cairney</t>
  </si>
  <si>
    <t>Bryan</t>
  </si>
  <si>
    <t>Trippier</t>
  </si>
  <si>
    <t>Austin</t>
  </si>
  <si>
    <t>Harris</t>
  </si>
  <si>
    <t>Burn</t>
  </si>
  <si>
    <t>Bentley</t>
  </si>
  <si>
    <t>J.Ayew</t>
  </si>
  <si>
    <t>Leno</t>
  </si>
  <si>
    <t>Eriksen</t>
  </si>
  <si>
    <t>Rodrigo</t>
  </si>
  <si>
    <t>Foderingham</t>
  </si>
  <si>
    <t>Ream</t>
  </si>
  <si>
    <t>Dunk</t>
  </si>
  <si>
    <t>Areola</t>
  </si>
  <si>
    <t>Ings</t>
  </si>
  <si>
    <t>Sels</t>
  </si>
  <si>
    <t>Son</t>
  </si>
  <si>
    <t>Schlupp</t>
  </si>
  <si>
    <t>Christie</t>
  </si>
  <si>
    <t>Doherty</t>
  </si>
  <si>
    <t>Ortega Moreno</t>
  </si>
  <si>
    <t>Sarabia</t>
  </si>
  <si>
    <t>Barkley</t>
  </si>
  <si>
    <t>Chalobah</t>
  </si>
  <si>
    <t>Boly</t>
  </si>
  <si>
    <t>Armstrong</t>
  </si>
  <si>
    <t>Keane</t>
  </si>
  <si>
    <t>Vestergaard</t>
  </si>
  <si>
    <t>Coady</t>
  </si>
  <si>
    <t>Ladapo</t>
  </si>
  <si>
    <t>Maguire</t>
  </si>
  <si>
    <t>De Cordova-Reid</t>
  </si>
  <si>
    <t>Virgil</t>
  </si>
  <si>
    <t>Stones</t>
  </si>
  <si>
    <t>Pope</t>
  </si>
  <si>
    <t>Philip</t>
  </si>
  <si>
    <t>Lascelles</t>
  </si>
  <si>
    <t>Ward-Prowse</t>
  </si>
  <si>
    <t>Digne</t>
  </si>
  <si>
    <t>Vardy</t>
  </si>
  <si>
    <t>Johnstone</t>
  </si>
  <si>
    <t>Raúl</t>
  </si>
  <si>
    <t>Zouma</t>
  </si>
  <si>
    <t>Sterling</t>
  </si>
  <si>
    <t>Luongo</t>
  </si>
  <si>
    <t>Shaw</t>
  </si>
  <si>
    <t>Dennis</t>
  </si>
  <si>
    <t>Hughes</t>
  </si>
  <si>
    <t>Walton</t>
  </si>
  <si>
    <t>March</t>
  </si>
  <si>
    <t>Tosin</t>
  </si>
  <si>
    <t>Arrizabalaga</t>
  </si>
  <si>
    <t>Webster</t>
  </si>
  <si>
    <t>Pickford</t>
  </si>
  <si>
    <t>Brooks</t>
  </si>
  <si>
    <t>Odysseas</t>
  </si>
  <si>
    <t>Veltman</t>
  </si>
  <si>
    <t>Krafth</t>
  </si>
  <si>
    <t>Olsen</t>
  </si>
  <si>
    <t>Adama</t>
  </si>
  <si>
    <t>Ricardo</t>
  </si>
  <si>
    <t>Palmer</t>
  </si>
  <si>
    <t>Toffolo</t>
  </si>
  <si>
    <t>Grealish</t>
  </si>
  <si>
    <t>Maupay</t>
  </si>
  <si>
    <t>Trossard</t>
  </si>
  <si>
    <t>Flekken</t>
  </si>
  <si>
    <t>Schär</t>
  </si>
  <si>
    <t>Mbabu</t>
  </si>
  <si>
    <t>Bettinelli</t>
  </si>
  <si>
    <t>Burgess</t>
  </si>
  <si>
    <t>Robertson</t>
  </si>
  <si>
    <t>McGinn</t>
  </si>
  <si>
    <t>Hause</t>
  </si>
  <si>
    <t>Aké</t>
  </si>
  <si>
    <t>Nørgaard</t>
  </si>
  <si>
    <t>Højbjerg</t>
  </si>
  <si>
    <t>Andreas</t>
  </si>
  <si>
    <t>Toney</t>
  </si>
  <si>
    <t>Onuachu</t>
  </si>
  <si>
    <t>Mings</t>
  </si>
  <si>
    <t>Cornet</t>
  </si>
  <si>
    <t>Burns</t>
  </si>
  <si>
    <t>Dendoncker</t>
  </si>
  <si>
    <t>Lerma</t>
  </si>
  <si>
    <t>Hayden</t>
  </si>
  <si>
    <t>Iwobi</t>
  </si>
  <si>
    <t>Harrison</t>
  </si>
  <si>
    <t>Reed</t>
  </si>
  <si>
    <t>Gallagher</t>
  </si>
  <si>
    <t>Mavididi</t>
  </si>
  <si>
    <t>Raya</t>
  </si>
  <si>
    <t>Solanke</t>
  </si>
  <si>
    <t>Aarons</t>
  </si>
  <si>
    <t>Holding</t>
  </si>
  <si>
    <t>Winks</t>
  </si>
  <si>
    <t>Gabriel</t>
  </si>
  <si>
    <t>Walker-Peters</t>
  </si>
  <si>
    <t>Endo</t>
  </si>
  <si>
    <t>Aina</t>
  </si>
  <si>
    <t>Ndiaye</t>
  </si>
  <si>
    <t>Coufal</t>
  </si>
  <si>
    <t>Werner</t>
  </si>
  <si>
    <t>Castagne</t>
  </si>
  <si>
    <t>Tielemans</t>
  </si>
  <si>
    <t>Tete</t>
  </si>
  <si>
    <t>Harness</t>
  </si>
  <si>
    <t>Lumley</t>
  </si>
  <si>
    <t>Dahoud</t>
  </si>
  <si>
    <t>Alexander-Arnold</t>
  </si>
  <si>
    <t>Targett</t>
  </si>
  <si>
    <t>Kamara</t>
  </si>
  <si>
    <t>Mitchell</t>
  </si>
  <si>
    <t>Gomez</t>
  </si>
  <si>
    <t>Rúben</t>
  </si>
  <si>
    <t>Bednarek</t>
  </si>
  <si>
    <t>Maddison</t>
  </si>
  <si>
    <t>Chilwell</t>
  </si>
  <si>
    <t>Broadhead</t>
  </si>
  <si>
    <t>Edwards</t>
  </si>
  <si>
    <t>Andersen</t>
  </si>
  <si>
    <t>Whiteman</t>
  </si>
  <si>
    <t>Willock</t>
  </si>
  <si>
    <t>Rashford</t>
  </si>
  <si>
    <t>Calvert-Lewin</t>
  </si>
  <si>
    <t>Bowen</t>
  </si>
  <si>
    <t>Watkins</t>
  </si>
  <si>
    <t>Almirón</t>
  </si>
  <si>
    <t>Cucurella</t>
  </si>
  <si>
    <t>Elliott</t>
  </si>
  <si>
    <t>Longstaff</t>
  </si>
  <si>
    <t>Tuanzebe</t>
  </si>
  <si>
    <t>Guedes</t>
  </si>
  <si>
    <t>Pau</t>
  </si>
  <si>
    <t>Dasilva</t>
  </si>
  <si>
    <t>Ødegaard</t>
  </si>
  <si>
    <t>Vicario</t>
  </si>
  <si>
    <t>Mount</t>
  </si>
  <si>
    <t>Bree</t>
  </si>
  <si>
    <t>Ajer</t>
  </si>
  <si>
    <t>Tierney</t>
  </si>
  <si>
    <t>Aribo</t>
  </si>
  <si>
    <t>Henry</t>
  </si>
  <si>
    <t>Holgate</t>
  </si>
  <si>
    <t>Souttar</t>
  </si>
  <si>
    <t>McTominay</t>
  </si>
  <si>
    <t>Chaplin</t>
  </si>
  <si>
    <t>Choudhury</t>
  </si>
  <si>
    <t>White</t>
  </si>
  <si>
    <t>Reguilón</t>
  </si>
  <si>
    <t>Edouard</t>
  </si>
  <si>
    <t>Cash</t>
  </si>
  <si>
    <t>Konsa</t>
  </si>
  <si>
    <t>Lis</t>
  </si>
  <si>
    <t>Adams</t>
  </si>
  <si>
    <t>Podence</t>
  </si>
  <si>
    <t>Nelson</t>
  </si>
  <si>
    <t>Kelleher</t>
  </si>
  <si>
    <t>Lo Celso</t>
  </si>
  <si>
    <t>Ui-jo</t>
  </si>
  <si>
    <t>Tavernier</t>
  </si>
  <si>
    <t>Onana</t>
  </si>
  <si>
    <t>Bentancur</t>
  </si>
  <si>
    <t>Ndidi</t>
  </si>
  <si>
    <t>Anderson</t>
  </si>
  <si>
    <t>Rice</t>
  </si>
  <si>
    <t>Janelt</t>
  </si>
  <si>
    <t>Konaté</t>
  </si>
  <si>
    <t>Sarr</t>
  </si>
  <si>
    <t>Manning</t>
  </si>
  <si>
    <t>Yates</t>
  </si>
  <si>
    <t>Nketiah</t>
  </si>
  <si>
    <t>Zinchenko</t>
  </si>
  <si>
    <t>Iversen</t>
  </si>
  <si>
    <t>Jensen</t>
  </si>
  <si>
    <t>Worrall</t>
  </si>
  <si>
    <t>Panzo</t>
  </si>
  <si>
    <t>Guéhi</t>
  </si>
  <si>
    <t>Skipp</t>
  </si>
  <si>
    <t>Hudson-Odoi</t>
  </si>
  <si>
    <t>Sancho</t>
  </si>
  <si>
    <t>Foden</t>
  </si>
  <si>
    <t>Smith Rowe</t>
  </si>
  <si>
    <t>Kamada</t>
  </si>
  <si>
    <t>Awoniyi</t>
  </si>
  <si>
    <t>Sangaré</t>
  </si>
  <si>
    <t>Akanji</t>
  </si>
  <si>
    <t>Nkunku</t>
  </si>
  <si>
    <t>Álvarez</t>
  </si>
  <si>
    <t>Kilman</t>
  </si>
  <si>
    <t>Tsimikas</t>
  </si>
  <si>
    <t>Smallbone</t>
  </si>
  <si>
    <t>Wan-Bissaka</t>
  </si>
  <si>
    <t>Edmundson</t>
  </si>
  <si>
    <t>N.Williams</t>
  </si>
  <si>
    <t>Dewsbury-Hall</t>
  </si>
  <si>
    <t>Bailey</t>
  </si>
  <si>
    <t>Dalot</t>
  </si>
  <si>
    <t>Wissa</t>
  </si>
  <si>
    <t>Faes</t>
  </si>
  <si>
    <t>Isak</t>
  </si>
  <si>
    <t>Sugawara</t>
  </si>
  <si>
    <t>Havertz</t>
  </si>
  <si>
    <t>Diop</t>
  </si>
  <si>
    <t>R.Williams</t>
  </si>
  <si>
    <t>Botman</t>
  </si>
  <si>
    <t>Disasi</t>
  </si>
  <si>
    <t>Doyle</t>
  </si>
  <si>
    <t>Woolfenden</t>
  </si>
  <si>
    <t>Downes</t>
  </si>
  <si>
    <t>Justin</t>
  </si>
  <si>
    <t>Senesi</t>
  </si>
  <si>
    <t>Gibbs-White</t>
  </si>
  <si>
    <t>Hirst</t>
  </si>
  <si>
    <t>Kluivert</t>
  </si>
  <si>
    <t>Malacia</t>
  </si>
  <si>
    <t>Haaland</t>
  </si>
  <si>
    <t>Saka</t>
  </si>
  <si>
    <t>Tomiyasu</t>
  </si>
  <si>
    <t>Mepham</t>
  </si>
  <si>
    <t>Turner</t>
  </si>
  <si>
    <t>Mykolenko</t>
  </si>
  <si>
    <t>Sinisterra</t>
  </si>
  <si>
    <t>Ramsdale</t>
  </si>
  <si>
    <t>Roerslev</t>
  </si>
  <si>
    <t>Bissouma</t>
  </si>
  <si>
    <t>Milenković</t>
  </si>
  <si>
    <t>Travers</t>
  </si>
  <si>
    <t>Bellegarde</t>
  </si>
  <si>
    <t>Pinnock</t>
  </si>
  <si>
    <t>S.Bueno</t>
  </si>
  <si>
    <t>Mateta</t>
  </si>
  <si>
    <t>Eze</t>
  </si>
  <si>
    <t>Ferguson</t>
  </si>
  <si>
    <t>Lamptey</t>
  </si>
  <si>
    <t>Gordon</t>
  </si>
  <si>
    <t>Spence</t>
  </si>
  <si>
    <t>Bassey</t>
  </si>
  <si>
    <t>Muric</t>
  </si>
  <si>
    <t>Garner</t>
  </si>
  <si>
    <t>Mavropanos</t>
  </si>
  <si>
    <t>Solomon</t>
  </si>
  <si>
    <t>Hodge</t>
  </si>
  <si>
    <t>Mac Allister</t>
  </si>
  <si>
    <t>Gakpo</t>
  </si>
  <si>
    <t>O'Brien</t>
  </si>
  <si>
    <t>Moder</t>
  </si>
  <si>
    <t>Diaby</t>
  </si>
  <si>
    <t>Gilmour</t>
  </si>
  <si>
    <t>Patterson</t>
  </si>
  <si>
    <t>Muniz</t>
  </si>
  <si>
    <t>Rogers</t>
  </si>
  <si>
    <t>Carvalho</t>
  </si>
  <si>
    <t>Mighten</t>
  </si>
  <si>
    <t>Daka</t>
  </si>
  <si>
    <t>Harwood-Bellis</t>
  </si>
  <si>
    <t>Bowler</t>
  </si>
  <si>
    <t>Cundle</t>
  </si>
  <si>
    <t>Ndaba</t>
  </si>
  <si>
    <t>Muñoz</t>
  </si>
  <si>
    <t>Strand Larsen</t>
  </si>
  <si>
    <t>Sinisalo</t>
  </si>
  <si>
    <t>Madueke</t>
  </si>
  <si>
    <t>Doku</t>
  </si>
  <si>
    <t>Lewis-Potter</t>
  </si>
  <si>
    <t>Dominguez</t>
  </si>
  <si>
    <t>McAtee</t>
  </si>
  <si>
    <t>H.Traorè</t>
  </si>
  <si>
    <t>Szoboszlai</t>
  </si>
  <si>
    <t>Onyeka</t>
  </si>
  <si>
    <t>Benda</t>
  </si>
  <si>
    <t>Kalajdžić</t>
  </si>
  <si>
    <t>Cunha</t>
  </si>
  <si>
    <t>Tonali</t>
  </si>
  <si>
    <t>McNeil</t>
  </si>
  <si>
    <t>Archer</t>
  </si>
  <si>
    <t>Slicker</t>
  </si>
  <si>
    <t>Stolarczyk</t>
  </si>
  <si>
    <t>Semenyo</t>
  </si>
  <si>
    <t>Fábio Vieira</t>
  </si>
  <si>
    <t>C.Doucouré</t>
  </si>
  <si>
    <t>Damsgaard</t>
  </si>
  <si>
    <t>Morton</t>
  </si>
  <si>
    <t>Broja</t>
  </si>
  <si>
    <t>Kiwior</t>
  </si>
  <si>
    <t>Livramento</t>
  </si>
  <si>
    <t>Sarmiento</t>
  </si>
  <si>
    <t>Faivre</t>
  </si>
  <si>
    <t>Gravenberch</t>
  </si>
  <si>
    <t>Hoever</t>
  </si>
  <si>
    <t>Maatsen</t>
  </si>
  <si>
    <t>Quansah</t>
  </si>
  <si>
    <t>Martinelli</t>
  </si>
  <si>
    <t>W.Fofana</t>
  </si>
  <si>
    <t>Van den Berg</t>
  </si>
  <si>
    <t>Kulusevski</t>
  </si>
  <si>
    <t>J.Timber</t>
  </si>
  <si>
    <t>Offiah</t>
  </si>
  <si>
    <t>Mbeumo</t>
  </si>
  <si>
    <t>Darwin</t>
  </si>
  <si>
    <t>Enzo</t>
  </si>
  <si>
    <t>Aït-Nouri</t>
  </si>
  <si>
    <t>Greaves</t>
  </si>
  <si>
    <t>Elanga</t>
  </si>
  <si>
    <t>Undav</t>
  </si>
  <si>
    <t>Ebiowei</t>
  </si>
  <si>
    <t>Peart-Harris</t>
  </si>
  <si>
    <t>Rak-Sakyi</t>
  </si>
  <si>
    <t>Bayindir</t>
  </si>
  <si>
    <t>Mitoma</t>
  </si>
  <si>
    <t>Bazunu</t>
  </si>
  <si>
    <t>Petrović</t>
  </si>
  <si>
    <t>Zirkzee</t>
  </si>
  <si>
    <t>Colwill</t>
  </si>
  <si>
    <t>Kudus</t>
  </si>
  <si>
    <t>Humphreys</t>
  </si>
  <si>
    <t>Cannon</t>
  </si>
  <si>
    <t>Dobbin</t>
  </si>
  <si>
    <t>McAteer</t>
  </si>
  <si>
    <t>Marschall</t>
  </si>
  <si>
    <t>Al-Hamadi</t>
  </si>
  <si>
    <t>Saliba</t>
  </si>
  <si>
    <t>Gauci</t>
  </si>
  <si>
    <t>Delap</t>
  </si>
  <si>
    <t>Charles</t>
  </si>
  <si>
    <t>Hein</t>
  </si>
  <si>
    <t>Hill</t>
  </si>
  <si>
    <t>Hannibal</t>
  </si>
  <si>
    <t>Mudryk</t>
  </si>
  <si>
    <t>Ahamada</t>
  </si>
  <si>
    <t>Omobamidele</t>
  </si>
  <si>
    <t>Hermansen</t>
  </si>
  <si>
    <t>Wieffer</t>
  </si>
  <si>
    <t>Van Hecke</t>
  </si>
  <si>
    <t>Iling Jr</t>
  </si>
  <si>
    <t>Hickey</t>
  </si>
  <si>
    <t>Okoli</t>
  </si>
  <si>
    <t>Enciso</t>
  </si>
  <si>
    <t>C.Miguel</t>
  </si>
  <si>
    <t>Baker-Boaitey</t>
  </si>
  <si>
    <t>Mara</t>
  </si>
  <si>
    <t>Bella-Kotchap</t>
  </si>
  <si>
    <t>Gvardiol</t>
  </si>
  <si>
    <t>Bobb</t>
  </si>
  <si>
    <t>Zabarnyi</t>
  </si>
  <si>
    <t>Chukwuemeka</t>
  </si>
  <si>
    <t>Branthwaite</t>
  </si>
  <si>
    <t>Kristiansen</t>
  </si>
  <si>
    <t>Jaden</t>
  </si>
  <si>
    <t>Bergström</t>
  </si>
  <si>
    <t>Gusto</t>
  </si>
  <si>
    <t>R.Gomes</t>
  </si>
  <si>
    <t>Caicedo</t>
  </si>
  <si>
    <t>Udogie</t>
  </si>
  <si>
    <t>Hall</t>
  </si>
  <si>
    <t>Pellistri</t>
  </si>
  <si>
    <t>Verbruggen</t>
  </si>
  <si>
    <t>Iroegbunam</t>
  </si>
  <si>
    <t>Scarlett</t>
  </si>
  <si>
    <t>Stansfield</t>
  </si>
  <si>
    <t>Edozie</t>
  </si>
  <si>
    <t>Earthy</t>
  </si>
  <si>
    <t>Y. Chermiti</t>
  </si>
  <si>
    <t>Van de Ven</t>
  </si>
  <si>
    <t>Barrenechea</t>
  </si>
  <si>
    <t>McConnell</t>
  </si>
  <si>
    <t>Price</t>
  </si>
  <si>
    <t>Peupion</t>
  </si>
  <si>
    <t>Garnacho</t>
  </si>
  <si>
    <t>Dragusin</t>
  </si>
  <si>
    <t>Amad</t>
  </si>
  <si>
    <t>Brierley</t>
  </si>
  <si>
    <t>Paulsen</t>
  </si>
  <si>
    <t>Devine</t>
  </si>
  <si>
    <t>Doak</t>
  </si>
  <si>
    <t>Wharton</t>
  </si>
  <si>
    <t>Chirewa</t>
  </si>
  <si>
    <t>Højlund</t>
  </si>
  <si>
    <t>Nwaneri</t>
  </si>
  <si>
    <t>Marc Guiu</t>
  </si>
  <si>
    <t>Amo-Ameyaw</t>
  </si>
  <si>
    <t>Mosquera</t>
  </si>
  <si>
    <t>Alcaraz</t>
  </si>
  <si>
    <t>Hutchinson</t>
  </si>
  <si>
    <t>Ugochukwu</t>
  </si>
  <si>
    <t>Kamaldeen</t>
  </si>
  <si>
    <t>Casadei</t>
  </si>
  <si>
    <t>Valdimarsson</t>
  </si>
  <si>
    <t>Yarmoliuk</t>
  </si>
  <si>
    <t>Sávio</t>
  </si>
  <si>
    <t>Toti</t>
  </si>
  <si>
    <t>Chiquinho</t>
  </si>
  <si>
    <t>Schade</t>
  </si>
  <si>
    <t>Gilchrist</t>
  </si>
  <si>
    <t>Sousa</t>
  </si>
  <si>
    <t>Lavia</t>
  </si>
  <si>
    <t>Larios</t>
  </si>
  <si>
    <t>Chadi Riad</t>
  </si>
  <si>
    <t>Mainoo</t>
  </si>
  <si>
    <t>N.Jackson</t>
  </si>
  <si>
    <t>Baggott</t>
  </si>
  <si>
    <t>Ângelo</t>
  </si>
  <si>
    <t>Cozier-Duberry</t>
  </si>
  <si>
    <t>D.D.Fofana</t>
  </si>
  <si>
    <t>Jebbison</t>
  </si>
  <si>
    <t>A.Fatawu</t>
  </si>
  <si>
    <t>Ozoh</t>
  </si>
  <si>
    <t>Hinshelwood</t>
  </si>
  <si>
    <t>Baleba</t>
  </si>
  <si>
    <t>Adingra</t>
  </si>
  <si>
    <t>Bajcetic</t>
  </si>
  <si>
    <t>Veliz</t>
  </si>
  <si>
    <t>Buonanotte</t>
  </si>
  <si>
    <t>Barco</t>
  </si>
  <si>
    <t>Kerkez</t>
  </si>
  <si>
    <t>A.Murphy</t>
  </si>
  <si>
    <t>Miley</t>
  </si>
  <si>
    <t>Kellyman</t>
  </si>
  <si>
    <t>Golding</t>
  </si>
  <si>
    <t>Mazilu</t>
  </si>
  <si>
    <t>Yoro</t>
  </si>
  <si>
    <t>Renato Veiga</t>
  </si>
  <si>
    <t>Kuol</t>
  </si>
  <si>
    <t>Da Silva Moreira</t>
  </si>
  <si>
    <t>Bergvall</t>
  </si>
  <si>
    <t>O’Mahony</t>
  </si>
  <si>
    <t>L.Guilherme</t>
  </si>
  <si>
    <t>Nedeljkovic</t>
  </si>
  <si>
    <t>Chiwome</t>
  </si>
  <si>
    <t>Minteh</t>
  </si>
  <si>
    <t>I.Osman</t>
  </si>
  <si>
    <t>Deivid</t>
  </si>
  <si>
    <t>Konak</t>
  </si>
  <si>
    <t>Pedro Lima</t>
  </si>
  <si>
    <t>Team</t>
  </si>
  <si>
    <t>Arsenal</t>
  </si>
  <si>
    <t>Aston Villa</t>
  </si>
  <si>
    <t>Bournemouth</t>
  </si>
  <si>
    <t>Brentford</t>
  </si>
  <si>
    <t>Brighton</t>
  </si>
  <si>
    <t>Burnley</t>
  </si>
  <si>
    <t>Chelsea</t>
  </si>
  <si>
    <t>Crystal Palace</t>
  </si>
  <si>
    <t>Everton</t>
  </si>
  <si>
    <t>Fulham</t>
  </si>
  <si>
    <t>Liverpool</t>
  </si>
  <si>
    <t>Luton Town</t>
  </si>
  <si>
    <t>Manchester City</t>
  </si>
  <si>
    <t>Manchester Utd</t>
  </si>
  <si>
    <t>Newcastle Utd</t>
  </si>
  <si>
    <t>Nott'ham Forest</t>
  </si>
  <si>
    <t>Sheffield Utd</t>
  </si>
  <si>
    <t>Tottenham</t>
  </si>
  <si>
    <t>West Ham</t>
  </si>
  <si>
    <t>Wolves</t>
  </si>
  <si>
    <t>Average npxGA</t>
  </si>
  <si>
    <t>Fixture multiplier</t>
  </si>
  <si>
    <t>Squad</t>
  </si>
  <si>
    <t>Age</t>
  </si>
  <si>
    <t>1</t>
  </si>
  <si>
    <t>0</t>
  </si>
  <si>
    <t>2</t>
  </si>
  <si>
    <t>6</t>
  </si>
  <si>
    <t>3</t>
  </si>
  <si>
    <t>8</t>
  </si>
  <si>
    <t>7</t>
  </si>
  <si>
    <t>9</t>
  </si>
  <si>
    <t>4</t>
  </si>
  <si>
    <t>5</t>
  </si>
  <si>
    <t>Matches played</t>
  </si>
  <si>
    <t>Mins</t>
  </si>
  <si>
    <t>Yellow cards</t>
  </si>
  <si>
    <t>Red cards</t>
  </si>
  <si>
    <t>GI</t>
  </si>
  <si>
    <t>xGI</t>
  </si>
  <si>
    <t>npxGI</t>
  </si>
  <si>
    <t>fpl_id</t>
  </si>
  <si>
    <t>element_type</t>
  </si>
  <si>
    <t>position</t>
  </si>
  <si>
    <t>tsb</t>
  </si>
  <si>
    <t>DEF</t>
  </si>
  <si>
    <t>MID</t>
  </si>
  <si>
    <t>GKP</t>
  </si>
  <si>
    <t>G.Jesus</t>
  </si>
  <si>
    <t>FWD</t>
  </si>
  <si>
    <t>N.Aguerd</t>
  </si>
  <si>
    <t>A.Becker</t>
  </si>
  <si>
    <t>Gross</t>
  </si>
  <si>
    <t>J.Alvarez</t>
  </si>
  <si>
    <t>B.Badiashile</t>
  </si>
  <si>
    <t>Gana</t>
  </si>
  <si>
    <t>Alex Moreno</t>
  </si>
  <si>
    <t>Dúbravka</t>
  </si>
  <si>
    <t>Duran</t>
  </si>
  <si>
    <t>H.Bueno</t>
  </si>
  <si>
    <t>Kesler-Hayden</t>
  </si>
  <si>
    <t>Martinez</t>
  </si>
  <si>
    <t>Kovačić</t>
  </si>
  <si>
    <t>O.Dango</t>
  </si>
  <si>
    <t>A.Doucoure</t>
  </si>
  <si>
    <t>Ederson M.</t>
  </si>
  <si>
    <t>E.Royal</t>
  </si>
  <si>
    <t>Estupiñan</t>
  </si>
  <si>
    <t>J.Murphy</t>
  </si>
  <si>
    <t>B.Fernandes</t>
  </si>
  <si>
    <t>M.Salah</t>
  </si>
  <si>
    <t>M.França</t>
  </si>
  <si>
    <t>J.Gomes</t>
  </si>
  <si>
    <t>Gonzalez</t>
  </si>
  <si>
    <t>Bruno G.</t>
  </si>
  <si>
    <t>Hee Chan</t>
  </si>
  <si>
    <t>Diogo J.</t>
  </si>
  <si>
    <t>Mario Jr.</t>
  </si>
  <si>
    <t>Lindelof</t>
  </si>
  <si>
    <t>Lukić</t>
  </si>
  <si>
    <t>C.Richards</t>
  </si>
  <si>
    <t>Matheus N.</t>
  </si>
  <si>
    <t>Souček</t>
  </si>
  <si>
    <t>Vinicius</t>
  </si>
  <si>
    <t>L.Paquetá</t>
  </si>
  <si>
    <t>N.Semedo</t>
  </si>
  <si>
    <t>B.Traore</t>
  </si>
  <si>
    <t>Buendia</t>
  </si>
  <si>
    <t>Ji-soo</t>
  </si>
  <si>
    <t>João Cancelo</t>
  </si>
  <si>
    <t>Kozlowski</t>
  </si>
  <si>
    <t>M.Sarr</t>
  </si>
  <si>
    <t>N.Phillips</t>
  </si>
  <si>
    <t>O.Richards</t>
  </si>
  <si>
    <t>J.Virginia</t>
  </si>
  <si>
    <t>B.Soumaré</t>
  </si>
  <si>
    <t>Marcal</t>
  </si>
  <si>
    <t>A.Phillips</t>
  </si>
  <si>
    <t>E(Points from Goals)</t>
  </si>
  <si>
    <t>E(Points from Assists)</t>
  </si>
  <si>
    <t>E(Attacking Points)</t>
  </si>
  <si>
    <t>minus 1p</t>
  </si>
  <si>
    <t>minus 2p</t>
  </si>
  <si>
    <t>minus 3p</t>
  </si>
  <si>
    <t>minus 4p</t>
  </si>
  <si>
    <t>E(Points from CS)</t>
  </si>
  <si>
    <t>E(Points from conceding)</t>
  </si>
  <si>
    <t>E(Defensive Points)</t>
  </si>
  <si>
    <t>E(Att+Def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</si>
</sst>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9" fontId="0" fillId="0" borderId="0" xfId="1" applyFont="1"/>
    <xf numFmtId="9" fontId="0" fillId="0" borderId="0" xfId="0" applyNumberFormat="1"/>
    <xf numFmtId="172" fontId="0" fillId="0" borderId="0" xfId="0" applyNumberFormat="1"/>
    <xf numFmtId="172" fontId="0" fillId="0" borderId="0" xfId="1" applyNumberFormat="1" applyFont="1"/>
  </cellXfs>
  <cellStyles count="2">
    <cellStyle name="Normal" xfId="0" builtinId="0"/>
    <cellStyle name="Percent" xfId="1" builtinId="5"/>
  </cellStyles>
  <dxfs count="4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172" formatCode="0.0%"/>
    </dxf>
    <dxf>
      <numFmt numFmtId="13" formatCode="0%"/>
    </dxf>
    <dxf>
      <numFmt numFmtId="172" formatCode="0.0%"/>
    </dxf>
    <dxf>
      <numFmt numFmtId="172" formatCode="0.0%"/>
    </dxf>
    <dxf>
      <numFmt numFmtId="172" formatCode="0.0%"/>
    </dxf>
    <dxf>
      <numFmt numFmtId="172" formatCode="0.0%"/>
    </dxf>
    <dxf>
      <numFmt numFmtId="172" formatCode="0.0%"/>
    </dxf>
    <dxf>
      <numFmt numFmtId="13" formatCode="0%"/>
    </dxf>
    <dxf>
      <numFmt numFmtId="172" formatCode="0.0%"/>
    </dxf>
    <dxf>
      <numFmt numFmtId="172" formatCode="0.0%"/>
    </dxf>
    <dxf>
      <numFmt numFmtId="172" formatCode="0.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BA9F6525-4883-46ED-8D90-F7506754D93E}" autoFormatId="16" applyNumberFormats="0" applyBorderFormats="0" applyFontFormats="0" applyPatternFormats="0" applyAlignmentFormats="0" applyWidthHeightFormats="0">
  <queryTableRefresh nextId="28" unboundColumnsRight="15">
    <queryTableFields count="26">
      <queryTableField id="1" name="Team" tableColumnId="1"/>
      <queryTableField id="2" name="Gls" tableColumnId="2"/>
      <queryTableField id="3" name="Ast" tableColumnId="3"/>
      <queryTableField id="4" name="G+A" tableColumnId="4"/>
      <queryTableField id="5" name="G-PK" tableColumnId="5"/>
      <queryTableField id="6" name="G+A-PK" tableColumnId="6"/>
      <queryTableField id="7" name="xG" tableColumnId="7"/>
      <queryTableField id="8" name="xAG" tableColumnId="8"/>
      <queryTableField id="9" name="xG+xAG" tableColumnId="9"/>
      <queryTableField id="10" name="npxG" tableColumnId="10"/>
      <queryTableField id="11" name="npxG+xAG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7" dataBound="0" tableColumnId="27"/>
      <queryTableField id="23" dataBound="0" tableColumnId="23"/>
      <queryTableField id="24" dataBound="0" tableColumnId="24"/>
      <queryTableField id="25" dataBound="0" tableColumnId="25"/>
      <queryTableField id="26" dataBound="0" tableColumnId="2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3060EB0-2DE7-4D3E-B87C-770DD1D3F001}" autoFormatId="16" applyNumberFormats="0" applyBorderFormats="0" applyFontFormats="0" applyPatternFormats="0" applyAlignmentFormats="0" applyWidthHeightFormats="0">
  <queryTableRefresh nextId="92" unboundColumnsRight="7">
    <queryTableFields count="30">
      <queryTableField id="73" name="fpl_id" tableColumnId="71"/>
      <queryTableField id="1" name="Player" tableColumnId="1"/>
      <queryTableField id="74" name="web_name" tableColumnId="72"/>
      <queryTableField id="22" name="Squad" tableColumnId="22"/>
      <queryTableField id="75" name="element_type" tableColumnId="73"/>
      <queryTableField id="76" name="position" tableColumnId="74"/>
      <queryTableField id="77" name="Price" tableColumnId="75"/>
      <queryTableField id="78" name="tsb" tableColumnId="76"/>
      <queryTableField id="23" name="Age" tableColumnId="23"/>
      <queryTableField id="58" name="Matches played" tableColumnId="56"/>
      <queryTableField id="59" name="Starts" tableColumnId="57"/>
      <queryTableField id="60" name="Mins" tableColumnId="58"/>
      <queryTableField id="61" name="90s" tableColumnId="59"/>
      <queryTableField id="62" name="Yellow cards" tableColumnId="60"/>
      <queryTableField id="63" name="Red cards" tableColumnId="61"/>
      <queryTableField id="64" name="Gls" tableColumnId="62"/>
      <queryTableField id="65" name="Ast" tableColumnId="63"/>
      <queryTableField id="66" name="GI" tableColumnId="64"/>
      <queryTableField id="67" name="xG" tableColumnId="65"/>
      <queryTableField id="68" name="xAG" tableColumnId="66"/>
      <queryTableField id="69" name="xGI" tableColumnId="67"/>
      <queryTableField id="70" name="npxG" tableColumnId="68"/>
      <queryTableField id="71" name="npxGI" tableColumnId="69"/>
      <queryTableField id="85" dataBound="0" tableColumnId="77"/>
      <queryTableField id="86" dataBound="0" tableColumnId="78"/>
      <queryTableField id="87" dataBound="0" tableColumnId="79"/>
      <queryTableField id="88" dataBound="0" tableColumnId="80"/>
      <queryTableField id="89" dataBound="0" tableColumnId="81"/>
      <queryTableField id="90" dataBound="0" tableColumnId="82"/>
      <queryTableField id="91" dataBound="0" tableColumnId="8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E94BFE-F523-4EE9-A938-5A0FBAF92BBE}" name="team_season_data" displayName="team_season_data" ref="A1:Z21" tableType="queryTable" totalsRowShown="0">
  <autoFilter ref="A1:Z21" xr:uid="{4CE94BFE-F523-4EE9-A938-5A0FBAF92BBE}"/>
  <sortState xmlns:xlrd2="http://schemas.microsoft.com/office/spreadsheetml/2017/richdata2" ref="A2:N21">
    <sortCondition ref="J1:J21"/>
  </sortState>
  <tableColumns count="26">
    <tableColumn id="1" xr3:uid="{4E052A0D-C796-4342-821C-D5419255E758}" uniqueName="1" name="Team" queryTableFieldId="1" dataDxfId="41"/>
    <tableColumn id="2" xr3:uid="{E9000C60-E2A1-4A84-8603-2CF66974DA53}" uniqueName="2" name="Gls" queryTableFieldId="2"/>
    <tableColumn id="3" xr3:uid="{4004B363-D623-4750-969F-990439D8811A}" uniqueName="3" name="Ast" queryTableFieldId="3"/>
    <tableColumn id="4" xr3:uid="{D742E699-CF22-4ED9-91C7-37FBFC02FDA7}" uniqueName="4" name="G+A" queryTableFieldId="4"/>
    <tableColumn id="5" xr3:uid="{7124E5D5-4682-4B72-9B46-E4AA2EF138B6}" uniqueName="5" name="G-PK" queryTableFieldId="5"/>
    <tableColumn id="6" xr3:uid="{E469A47F-2AB7-4CD5-9D8B-417125F3E95E}" uniqueName="6" name="G+A-PK" queryTableFieldId="6"/>
    <tableColumn id="7" xr3:uid="{7E6E7A57-25D2-4905-AC7D-5A58BA7AA1D4}" uniqueName="7" name="xG" queryTableFieldId="7"/>
    <tableColumn id="8" xr3:uid="{2C31B0C4-BCAB-4860-873D-3DF6A98C3620}" uniqueName="8" name="xAG" queryTableFieldId="8"/>
    <tableColumn id="9" xr3:uid="{5AF52F66-AECD-40B9-B076-AC0C37F7986D}" uniqueName="9" name="xG+xAG" queryTableFieldId="9"/>
    <tableColumn id="10" xr3:uid="{ECB6AAB3-E22D-4269-ADE7-E2AA60ABC027}" uniqueName="10" name="npxG" queryTableFieldId="10"/>
    <tableColumn id="11" xr3:uid="{9F8E0614-A486-442E-AF5C-F4526825CF86}" uniqueName="11" name="npxG+xAG" queryTableFieldId="11"/>
    <tableColumn id="12" xr3:uid="{8FE86CFB-9B53-443A-AA97-B891E417C445}" uniqueName="12" name="Fixture multiplier" queryTableFieldId="12" dataDxfId="40">
      <calculatedColumnFormula>team_season_data[[#This Row],[npxG]]/$B$25</calculatedColumnFormula>
    </tableColumn>
    <tableColumn id="13" xr3:uid="{39DD34EB-7C53-40A5-965D-5FCF18204859}" uniqueName="13" name="0" queryTableFieldId="13" dataDxfId="21" dataCellStyle="Percent">
      <calculatedColumnFormula>_xlfn.POISSON.DIST(team_season_data[[#Headers],[0]],team_season_data[[#This Row],[npxG]],FALSE)</calculatedColumnFormula>
    </tableColumn>
    <tableColumn id="14" xr3:uid="{3923C61A-B45A-4814-9C46-7683D3B0A480}" uniqueName="14" name="1" queryTableFieldId="14" dataDxfId="20" dataCellStyle="Percent">
      <calculatedColumnFormula>_xlfn.POISSON.DIST(team_season_data[[#Headers],[1]],team_season_data[[#This Row],[npxG]],FALSE)</calculatedColumnFormula>
    </tableColumn>
    <tableColumn id="15" xr3:uid="{7D3A8FF5-B120-4FF2-B5C5-57A176DD771B}" uniqueName="15" name="2" queryTableFieldId="15" dataDxfId="19">
      <calculatedColumnFormula>_xlfn.POISSON.DIST(team_season_data[[#Headers],[2]],team_season_data[[#This Row],[npxG]],FALSE)</calculatedColumnFormula>
    </tableColumn>
    <tableColumn id="16" xr3:uid="{488065EF-C737-4C29-8ED6-2F5142D2015B}" uniqueName="16" name="3" queryTableFieldId="16" dataDxfId="15">
      <calculatedColumnFormula>_xlfn.POISSON.DIST(team_season_data[[#Headers],[3]],team_season_data[[#This Row],[npxG]],FALSE)</calculatedColumnFormula>
    </tableColumn>
    <tableColumn id="17" xr3:uid="{D5BC0D6D-77F6-45D8-B5D6-19D574E07191}" uniqueName="17" name="4" queryTableFieldId="17" dataDxfId="14">
      <calculatedColumnFormula>_xlfn.POISSON.DIST(team_season_data[[#Headers],[4]],team_season_data[[#This Row],[npxG]],FALSE)</calculatedColumnFormula>
    </tableColumn>
    <tableColumn id="18" xr3:uid="{3BA3A59A-2EDD-48FD-B2FF-03D7416FC799}" uniqueName="18" name="5" queryTableFieldId="18" dataDxfId="13">
      <calculatedColumnFormula>_xlfn.POISSON.DIST(team_season_data[[#Headers],[5]],team_season_data[[#This Row],[npxG]],FALSE)</calculatedColumnFormula>
    </tableColumn>
    <tableColumn id="19" xr3:uid="{3D71F32D-4338-4FD4-A0C9-D830CF439ED7}" uniqueName="19" name="6" queryTableFieldId="19" dataDxfId="12">
      <calculatedColumnFormula>_xlfn.POISSON.DIST(team_season_data[[#Headers],[6]],team_season_data[[#This Row],[npxG]],FALSE)</calculatedColumnFormula>
    </tableColumn>
    <tableColumn id="20" xr3:uid="{A470E675-C86B-4FBB-9A38-9163A14BD42B}" uniqueName="20" name="7" queryTableFieldId="20" dataDxfId="11">
      <calculatedColumnFormula>_xlfn.POISSON.DIST(team_season_data[[#Headers],[7]],team_season_data[[#This Row],[npxG]],FALSE)</calculatedColumnFormula>
    </tableColumn>
    <tableColumn id="21" xr3:uid="{A3BCC7AD-28DF-42EA-A6AF-D52969A86DBB}" uniqueName="21" name="8" queryTableFieldId="21" dataDxfId="10">
      <calculatedColumnFormula>_xlfn.POISSON.DIST(team_season_data[[#Headers],[8]],team_season_data[[#This Row],[npxG]],FALSE)</calculatedColumnFormula>
    </tableColumn>
    <tableColumn id="27" xr3:uid="{251CC06B-A79A-4C70-B225-2C4BB126CB81}" uniqueName="27" name="9" queryTableFieldId="27" dataDxfId="8">
      <calculatedColumnFormula>_xlfn.POISSON.DIST(team_season_data[[#Headers],[9]],team_season_data[[#This Row],[npxG]],FALSE)</calculatedColumnFormula>
    </tableColumn>
    <tableColumn id="23" xr3:uid="{792B37EE-780D-4E1D-BE5D-96E27CE480ED}" uniqueName="23" name="minus 1p" queryTableFieldId="23" dataDxfId="9">
      <calculatedColumnFormula>SUM(team_season_data[[#This Row],[2]:[3]])</calculatedColumnFormula>
    </tableColumn>
    <tableColumn id="24" xr3:uid="{61FF9302-3CBF-4CF5-AD10-3543BD113B47}" uniqueName="24" name="minus 2p" queryTableFieldId="24" dataDxfId="16">
      <calculatedColumnFormula>SUM(team_season_data[[#This Row],[4]:[5]])</calculatedColumnFormula>
    </tableColumn>
    <tableColumn id="25" xr3:uid="{C68EF3B6-ECBC-4212-93B5-80C031780243}" uniqueName="25" name="minus 3p" queryTableFieldId="25" dataDxfId="17">
      <calculatedColumnFormula>SUM(team_season_data[[#This Row],[6]:[7]])</calculatedColumnFormula>
    </tableColumn>
    <tableColumn id="26" xr3:uid="{F4CB9060-C708-456F-8913-6F5642B0798E}" uniqueName="26" name="minus 4p" queryTableFieldId="26" dataDxfId="18">
      <calculatedColumnFormula>SUM(team_season_data[[#This Row],[8]:[9]])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066F41-5A3A-4A9F-B9AF-D7A79A6707E6}" name="player_season_data" displayName="player_season_data" ref="A1:AD584" tableType="queryTable" totalsRowShown="0">
  <autoFilter ref="A1:AD584" xr:uid="{7E066F41-5A3A-4A9F-B9AF-D7A79A6707E6}">
    <filterColumn colId="5">
      <filters>
        <filter val="DEF"/>
      </filters>
    </filterColumn>
    <filterColumn colId="10">
      <customFilters>
        <customFilter operator="greaterThanOrEqual" val="10"/>
      </customFilters>
    </filterColumn>
    <filterColumn colId="11">
      <customFilters>
        <customFilter operator="greaterThanOrEqual" val="2000"/>
      </customFilters>
    </filterColumn>
  </autoFilter>
  <sortState xmlns:xlrd2="http://schemas.microsoft.com/office/spreadsheetml/2017/richdata2" ref="A151:AD563">
    <sortCondition descending="1" ref="AD1:AD584"/>
  </sortState>
  <tableColumns count="30">
    <tableColumn id="71" xr3:uid="{8A6BCED7-94B4-4603-BCBB-FA437FCFFAE0}" uniqueName="71" name="fpl_id" queryTableFieldId="73"/>
    <tableColumn id="1" xr3:uid="{B11EBCE4-F1E1-4D22-A692-57C1DCCA037A}" uniqueName="1" name="Player" queryTableFieldId="1" dataDxfId="39"/>
    <tableColumn id="72" xr3:uid="{BDAA0CEC-32DD-48E3-BCF1-6A6393DB4AE1}" uniqueName="72" name="web_name" queryTableFieldId="74" dataDxfId="38"/>
    <tableColumn id="22" xr3:uid="{29E7717E-40A1-44E7-AA4D-D857C7EF4EE5}" uniqueName="22" name="Squad" queryTableFieldId="22" dataDxfId="37"/>
    <tableColumn id="73" xr3:uid="{C70671FA-1C49-4F38-8ABC-BB0169161B67}" uniqueName="73" name="element_type" queryTableFieldId="75"/>
    <tableColumn id="74" xr3:uid="{54D74CCE-93F3-4267-973B-9BA7ACA1D1BB}" uniqueName="74" name="position" queryTableFieldId="76" dataDxfId="36"/>
    <tableColumn id="75" xr3:uid="{F6BDD9B5-F665-43C7-BD5D-7DF3B04C7303}" uniqueName="75" name="Price" queryTableFieldId="77"/>
    <tableColumn id="76" xr3:uid="{577B92AD-6DC0-4324-8AF8-585A9889FF3D}" uniqueName="76" name="tsb" queryTableFieldId="78"/>
    <tableColumn id="23" xr3:uid="{256928A1-EC3A-4724-8EAC-63598523948A}" uniqueName="23" name="Age" queryTableFieldId="23" dataDxfId="35"/>
    <tableColumn id="56" xr3:uid="{5C7E8204-D608-4AEA-80DD-0A2A1E38E39C}" uniqueName="56" name="Matches played" queryTableFieldId="58" dataDxfId="34"/>
    <tableColumn id="57" xr3:uid="{E5354D9A-FA86-4D75-8A66-E6CFEE71C76D}" uniqueName="57" name="Starts" queryTableFieldId="59" dataDxfId="33"/>
    <tableColumn id="58" xr3:uid="{85A6F962-95E0-40AB-A8AF-5DE1BD06068C}" uniqueName="58" name="Mins" queryTableFieldId="60" dataDxfId="32"/>
    <tableColumn id="59" xr3:uid="{2BFEB715-79A7-4014-99E0-C1DEA7615A4B}" uniqueName="59" name="90s" queryTableFieldId="61" dataDxfId="31"/>
    <tableColumn id="60" xr3:uid="{7C7B50B7-7258-4FF1-A1AE-D3E6E223859F}" uniqueName="60" name="Yellow cards" queryTableFieldId="62" dataDxfId="30"/>
    <tableColumn id="61" xr3:uid="{663800F6-D659-453F-A896-C4B90B2D29B2}" uniqueName="61" name="Red cards" queryTableFieldId="63" dataDxfId="29"/>
    <tableColumn id="62" xr3:uid="{42CD393E-5D9C-46CB-8F8D-6CA6161355C8}" uniqueName="62" name="Gls" queryTableFieldId="64" dataDxfId="28"/>
    <tableColumn id="63" xr3:uid="{1F44AF12-E083-4FE7-8FA2-553DB0C71FB2}" uniqueName="63" name="Ast" queryTableFieldId="65" dataDxfId="27"/>
    <tableColumn id="64" xr3:uid="{9998DE98-C173-4AB2-9905-5E5CED1C4A46}" uniqueName="64" name="GI" queryTableFieldId="66" dataDxfId="26"/>
    <tableColumn id="65" xr3:uid="{F35EE80D-B6D4-4DC2-8ABD-ABF44C1066D8}" uniqueName="65" name="xG" queryTableFieldId="67" dataDxfId="25"/>
    <tableColumn id="66" xr3:uid="{0B7D70C4-838C-475D-B00A-E6C64666BE71}" uniqueName="66" name="xAG" queryTableFieldId="68" dataDxfId="24"/>
    <tableColumn id="67" xr3:uid="{DCD4E208-A446-4A9B-B4A7-AD41764DF421}" uniqueName="67" name="xGI" queryTableFieldId="69" dataDxfId="23"/>
    <tableColumn id="68" xr3:uid="{47BBBACD-9C52-4DC5-9976-9D7ABA1D445C}" uniqueName="68" name="npxG" queryTableFieldId="70" dataDxfId="22"/>
    <tableColumn id="69" xr3:uid="{79A487BB-DC2B-461A-A7C5-220F911C83A0}" uniqueName="69" name="npxGI" queryTableFieldId="71" dataDxfId="7"/>
    <tableColumn id="77" xr3:uid="{BCD15693-280E-4831-915B-CBA57869EFE5}" uniqueName="77" name="E(Points from Goals)" queryTableFieldId="85" dataDxfId="6">
      <calculatedColumnFormula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calculatedColumnFormula>
    </tableColumn>
    <tableColumn id="78" xr3:uid="{CB4099B3-F7A2-4011-84C3-2B33E0EAEDDE}" uniqueName="78" name="E(Points from Assists)" queryTableFieldId="86" dataDxfId="5">
      <calculatedColumnFormula>player_season_data[[#This Row],[xAG]]*3</calculatedColumnFormula>
    </tableColumn>
    <tableColumn id="79" xr3:uid="{3704F057-3080-4686-AEE1-215AF4A463CD}" uniqueName="79" name="E(Attacking Points)" queryTableFieldId="87" dataDxfId="4">
      <calculatedColumnFormula>SUM(player_season_data[[#This Row],[E(Points from Goals)]:[E(Points from Assists)]])</calculatedColumnFormula>
    </tableColumn>
    <tableColumn id="80" xr3:uid="{C12CE9B4-4537-4576-BAD4-62D5302CEB3D}" uniqueName="80" name="E(Points from CS)" queryTableFieldId="88" dataDxfId="3">
      <calculatedColumnFormula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calculatedColumnFormula>
    </tableColumn>
    <tableColumn id="81" xr3:uid="{F90941FF-3652-4D50-B15A-D3820052BBA4}" uniqueName="81" name="E(Points from conceding)" queryTableFieldId="89" dataDxfId="2">
      <calculatedColumnFormula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calculatedColumnFormula>
    </tableColumn>
    <tableColumn id="82" xr3:uid="{3C74A5F2-11BE-4D5D-99A3-BCC042016610}" uniqueName="82" name="E(Defensive Points)" queryTableFieldId="90" dataDxfId="1">
      <calculatedColumnFormula>SUM(player_season_data[[#This Row],[E(Points from CS)]:[E(Points from conceding)]])</calculatedColumnFormula>
    </tableColumn>
    <tableColumn id="83" xr3:uid="{BD727B91-7942-448D-B853-26B8922D525B}" uniqueName="83" name="E(Att+Def Points)" queryTableFieldId="91" dataDxfId="0">
      <calculatedColumnFormula>SUM(player_season_data[[#This Row],[E(Defensive Points)]],player_season_data[[#This Row],[E(Attacking Points)]])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1480-1D02-4692-8E0F-9A2C39708252}">
  <dimension ref="A1:Z25"/>
  <sheetViews>
    <sheetView workbookViewId="0">
      <selection activeCell="W11" sqref="W11"/>
    </sheetView>
  </sheetViews>
  <sheetFormatPr defaultRowHeight="15" x14ac:dyDescent="0.25"/>
  <cols>
    <col min="1" max="1" width="15.140625" bestFit="1" customWidth="1"/>
    <col min="2" max="2" width="6.140625" bestFit="1" customWidth="1"/>
    <col min="3" max="3" width="6" bestFit="1" customWidth="1"/>
    <col min="4" max="4" width="6.7109375" bestFit="1" customWidth="1"/>
    <col min="5" max="5" width="7.5703125" bestFit="1" customWidth="1"/>
    <col min="6" max="6" width="9.7109375" bestFit="1" customWidth="1"/>
    <col min="7" max="7" width="5.42578125" bestFit="1" customWidth="1"/>
    <col min="8" max="8" width="6.5703125" bestFit="1" customWidth="1"/>
    <col min="9" max="9" width="9.7109375" bestFit="1" customWidth="1"/>
    <col min="10" max="10" width="7.7109375" bestFit="1" customWidth="1"/>
    <col min="11" max="11" width="12" bestFit="1" customWidth="1"/>
    <col min="12" max="12" width="18.28515625" bestFit="1" customWidth="1"/>
    <col min="23" max="26" width="11.42578125" bestFit="1" customWidth="1"/>
  </cols>
  <sheetData>
    <row r="1" spans="1:26" x14ac:dyDescent="0.25">
      <c r="A1" t="s">
        <v>912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934</v>
      </c>
      <c r="M1" t="s">
        <v>938</v>
      </c>
      <c r="N1" t="s">
        <v>937</v>
      </c>
      <c r="O1" t="s">
        <v>939</v>
      </c>
      <c r="P1" t="s">
        <v>941</v>
      </c>
      <c r="Q1" t="s">
        <v>945</v>
      </c>
      <c r="R1" t="s">
        <v>946</v>
      </c>
      <c r="S1" t="s">
        <v>940</v>
      </c>
      <c r="T1" t="s">
        <v>943</v>
      </c>
      <c r="U1" t="s">
        <v>942</v>
      </c>
      <c r="V1" t="s">
        <v>944</v>
      </c>
      <c r="W1" t="s">
        <v>1014</v>
      </c>
      <c r="X1" t="s">
        <v>1015</v>
      </c>
      <c r="Y1" t="s">
        <v>1016</v>
      </c>
      <c r="Z1" t="s">
        <v>1017</v>
      </c>
    </row>
    <row r="2" spans="1:26" x14ac:dyDescent="0.25">
      <c r="A2" s="1" t="s">
        <v>913</v>
      </c>
      <c r="B2">
        <v>0.74</v>
      </c>
      <c r="C2">
        <v>0.53</v>
      </c>
      <c r="D2">
        <v>1.26</v>
      </c>
      <c r="E2">
        <v>0.68</v>
      </c>
      <c r="F2">
        <v>1.21</v>
      </c>
      <c r="G2">
        <v>0.73</v>
      </c>
      <c r="H2">
        <v>0.52</v>
      </c>
      <c r="I2">
        <v>1.26</v>
      </c>
      <c r="J2">
        <v>0.68</v>
      </c>
      <c r="K2">
        <v>1.2</v>
      </c>
      <c r="L2" s="2">
        <f>team_season_data[[#This Row],[npxG]]/$B$25</f>
        <v>0.47238624522403611</v>
      </c>
      <c r="M2" s="4">
        <f>_xlfn.POISSON.DIST(team_season_data[[#Headers],[0]],team_season_data[[#This Row],[npxG]],FALSE)</f>
        <v>0.50661699236558955</v>
      </c>
      <c r="N2" s="4">
        <f>_xlfn.POISSON.DIST(team_season_data[[#Headers],[1]],team_season_data[[#This Row],[npxG]],FALSE)</f>
        <v>0.34449955480860089</v>
      </c>
      <c r="O2" s="4">
        <f>_xlfn.POISSON.DIST(team_season_data[[#Headers],[2]],team_season_data[[#This Row],[npxG]],FALSE)</f>
        <v>0.1171298486349243</v>
      </c>
      <c r="P2" s="4">
        <f>_xlfn.POISSON.DIST(team_season_data[[#Headers],[3]],team_season_data[[#This Row],[npxG]],FALSE)</f>
        <v>2.6549432357249516E-2</v>
      </c>
      <c r="Q2" s="7">
        <f>_xlfn.POISSON.DIST(team_season_data[[#Headers],[4]],team_season_data[[#This Row],[npxG]],FALSE)</f>
        <v>4.5134035007324165E-3</v>
      </c>
      <c r="R2" s="7">
        <f>_xlfn.POISSON.DIST(team_season_data[[#Headers],[5]],team_season_data[[#This Row],[npxG]],FALSE)</f>
        <v>6.1382287609960896E-4</v>
      </c>
      <c r="S2" s="7">
        <f>_xlfn.POISSON.DIST(team_season_data[[#Headers],[6]],team_season_data[[#This Row],[npxG]],FALSE)</f>
        <v>6.9566592624622326E-5</v>
      </c>
      <c r="T2" s="7">
        <f>_xlfn.POISSON.DIST(team_season_data[[#Headers],[7]],team_season_data[[#This Row],[npxG]],FALSE)</f>
        <v>6.7578975692490379E-6</v>
      </c>
      <c r="U2" s="7">
        <f>_xlfn.POISSON.DIST(team_season_data[[#Headers],[8]],team_season_data[[#This Row],[npxG]],FALSE)</f>
        <v>5.7442129338616593E-7</v>
      </c>
      <c r="V2" s="7">
        <f>_xlfn.POISSON.DIST(team_season_data[[#Headers],[9]],team_season_data[[#This Row],[npxG]],FALSE)</f>
        <v>4.3400719944732585E-8</v>
      </c>
      <c r="W2" s="5">
        <f>SUM(team_season_data[[#This Row],[2]:[3]])</f>
        <v>0.14367928099217381</v>
      </c>
      <c r="X2" s="6">
        <f>SUM(team_season_data[[#This Row],[4]:[5]])</f>
        <v>5.1272263768320251E-3</v>
      </c>
      <c r="Y2" s="6">
        <f>SUM(team_season_data[[#This Row],[6]:[7]])</f>
        <v>7.6324490193871371E-5</v>
      </c>
      <c r="Z2" s="6">
        <f>SUM(team_season_data[[#This Row],[8]:[9]])</f>
        <v>6.1782201333089856E-7</v>
      </c>
    </row>
    <row r="3" spans="1:26" x14ac:dyDescent="0.25">
      <c r="A3" s="1" t="s">
        <v>925</v>
      </c>
      <c r="B3">
        <v>0.87</v>
      </c>
      <c r="C3">
        <v>0.61</v>
      </c>
      <c r="D3">
        <v>1.47</v>
      </c>
      <c r="E3">
        <v>0.79</v>
      </c>
      <c r="F3">
        <v>1.39</v>
      </c>
      <c r="G3">
        <v>0.94</v>
      </c>
      <c r="H3">
        <v>0.69</v>
      </c>
      <c r="I3">
        <v>1.63</v>
      </c>
      <c r="J3">
        <v>0.87</v>
      </c>
      <c r="K3">
        <v>1.57</v>
      </c>
      <c r="L3" s="2">
        <f>team_season_data[[#This Row],[npxG]]/$B$25</f>
        <v>0.6043765196248696</v>
      </c>
      <c r="M3" s="4">
        <f>_xlfn.POISSON.DIST(team_season_data[[#Headers],[0]],team_season_data[[#This Row],[npxG]],FALSE)</f>
        <v>0.418951549247639</v>
      </c>
      <c r="N3" s="4">
        <f>_xlfn.POISSON.DIST(team_season_data[[#Headers],[1]],team_season_data[[#This Row],[npxG]],FALSE)</f>
        <v>0.36448784784544586</v>
      </c>
      <c r="O3" s="5">
        <f>_xlfn.POISSON.DIST(team_season_data[[#Headers],[2]],team_season_data[[#This Row],[npxG]],FALSE)</f>
        <v>0.15855221381276893</v>
      </c>
      <c r="P3" s="5">
        <f>_xlfn.POISSON.DIST(team_season_data[[#Headers],[3]],team_season_data[[#This Row],[npxG]],FALSE)</f>
        <v>4.5980142005702995E-2</v>
      </c>
      <c r="Q3" s="6">
        <f>_xlfn.POISSON.DIST(team_season_data[[#Headers],[4]],team_season_data[[#This Row],[npxG]],FALSE)</f>
        <v>1.0000680886240402E-2</v>
      </c>
      <c r="R3" s="6">
        <f>_xlfn.POISSON.DIST(team_season_data[[#Headers],[5]],team_season_data[[#This Row],[npxG]],FALSE)</f>
        <v>1.7401184742058303E-3</v>
      </c>
      <c r="S3" s="6">
        <f>_xlfn.POISSON.DIST(team_season_data[[#Headers],[6]],team_season_data[[#This Row],[npxG]],FALSE)</f>
        <v>2.5231717875984525E-4</v>
      </c>
      <c r="T3" s="6">
        <f>_xlfn.POISSON.DIST(team_season_data[[#Headers],[7]],team_season_data[[#This Row],[npxG]],FALSE)</f>
        <v>3.1359420788723678E-5</v>
      </c>
      <c r="U3" s="6">
        <f>_xlfn.POISSON.DIST(team_season_data[[#Headers],[8]],team_season_data[[#This Row],[npxG]],FALSE)</f>
        <v>3.4103370107736871E-6</v>
      </c>
      <c r="V3" s="6">
        <f>_xlfn.POISSON.DIST(team_season_data[[#Headers],[9]],team_season_data[[#This Row],[npxG]],FALSE)</f>
        <v>3.2966591104145676E-7</v>
      </c>
      <c r="W3" s="5">
        <f>SUM(team_season_data[[#This Row],[2]:[3]])</f>
        <v>0.20453235581847193</v>
      </c>
      <c r="X3" s="6">
        <f>SUM(team_season_data[[#This Row],[4]:[5]])</f>
        <v>1.1740799360446232E-2</v>
      </c>
      <c r="Y3" s="6">
        <f>SUM(team_season_data[[#This Row],[6]:[7]])</f>
        <v>2.8367659954856895E-4</v>
      </c>
      <c r="Z3" s="6">
        <f>SUM(team_season_data[[#This Row],[8]:[9]])</f>
        <v>3.7400029218151439E-6</v>
      </c>
    </row>
    <row r="4" spans="1:26" x14ac:dyDescent="0.25">
      <c r="A4" s="1" t="s">
        <v>923</v>
      </c>
      <c r="B4">
        <v>1.03</v>
      </c>
      <c r="C4">
        <v>0.71</v>
      </c>
      <c r="D4">
        <v>1.74</v>
      </c>
      <c r="E4">
        <v>1</v>
      </c>
      <c r="F4">
        <v>1.71</v>
      </c>
      <c r="G4">
        <v>1.2</v>
      </c>
      <c r="H4">
        <v>0.89</v>
      </c>
      <c r="I4">
        <v>2.1</v>
      </c>
      <c r="J4">
        <v>1.18</v>
      </c>
      <c r="K4">
        <v>2.08</v>
      </c>
      <c r="L4" s="2">
        <f>team_season_data[[#This Row],[npxG]]/$B$25</f>
        <v>0.81972907259465078</v>
      </c>
      <c r="M4" s="4">
        <f>_xlfn.POISSON.DIST(team_season_data[[#Headers],[0]],team_season_data[[#This Row],[npxG]],FALSE)</f>
        <v>0.30727873860113125</v>
      </c>
      <c r="N4" s="4">
        <f>_xlfn.POISSON.DIST(team_season_data[[#Headers],[1]],team_season_data[[#This Row],[npxG]],FALSE)</f>
        <v>0.36258891154933487</v>
      </c>
      <c r="O4" s="5">
        <f>_xlfn.POISSON.DIST(team_season_data[[#Headers],[2]],team_season_data[[#This Row],[npxG]],FALSE)</f>
        <v>0.2139274578141076</v>
      </c>
      <c r="P4" s="5">
        <f>_xlfn.POISSON.DIST(team_season_data[[#Headers],[3]],team_season_data[[#This Row],[npxG]],FALSE)</f>
        <v>8.4144800073548964E-2</v>
      </c>
      <c r="Q4" s="6">
        <f>_xlfn.POISSON.DIST(team_season_data[[#Headers],[4]],team_season_data[[#This Row],[npxG]],FALSE)</f>
        <v>2.4822716021696955E-2</v>
      </c>
      <c r="R4" s="6">
        <f>_xlfn.POISSON.DIST(team_season_data[[#Headers],[5]],team_season_data[[#This Row],[npxG]],FALSE)</f>
        <v>5.8581609811204803E-3</v>
      </c>
      <c r="S4" s="6">
        <f>_xlfn.POISSON.DIST(team_season_data[[#Headers],[6]],team_season_data[[#This Row],[npxG]],FALSE)</f>
        <v>1.1521049929536949E-3</v>
      </c>
      <c r="T4" s="6">
        <f>_xlfn.POISSON.DIST(team_season_data[[#Headers],[7]],team_season_data[[#This Row],[npxG]],FALSE)</f>
        <v>1.9421198452647986E-4</v>
      </c>
      <c r="U4" s="6">
        <f>_xlfn.POISSON.DIST(team_season_data[[#Headers],[8]],team_season_data[[#This Row],[npxG]],FALSE)</f>
        <v>2.864626771765577E-5</v>
      </c>
      <c r="V4" s="6">
        <f>_xlfn.POISSON.DIST(team_season_data[[#Headers],[9]],team_season_data[[#This Row],[npxG]],FALSE)</f>
        <v>3.7558439896482092E-6</v>
      </c>
      <c r="W4" s="5">
        <f>SUM(team_season_data[[#This Row],[2]:[3]])</f>
        <v>0.29807225788765657</v>
      </c>
      <c r="X4" s="6">
        <f>SUM(team_season_data[[#This Row],[4]:[5]])</f>
        <v>3.0680877002817436E-2</v>
      </c>
      <c r="Y4" s="6">
        <f>SUM(team_season_data[[#This Row],[6]:[7]])</f>
        <v>1.3463169774801747E-3</v>
      </c>
      <c r="Z4" s="6">
        <f>SUM(team_season_data[[#This Row],[8]:[9]])</f>
        <v>3.2402111707303976E-5</v>
      </c>
    </row>
    <row r="5" spans="1:26" x14ac:dyDescent="0.25">
      <c r="A5" s="1" t="s">
        <v>921</v>
      </c>
      <c r="B5">
        <v>1.26</v>
      </c>
      <c r="C5">
        <v>0.79</v>
      </c>
      <c r="D5">
        <v>2.0499999999999998</v>
      </c>
      <c r="E5">
        <v>1.05</v>
      </c>
      <c r="F5">
        <v>1.84</v>
      </c>
      <c r="G5">
        <v>1.45</v>
      </c>
      <c r="H5">
        <v>0.98</v>
      </c>
      <c r="I5">
        <v>2.4300000000000002</v>
      </c>
      <c r="J5">
        <v>1.29</v>
      </c>
      <c r="K5">
        <v>2.2799999999999998</v>
      </c>
      <c r="L5" s="2">
        <f>team_season_data[[#This Row],[npxG]]/$B$25</f>
        <v>0.89614449461618606</v>
      </c>
      <c r="M5" s="4">
        <f>_xlfn.POISSON.DIST(team_season_data[[#Headers],[0]],team_season_data[[#This Row],[npxG]],FALSE)</f>
        <v>0.27527078308975234</v>
      </c>
      <c r="N5" s="4">
        <f>_xlfn.POISSON.DIST(team_season_data[[#Headers],[1]],team_season_data[[#This Row],[npxG]],FALSE)</f>
        <v>0.3550993101857805</v>
      </c>
      <c r="O5" s="5">
        <f>_xlfn.POISSON.DIST(team_season_data[[#Headers],[2]],team_season_data[[#This Row],[npxG]],FALSE)</f>
        <v>0.22903905506982852</v>
      </c>
      <c r="P5" s="5">
        <f>_xlfn.POISSON.DIST(team_season_data[[#Headers],[3]],team_season_data[[#This Row],[npxG]],FALSE)</f>
        <v>9.8486793680026233E-2</v>
      </c>
      <c r="Q5" s="6">
        <f>_xlfn.POISSON.DIST(team_season_data[[#Headers],[4]],team_season_data[[#This Row],[npxG]],FALSE)</f>
        <v>3.1761990961808477E-2</v>
      </c>
      <c r="R5" s="6">
        <f>_xlfn.POISSON.DIST(team_season_data[[#Headers],[5]],team_season_data[[#This Row],[npxG]],FALSE)</f>
        <v>8.1945936681465867E-3</v>
      </c>
      <c r="S5" s="6">
        <f>_xlfn.POISSON.DIST(team_season_data[[#Headers],[6]],team_season_data[[#This Row],[npxG]],FALSE)</f>
        <v>1.7618376386515132E-3</v>
      </c>
      <c r="T5" s="6">
        <f>_xlfn.POISSON.DIST(team_season_data[[#Headers],[7]],team_season_data[[#This Row],[npxG]],FALSE)</f>
        <v>3.2468150769435103E-4</v>
      </c>
      <c r="U5" s="6">
        <f>_xlfn.POISSON.DIST(team_season_data[[#Headers],[8]],team_season_data[[#This Row],[npxG]],FALSE)</f>
        <v>5.2354893115714062E-5</v>
      </c>
      <c r="V5" s="6">
        <f>_xlfn.POISSON.DIST(team_season_data[[#Headers],[9]],team_season_data[[#This Row],[npxG]],FALSE)</f>
        <v>7.5042013465856874E-6</v>
      </c>
      <c r="W5" s="5">
        <f>SUM(team_season_data[[#This Row],[2]:[3]])</f>
        <v>0.32752584874985474</v>
      </c>
      <c r="X5" s="6">
        <f>SUM(team_season_data[[#This Row],[4]:[5]])</f>
        <v>3.9956584629955064E-2</v>
      </c>
      <c r="Y5" s="6">
        <f>SUM(team_season_data[[#This Row],[6]:[7]])</f>
        <v>2.0865191463458645E-3</v>
      </c>
      <c r="Z5" s="6">
        <f>SUM(team_season_data[[#This Row],[8]:[9]])</f>
        <v>5.9859094462299749E-5</v>
      </c>
    </row>
    <row r="6" spans="1:26" x14ac:dyDescent="0.25">
      <c r="A6" s="1" t="s">
        <v>920</v>
      </c>
      <c r="B6">
        <v>1.47</v>
      </c>
      <c r="C6">
        <v>1.21</v>
      </c>
      <c r="D6">
        <v>2.68</v>
      </c>
      <c r="E6">
        <v>1.39</v>
      </c>
      <c r="F6">
        <v>2.61</v>
      </c>
      <c r="G6">
        <v>1.37</v>
      </c>
      <c r="H6">
        <v>1.06</v>
      </c>
      <c r="I6">
        <v>2.4300000000000002</v>
      </c>
      <c r="J6">
        <v>1.31</v>
      </c>
      <c r="K6">
        <v>2.37</v>
      </c>
      <c r="L6" s="2">
        <f>team_season_data[[#This Row],[npxG]]/$B$25</f>
        <v>0.91003820771101063</v>
      </c>
      <c r="M6" s="4">
        <f>_xlfn.POISSON.DIST(team_season_data[[#Headers],[0]],team_season_data[[#This Row],[npxG]],FALSE)</f>
        <v>0.26982005638468681</v>
      </c>
      <c r="N6" s="4">
        <f>_xlfn.POISSON.DIST(team_season_data[[#Headers],[1]],team_season_data[[#This Row],[npxG]],FALSE)</f>
        <v>0.3534642738639398</v>
      </c>
      <c r="O6" s="5">
        <f>_xlfn.POISSON.DIST(team_season_data[[#Headers],[2]],team_season_data[[#This Row],[npxG]],FALSE)</f>
        <v>0.23151909938088061</v>
      </c>
      <c r="P6" s="5">
        <f>_xlfn.POISSON.DIST(team_season_data[[#Headers],[3]],team_season_data[[#This Row],[npxG]],FALSE)</f>
        <v>0.10109667339631788</v>
      </c>
      <c r="Q6" s="6">
        <f>_xlfn.POISSON.DIST(team_season_data[[#Headers],[4]],team_season_data[[#This Row],[npxG]],FALSE)</f>
        <v>3.3109160537294118E-2</v>
      </c>
      <c r="R6" s="6">
        <f>_xlfn.POISSON.DIST(team_season_data[[#Headers],[5]],team_season_data[[#This Row],[npxG]],FALSE)</f>
        <v>8.6746000607710576E-3</v>
      </c>
      <c r="S6" s="6">
        <f>_xlfn.POISSON.DIST(team_season_data[[#Headers],[6]],team_season_data[[#This Row],[npxG]],FALSE)</f>
        <v>1.8939543466016814E-3</v>
      </c>
      <c r="T6" s="6">
        <f>_xlfn.POISSON.DIST(team_season_data[[#Headers],[7]],team_season_data[[#This Row],[npxG]],FALSE)</f>
        <v>3.5444002772117158E-4</v>
      </c>
      <c r="U6" s="6">
        <f>_xlfn.POISSON.DIST(team_season_data[[#Headers],[8]],team_season_data[[#This Row],[npxG]],FALSE)</f>
        <v>5.8039554539341846E-5</v>
      </c>
      <c r="V6" s="6">
        <f>_xlfn.POISSON.DIST(team_season_data[[#Headers],[9]],team_season_data[[#This Row],[npxG]],FALSE)</f>
        <v>8.4479796051708583E-6</v>
      </c>
      <c r="W6" s="5">
        <f>SUM(team_season_data[[#This Row],[2]:[3]])</f>
        <v>0.3326157727771985</v>
      </c>
      <c r="X6" s="6">
        <f>SUM(team_season_data[[#This Row],[4]:[5]])</f>
        <v>4.1783760598065177E-2</v>
      </c>
      <c r="Y6" s="6">
        <f>SUM(team_season_data[[#This Row],[6]:[7]])</f>
        <v>2.248394374322853E-3</v>
      </c>
      <c r="Z6" s="6">
        <f>SUM(team_season_data[[#This Row],[8]:[9]])</f>
        <v>6.6487534144512708E-5</v>
      </c>
    </row>
    <row r="7" spans="1:26" x14ac:dyDescent="0.25">
      <c r="A7" s="1" t="s">
        <v>928</v>
      </c>
      <c r="B7">
        <v>1.71</v>
      </c>
      <c r="C7">
        <v>1.26</v>
      </c>
      <c r="D7">
        <v>2.97</v>
      </c>
      <c r="E7">
        <v>1.61</v>
      </c>
      <c r="F7">
        <v>2.87</v>
      </c>
      <c r="G7">
        <v>1.4</v>
      </c>
      <c r="H7">
        <v>0.98</v>
      </c>
      <c r="I7">
        <v>2.38</v>
      </c>
      <c r="J7">
        <v>1.32</v>
      </c>
      <c r="K7">
        <v>2.29</v>
      </c>
      <c r="L7" s="2">
        <f>team_season_data[[#This Row],[npxG]]/$B$25</f>
        <v>0.91698506425842297</v>
      </c>
      <c r="M7" s="4">
        <f>_xlfn.POISSON.DIST(team_season_data[[#Headers],[0]],team_season_data[[#This Row],[npxG]],FALSE)</f>
        <v>0.26713530196585034</v>
      </c>
      <c r="N7" s="4">
        <f>_xlfn.POISSON.DIST(team_season_data[[#Headers],[1]],team_season_data[[#This Row],[npxG]],FALSE)</f>
        <v>0.35261859859492245</v>
      </c>
      <c r="O7" s="5">
        <f>_xlfn.POISSON.DIST(team_season_data[[#Headers],[2]],team_season_data[[#This Row],[npxG]],FALSE)</f>
        <v>0.23272827507264887</v>
      </c>
      <c r="P7" s="5">
        <f>_xlfn.POISSON.DIST(team_season_data[[#Headers],[3]],team_season_data[[#This Row],[npxG]],FALSE)</f>
        <v>0.10240044103196555</v>
      </c>
      <c r="Q7" s="6">
        <f>_xlfn.POISSON.DIST(team_season_data[[#Headers],[4]],team_season_data[[#This Row],[npxG]],FALSE)</f>
        <v>3.3792145540548615E-2</v>
      </c>
      <c r="R7" s="6">
        <f>_xlfn.POISSON.DIST(team_season_data[[#Headers],[5]],team_season_data[[#This Row],[npxG]],FALSE)</f>
        <v>8.9211264227048327E-3</v>
      </c>
      <c r="S7" s="6">
        <f>_xlfn.POISSON.DIST(team_season_data[[#Headers],[6]],team_season_data[[#This Row],[npxG]],FALSE)</f>
        <v>1.9626478129950633E-3</v>
      </c>
      <c r="T7" s="6">
        <f>_xlfn.POISSON.DIST(team_season_data[[#Headers],[7]],team_season_data[[#This Row],[npxG]],FALSE)</f>
        <v>3.7009930187906952E-4</v>
      </c>
      <c r="U7" s="6">
        <f>_xlfn.POISSON.DIST(team_season_data[[#Headers],[8]],team_season_data[[#This Row],[npxG]],FALSE)</f>
        <v>6.1066384810046364E-5</v>
      </c>
      <c r="V7" s="6">
        <f>_xlfn.POISSON.DIST(team_season_data[[#Headers],[9]],team_season_data[[#This Row],[npxG]],FALSE)</f>
        <v>8.9564031054734551E-6</v>
      </c>
      <c r="W7" s="5">
        <f>SUM(team_season_data[[#This Row],[2]:[3]])</f>
        <v>0.33512871610461442</v>
      </c>
      <c r="X7" s="6">
        <f>SUM(team_season_data[[#This Row],[4]:[5]])</f>
        <v>4.2713271963253446E-2</v>
      </c>
      <c r="Y7" s="6">
        <f>SUM(team_season_data[[#This Row],[6]:[7]])</f>
        <v>2.3327471148741328E-3</v>
      </c>
      <c r="Z7" s="6">
        <f>SUM(team_season_data[[#This Row],[8]:[9]])</f>
        <v>7.0022787915519817E-5</v>
      </c>
    </row>
    <row r="8" spans="1:26" x14ac:dyDescent="0.25">
      <c r="A8" s="1" t="s">
        <v>917</v>
      </c>
      <c r="B8">
        <v>1.58</v>
      </c>
      <c r="C8">
        <v>1.1100000000000001</v>
      </c>
      <c r="D8">
        <v>2.68</v>
      </c>
      <c r="E8">
        <v>1.42</v>
      </c>
      <c r="F8">
        <v>2.5299999999999998</v>
      </c>
      <c r="G8">
        <v>1.46</v>
      </c>
      <c r="H8">
        <v>1.03</v>
      </c>
      <c r="I8">
        <v>2.4900000000000002</v>
      </c>
      <c r="J8">
        <v>1.33</v>
      </c>
      <c r="K8">
        <v>2.37</v>
      </c>
      <c r="L8" s="2">
        <f>team_season_data[[#This Row],[npxG]]/$B$25</f>
        <v>0.92393192080583531</v>
      </c>
      <c r="M8" s="4">
        <f>_xlfn.POISSON.DIST(team_season_data[[#Headers],[0]],team_season_data[[#This Row],[npxG]],FALSE)</f>
        <v>0.26447726129982396</v>
      </c>
      <c r="N8" s="4">
        <f>_xlfn.POISSON.DIST(team_season_data[[#Headers],[1]],team_season_data[[#This Row],[npxG]],FALSE)</f>
        <v>0.35175475752876584</v>
      </c>
      <c r="O8" s="5">
        <f>_xlfn.POISSON.DIST(team_season_data[[#Headers],[2]],team_season_data[[#This Row],[npxG]],FALSE)</f>
        <v>0.23391691375662935</v>
      </c>
      <c r="P8" s="5">
        <f>_xlfn.POISSON.DIST(team_season_data[[#Headers],[3]],team_season_data[[#This Row],[npxG]],FALSE)</f>
        <v>0.10370316509877231</v>
      </c>
      <c r="Q8" s="6">
        <f>_xlfn.POISSON.DIST(team_season_data[[#Headers],[4]],team_season_data[[#This Row],[npxG]],FALSE)</f>
        <v>3.4481302395341806E-2</v>
      </c>
      <c r="R8" s="6">
        <f>_xlfn.POISSON.DIST(team_season_data[[#Headers],[5]],team_season_data[[#This Row],[npxG]],FALSE)</f>
        <v>9.1720264371609201E-3</v>
      </c>
      <c r="S8" s="6">
        <f>_xlfn.POISSON.DIST(team_season_data[[#Headers],[6]],team_season_data[[#This Row],[npxG]],FALSE)</f>
        <v>2.0331325269040026E-3</v>
      </c>
      <c r="T8" s="6">
        <f>_xlfn.POISSON.DIST(team_season_data[[#Headers],[7]],team_season_data[[#This Row],[npxG]],FALSE)</f>
        <v>3.862951801117611E-4</v>
      </c>
      <c r="U8" s="6">
        <f>_xlfn.POISSON.DIST(team_season_data[[#Headers],[8]],team_season_data[[#This Row],[npxG]],FALSE)</f>
        <v>6.4221573693580306E-5</v>
      </c>
      <c r="V8" s="6">
        <f>_xlfn.POISSON.DIST(team_season_data[[#Headers],[9]],team_season_data[[#This Row],[npxG]],FALSE)</f>
        <v>9.490521445829079E-6</v>
      </c>
      <c r="W8" s="5">
        <f>SUM(team_season_data[[#This Row],[2]:[3]])</f>
        <v>0.33762007885540168</v>
      </c>
      <c r="X8" s="6">
        <f>SUM(team_season_data[[#This Row],[4]:[5]])</f>
        <v>4.3653328832502725E-2</v>
      </c>
      <c r="Y8" s="6">
        <f>SUM(team_season_data[[#This Row],[6]:[7]])</f>
        <v>2.4194277070157637E-3</v>
      </c>
      <c r="Z8" s="6">
        <f>SUM(team_season_data[[#This Row],[8]:[9]])</f>
        <v>7.3712095139409387E-5</v>
      </c>
    </row>
    <row r="9" spans="1:26" x14ac:dyDescent="0.25">
      <c r="A9" s="1" t="s">
        <v>915</v>
      </c>
      <c r="B9">
        <v>1.74</v>
      </c>
      <c r="C9">
        <v>1.1599999999999999</v>
      </c>
      <c r="D9">
        <v>2.89</v>
      </c>
      <c r="E9">
        <v>1.58</v>
      </c>
      <c r="F9">
        <v>2.74</v>
      </c>
      <c r="G9">
        <v>1.53</v>
      </c>
      <c r="H9">
        <v>1.05</v>
      </c>
      <c r="I9">
        <v>2.58</v>
      </c>
      <c r="J9">
        <v>1.38</v>
      </c>
      <c r="K9">
        <v>2.4300000000000002</v>
      </c>
      <c r="L9" s="2">
        <f>team_season_data[[#This Row],[npxG]]/$B$25</f>
        <v>0.95866620354289667</v>
      </c>
      <c r="M9" s="4">
        <f>_xlfn.POISSON.DIST(team_season_data[[#Headers],[0]],team_season_data[[#This Row],[npxG]],FALSE)</f>
        <v>0.25157855305975652</v>
      </c>
      <c r="N9" s="4">
        <f>_xlfn.POISSON.DIST(team_season_data[[#Headers],[1]],team_season_data[[#This Row],[npxG]],FALSE)</f>
        <v>0.34717840322246402</v>
      </c>
      <c r="O9" s="5">
        <f>_xlfn.POISSON.DIST(team_season_data[[#Headers],[2]],team_season_data[[#This Row],[npxG]],FALSE)</f>
        <v>0.23955309822350018</v>
      </c>
      <c r="P9" s="5">
        <f>_xlfn.POISSON.DIST(team_season_data[[#Headers],[3]],team_season_data[[#This Row],[npxG]],FALSE)</f>
        <v>0.11019442518281007</v>
      </c>
      <c r="Q9" s="6">
        <f>_xlfn.POISSON.DIST(team_season_data[[#Headers],[4]],team_season_data[[#This Row],[npxG]],FALSE)</f>
        <v>3.8017076688069452E-2</v>
      </c>
      <c r="R9" s="6">
        <f>_xlfn.POISSON.DIST(team_season_data[[#Headers],[5]],team_season_data[[#This Row],[npxG]],FALSE)</f>
        <v>1.0492713165907174E-2</v>
      </c>
      <c r="S9" s="6">
        <f>_xlfn.POISSON.DIST(team_season_data[[#Headers],[6]],team_season_data[[#This Row],[npxG]],FALSE)</f>
        <v>2.4133240281586474E-3</v>
      </c>
      <c r="T9" s="6">
        <f>_xlfn.POISSON.DIST(team_season_data[[#Headers],[7]],team_season_data[[#This Row],[npxG]],FALSE)</f>
        <v>4.7576959412270532E-4</v>
      </c>
      <c r="U9" s="6">
        <f>_xlfn.POISSON.DIST(team_season_data[[#Headers],[8]],team_season_data[[#This Row],[npxG]],FALSE)</f>
        <v>8.2070254986166654E-5</v>
      </c>
      <c r="V9" s="6">
        <f>_xlfn.POISSON.DIST(team_season_data[[#Headers],[9]],team_season_data[[#This Row],[npxG]],FALSE)</f>
        <v>1.2584105764545568E-5</v>
      </c>
      <c r="W9" s="5">
        <f>SUM(team_season_data[[#This Row],[2]:[3]])</f>
        <v>0.34974752340631027</v>
      </c>
      <c r="X9" s="6">
        <f>SUM(team_season_data[[#This Row],[4]:[5]])</f>
        <v>4.8509789853976623E-2</v>
      </c>
      <c r="Y9" s="6">
        <f>SUM(team_season_data[[#This Row],[6]:[7]])</f>
        <v>2.8890936222813529E-3</v>
      </c>
      <c r="Z9" s="6">
        <f>SUM(team_season_data[[#This Row],[8]:[9]])</f>
        <v>9.4654360750712227E-5</v>
      </c>
    </row>
    <row r="10" spans="1:26" x14ac:dyDescent="0.25">
      <c r="A10" s="1" t="s">
        <v>919</v>
      </c>
      <c r="B10">
        <v>1.58</v>
      </c>
      <c r="C10">
        <v>1.1299999999999999</v>
      </c>
      <c r="D10">
        <v>2.71</v>
      </c>
      <c r="E10">
        <v>1.5</v>
      </c>
      <c r="F10">
        <v>2.63</v>
      </c>
      <c r="G10">
        <v>1.53</v>
      </c>
      <c r="H10">
        <v>1.1000000000000001</v>
      </c>
      <c r="I10">
        <v>2.63</v>
      </c>
      <c r="J10">
        <v>1.42</v>
      </c>
      <c r="K10">
        <v>2.5299999999999998</v>
      </c>
      <c r="L10" s="2">
        <f>team_season_data[[#This Row],[npxG]]/$B$25</f>
        <v>0.9864536297325458</v>
      </c>
      <c r="M10" s="4">
        <f>_xlfn.POISSON.DIST(team_season_data[[#Headers],[0]],team_season_data[[#This Row],[npxG]],FALSE)</f>
        <v>0.24171401689703645</v>
      </c>
      <c r="N10" s="4">
        <f>_xlfn.POISSON.DIST(team_season_data[[#Headers],[1]],team_season_data[[#This Row],[npxG]],FALSE)</f>
        <v>0.34323390399379172</v>
      </c>
      <c r="O10" s="5">
        <f>_xlfn.POISSON.DIST(team_season_data[[#Headers],[2]],team_season_data[[#This Row],[npxG]],FALSE)</f>
        <v>0.24369607183559219</v>
      </c>
      <c r="P10" s="5">
        <f>_xlfn.POISSON.DIST(team_season_data[[#Headers],[3]],team_season_data[[#This Row],[npxG]],FALSE)</f>
        <v>0.11534947400218026</v>
      </c>
      <c r="Q10" s="6">
        <f>_xlfn.POISSON.DIST(team_season_data[[#Headers],[4]],team_season_data[[#This Row],[npxG]],FALSE)</f>
        <v>4.0949063270774001E-2</v>
      </c>
      <c r="R10" s="6">
        <f>_xlfn.POISSON.DIST(team_season_data[[#Headers],[5]],team_season_data[[#This Row],[npxG]],FALSE)</f>
        <v>1.1629533968899812E-2</v>
      </c>
      <c r="S10" s="6">
        <f>_xlfn.POISSON.DIST(team_season_data[[#Headers],[6]],team_season_data[[#This Row],[npxG]],FALSE)</f>
        <v>2.7523230393062871E-3</v>
      </c>
      <c r="T10" s="6">
        <f>_xlfn.POISSON.DIST(team_season_data[[#Headers],[7]],team_season_data[[#This Row],[npxG]],FALSE)</f>
        <v>5.5832838797356156E-4</v>
      </c>
      <c r="U10" s="6">
        <f>_xlfn.POISSON.DIST(team_season_data[[#Headers],[8]],team_season_data[[#This Row],[npxG]],FALSE)</f>
        <v>9.9103288865307125E-5</v>
      </c>
      <c r="V10" s="6">
        <f>_xlfn.POISSON.DIST(team_season_data[[#Headers],[9]],team_season_data[[#This Row],[npxG]],FALSE)</f>
        <v>1.5636296687637349E-5</v>
      </c>
      <c r="W10" s="5">
        <f>SUM(team_season_data[[#This Row],[2]:[3]])</f>
        <v>0.35904554583777248</v>
      </c>
      <c r="X10" s="6">
        <f>SUM(team_season_data[[#This Row],[4]:[5]])</f>
        <v>5.2578597239673813E-2</v>
      </c>
      <c r="Y10" s="6">
        <f>SUM(team_season_data[[#This Row],[6]:[7]])</f>
        <v>3.3106514272798486E-3</v>
      </c>
      <c r="Z10" s="6">
        <f>SUM(team_season_data[[#This Row],[8]:[9]])</f>
        <v>1.1473958555294447E-4</v>
      </c>
    </row>
    <row r="11" spans="1:26" x14ac:dyDescent="0.25">
      <c r="A11" s="1" t="s">
        <v>916</v>
      </c>
      <c r="B11">
        <v>1.71</v>
      </c>
      <c r="C11">
        <v>1.32</v>
      </c>
      <c r="D11">
        <v>3.03</v>
      </c>
      <c r="E11">
        <v>1.66</v>
      </c>
      <c r="F11">
        <v>2.97</v>
      </c>
      <c r="G11">
        <v>1.47</v>
      </c>
      <c r="H11">
        <v>1.1499999999999999</v>
      </c>
      <c r="I11">
        <v>2.62</v>
      </c>
      <c r="J11">
        <v>1.43</v>
      </c>
      <c r="K11">
        <v>2.58</v>
      </c>
      <c r="L11" s="2">
        <f>team_season_data[[#This Row],[npxG]]/$B$25</f>
        <v>0.99340048627995814</v>
      </c>
      <c r="M11" s="4">
        <f>_xlfn.POISSON.DIST(team_season_data[[#Headers],[0]],team_season_data[[#This Row],[npxG]],FALSE)</f>
        <v>0.23930892224375455</v>
      </c>
      <c r="N11" s="4">
        <f>_xlfn.POISSON.DIST(team_season_data[[#Headers],[1]],team_season_data[[#This Row],[npxG]],FALSE)</f>
        <v>0.34221175880856897</v>
      </c>
      <c r="O11" s="5">
        <f>_xlfn.POISSON.DIST(team_season_data[[#Headers],[2]],team_season_data[[#This Row],[npxG]],FALSE)</f>
        <v>0.24468140754812687</v>
      </c>
      <c r="P11" s="5">
        <f>_xlfn.POISSON.DIST(team_season_data[[#Headers],[3]],team_season_data[[#This Row],[npxG]],FALSE)</f>
        <v>0.11663147093127385</v>
      </c>
      <c r="Q11" s="6">
        <f>_xlfn.POISSON.DIST(team_season_data[[#Headers],[4]],team_season_data[[#This Row],[npxG]],FALSE)</f>
        <v>4.1695750857930397E-2</v>
      </c>
      <c r="R11" s="6">
        <f>_xlfn.POISSON.DIST(team_season_data[[#Headers],[5]],team_season_data[[#This Row],[npxG]],FALSE)</f>
        <v>1.1924984745368091E-2</v>
      </c>
      <c r="S11" s="6">
        <f>_xlfn.POISSON.DIST(team_season_data[[#Headers],[6]],team_season_data[[#This Row],[npxG]],FALSE)</f>
        <v>2.8421213643127284E-3</v>
      </c>
      <c r="T11" s="6">
        <f>_xlfn.POISSON.DIST(team_season_data[[#Headers],[7]],team_season_data[[#This Row],[npxG]],FALSE)</f>
        <v>5.8060479299531413E-4</v>
      </c>
      <c r="U11" s="6">
        <f>_xlfn.POISSON.DIST(team_season_data[[#Headers],[8]],team_season_data[[#This Row],[npxG]],FALSE)</f>
        <v>1.037831067479124E-4</v>
      </c>
      <c r="V11" s="6">
        <f>_xlfn.POISSON.DIST(team_season_data[[#Headers],[9]],team_season_data[[#This Row],[npxG]],FALSE)</f>
        <v>1.6489982516612757E-5</v>
      </c>
      <c r="W11" s="5">
        <f>SUM(team_season_data[[#This Row],[2]:[3]])</f>
        <v>0.36131287847940075</v>
      </c>
      <c r="X11" s="6">
        <f>SUM(team_season_data[[#This Row],[4]:[5]])</f>
        <v>5.362073560329849E-2</v>
      </c>
      <c r="Y11" s="6">
        <f>SUM(team_season_data[[#This Row],[6]:[7]])</f>
        <v>3.4227261573080425E-3</v>
      </c>
      <c r="Z11" s="6">
        <f>SUM(team_season_data[[#This Row],[8]:[9]])</f>
        <v>1.2027308926452515E-4</v>
      </c>
    </row>
    <row r="12" spans="1:26" x14ac:dyDescent="0.25">
      <c r="A12" s="1" t="s">
        <v>922</v>
      </c>
      <c r="B12">
        <v>1.5</v>
      </c>
      <c r="C12">
        <v>0.95</v>
      </c>
      <c r="D12">
        <v>2.4500000000000002</v>
      </c>
      <c r="E12">
        <v>1.29</v>
      </c>
      <c r="F12">
        <v>2.2400000000000002</v>
      </c>
      <c r="G12">
        <v>1.66</v>
      </c>
      <c r="H12">
        <v>1.1499999999999999</v>
      </c>
      <c r="I12">
        <v>2.81</v>
      </c>
      <c r="J12">
        <v>1.5</v>
      </c>
      <c r="K12">
        <v>2.65</v>
      </c>
      <c r="L12" s="2">
        <f>team_season_data[[#This Row],[npxG]]/$B$25</f>
        <v>1.0420284821118442</v>
      </c>
      <c r="M12" s="4">
        <f>_xlfn.POISSON.DIST(team_season_data[[#Headers],[0]],team_season_data[[#This Row],[npxG]],FALSE)</f>
        <v>0.22313016014842982</v>
      </c>
      <c r="N12" s="4">
        <f>_xlfn.POISSON.DIST(team_season_data[[#Headers],[1]],team_season_data[[#This Row],[npxG]],FALSE)</f>
        <v>0.33469524022264474</v>
      </c>
      <c r="O12" s="5">
        <f>_xlfn.POISSON.DIST(team_season_data[[#Headers],[2]],team_season_data[[#This Row],[npxG]],FALSE)</f>
        <v>0.25102143016698358</v>
      </c>
      <c r="P12" s="5">
        <f>_xlfn.POISSON.DIST(team_season_data[[#Headers],[3]],team_season_data[[#This Row],[npxG]],FALSE)</f>
        <v>0.12551071508349182</v>
      </c>
      <c r="Q12" s="6">
        <f>_xlfn.POISSON.DIST(team_season_data[[#Headers],[4]],team_season_data[[#This Row],[npxG]],FALSE)</f>
        <v>4.7066518156309439E-2</v>
      </c>
      <c r="R12" s="6">
        <f>_xlfn.POISSON.DIST(team_season_data[[#Headers],[5]],team_season_data[[#This Row],[npxG]],FALSE)</f>
        <v>1.4119955446892818E-2</v>
      </c>
      <c r="S12" s="6">
        <f>_xlfn.POISSON.DIST(team_season_data[[#Headers],[6]],team_season_data[[#This Row],[npxG]],FALSE)</f>
        <v>3.5299888617232088E-3</v>
      </c>
      <c r="T12" s="6">
        <f>_xlfn.POISSON.DIST(team_season_data[[#Headers],[7]],team_season_data[[#This Row],[npxG]],FALSE)</f>
        <v>7.5642618465497267E-4</v>
      </c>
      <c r="U12" s="6">
        <f>_xlfn.POISSON.DIST(team_season_data[[#Headers],[8]],team_season_data[[#This Row],[npxG]],FALSE)</f>
        <v>1.4182990962280739E-4</v>
      </c>
      <c r="V12" s="6">
        <f>_xlfn.POISSON.DIST(team_season_data[[#Headers],[9]],team_season_data[[#This Row],[npxG]],FALSE)</f>
        <v>2.3638318270467916E-5</v>
      </c>
      <c r="W12" s="5">
        <f>SUM(team_season_data[[#This Row],[2]:[3]])</f>
        <v>0.3765321452504754</v>
      </c>
      <c r="X12" s="6">
        <f>SUM(team_season_data[[#This Row],[4]:[5]])</f>
        <v>6.1186473603202257E-2</v>
      </c>
      <c r="Y12" s="6">
        <f>SUM(team_season_data[[#This Row],[6]:[7]])</f>
        <v>4.2864150463781817E-3</v>
      </c>
      <c r="Z12" s="6">
        <f>SUM(team_season_data[[#This Row],[8]:[9]])</f>
        <v>1.6546822789327532E-4</v>
      </c>
    </row>
    <row r="13" spans="1:26" x14ac:dyDescent="0.25">
      <c r="A13" s="1" t="s">
        <v>927</v>
      </c>
      <c r="B13">
        <v>1.61</v>
      </c>
      <c r="C13">
        <v>1.24</v>
      </c>
      <c r="D13">
        <v>2.84</v>
      </c>
      <c r="E13">
        <v>1.5</v>
      </c>
      <c r="F13">
        <v>2.74</v>
      </c>
      <c r="G13">
        <v>1.62</v>
      </c>
      <c r="H13">
        <v>1.22</v>
      </c>
      <c r="I13">
        <v>2.83</v>
      </c>
      <c r="J13">
        <v>1.51</v>
      </c>
      <c r="K13">
        <v>2.73</v>
      </c>
      <c r="L13" s="2">
        <f>team_season_data[[#This Row],[npxG]]/$B$25</f>
        <v>1.0489753386592566</v>
      </c>
      <c r="M13" s="4">
        <f>_xlfn.POISSON.DIST(team_season_data[[#Headers],[0]],team_season_data[[#This Row],[npxG]],FALSE)</f>
        <v>0.2209099779593782</v>
      </c>
      <c r="N13" s="4">
        <f>_xlfn.POISSON.DIST(team_season_data[[#Headers],[1]],team_season_data[[#This Row],[npxG]],FALSE)</f>
        <v>0.33357406671866108</v>
      </c>
      <c r="O13" s="5">
        <f>_xlfn.POISSON.DIST(team_season_data[[#Headers],[2]],team_season_data[[#This Row],[npxG]],FALSE)</f>
        <v>0.25184842037258914</v>
      </c>
      <c r="P13" s="5">
        <f>_xlfn.POISSON.DIST(team_season_data[[#Headers],[3]],team_season_data[[#This Row],[npxG]],FALSE)</f>
        <v>0.12676370492086986</v>
      </c>
      <c r="Q13" s="6">
        <f>_xlfn.POISSON.DIST(team_season_data[[#Headers],[4]],team_season_data[[#This Row],[npxG]],FALSE)</f>
        <v>4.7853298607628374E-2</v>
      </c>
      <c r="R13" s="6">
        <f>_xlfn.POISSON.DIST(team_season_data[[#Headers],[5]],team_season_data[[#This Row],[npxG]],FALSE)</f>
        <v>1.4451696179503776E-2</v>
      </c>
      <c r="S13" s="6">
        <f>_xlfn.POISSON.DIST(team_season_data[[#Headers],[6]],team_season_data[[#This Row],[npxG]],FALSE)</f>
        <v>3.637010205175116E-3</v>
      </c>
      <c r="T13" s="6">
        <f>_xlfn.POISSON.DIST(team_season_data[[#Headers],[7]],team_season_data[[#This Row],[npxG]],FALSE)</f>
        <v>7.8455505854491809E-4</v>
      </c>
      <c r="U13" s="6">
        <f>_xlfn.POISSON.DIST(team_season_data[[#Headers],[8]],team_season_data[[#This Row],[npxG]],FALSE)</f>
        <v>1.4808476730035318E-4</v>
      </c>
      <c r="V13" s="6">
        <f>_xlfn.POISSON.DIST(team_season_data[[#Headers],[9]],team_season_data[[#This Row],[npxG]],FALSE)</f>
        <v>2.4845333180392635E-5</v>
      </c>
      <c r="W13" s="5">
        <f>SUM(team_season_data[[#This Row],[2]:[3]])</f>
        <v>0.378612125293459</v>
      </c>
      <c r="X13" s="6">
        <f>SUM(team_season_data[[#This Row],[4]:[5]])</f>
        <v>6.2304994787132154E-2</v>
      </c>
      <c r="Y13" s="6">
        <f>SUM(team_season_data[[#This Row],[6]:[7]])</f>
        <v>4.4215652637200342E-3</v>
      </c>
      <c r="Z13" s="6">
        <f>SUM(team_season_data[[#This Row],[8]:[9]])</f>
        <v>1.7293010048074581E-4</v>
      </c>
    </row>
    <row r="14" spans="1:26" x14ac:dyDescent="0.25">
      <c r="A14" s="1" t="s">
        <v>914</v>
      </c>
      <c r="B14">
        <v>1.5</v>
      </c>
      <c r="C14">
        <v>1.18</v>
      </c>
      <c r="D14">
        <v>2.68</v>
      </c>
      <c r="E14">
        <v>1.47</v>
      </c>
      <c r="F14">
        <v>2.66</v>
      </c>
      <c r="G14">
        <v>1.58</v>
      </c>
      <c r="H14">
        <v>1.29</v>
      </c>
      <c r="I14">
        <v>2.87</v>
      </c>
      <c r="J14">
        <v>1.53</v>
      </c>
      <c r="K14">
        <v>2.82</v>
      </c>
      <c r="L14" s="2">
        <f>team_season_data[[#This Row],[npxG]]/$B$25</f>
        <v>1.0628690517540811</v>
      </c>
      <c r="M14" s="4">
        <f>_xlfn.POISSON.DIST(team_season_data[[#Headers],[0]],team_season_data[[#This Row],[npxG]],FALSE)</f>
        <v>0.21653566731600707</v>
      </c>
      <c r="N14" s="4">
        <f>_xlfn.POISSON.DIST(team_season_data[[#Headers],[1]],team_season_data[[#This Row],[npxG]],FALSE)</f>
        <v>0.33129957099349083</v>
      </c>
      <c r="O14" s="5">
        <f>_xlfn.POISSON.DIST(team_season_data[[#Headers],[2]],team_season_data[[#This Row],[npxG]],FALSE)</f>
        <v>0.25344417181002049</v>
      </c>
      <c r="P14" s="5">
        <f>_xlfn.POISSON.DIST(team_season_data[[#Headers],[3]],team_season_data[[#This Row],[npxG]],FALSE)</f>
        <v>0.12925652762311052</v>
      </c>
      <c r="Q14" s="6">
        <f>_xlfn.POISSON.DIST(team_season_data[[#Headers],[4]],team_season_data[[#This Row],[npxG]],FALSE)</f>
        <v>4.944062181583974E-2</v>
      </c>
      <c r="R14" s="6">
        <f>_xlfn.POISSON.DIST(team_season_data[[#Headers],[5]],team_season_data[[#This Row],[npxG]],FALSE)</f>
        <v>1.5128830275646954E-2</v>
      </c>
      <c r="S14" s="6">
        <f>_xlfn.POISSON.DIST(team_season_data[[#Headers],[6]],team_season_data[[#This Row],[npxG]],FALSE)</f>
        <v>3.8578517202899785E-3</v>
      </c>
      <c r="T14" s="6">
        <f>_xlfn.POISSON.DIST(team_season_data[[#Headers],[7]],team_season_data[[#This Row],[npxG]],FALSE)</f>
        <v>8.4321616172052319E-4</v>
      </c>
      <c r="U14" s="6">
        <f>_xlfn.POISSON.DIST(team_season_data[[#Headers],[8]],team_season_data[[#This Row],[npxG]],FALSE)</f>
        <v>1.6126509092905008E-4</v>
      </c>
      <c r="V14" s="6">
        <f>_xlfn.POISSON.DIST(team_season_data[[#Headers],[9]],team_season_data[[#This Row],[npxG]],FALSE)</f>
        <v>2.7415065457938506E-5</v>
      </c>
      <c r="W14" s="5">
        <f>SUM(team_season_data[[#This Row],[2]:[3]])</f>
        <v>0.38270069943313101</v>
      </c>
      <c r="X14" s="6">
        <f>SUM(team_season_data[[#This Row],[4]:[5]])</f>
        <v>6.4569452091486693E-2</v>
      </c>
      <c r="Y14" s="6">
        <f>SUM(team_season_data[[#This Row],[6]:[7]])</f>
        <v>4.7010678820105017E-3</v>
      </c>
      <c r="Z14" s="6">
        <f>SUM(team_season_data[[#This Row],[8]:[9]])</f>
        <v>1.8868015638698858E-4</v>
      </c>
    </row>
    <row r="15" spans="1:26" x14ac:dyDescent="0.25">
      <c r="A15" s="1" t="s">
        <v>930</v>
      </c>
      <c r="B15">
        <v>1.53</v>
      </c>
      <c r="C15">
        <v>1.03</v>
      </c>
      <c r="D15">
        <v>2.5499999999999998</v>
      </c>
      <c r="E15">
        <v>1.34</v>
      </c>
      <c r="F15">
        <v>2.37</v>
      </c>
      <c r="G15">
        <v>1.67</v>
      </c>
      <c r="H15">
        <v>1.1100000000000001</v>
      </c>
      <c r="I15">
        <v>2.77</v>
      </c>
      <c r="J15">
        <v>1.54</v>
      </c>
      <c r="K15">
        <v>2.64</v>
      </c>
      <c r="L15" s="2">
        <f>team_season_data[[#This Row],[npxG]]/$B$25</f>
        <v>1.0698159083014935</v>
      </c>
      <c r="M15" s="4">
        <f>_xlfn.POISSON.DIST(team_season_data[[#Headers],[0]],team_season_data[[#This Row],[npxG]],FALSE)</f>
        <v>0.21438110142697794</v>
      </c>
      <c r="N15" s="4">
        <f>_xlfn.POISSON.DIST(team_season_data[[#Headers],[1]],team_season_data[[#This Row],[npxG]],FALSE)</f>
        <v>0.330146896197546</v>
      </c>
      <c r="O15" s="5">
        <f>_xlfn.POISSON.DIST(team_season_data[[#Headers],[2]],team_season_data[[#This Row],[npxG]],FALSE)</f>
        <v>0.2542131100721105</v>
      </c>
      <c r="P15" s="5">
        <f>_xlfn.POISSON.DIST(team_season_data[[#Headers],[3]],team_season_data[[#This Row],[npxG]],FALSE)</f>
        <v>0.13049606317035006</v>
      </c>
      <c r="Q15" s="6">
        <f>_xlfn.POISSON.DIST(team_season_data[[#Headers],[4]],team_season_data[[#This Row],[npxG]],FALSE)</f>
        <v>5.0240984320584769E-2</v>
      </c>
      <c r="R15" s="6">
        <f>_xlfn.POISSON.DIST(team_season_data[[#Headers],[5]],team_season_data[[#This Row],[npxG]],FALSE)</f>
        <v>1.5474223170740101E-2</v>
      </c>
      <c r="S15" s="6">
        <f>_xlfn.POISSON.DIST(team_season_data[[#Headers],[6]],team_season_data[[#This Row],[npxG]],FALSE)</f>
        <v>3.9717172804899573E-3</v>
      </c>
      <c r="T15" s="6">
        <f>_xlfn.POISSON.DIST(team_season_data[[#Headers],[7]],team_season_data[[#This Row],[npxG]],FALSE)</f>
        <v>8.737778017077919E-4</v>
      </c>
      <c r="U15" s="6">
        <f>_xlfn.POISSON.DIST(team_season_data[[#Headers],[8]],team_season_data[[#This Row],[npxG]],FALSE)</f>
        <v>1.6820222682875004E-4</v>
      </c>
      <c r="V15" s="6">
        <f>_xlfn.POISSON.DIST(team_season_data[[#Headers],[9]],team_season_data[[#This Row],[npxG]],FALSE)</f>
        <v>2.8781269924030621E-5</v>
      </c>
      <c r="W15" s="5">
        <f>SUM(team_season_data[[#This Row],[2]:[3]])</f>
        <v>0.38470917324246057</v>
      </c>
      <c r="X15" s="6">
        <f>SUM(team_season_data[[#This Row],[4]:[5]])</f>
        <v>6.5715207491324867E-2</v>
      </c>
      <c r="Y15" s="6">
        <f>SUM(team_season_data[[#This Row],[6]:[7]])</f>
        <v>4.8454950821977495E-3</v>
      </c>
      <c r="Z15" s="6">
        <f>SUM(team_season_data[[#This Row],[8]:[9]])</f>
        <v>1.9698349675278067E-4</v>
      </c>
    </row>
    <row r="16" spans="1:26" x14ac:dyDescent="0.25">
      <c r="A16" s="1" t="s">
        <v>932</v>
      </c>
      <c r="B16">
        <v>1.68</v>
      </c>
      <c r="C16">
        <v>1.1299999999999999</v>
      </c>
      <c r="D16">
        <v>2.82</v>
      </c>
      <c r="E16">
        <v>1.47</v>
      </c>
      <c r="F16">
        <v>2.61</v>
      </c>
      <c r="G16">
        <v>1.78</v>
      </c>
      <c r="H16">
        <v>1.26</v>
      </c>
      <c r="I16">
        <v>3.05</v>
      </c>
      <c r="J16">
        <v>1.62</v>
      </c>
      <c r="K16">
        <v>2.88</v>
      </c>
      <c r="L16" s="2">
        <f>team_season_data[[#This Row],[npxG]]/$B$25</f>
        <v>1.1253907606807918</v>
      </c>
      <c r="M16" s="4">
        <f>_xlfn.POISSON.DIST(team_season_data[[#Headers],[0]],team_season_data[[#This Row],[npxG]],FALSE)</f>
        <v>0.19789869908361465</v>
      </c>
      <c r="N16" s="4">
        <f>_xlfn.POISSON.DIST(team_season_data[[#Headers],[1]],team_season_data[[#This Row],[npxG]],FALSE)</f>
        <v>0.32059589251545573</v>
      </c>
      <c r="O16" s="5">
        <f>_xlfn.POISSON.DIST(team_season_data[[#Headers],[2]],team_season_data[[#This Row],[npxG]],FALSE)</f>
        <v>0.25968267293751923</v>
      </c>
      <c r="P16" s="5">
        <f>_xlfn.POISSON.DIST(team_season_data[[#Headers],[3]],team_season_data[[#This Row],[npxG]],FALSE)</f>
        <v>0.14022864338626043</v>
      </c>
      <c r="Q16" s="6">
        <f>_xlfn.POISSON.DIST(team_season_data[[#Headers],[4]],team_season_data[[#This Row],[npxG]],FALSE)</f>
        <v>5.6792600571435474E-2</v>
      </c>
      <c r="R16" s="6">
        <f>_xlfn.POISSON.DIST(team_season_data[[#Headers],[5]],team_season_data[[#This Row],[npxG]],FALSE)</f>
        <v>1.8400802585145086E-2</v>
      </c>
      <c r="S16" s="6">
        <f>_xlfn.POISSON.DIST(team_season_data[[#Headers],[6]],team_season_data[[#This Row],[npxG]],FALSE)</f>
        <v>4.9682166979891744E-3</v>
      </c>
      <c r="T16" s="6">
        <f>_xlfn.POISSON.DIST(team_season_data[[#Headers],[7]],team_season_data[[#This Row],[npxG]],FALSE)</f>
        <v>1.1497872929632088E-3</v>
      </c>
      <c r="U16" s="6">
        <f>_xlfn.POISSON.DIST(team_season_data[[#Headers],[8]],team_season_data[[#This Row],[npxG]],FALSE)</f>
        <v>2.3283192682504973E-4</v>
      </c>
      <c r="V16" s="6">
        <f>_xlfn.POISSON.DIST(team_season_data[[#Headers],[9]],team_season_data[[#This Row],[npxG]],FALSE)</f>
        <v>4.1909746828508935E-5</v>
      </c>
      <c r="W16" s="5">
        <f>SUM(team_season_data[[#This Row],[2]:[3]])</f>
        <v>0.39991131632377963</v>
      </c>
      <c r="X16" s="6">
        <f>SUM(team_season_data[[#This Row],[4]:[5]])</f>
        <v>7.519340315658056E-2</v>
      </c>
      <c r="Y16" s="6">
        <f>SUM(team_season_data[[#This Row],[6]:[7]])</f>
        <v>6.118003990952383E-3</v>
      </c>
      <c r="Z16" s="6">
        <f>SUM(team_season_data[[#This Row],[8]:[9]])</f>
        <v>2.7474167365355867E-4</v>
      </c>
    </row>
    <row r="17" spans="1:26" x14ac:dyDescent="0.25">
      <c r="A17" s="1" t="s">
        <v>931</v>
      </c>
      <c r="B17">
        <v>1.84</v>
      </c>
      <c r="C17">
        <v>1.34</v>
      </c>
      <c r="D17">
        <v>3.18</v>
      </c>
      <c r="E17">
        <v>1.63</v>
      </c>
      <c r="F17">
        <v>2.97</v>
      </c>
      <c r="G17">
        <v>1.87</v>
      </c>
      <c r="H17">
        <v>1.35</v>
      </c>
      <c r="I17">
        <v>3.22</v>
      </c>
      <c r="J17">
        <v>1.66</v>
      </c>
      <c r="K17">
        <v>3.01</v>
      </c>
      <c r="L17" s="2">
        <f>team_season_data[[#This Row],[npxG]]/$B$25</f>
        <v>1.1531781868704409</v>
      </c>
      <c r="M17" s="4">
        <f>_xlfn.POISSON.DIST(team_season_data[[#Headers],[0]],team_season_data[[#This Row],[npxG]],FALSE)</f>
        <v>0.19013898010152055</v>
      </c>
      <c r="N17" s="4">
        <f>_xlfn.POISSON.DIST(team_season_data[[#Headers],[1]],team_season_data[[#This Row],[npxG]],FALSE)</f>
        <v>0.31563070696852408</v>
      </c>
      <c r="O17" s="5">
        <f>_xlfn.POISSON.DIST(team_season_data[[#Headers],[2]],team_season_data[[#This Row],[npxG]],FALSE)</f>
        <v>0.26197348678387505</v>
      </c>
      <c r="P17" s="5">
        <f>_xlfn.POISSON.DIST(team_season_data[[#Headers],[3]],team_season_data[[#This Row],[npxG]],FALSE)</f>
        <v>0.14495866268707752</v>
      </c>
      <c r="Q17" s="6">
        <f>_xlfn.POISSON.DIST(team_season_data[[#Headers],[4]],team_season_data[[#This Row],[npxG]],FALSE)</f>
        <v>6.0157845015137143E-2</v>
      </c>
      <c r="R17" s="6">
        <f>_xlfn.POISSON.DIST(team_season_data[[#Headers],[5]],team_season_data[[#This Row],[npxG]],FALSE)</f>
        <v>1.9972404545025517E-2</v>
      </c>
      <c r="S17" s="6">
        <f>_xlfn.POISSON.DIST(team_season_data[[#Headers],[6]],team_season_data[[#This Row],[npxG]],FALSE)</f>
        <v>5.5256985907903991E-3</v>
      </c>
      <c r="T17" s="6">
        <f>_xlfn.POISSON.DIST(team_season_data[[#Headers],[7]],team_season_data[[#This Row],[npxG]],FALSE)</f>
        <v>1.3103799515302957E-3</v>
      </c>
      <c r="U17" s="6">
        <f>_xlfn.POISSON.DIST(team_season_data[[#Headers],[8]],team_season_data[[#This Row],[npxG]],FALSE)</f>
        <v>2.7190383994253603E-4</v>
      </c>
      <c r="V17" s="6">
        <f>_xlfn.POISSON.DIST(team_season_data[[#Headers],[9]],team_season_data[[#This Row],[npxG]],FALSE)</f>
        <v>5.0151152700512182E-5</v>
      </c>
      <c r="W17" s="5">
        <f>SUM(team_season_data[[#This Row],[2]:[3]])</f>
        <v>0.40693214947095258</v>
      </c>
      <c r="X17" s="6">
        <f>SUM(team_season_data[[#This Row],[4]:[5]])</f>
        <v>8.0130249560162653E-2</v>
      </c>
      <c r="Y17" s="6">
        <f>SUM(team_season_data[[#This Row],[6]:[7]])</f>
        <v>6.8360785423206951E-3</v>
      </c>
      <c r="Z17" s="6">
        <f>SUM(team_season_data[[#This Row],[8]:[9]])</f>
        <v>3.2205499264304822E-4</v>
      </c>
    </row>
    <row r="18" spans="1:26" x14ac:dyDescent="0.25">
      <c r="A18" s="1" t="s">
        <v>926</v>
      </c>
      <c r="B18">
        <v>1.5</v>
      </c>
      <c r="C18">
        <v>1.03</v>
      </c>
      <c r="D18">
        <v>2.5299999999999998</v>
      </c>
      <c r="E18">
        <v>1.32</v>
      </c>
      <c r="F18">
        <v>2.34</v>
      </c>
      <c r="G18">
        <v>1.81</v>
      </c>
      <c r="H18">
        <v>1.34</v>
      </c>
      <c r="I18">
        <v>3.16</v>
      </c>
      <c r="J18">
        <v>1.67</v>
      </c>
      <c r="K18">
        <v>3.01</v>
      </c>
      <c r="L18" s="2">
        <f>team_season_data[[#This Row],[npxG]]/$B$25</f>
        <v>1.1601250434178532</v>
      </c>
      <c r="M18" s="4">
        <f>_xlfn.POISSON.DIST(team_season_data[[#Headers],[0]],team_season_data[[#This Row],[npxG]],FALSE)</f>
        <v>0.1882470656387468</v>
      </c>
      <c r="N18" s="4">
        <f>_xlfn.POISSON.DIST(team_season_data[[#Headers],[1]],team_season_data[[#This Row],[npxG]],FALSE)</f>
        <v>0.3143725996167071</v>
      </c>
      <c r="O18" s="5">
        <f>_xlfn.POISSON.DIST(team_season_data[[#Headers],[2]],team_season_data[[#This Row],[npxG]],FALSE)</f>
        <v>0.26250112067995046</v>
      </c>
      <c r="P18" s="5">
        <f>_xlfn.POISSON.DIST(team_season_data[[#Headers],[3]],team_season_data[[#This Row],[npxG]],FALSE)</f>
        <v>0.14612562384517239</v>
      </c>
      <c r="Q18" s="6">
        <f>_xlfn.POISSON.DIST(team_season_data[[#Headers],[4]],team_season_data[[#This Row],[npxG]],FALSE)</f>
        <v>6.1007447955359485E-2</v>
      </c>
      <c r="R18" s="6">
        <f>_xlfn.POISSON.DIST(team_season_data[[#Headers],[5]],team_season_data[[#This Row],[npxG]],FALSE)</f>
        <v>2.0376487617090058E-2</v>
      </c>
      <c r="S18" s="6">
        <f>_xlfn.POISSON.DIST(team_season_data[[#Headers],[6]],team_season_data[[#This Row],[npxG]],FALSE)</f>
        <v>5.671455720090068E-3</v>
      </c>
      <c r="T18" s="6">
        <f>_xlfn.POISSON.DIST(team_season_data[[#Headers],[7]],team_season_data[[#This Row],[npxG]],FALSE)</f>
        <v>1.353047293221487E-3</v>
      </c>
      <c r="U18" s="6">
        <f>_xlfn.POISSON.DIST(team_season_data[[#Headers],[8]],team_season_data[[#This Row],[npxG]],FALSE)</f>
        <v>2.8244862245998533E-4</v>
      </c>
      <c r="V18" s="6">
        <f>_xlfn.POISSON.DIST(team_season_data[[#Headers],[9]],team_season_data[[#This Row],[npxG]],FALSE)</f>
        <v>5.2409911056463966E-5</v>
      </c>
      <c r="W18" s="5">
        <f>SUM(team_season_data[[#This Row],[2]:[3]])</f>
        <v>0.40862674452512282</v>
      </c>
      <c r="X18" s="6">
        <f>SUM(team_season_data[[#This Row],[4]:[5]])</f>
        <v>8.1383935572449551E-2</v>
      </c>
      <c r="Y18" s="6">
        <f>SUM(team_season_data[[#This Row],[6]:[7]])</f>
        <v>7.0245030133115546E-3</v>
      </c>
      <c r="Z18" s="6">
        <f>SUM(team_season_data[[#This Row],[8]:[9]])</f>
        <v>3.3485853351644928E-4</v>
      </c>
    </row>
    <row r="19" spans="1:26" x14ac:dyDescent="0.25">
      <c r="A19" s="1" t="s">
        <v>918</v>
      </c>
      <c r="B19">
        <v>1.97</v>
      </c>
      <c r="C19">
        <v>1.42</v>
      </c>
      <c r="D19">
        <v>3.39</v>
      </c>
      <c r="E19">
        <v>1.82</v>
      </c>
      <c r="F19">
        <v>3.24</v>
      </c>
      <c r="G19">
        <v>1.85</v>
      </c>
      <c r="H19">
        <v>1.37</v>
      </c>
      <c r="I19">
        <v>3.22</v>
      </c>
      <c r="J19">
        <v>1.71</v>
      </c>
      <c r="K19">
        <v>3.08</v>
      </c>
      <c r="L19" s="2">
        <f>team_season_data[[#This Row],[npxG]]/$B$25</f>
        <v>1.1879124696075023</v>
      </c>
      <c r="M19" s="4">
        <f>_xlfn.POISSON.DIST(team_season_data[[#Headers],[0]],team_season_data[[#This Row],[npxG]],FALSE)</f>
        <v>0.1808657926171221</v>
      </c>
      <c r="N19" s="4">
        <f>_xlfn.POISSON.DIST(team_season_data[[#Headers],[1]],team_season_data[[#This Row],[npxG]],FALSE)</f>
        <v>0.30928050537527879</v>
      </c>
      <c r="O19" s="5">
        <f>_xlfn.POISSON.DIST(team_season_data[[#Headers],[2]],team_season_data[[#This Row],[npxG]],FALSE)</f>
        <v>0.26443483209586338</v>
      </c>
      <c r="P19" s="5">
        <f>_xlfn.POISSON.DIST(team_season_data[[#Headers],[3]],team_season_data[[#This Row],[npxG]],FALSE)</f>
        <v>0.15072785429464208</v>
      </c>
      <c r="Q19" s="6">
        <f>_xlfn.POISSON.DIST(team_season_data[[#Headers],[4]],team_season_data[[#This Row],[npxG]],FALSE)</f>
        <v>6.4436157710959521E-2</v>
      </c>
      <c r="R19" s="6">
        <f>_xlfn.POISSON.DIST(team_season_data[[#Headers],[5]],team_season_data[[#This Row],[npxG]],FALSE)</f>
        <v>2.2037165937148152E-2</v>
      </c>
      <c r="S19" s="6">
        <f>_xlfn.POISSON.DIST(team_season_data[[#Headers],[6]],team_season_data[[#This Row],[npxG]],FALSE)</f>
        <v>6.2805922920872248E-3</v>
      </c>
      <c r="T19" s="6">
        <f>_xlfn.POISSON.DIST(team_season_data[[#Headers],[7]],team_season_data[[#This Row],[npxG]],FALSE)</f>
        <v>1.5342589742098802E-3</v>
      </c>
      <c r="U19" s="6">
        <f>_xlfn.POISSON.DIST(team_season_data[[#Headers],[8]],team_season_data[[#This Row],[npxG]],FALSE)</f>
        <v>3.2794785573736154E-4</v>
      </c>
      <c r="V19" s="6">
        <f>_xlfn.POISSON.DIST(team_season_data[[#Headers],[9]],team_season_data[[#This Row],[npxG]],FALSE)</f>
        <v>6.2310092590098665E-5</v>
      </c>
      <c r="W19" s="5">
        <f>SUM(team_season_data[[#This Row],[2]:[3]])</f>
        <v>0.41516268639050546</v>
      </c>
      <c r="X19" s="6">
        <f>SUM(team_season_data[[#This Row],[4]:[5]])</f>
        <v>8.6473323648107669E-2</v>
      </c>
      <c r="Y19" s="6">
        <f>SUM(team_season_data[[#This Row],[6]:[7]])</f>
        <v>7.8148512662971053E-3</v>
      </c>
      <c r="Z19" s="6">
        <f>SUM(team_season_data[[#This Row],[8]:[9]])</f>
        <v>3.9025794832746021E-4</v>
      </c>
    </row>
    <row r="20" spans="1:26" x14ac:dyDescent="0.25">
      <c r="A20" s="1" t="s">
        <v>929</v>
      </c>
      <c r="B20">
        <v>2.5499999999999998</v>
      </c>
      <c r="C20">
        <v>1.97</v>
      </c>
      <c r="D20">
        <v>4.53</v>
      </c>
      <c r="E20">
        <v>2.42</v>
      </c>
      <c r="F20">
        <v>4.3899999999999997</v>
      </c>
      <c r="G20">
        <v>2.02</v>
      </c>
      <c r="H20">
        <v>1.5</v>
      </c>
      <c r="I20">
        <v>3.52</v>
      </c>
      <c r="J20">
        <v>1.87</v>
      </c>
      <c r="K20">
        <v>3.38</v>
      </c>
      <c r="L20" s="2">
        <f>team_season_data[[#This Row],[npxG]]/$B$25</f>
        <v>1.2990621743660993</v>
      </c>
      <c r="M20" s="4">
        <f>_xlfn.POISSON.DIST(team_season_data[[#Headers],[0]],team_season_data[[#This Row],[npxG]],FALSE)</f>
        <v>0.1541236618151314</v>
      </c>
      <c r="N20" s="4">
        <f>_xlfn.POISSON.DIST(team_season_data[[#Headers],[1]],team_season_data[[#This Row],[npxG]],FALSE)</f>
        <v>0.28821124759429573</v>
      </c>
      <c r="O20" s="5">
        <f>_xlfn.POISSON.DIST(team_season_data[[#Headers],[2]],team_season_data[[#This Row],[npxG]],FALSE)</f>
        <v>0.26947751650066659</v>
      </c>
      <c r="P20" s="5">
        <f>_xlfn.POISSON.DIST(team_season_data[[#Headers],[3]],team_season_data[[#This Row],[npxG]],FALSE)</f>
        <v>0.16797431861874887</v>
      </c>
      <c r="Q20" s="6">
        <f>_xlfn.POISSON.DIST(team_season_data[[#Headers],[4]],team_season_data[[#This Row],[npxG]],FALSE)</f>
        <v>7.852799395426513E-2</v>
      </c>
      <c r="R20" s="6">
        <f>_xlfn.POISSON.DIST(team_season_data[[#Headers],[5]],team_season_data[[#This Row],[npxG]],FALSE)</f>
        <v>2.9369469738895135E-2</v>
      </c>
      <c r="S20" s="6">
        <f>_xlfn.POISSON.DIST(team_season_data[[#Headers],[6]],team_season_data[[#This Row],[npxG]],FALSE)</f>
        <v>9.1534847352889824E-3</v>
      </c>
      <c r="T20" s="6">
        <f>_xlfn.POISSON.DIST(team_season_data[[#Headers],[7]],team_season_data[[#This Row],[npxG]],FALSE)</f>
        <v>2.4452880649986292E-3</v>
      </c>
      <c r="U20" s="6">
        <f>_xlfn.POISSON.DIST(team_season_data[[#Headers],[8]],team_season_data[[#This Row],[npxG]],FALSE)</f>
        <v>5.7158608519343034E-4</v>
      </c>
      <c r="V20" s="6">
        <f>_xlfn.POISSON.DIST(team_season_data[[#Headers],[9]],team_season_data[[#This Row],[npxG]],FALSE)</f>
        <v>1.1876288659019033E-4</v>
      </c>
      <c r="W20" s="5">
        <f>SUM(team_season_data[[#This Row],[2]:[3]])</f>
        <v>0.43745183511941543</v>
      </c>
      <c r="X20" s="6">
        <f>SUM(team_season_data[[#This Row],[4]:[5]])</f>
        <v>0.10789746369316026</v>
      </c>
      <c r="Y20" s="6">
        <f>SUM(team_season_data[[#This Row],[6]:[7]])</f>
        <v>1.1598772800287611E-2</v>
      </c>
      <c r="Z20" s="6">
        <f>SUM(team_season_data[[#This Row],[8]:[9]])</f>
        <v>6.9034897178362072E-4</v>
      </c>
    </row>
    <row r="21" spans="1:26" x14ac:dyDescent="0.25">
      <c r="A21" s="1" t="s">
        <v>924</v>
      </c>
      <c r="B21">
        <v>2.13</v>
      </c>
      <c r="C21">
        <v>1.5</v>
      </c>
      <c r="D21">
        <v>3.63</v>
      </c>
      <c r="E21">
        <v>2.0299999999999998</v>
      </c>
      <c r="F21">
        <v>3.53</v>
      </c>
      <c r="G21">
        <v>2.0499999999999998</v>
      </c>
      <c r="H21">
        <v>1.49</v>
      </c>
      <c r="I21">
        <v>3.55</v>
      </c>
      <c r="J21">
        <v>1.97</v>
      </c>
      <c r="K21">
        <v>3.47</v>
      </c>
      <c r="L21" s="2">
        <f>team_season_data[[#This Row],[npxG]]/$B$25</f>
        <v>1.368530739840222</v>
      </c>
      <c r="M21" s="4">
        <f>_xlfn.POISSON.DIST(team_season_data[[#Headers],[0]],team_season_data[[#This Row],[npxG]],FALSE)</f>
        <v>0.13945685621505094</v>
      </c>
      <c r="N21" s="4">
        <f>_xlfn.POISSON.DIST(team_season_data[[#Headers],[1]],team_season_data[[#This Row],[npxG]],FALSE)</f>
        <v>0.27473000674365033</v>
      </c>
      <c r="O21" s="5">
        <f>_xlfn.POISSON.DIST(team_season_data[[#Headers],[2]],team_season_data[[#This Row],[npxG]],FALSE)</f>
        <v>0.27060905664249563</v>
      </c>
      <c r="P21" s="5">
        <f>_xlfn.POISSON.DIST(team_season_data[[#Headers],[3]],team_season_data[[#This Row],[npxG]],FALSE)</f>
        <v>0.17769994719523874</v>
      </c>
      <c r="Q21" s="6">
        <f>_xlfn.POISSON.DIST(team_season_data[[#Headers],[4]],team_season_data[[#This Row],[npxG]],FALSE)</f>
        <v>8.7517223993655149E-2</v>
      </c>
      <c r="R21" s="6">
        <f>_xlfn.POISSON.DIST(team_season_data[[#Headers],[5]],team_season_data[[#This Row],[npxG]],FALSE)</f>
        <v>3.448178625350011E-2</v>
      </c>
      <c r="S21" s="6">
        <f>_xlfn.POISSON.DIST(team_season_data[[#Headers],[6]],team_season_data[[#This Row],[npxG]],FALSE)</f>
        <v>1.1321519819899187E-2</v>
      </c>
      <c r="T21" s="6">
        <f>_xlfn.POISSON.DIST(team_season_data[[#Headers],[7]],team_season_data[[#This Row],[npxG]],FALSE)</f>
        <v>3.1861991493144924E-3</v>
      </c>
      <c r="U21" s="6">
        <f>_xlfn.POISSON.DIST(team_season_data[[#Headers],[8]],team_season_data[[#This Row],[npxG]],FALSE)</f>
        <v>7.8460154051869459E-4</v>
      </c>
      <c r="V21" s="6">
        <f>_xlfn.POISSON.DIST(team_season_data[[#Headers],[9]],team_season_data[[#This Row],[npxG]],FALSE)</f>
        <v>1.7174055942464729E-4</v>
      </c>
      <c r="W21" s="5">
        <f>SUM(team_season_data[[#This Row],[2]:[3]])</f>
        <v>0.44830900383773437</v>
      </c>
      <c r="X21" s="6">
        <f>SUM(team_season_data[[#This Row],[4]:[5]])</f>
        <v>0.12199901024715526</v>
      </c>
      <c r="Y21" s="6">
        <f>SUM(team_season_data[[#This Row],[6]:[7]])</f>
        <v>1.4507718969213679E-2</v>
      </c>
      <c r="Z21" s="6">
        <f>SUM(team_season_data[[#This Row],[8]:[9]])</f>
        <v>9.563420999433419E-4</v>
      </c>
    </row>
    <row r="25" spans="1:26" x14ac:dyDescent="0.25">
      <c r="A25" t="s">
        <v>933</v>
      </c>
      <c r="B25" s="3">
        <f>AVERAGE(team_season_data[npxG])</f>
        <v>1.4395000000000002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58823-6FA1-4020-9921-DFEA59AF5A37}">
  <dimension ref="A1:AD584"/>
  <sheetViews>
    <sheetView tabSelected="1" zoomScaleNormal="100" workbookViewId="0">
      <selection activeCell="M396" sqref="M396"/>
    </sheetView>
  </sheetViews>
  <sheetFormatPr defaultRowHeight="15" x14ac:dyDescent="0.25"/>
  <cols>
    <col min="1" max="1" width="8.140625" bestFit="1" customWidth="1"/>
    <col min="2" max="2" width="24.5703125" bestFit="1" customWidth="1"/>
    <col min="3" max="3" width="16.42578125" bestFit="1" customWidth="1"/>
    <col min="4" max="4" width="15.140625" bestFit="1" customWidth="1"/>
    <col min="5" max="5" width="14.7109375" bestFit="1" customWidth="1"/>
    <col min="6" max="6" width="10.5703125" bestFit="1" customWidth="1"/>
    <col min="7" max="7" width="7.7109375" bestFit="1" customWidth="1"/>
    <col min="8" max="8" width="6" bestFit="1" customWidth="1"/>
    <col min="9" max="9" width="6.42578125" bestFit="1" customWidth="1"/>
    <col min="10" max="10" width="17.140625" bestFit="1" customWidth="1"/>
    <col min="11" max="11" width="8.28515625" bestFit="1" customWidth="1"/>
    <col min="12" max="12" width="7.5703125" bestFit="1" customWidth="1"/>
    <col min="13" max="13" width="6.28515625" bestFit="1" customWidth="1"/>
    <col min="14" max="14" width="14.42578125" hidden="1" customWidth="1"/>
    <col min="15" max="15" width="12" hidden="1" customWidth="1"/>
    <col min="16" max="16" width="6.140625" hidden="1" customWidth="1"/>
    <col min="17" max="17" width="6" hidden="1" customWidth="1"/>
    <col min="18" max="18" width="5.140625" hidden="1" customWidth="1"/>
    <col min="19" max="19" width="5.42578125" hidden="1" customWidth="1"/>
    <col min="20" max="20" width="6.5703125" hidden="1" customWidth="1"/>
    <col min="21" max="21" width="6" hidden="1" customWidth="1"/>
    <col min="22" max="22" width="7.7109375" hidden="1" customWidth="1"/>
    <col min="23" max="23" width="8.28515625" hidden="1" customWidth="1"/>
    <col min="24" max="24" width="21.7109375" bestFit="1" customWidth="1"/>
    <col min="25" max="25" width="22.85546875" bestFit="1" customWidth="1"/>
    <col min="26" max="26" width="20.140625" bestFit="1" customWidth="1"/>
    <col min="27" max="27" width="18.5703125" hidden="1" customWidth="1"/>
    <col min="28" max="28" width="25.85546875" hidden="1" customWidth="1"/>
    <col min="29" max="29" width="19.140625" bestFit="1" customWidth="1"/>
    <col min="30" max="30" width="19.28515625" bestFit="1" customWidth="1"/>
    <col min="31" max="31" width="19.5703125" bestFit="1" customWidth="1"/>
    <col min="32" max="32" width="19.28515625" bestFit="1" customWidth="1"/>
    <col min="33" max="33" width="20.140625" bestFit="1" customWidth="1"/>
    <col min="34" max="34" width="18.7109375" bestFit="1" customWidth="1"/>
    <col min="35" max="35" width="20" bestFit="1" customWidth="1"/>
    <col min="36" max="36" width="23.140625" bestFit="1" customWidth="1"/>
    <col min="37" max="37" width="21.140625" bestFit="1" customWidth="1"/>
    <col min="38" max="38" width="25.5703125" bestFit="1" customWidth="1"/>
    <col min="39" max="39" width="13.5703125" bestFit="1" customWidth="1"/>
    <col min="40" max="40" width="16" bestFit="1" customWidth="1"/>
    <col min="41" max="41" width="14.7109375" bestFit="1" customWidth="1"/>
    <col min="42" max="42" width="20.42578125" bestFit="1" customWidth="1"/>
    <col min="43" max="45" width="18.42578125" bestFit="1" customWidth="1"/>
    <col min="46" max="46" width="19.5703125" bestFit="1" customWidth="1"/>
    <col min="47" max="47" width="19.28515625" bestFit="1" customWidth="1"/>
    <col min="48" max="48" width="20.140625" bestFit="1" customWidth="1"/>
    <col min="49" max="49" width="21" bestFit="1" customWidth="1"/>
    <col min="50" max="50" width="23.140625" bestFit="1" customWidth="1"/>
    <col min="51" max="51" width="18.7109375" bestFit="1" customWidth="1"/>
    <col min="52" max="52" width="20" bestFit="1" customWidth="1"/>
    <col min="53" max="53" width="23.140625" bestFit="1" customWidth="1"/>
    <col min="54" max="54" width="21.140625" bestFit="1" customWidth="1"/>
    <col min="55" max="55" width="25.5703125" bestFit="1" customWidth="1"/>
    <col min="56" max="56" width="10.7109375" bestFit="1" customWidth="1"/>
    <col min="57" max="57" width="9.7109375" bestFit="1" customWidth="1"/>
    <col min="58" max="59" width="6.28515625" bestFit="1" customWidth="1"/>
    <col min="60" max="60" width="6.140625" bestFit="1" customWidth="1"/>
    <col min="61" max="61" width="6.85546875" bestFit="1" customWidth="1"/>
    <col min="62" max="62" width="7.7109375" bestFit="1" customWidth="1"/>
    <col min="63" max="63" width="9.85546875" bestFit="1" customWidth="1"/>
    <col min="64" max="64" width="5.7109375" bestFit="1" customWidth="1"/>
    <col min="65" max="65" width="6.85546875" bestFit="1" customWidth="1"/>
    <col min="66" max="66" width="10.28515625" bestFit="1" customWidth="1"/>
    <col min="67" max="67" width="8" bestFit="1" customWidth="1"/>
    <col min="68" max="68" width="12.5703125" bestFit="1" customWidth="1"/>
    <col min="69" max="69" width="14" bestFit="1" customWidth="1"/>
    <col min="70" max="70" width="14" customWidth="1"/>
  </cols>
  <sheetData>
    <row r="1" spans="1:30" x14ac:dyDescent="0.25">
      <c r="A1" t="s">
        <v>954</v>
      </c>
      <c r="B1" t="s">
        <v>0</v>
      </c>
      <c r="C1" t="s">
        <v>417</v>
      </c>
      <c r="D1" t="s">
        <v>935</v>
      </c>
      <c r="E1" t="s">
        <v>955</v>
      </c>
      <c r="F1" t="s">
        <v>956</v>
      </c>
      <c r="G1" t="s">
        <v>844</v>
      </c>
      <c r="H1" t="s">
        <v>957</v>
      </c>
      <c r="I1" t="s">
        <v>936</v>
      </c>
      <c r="J1" t="s">
        <v>947</v>
      </c>
      <c r="K1" t="s">
        <v>1</v>
      </c>
      <c r="L1" t="s">
        <v>948</v>
      </c>
      <c r="M1" t="s">
        <v>2</v>
      </c>
      <c r="N1" t="s">
        <v>949</v>
      </c>
      <c r="O1" t="s">
        <v>950</v>
      </c>
      <c r="P1" t="s">
        <v>3</v>
      </c>
      <c r="Q1" t="s">
        <v>4</v>
      </c>
      <c r="R1" t="s">
        <v>951</v>
      </c>
      <c r="S1" t="s">
        <v>8</v>
      </c>
      <c r="T1" t="s">
        <v>9</v>
      </c>
      <c r="U1" t="s">
        <v>952</v>
      </c>
      <c r="V1" t="s">
        <v>11</v>
      </c>
      <c r="W1" t="s">
        <v>953</v>
      </c>
      <c r="X1" t="s">
        <v>1011</v>
      </c>
      <c r="Y1" t="s">
        <v>1012</v>
      </c>
      <c r="Z1" t="s">
        <v>1013</v>
      </c>
      <c r="AA1" t="s">
        <v>1018</v>
      </c>
      <c r="AB1" t="s">
        <v>1019</v>
      </c>
      <c r="AC1" t="s">
        <v>1020</v>
      </c>
      <c r="AD1" t="s">
        <v>1021</v>
      </c>
    </row>
    <row r="2" spans="1:30" hidden="1" x14ac:dyDescent="0.25">
      <c r="A2">
        <v>344</v>
      </c>
      <c r="B2" s="1"/>
      <c r="C2" s="1" t="s">
        <v>430</v>
      </c>
      <c r="D2" s="1"/>
      <c r="E2">
        <v>1</v>
      </c>
      <c r="F2" s="1" t="s">
        <v>960</v>
      </c>
      <c r="G2">
        <v>4</v>
      </c>
      <c r="H2">
        <v>0.2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2" s="2">
        <f>player_season_data[[#This Row],[xAG]]*3</f>
        <v>0</v>
      </c>
      <c r="Z2" s="2">
        <f>SUM(player_season_data[[#This Row],[E(Points from Goals)]:[E(Points from Assists)]])</f>
        <v>0</v>
      </c>
      <c r="AA2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2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2" s="2" t="e">
        <f>SUM(player_season_data[[#This Row],[E(Points from CS)]:[E(Points from conceding)]])</f>
        <v>#N/A</v>
      </c>
      <c r="AD2" s="2" t="e">
        <f>SUM(player_season_data[[#This Row],[E(Defensive Points)]],player_season_data[[#This Row],[E(Attacking Points)]])</f>
        <v>#N/A</v>
      </c>
    </row>
    <row r="3" spans="1:30" hidden="1" x14ac:dyDescent="0.25">
      <c r="A3">
        <v>5</v>
      </c>
      <c r="B3" s="1"/>
      <c r="C3" s="1" t="s">
        <v>803</v>
      </c>
      <c r="D3" s="1"/>
      <c r="E3">
        <v>1</v>
      </c>
      <c r="F3" s="1" t="s">
        <v>960</v>
      </c>
      <c r="G3">
        <v>4</v>
      </c>
      <c r="H3">
        <v>0.2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3" s="2">
        <f>player_season_data[[#This Row],[xAG]]*3</f>
        <v>0</v>
      </c>
      <c r="Z3" s="2">
        <f>SUM(player_season_data[[#This Row],[E(Points from Goals)]:[E(Points from Assists)]])</f>
        <v>0</v>
      </c>
      <c r="AA3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3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3" s="2" t="e">
        <f>SUM(player_season_data[[#This Row],[E(Points from CS)]:[E(Points from conceding)]])</f>
        <v>#N/A</v>
      </c>
      <c r="AD3" s="2" t="e">
        <f>SUM(player_season_data[[#This Row],[E(Defensive Points)]],player_season_data[[#This Row],[E(Attacking Points)]])</f>
        <v>#N/A</v>
      </c>
    </row>
    <row r="4" spans="1:30" hidden="1" x14ac:dyDescent="0.25">
      <c r="A4">
        <v>414</v>
      </c>
      <c r="B4" s="1"/>
      <c r="C4" s="1" t="s">
        <v>435</v>
      </c>
      <c r="D4" s="1"/>
      <c r="E4">
        <v>1</v>
      </c>
      <c r="F4" s="1" t="s">
        <v>960</v>
      </c>
      <c r="G4">
        <v>4</v>
      </c>
      <c r="H4">
        <v>0.3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4" s="2">
        <f>player_season_data[[#This Row],[xAG]]*3</f>
        <v>0</v>
      </c>
      <c r="Z4" s="2">
        <f>SUM(player_season_data[[#This Row],[E(Points from Goals)]:[E(Points from Assists)]])</f>
        <v>0</v>
      </c>
      <c r="AA4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4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4" s="2" t="e">
        <f>SUM(player_season_data[[#This Row],[E(Points from CS)]:[E(Points from conceding)]])</f>
        <v>#N/A</v>
      </c>
      <c r="AD4" s="2" t="e">
        <f>SUM(player_season_data[[#This Row],[E(Defensive Points)]],player_season_data[[#This Row],[E(Attacking Points)]])</f>
        <v>#N/A</v>
      </c>
    </row>
    <row r="5" spans="1:30" hidden="1" x14ac:dyDescent="0.25">
      <c r="A5">
        <v>374</v>
      </c>
      <c r="B5" s="1"/>
      <c r="C5" s="1" t="s">
        <v>437</v>
      </c>
      <c r="D5" s="1"/>
      <c r="E5">
        <v>1</v>
      </c>
      <c r="F5" s="1" t="s">
        <v>960</v>
      </c>
      <c r="G5">
        <v>4</v>
      </c>
      <c r="H5">
        <v>0.2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" s="2">
        <f>player_season_data[[#This Row],[xAG]]*3</f>
        <v>0</v>
      </c>
      <c r="Z5" s="2">
        <f>SUM(player_season_data[[#This Row],[E(Points from Goals)]:[E(Points from Assists)]])</f>
        <v>0</v>
      </c>
      <c r="AA5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5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5" s="2" t="e">
        <f>SUM(player_season_data[[#This Row],[E(Points from CS)]:[E(Points from conceding)]])</f>
        <v>#N/A</v>
      </c>
      <c r="AD5" s="2" t="e">
        <f>SUM(player_season_data[[#This Row],[E(Defensive Points)]],player_season_data[[#This Row],[E(Attacking Points)]])</f>
        <v>#N/A</v>
      </c>
    </row>
    <row r="6" spans="1:30" hidden="1" x14ac:dyDescent="0.25">
      <c r="A6">
        <v>21</v>
      </c>
      <c r="B6" s="1"/>
      <c r="C6" s="1" t="s">
        <v>618</v>
      </c>
      <c r="D6" s="1"/>
      <c r="E6">
        <v>2</v>
      </c>
      <c r="F6" s="1" t="s">
        <v>958</v>
      </c>
      <c r="G6">
        <v>4.5</v>
      </c>
      <c r="H6">
        <v>0.2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6" s="2">
        <f>player_season_data[[#This Row],[xAG]]*3</f>
        <v>0</v>
      </c>
      <c r="Z6" s="2">
        <f>SUM(player_season_data[[#This Row],[E(Points from Goals)]:[E(Points from Assists)]])</f>
        <v>0</v>
      </c>
      <c r="AA6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6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6" s="2" t="e">
        <f>SUM(player_season_data[[#This Row],[E(Points from CS)]:[E(Points from conceding)]])</f>
        <v>#N/A</v>
      </c>
      <c r="AD6" s="2" t="e">
        <f>SUM(player_season_data[[#This Row],[E(Defensive Points)]],player_season_data[[#This Row],[E(Attacking Points)]])</f>
        <v>#N/A</v>
      </c>
    </row>
    <row r="7" spans="1:30" hidden="1" x14ac:dyDescent="0.25">
      <c r="A7">
        <v>488</v>
      </c>
      <c r="B7" s="1"/>
      <c r="C7" s="1" t="s">
        <v>445</v>
      </c>
      <c r="D7" s="1"/>
      <c r="E7">
        <v>1</v>
      </c>
      <c r="F7" s="1" t="s">
        <v>960</v>
      </c>
      <c r="G7">
        <v>4.5</v>
      </c>
      <c r="H7">
        <v>0.3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7" s="2">
        <f>player_season_data[[#This Row],[xAG]]*3</f>
        <v>0</v>
      </c>
      <c r="Z7" s="2">
        <f>SUM(player_season_data[[#This Row],[E(Points from Goals)]:[E(Points from Assists)]])</f>
        <v>0</v>
      </c>
      <c r="AA7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7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7" s="2" t="e">
        <f>SUM(player_season_data[[#This Row],[E(Points from CS)]:[E(Points from conceding)]])</f>
        <v>#N/A</v>
      </c>
      <c r="AD7" s="2" t="e">
        <f>SUM(player_season_data[[#This Row],[E(Defensive Points)]],player_season_data[[#This Row],[E(Attacking Points)]])</f>
        <v>#N/A</v>
      </c>
    </row>
    <row r="8" spans="1:30" hidden="1" x14ac:dyDescent="0.25">
      <c r="A8">
        <v>278</v>
      </c>
      <c r="B8" s="1"/>
      <c r="C8" s="1" t="s">
        <v>476</v>
      </c>
      <c r="D8" s="1"/>
      <c r="E8">
        <v>3</v>
      </c>
      <c r="F8" s="1" t="s">
        <v>959</v>
      </c>
      <c r="G8">
        <v>5</v>
      </c>
      <c r="H8">
        <v>0.2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8" s="2">
        <f>player_season_data[[#This Row],[xAG]]*3</f>
        <v>0</v>
      </c>
      <c r="Z8" s="2">
        <f>SUM(player_season_data[[#This Row],[E(Points from Goals)]:[E(Points from Assists)]])</f>
        <v>0</v>
      </c>
      <c r="AA8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8" s="2" t="e">
        <f>SUM(player_season_data[[#This Row],[E(Points from CS)]:[E(Points from conceding)]])</f>
        <v>#N/A</v>
      </c>
      <c r="AD8" s="2" t="e">
        <f>SUM(player_season_data[[#This Row],[E(Defensive Points)]],player_season_data[[#This Row],[E(Attacking Points)]])</f>
        <v>#N/A</v>
      </c>
    </row>
    <row r="9" spans="1:30" hidden="1" x14ac:dyDescent="0.25">
      <c r="A9">
        <v>30</v>
      </c>
      <c r="B9" s="1"/>
      <c r="C9" s="1" t="s">
        <v>842</v>
      </c>
      <c r="D9" s="1"/>
      <c r="E9">
        <v>3</v>
      </c>
      <c r="F9" s="1" t="s">
        <v>959</v>
      </c>
      <c r="G9">
        <v>5</v>
      </c>
      <c r="H9">
        <v>0.1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9" s="2">
        <f>player_season_data[[#This Row],[xAG]]*3</f>
        <v>0</v>
      </c>
      <c r="Z9" s="2">
        <f>SUM(player_season_data[[#This Row],[E(Points from Goals)]:[E(Points from Assists)]])</f>
        <v>0</v>
      </c>
      <c r="AA9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9" s="2" t="e">
        <f>SUM(player_season_data[[#This Row],[E(Points from CS)]:[E(Points from conceding)]])</f>
        <v>#N/A</v>
      </c>
      <c r="AD9" s="2" t="e">
        <f>SUM(player_season_data[[#This Row],[E(Defensive Points)]],player_season_data[[#This Row],[E(Attacking Points)]])</f>
        <v>#N/A</v>
      </c>
    </row>
    <row r="10" spans="1:30" hidden="1" x14ac:dyDescent="0.25">
      <c r="A10">
        <v>31</v>
      </c>
      <c r="B10" s="1"/>
      <c r="C10" s="1" t="s">
        <v>1000</v>
      </c>
      <c r="D10" s="1"/>
      <c r="E10">
        <v>3</v>
      </c>
      <c r="F10" s="1" t="s">
        <v>959</v>
      </c>
      <c r="G10">
        <v>5.5</v>
      </c>
      <c r="H10">
        <v>0.2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0" s="2">
        <f>player_season_data[[#This Row],[xAG]]*3</f>
        <v>0</v>
      </c>
      <c r="Z10" s="2">
        <f>SUM(player_season_data[[#This Row],[E(Points from Goals)]:[E(Points from Assists)]])</f>
        <v>0</v>
      </c>
      <c r="AA10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0" s="2" t="e">
        <f>SUM(player_season_data[[#This Row],[E(Points from CS)]:[E(Points from conceding)]])</f>
        <v>#N/A</v>
      </c>
      <c r="AD10" s="2" t="e">
        <f>SUM(player_season_data[[#This Row],[E(Defensive Points)]],player_season_data[[#This Row],[E(Attacking Points)]])</f>
        <v>#N/A</v>
      </c>
    </row>
    <row r="11" spans="1:30" hidden="1" x14ac:dyDescent="0.25">
      <c r="A11">
        <v>469</v>
      </c>
      <c r="B11" s="1"/>
      <c r="C11" s="1" t="s">
        <v>458</v>
      </c>
      <c r="D11" s="1"/>
      <c r="E11">
        <v>1</v>
      </c>
      <c r="F11" s="1" t="s">
        <v>960</v>
      </c>
      <c r="G11">
        <v>4.5</v>
      </c>
      <c r="H11">
        <v>0.2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1" s="2">
        <f>player_season_data[[#This Row],[xAG]]*3</f>
        <v>0</v>
      </c>
      <c r="Z11" s="2">
        <f>SUM(player_season_data[[#This Row],[E(Points from Goals)]:[E(Points from Assists)]])</f>
        <v>0</v>
      </c>
      <c r="AA11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1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11" s="2" t="e">
        <f>SUM(player_season_data[[#This Row],[E(Points from CS)]:[E(Points from conceding)]])</f>
        <v>#N/A</v>
      </c>
      <c r="AD11" s="2" t="e">
        <f>SUM(player_season_data[[#This Row],[E(Defensive Points)]],player_season_data[[#This Row],[E(Attacking Points)]])</f>
        <v>#N/A</v>
      </c>
    </row>
    <row r="12" spans="1:30" hidden="1" x14ac:dyDescent="0.25">
      <c r="A12">
        <v>39</v>
      </c>
      <c r="B12" s="1"/>
      <c r="C12" s="1" t="s">
        <v>800</v>
      </c>
      <c r="D12" s="1"/>
      <c r="E12">
        <v>1</v>
      </c>
      <c r="F12" s="1" t="s">
        <v>960</v>
      </c>
      <c r="G12">
        <v>4</v>
      </c>
      <c r="H12">
        <v>0.3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2" s="2">
        <f>player_season_data[[#This Row],[xAG]]*3</f>
        <v>0</v>
      </c>
      <c r="Z12" s="2">
        <f>SUM(player_season_data[[#This Row],[E(Points from Goals)]:[E(Points from Assists)]])</f>
        <v>0</v>
      </c>
      <c r="AA12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2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12" s="2" t="e">
        <f>SUM(player_season_data[[#This Row],[E(Points from CS)]:[E(Points from conceding)]])</f>
        <v>#N/A</v>
      </c>
      <c r="AD12" s="2" t="e">
        <f>SUM(player_season_data[[#This Row],[E(Defensive Points)]],player_season_data[[#This Row],[E(Attacking Points)]])</f>
        <v>#N/A</v>
      </c>
    </row>
    <row r="13" spans="1:30" hidden="1" x14ac:dyDescent="0.25">
      <c r="A13">
        <v>40</v>
      </c>
      <c r="B13" s="1"/>
      <c r="C13" s="1" t="s">
        <v>551</v>
      </c>
      <c r="D13" s="1"/>
      <c r="E13">
        <v>2</v>
      </c>
      <c r="F13" s="1" t="s">
        <v>958</v>
      </c>
      <c r="G13">
        <v>4</v>
      </c>
      <c r="H13">
        <v>0.5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3" s="2">
        <f>player_season_data[[#This Row],[xAG]]*3</f>
        <v>0</v>
      </c>
      <c r="Z13" s="2">
        <f>SUM(player_season_data[[#This Row],[E(Points from Goals)]:[E(Points from Assists)]])</f>
        <v>0</v>
      </c>
      <c r="AA13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3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13" s="2" t="e">
        <f>SUM(player_season_data[[#This Row],[E(Points from CS)]:[E(Points from conceding)]])</f>
        <v>#N/A</v>
      </c>
      <c r="AD13" s="2" t="e">
        <f>SUM(player_season_data[[#This Row],[E(Defensive Points)]],player_season_data[[#This Row],[E(Attacking Points)]])</f>
        <v>#N/A</v>
      </c>
    </row>
    <row r="14" spans="1:30" hidden="1" x14ac:dyDescent="0.25">
      <c r="A14">
        <v>41</v>
      </c>
      <c r="B14" s="1"/>
      <c r="C14" s="1" t="s">
        <v>812</v>
      </c>
      <c r="D14" s="1"/>
      <c r="E14">
        <v>3</v>
      </c>
      <c r="F14" s="1" t="s">
        <v>959</v>
      </c>
      <c r="G14">
        <v>5.5</v>
      </c>
      <c r="H14">
        <v>0.1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4" s="2">
        <f>player_season_data[[#This Row],[xAG]]*3</f>
        <v>0</v>
      </c>
      <c r="Z14" s="2">
        <f>SUM(player_season_data[[#This Row],[E(Points from Goals)]:[E(Points from Assists)]])</f>
        <v>0</v>
      </c>
      <c r="AA14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4" s="2" t="e">
        <f>SUM(player_season_data[[#This Row],[E(Points from CS)]:[E(Points from conceding)]])</f>
        <v>#N/A</v>
      </c>
      <c r="AD14" s="2" t="e">
        <f>SUM(player_season_data[[#This Row],[E(Defensive Points)]],player_season_data[[#This Row],[E(Attacking Points)]])</f>
        <v>#N/A</v>
      </c>
    </row>
    <row r="15" spans="1:30" hidden="1" x14ac:dyDescent="0.25">
      <c r="A15">
        <v>46</v>
      </c>
      <c r="B15" s="1"/>
      <c r="C15" s="1" t="s">
        <v>797</v>
      </c>
      <c r="D15" s="1"/>
      <c r="E15">
        <v>1</v>
      </c>
      <c r="F15" s="1" t="s">
        <v>960</v>
      </c>
      <c r="G15">
        <v>4</v>
      </c>
      <c r="H15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5" s="2">
        <f>player_season_data[[#This Row],[xAG]]*3</f>
        <v>0</v>
      </c>
      <c r="Z15" s="2">
        <f>SUM(player_season_data[[#This Row],[E(Points from Goals)]:[E(Points from Assists)]])</f>
        <v>0</v>
      </c>
      <c r="AA15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5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15" s="2" t="e">
        <f>SUM(player_season_data[[#This Row],[E(Points from CS)]:[E(Points from conceding)]])</f>
        <v>#N/A</v>
      </c>
      <c r="AD15" s="2" t="e">
        <f>SUM(player_season_data[[#This Row],[E(Defensive Points)]],player_season_data[[#This Row],[E(Attacking Points)]])</f>
        <v>#N/A</v>
      </c>
    </row>
    <row r="16" spans="1:30" hidden="1" x14ac:dyDescent="0.25">
      <c r="A16">
        <v>50</v>
      </c>
      <c r="B16" s="1"/>
      <c r="C16" s="1" t="s">
        <v>905</v>
      </c>
      <c r="D16" s="1"/>
      <c r="E16">
        <v>2</v>
      </c>
      <c r="F16" s="1" t="s">
        <v>958</v>
      </c>
      <c r="G16">
        <v>4</v>
      </c>
      <c r="H16">
        <v>0.3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6" s="2">
        <f>player_season_data[[#This Row],[xAG]]*3</f>
        <v>0</v>
      </c>
      <c r="Z16" s="2">
        <f>SUM(player_season_data[[#This Row],[E(Points from Goals)]:[E(Points from Assists)]])</f>
        <v>0</v>
      </c>
      <c r="AA16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6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16" s="2" t="e">
        <f>SUM(player_season_data[[#This Row],[E(Points from CS)]:[E(Points from conceding)]])</f>
        <v>#N/A</v>
      </c>
      <c r="AD16" s="2" t="e">
        <f>SUM(player_season_data[[#This Row],[E(Defensive Points)]],player_season_data[[#This Row],[E(Attacking Points)]])</f>
        <v>#N/A</v>
      </c>
    </row>
    <row r="17" spans="1:30" hidden="1" x14ac:dyDescent="0.25">
      <c r="A17">
        <v>472</v>
      </c>
      <c r="B17" s="1"/>
      <c r="C17" s="1" t="s">
        <v>448</v>
      </c>
      <c r="D17" s="1"/>
      <c r="E17">
        <v>2</v>
      </c>
      <c r="F17" s="1" t="s">
        <v>958</v>
      </c>
      <c r="G17">
        <v>4</v>
      </c>
      <c r="H17">
        <v>0.3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7" s="2">
        <f>player_season_data[[#This Row],[xAG]]*3</f>
        <v>0</v>
      </c>
      <c r="Z17" s="2">
        <f>SUM(player_season_data[[#This Row],[E(Points from Goals)]:[E(Points from Assists)]])</f>
        <v>0</v>
      </c>
      <c r="AA17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7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17" s="2" t="e">
        <f>SUM(player_season_data[[#This Row],[E(Points from CS)]:[E(Points from conceding)]])</f>
        <v>#N/A</v>
      </c>
      <c r="AD17" s="2" t="e">
        <f>SUM(player_season_data[[#This Row],[E(Defensive Points)]],player_season_data[[#This Row],[E(Attacking Points)]])</f>
        <v>#N/A</v>
      </c>
    </row>
    <row r="18" spans="1:30" hidden="1" x14ac:dyDescent="0.25">
      <c r="A18">
        <v>397</v>
      </c>
      <c r="B18" s="1"/>
      <c r="C18" s="1" t="s">
        <v>444</v>
      </c>
      <c r="D18" s="1"/>
      <c r="E18">
        <v>3</v>
      </c>
      <c r="F18" s="1" t="s">
        <v>959</v>
      </c>
      <c r="G18">
        <v>5</v>
      </c>
      <c r="H18"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8" s="2">
        <f>player_season_data[[#This Row],[xAG]]*3</f>
        <v>0</v>
      </c>
      <c r="Z18" s="2">
        <f>SUM(player_season_data[[#This Row],[E(Points from Goals)]:[E(Points from Assists)]])</f>
        <v>0</v>
      </c>
      <c r="AA18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8" s="2" t="e">
        <f>SUM(player_season_data[[#This Row],[E(Points from CS)]:[E(Points from conceding)]])</f>
        <v>#N/A</v>
      </c>
      <c r="AD18" s="2" t="e">
        <f>SUM(player_season_data[[#This Row],[E(Defensive Points)]],player_season_data[[#This Row],[E(Attacking Points)]])</f>
        <v>#N/A</v>
      </c>
    </row>
    <row r="19" spans="1:30" hidden="1" x14ac:dyDescent="0.25">
      <c r="A19">
        <v>55</v>
      </c>
      <c r="B19" s="1"/>
      <c r="C19" s="1" t="s">
        <v>739</v>
      </c>
      <c r="D19" s="1"/>
      <c r="E19">
        <v>1</v>
      </c>
      <c r="F19" s="1" t="s">
        <v>960</v>
      </c>
      <c r="G19">
        <v>4</v>
      </c>
      <c r="H19"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9" s="2">
        <f>player_season_data[[#This Row],[xAG]]*3</f>
        <v>0</v>
      </c>
      <c r="Z19" s="2">
        <f>SUM(player_season_data[[#This Row],[E(Points from Goals)]:[E(Points from Assists)]])</f>
        <v>0</v>
      </c>
      <c r="AA19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9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19" s="2" t="e">
        <f>SUM(player_season_data[[#This Row],[E(Points from CS)]:[E(Points from conceding)]])</f>
        <v>#N/A</v>
      </c>
      <c r="AD19" s="2" t="e">
        <f>SUM(player_season_data[[#This Row],[E(Defensive Points)]],player_season_data[[#This Row],[E(Attacking Points)]])</f>
        <v>#N/A</v>
      </c>
    </row>
    <row r="20" spans="1:30" hidden="1" x14ac:dyDescent="0.25">
      <c r="A20">
        <v>56</v>
      </c>
      <c r="B20" s="1"/>
      <c r="C20" s="1" t="s">
        <v>872</v>
      </c>
      <c r="D20" s="1"/>
      <c r="E20">
        <v>2</v>
      </c>
      <c r="F20" s="1" t="s">
        <v>958</v>
      </c>
      <c r="G20">
        <v>4</v>
      </c>
      <c r="H20">
        <v>0.4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20" s="2">
        <f>player_season_data[[#This Row],[xAG]]*3</f>
        <v>0</v>
      </c>
      <c r="Z20" s="2">
        <f>SUM(player_season_data[[#This Row],[E(Points from Goals)]:[E(Points from Assists)]])</f>
        <v>0</v>
      </c>
      <c r="AA20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20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20" s="2" t="e">
        <f>SUM(player_season_data[[#This Row],[E(Points from CS)]:[E(Points from conceding)]])</f>
        <v>#N/A</v>
      </c>
      <c r="AD20" s="2" t="e">
        <f>SUM(player_season_data[[#This Row],[E(Defensive Points)]],player_season_data[[#This Row],[E(Attacking Points)]])</f>
        <v>#N/A</v>
      </c>
    </row>
    <row r="21" spans="1:30" hidden="1" x14ac:dyDescent="0.25">
      <c r="A21">
        <v>307</v>
      </c>
      <c r="B21" s="1"/>
      <c r="C21" s="1" t="s">
        <v>505</v>
      </c>
      <c r="D21" s="1"/>
      <c r="E21">
        <v>2</v>
      </c>
      <c r="F21" s="1" t="s">
        <v>958</v>
      </c>
      <c r="G21">
        <v>4</v>
      </c>
      <c r="H21">
        <v>1.8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21" s="2">
        <f>player_season_data[[#This Row],[xAG]]*3</f>
        <v>0</v>
      </c>
      <c r="Z21" s="2">
        <f>SUM(player_season_data[[#This Row],[E(Points from Goals)]:[E(Points from Assists)]])</f>
        <v>0</v>
      </c>
      <c r="AA21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21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21" s="2" t="e">
        <f>SUM(player_season_data[[#This Row],[E(Points from CS)]:[E(Points from conceding)]])</f>
        <v>#N/A</v>
      </c>
      <c r="AD21" s="2" t="e">
        <f>SUM(player_season_data[[#This Row],[E(Defensive Points)]],player_season_data[[#This Row],[E(Attacking Points)]])</f>
        <v>#N/A</v>
      </c>
    </row>
    <row r="22" spans="1:30" hidden="1" x14ac:dyDescent="0.25">
      <c r="A22">
        <v>288</v>
      </c>
      <c r="B22" s="1"/>
      <c r="C22" s="1" t="s">
        <v>506</v>
      </c>
      <c r="D22" s="1"/>
      <c r="E22">
        <v>2</v>
      </c>
      <c r="F22" s="1" t="s">
        <v>958</v>
      </c>
      <c r="G22">
        <v>4</v>
      </c>
      <c r="H22">
        <v>0.9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22" s="2">
        <f>player_season_data[[#This Row],[xAG]]*3</f>
        <v>0</v>
      </c>
      <c r="Z22" s="2">
        <f>SUM(player_season_data[[#This Row],[E(Points from Goals)]:[E(Points from Assists)]])</f>
        <v>0</v>
      </c>
      <c r="AA22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22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22" s="2" t="e">
        <f>SUM(player_season_data[[#This Row],[E(Points from CS)]:[E(Points from conceding)]])</f>
        <v>#N/A</v>
      </c>
      <c r="AD22" s="2" t="e">
        <f>SUM(player_season_data[[#This Row],[E(Defensive Points)]],player_season_data[[#This Row],[E(Attacking Points)]])</f>
        <v>#N/A</v>
      </c>
    </row>
    <row r="23" spans="1:30" hidden="1" x14ac:dyDescent="0.25">
      <c r="A23">
        <v>308</v>
      </c>
      <c r="B23" s="1"/>
      <c r="C23" s="1" t="s">
        <v>447</v>
      </c>
      <c r="D23" s="1"/>
      <c r="E23">
        <v>1</v>
      </c>
      <c r="F23" s="1" t="s">
        <v>960</v>
      </c>
      <c r="G23">
        <v>4</v>
      </c>
      <c r="H23">
        <v>2.8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23" s="2">
        <f>player_season_data[[#This Row],[xAG]]*3</f>
        <v>0</v>
      </c>
      <c r="Z23" s="2">
        <f>SUM(player_season_data[[#This Row],[E(Points from Goals)]:[E(Points from Assists)]])</f>
        <v>0</v>
      </c>
      <c r="AA23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23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23" s="2" t="e">
        <f>SUM(player_season_data[[#This Row],[E(Points from CS)]:[E(Points from conceding)]])</f>
        <v>#N/A</v>
      </c>
      <c r="AD23" s="2" t="e">
        <f>SUM(player_season_data[[#This Row],[E(Defensive Points)]],player_season_data[[#This Row],[E(Attacking Points)]])</f>
        <v>#N/A</v>
      </c>
    </row>
    <row r="24" spans="1:30" hidden="1" x14ac:dyDescent="0.25">
      <c r="A24">
        <v>75</v>
      </c>
      <c r="B24" s="1"/>
      <c r="C24" s="1" t="s">
        <v>850</v>
      </c>
      <c r="D24" s="1"/>
      <c r="E24">
        <v>1</v>
      </c>
      <c r="F24" s="1" t="s">
        <v>960</v>
      </c>
      <c r="G24">
        <v>4</v>
      </c>
      <c r="H24">
        <v>0.2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24" s="2">
        <f>player_season_data[[#This Row],[xAG]]*3</f>
        <v>0</v>
      </c>
      <c r="Z24" s="2">
        <f>SUM(player_season_data[[#This Row],[E(Points from Goals)]:[E(Points from Assists)]])</f>
        <v>0</v>
      </c>
      <c r="AA24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24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24" s="2" t="e">
        <f>SUM(player_season_data[[#This Row],[E(Points from CS)]:[E(Points from conceding)]])</f>
        <v>#N/A</v>
      </c>
      <c r="AD24" s="2" t="e">
        <f>SUM(player_season_data[[#This Row],[E(Defensive Points)]],player_season_data[[#This Row],[E(Attacking Points)]])</f>
        <v>#N/A</v>
      </c>
    </row>
    <row r="25" spans="1:30" hidden="1" x14ac:dyDescent="0.25">
      <c r="A25">
        <v>277</v>
      </c>
      <c r="B25" s="1"/>
      <c r="C25" s="1" t="s">
        <v>522</v>
      </c>
      <c r="D25" s="1"/>
      <c r="E25">
        <v>3</v>
      </c>
      <c r="F25" s="1" t="s">
        <v>959</v>
      </c>
      <c r="G25">
        <v>4.5</v>
      </c>
      <c r="H25">
        <v>0.3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25" s="2">
        <f>player_season_data[[#This Row],[xAG]]*3</f>
        <v>0</v>
      </c>
      <c r="Z25" s="2">
        <f>SUM(player_season_data[[#This Row],[E(Points from Goals)]:[E(Points from Assists)]])</f>
        <v>0</v>
      </c>
      <c r="AA25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2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5" s="2" t="e">
        <f>SUM(player_season_data[[#This Row],[E(Points from CS)]:[E(Points from conceding)]])</f>
        <v>#N/A</v>
      </c>
      <c r="AD25" s="2" t="e">
        <f>SUM(player_season_data[[#This Row],[E(Defensive Points)]],player_season_data[[#This Row],[E(Attacking Points)]])</f>
        <v>#N/A</v>
      </c>
    </row>
    <row r="26" spans="1:30" hidden="1" x14ac:dyDescent="0.25">
      <c r="A26">
        <v>283</v>
      </c>
      <c r="B26" s="1"/>
      <c r="C26" s="1" t="s">
        <v>526</v>
      </c>
      <c r="D26" s="1"/>
      <c r="E26">
        <v>1</v>
      </c>
      <c r="F26" s="1" t="s">
        <v>960</v>
      </c>
      <c r="G26">
        <v>4.5</v>
      </c>
      <c r="H26">
        <v>0.2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26" s="2">
        <f>player_season_data[[#This Row],[xAG]]*3</f>
        <v>0</v>
      </c>
      <c r="Z26" s="2">
        <f>SUM(player_season_data[[#This Row],[E(Points from Goals)]:[E(Points from Assists)]])</f>
        <v>0</v>
      </c>
      <c r="AA26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26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26" s="2" t="e">
        <f>SUM(player_season_data[[#This Row],[E(Points from CS)]:[E(Points from conceding)]])</f>
        <v>#N/A</v>
      </c>
      <c r="AD26" s="2" t="e">
        <f>SUM(player_season_data[[#This Row],[E(Defensive Points)]],player_season_data[[#This Row],[E(Attacking Points)]])</f>
        <v>#N/A</v>
      </c>
    </row>
    <row r="27" spans="1:30" hidden="1" x14ac:dyDescent="0.25">
      <c r="A27">
        <v>152</v>
      </c>
      <c r="B27" s="1"/>
      <c r="C27" s="1" t="s">
        <v>529</v>
      </c>
      <c r="D27" s="1"/>
      <c r="E27">
        <v>1</v>
      </c>
      <c r="F27" s="1" t="s">
        <v>960</v>
      </c>
      <c r="G27">
        <v>4.5</v>
      </c>
      <c r="H27">
        <v>0.4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27" s="2">
        <f>player_season_data[[#This Row],[xAG]]*3</f>
        <v>0</v>
      </c>
      <c r="Z27" s="2">
        <f>SUM(player_season_data[[#This Row],[E(Points from Goals)]:[E(Points from Assists)]])</f>
        <v>0</v>
      </c>
      <c r="AA27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27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27" s="2" t="e">
        <f>SUM(player_season_data[[#This Row],[E(Points from CS)]:[E(Points from conceding)]])</f>
        <v>#N/A</v>
      </c>
      <c r="AD27" s="2" t="e">
        <f>SUM(player_season_data[[#This Row],[E(Defensive Points)]],player_season_data[[#This Row],[E(Attacking Points)]])</f>
        <v>#N/A</v>
      </c>
    </row>
    <row r="28" spans="1:30" hidden="1" x14ac:dyDescent="0.25">
      <c r="A28">
        <v>87</v>
      </c>
      <c r="B28" s="1"/>
      <c r="C28" s="1" t="s">
        <v>849</v>
      </c>
      <c r="D28" s="1"/>
      <c r="E28">
        <v>3</v>
      </c>
      <c r="F28" s="1" t="s">
        <v>959</v>
      </c>
      <c r="G28">
        <v>4.5</v>
      </c>
      <c r="H28">
        <v>0.1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28" s="2">
        <f>player_season_data[[#This Row],[xAG]]*3</f>
        <v>0</v>
      </c>
      <c r="Z28" s="2">
        <f>SUM(player_season_data[[#This Row],[E(Points from Goals)]:[E(Points from Assists)]])</f>
        <v>0</v>
      </c>
      <c r="AA28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2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8" s="2" t="e">
        <f>SUM(player_season_data[[#This Row],[E(Points from CS)]:[E(Points from conceding)]])</f>
        <v>#N/A</v>
      </c>
      <c r="AD28" s="2" t="e">
        <f>SUM(player_season_data[[#This Row],[E(Defensive Points)]],player_season_data[[#This Row],[E(Attacking Points)]])</f>
        <v>#N/A</v>
      </c>
    </row>
    <row r="29" spans="1:30" hidden="1" x14ac:dyDescent="0.25">
      <c r="A29">
        <v>302</v>
      </c>
      <c r="B29" s="1"/>
      <c r="C29" s="1" t="s">
        <v>538</v>
      </c>
      <c r="D29" s="1"/>
      <c r="E29">
        <v>2</v>
      </c>
      <c r="F29" s="1" t="s">
        <v>958</v>
      </c>
      <c r="G29">
        <v>4.5</v>
      </c>
      <c r="H29">
        <v>0.3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29" s="2">
        <f>player_season_data[[#This Row],[xAG]]*3</f>
        <v>0</v>
      </c>
      <c r="Z29" s="2">
        <f>SUM(player_season_data[[#This Row],[E(Points from Goals)]:[E(Points from Assists)]])</f>
        <v>0</v>
      </c>
      <c r="AA29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29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29" s="2" t="e">
        <f>SUM(player_season_data[[#This Row],[E(Points from CS)]:[E(Points from conceding)]])</f>
        <v>#N/A</v>
      </c>
      <c r="AD29" s="2" t="e">
        <f>SUM(player_season_data[[#This Row],[E(Defensive Points)]],player_season_data[[#This Row],[E(Attacking Points)]])</f>
        <v>#N/A</v>
      </c>
    </row>
    <row r="30" spans="1:30" hidden="1" x14ac:dyDescent="0.25">
      <c r="A30">
        <v>96</v>
      </c>
      <c r="B30" s="1"/>
      <c r="C30" s="1" t="s">
        <v>1001</v>
      </c>
      <c r="D30" s="1"/>
      <c r="E30">
        <v>2</v>
      </c>
      <c r="F30" s="1" t="s">
        <v>958</v>
      </c>
      <c r="G30">
        <v>4</v>
      </c>
      <c r="H30">
        <v>0.3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30" s="2">
        <f>player_season_data[[#This Row],[xAG]]*3</f>
        <v>0</v>
      </c>
      <c r="Z30" s="2">
        <f>SUM(player_season_data[[#This Row],[E(Points from Goals)]:[E(Points from Assists)]])</f>
        <v>0</v>
      </c>
      <c r="AA30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30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30" s="2" t="e">
        <f>SUM(player_season_data[[#This Row],[E(Points from CS)]:[E(Points from conceding)]])</f>
        <v>#N/A</v>
      </c>
      <c r="AD30" s="2" t="e">
        <f>SUM(player_season_data[[#This Row],[E(Defensive Points)]],player_season_data[[#This Row],[E(Attacking Points)]])</f>
        <v>#N/A</v>
      </c>
    </row>
    <row r="31" spans="1:30" hidden="1" x14ac:dyDescent="0.25">
      <c r="A31">
        <v>97</v>
      </c>
      <c r="B31" s="1"/>
      <c r="C31" s="1" t="s">
        <v>910</v>
      </c>
      <c r="D31" s="1"/>
      <c r="E31">
        <v>3</v>
      </c>
      <c r="F31" s="1" t="s">
        <v>959</v>
      </c>
      <c r="G31">
        <v>4.5</v>
      </c>
      <c r="H31">
        <v>0.1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31" s="2">
        <f>player_season_data[[#This Row],[xAG]]*3</f>
        <v>0</v>
      </c>
      <c r="Z31" s="2">
        <f>SUM(player_season_data[[#This Row],[E(Points from Goals)]:[E(Points from Assists)]])</f>
        <v>0</v>
      </c>
      <c r="AA31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3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1" s="2" t="e">
        <f>SUM(player_season_data[[#This Row],[E(Points from CS)]:[E(Points from conceding)]])</f>
        <v>#N/A</v>
      </c>
      <c r="AD31" s="2" t="e">
        <f>SUM(player_season_data[[#This Row],[E(Defensive Points)]],player_season_data[[#This Row],[E(Attacking Points)]])</f>
        <v>#N/A</v>
      </c>
    </row>
    <row r="32" spans="1:30" hidden="1" x14ac:dyDescent="0.25">
      <c r="A32">
        <v>250</v>
      </c>
      <c r="B32" s="1"/>
      <c r="C32" s="1" t="s">
        <v>546</v>
      </c>
      <c r="D32" s="1"/>
      <c r="E32">
        <v>2</v>
      </c>
      <c r="F32" s="1" t="s">
        <v>958</v>
      </c>
      <c r="G32">
        <v>4</v>
      </c>
      <c r="H32">
        <v>0.5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32" s="2">
        <f>player_season_data[[#This Row],[xAG]]*3</f>
        <v>0</v>
      </c>
      <c r="Z32" s="2">
        <f>SUM(player_season_data[[#This Row],[E(Points from Goals)]:[E(Points from Assists)]])</f>
        <v>0</v>
      </c>
      <c r="AA32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32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32" s="2" t="e">
        <f>SUM(player_season_data[[#This Row],[E(Points from CS)]:[E(Points from conceding)]])</f>
        <v>#N/A</v>
      </c>
      <c r="AD32" s="2" t="e">
        <f>SUM(player_season_data[[#This Row],[E(Defensive Points)]],player_season_data[[#This Row],[E(Attacking Points)]])</f>
        <v>#N/A</v>
      </c>
    </row>
    <row r="33" spans="1:30" hidden="1" x14ac:dyDescent="0.25">
      <c r="A33">
        <v>353</v>
      </c>
      <c r="B33" s="1"/>
      <c r="C33" s="1" t="s">
        <v>1002</v>
      </c>
      <c r="D33" s="1"/>
      <c r="E33">
        <v>2</v>
      </c>
      <c r="F33" s="1" t="s">
        <v>958</v>
      </c>
      <c r="G33">
        <v>5.5</v>
      </c>
      <c r="H33">
        <v>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33" s="2">
        <f>player_season_data[[#This Row],[xAG]]*3</f>
        <v>0</v>
      </c>
      <c r="Z33" s="2">
        <f>SUM(player_season_data[[#This Row],[E(Points from Goals)]:[E(Points from Assists)]])</f>
        <v>0</v>
      </c>
      <c r="AA33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33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33" s="2" t="e">
        <f>SUM(player_season_data[[#This Row],[E(Points from CS)]:[E(Points from conceding)]])</f>
        <v>#N/A</v>
      </c>
      <c r="AD33" s="2" t="e">
        <f>SUM(player_season_data[[#This Row],[E(Defensive Points)]],player_season_data[[#This Row],[E(Attacking Points)]])</f>
        <v>#N/A</v>
      </c>
    </row>
    <row r="34" spans="1:30" hidden="1" x14ac:dyDescent="0.25">
      <c r="A34">
        <v>155</v>
      </c>
      <c r="B34" s="1"/>
      <c r="C34" s="1" t="s">
        <v>547</v>
      </c>
      <c r="D34" s="1"/>
      <c r="E34">
        <v>1</v>
      </c>
      <c r="F34" s="1" t="s">
        <v>960</v>
      </c>
      <c r="G34">
        <v>4</v>
      </c>
      <c r="H34">
        <v>0.4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34" s="2">
        <f>player_season_data[[#This Row],[xAG]]*3</f>
        <v>0</v>
      </c>
      <c r="Z34" s="2">
        <f>SUM(player_season_data[[#This Row],[E(Points from Goals)]:[E(Points from Assists)]])</f>
        <v>0</v>
      </c>
      <c r="AA34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34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34" s="2" t="e">
        <f>SUM(player_season_data[[#This Row],[E(Points from CS)]:[E(Points from conceding)]])</f>
        <v>#N/A</v>
      </c>
      <c r="AD34" s="2" t="e">
        <f>SUM(player_season_data[[#This Row],[E(Defensive Points)]],player_season_data[[#This Row],[E(Attacking Points)]])</f>
        <v>#N/A</v>
      </c>
    </row>
    <row r="35" spans="1:30" hidden="1" x14ac:dyDescent="0.25">
      <c r="A35">
        <v>263</v>
      </c>
      <c r="B35" s="1"/>
      <c r="C35" s="1" t="s">
        <v>548</v>
      </c>
      <c r="D35" s="1"/>
      <c r="E35">
        <v>2</v>
      </c>
      <c r="F35" s="1" t="s">
        <v>958</v>
      </c>
      <c r="G35">
        <v>4</v>
      </c>
      <c r="H35">
        <v>0.4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35" s="2">
        <f>player_season_data[[#This Row],[xAG]]*3</f>
        <v>0</v>
      </c>
      <c r="Z35" s="2">
        <f>SUM(player_season_data[[#This Row],[E(Points from Goals)]:[E(Points from Assists)]])</f>
        <v>0</v>
      </c>
      <c r="AA35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35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35" s="2" t="e">
        <f>SUM(player_season_data[[#This Row],[E(Points from CS)]:[E(Points from conceding)]])</f>
        <v>#N/A</v>
      </c>
      <c r="AD35" s="2" t="e">
        <f>SUM(player_season_data[[#This Row],[E(Defensive Points)]],player_season_data[[#This Row],[E(Attacking Points)]])</f>
        <v>#N/A</v>
      </c>
    </row>
    <row r="36" spans="1:30" hidden="1" x14ac:dyDescent="0.25">
      <c r="A36">
        <v>109</v>
      </c>
      <c r="B36" s="1"/>
      <c r="C36" s="1" t="s">
        <v>865</v>
      </c>
      <c r="D36" s="1"/>
      <c r="E36">
        <v>1</v>
      </c>
      <c r="F36" s="1" t="s">
        <v>960</v>
      </c>
      <c r="G36">
        <v>4</v>
      </c>
      <c r="H36">
        <v>3.5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36" s="2">
        <f>player_season_data[[#This Row],[xAG]]*3</f>
        <v>0</v>
      </c>
      <c r="Z36" s="2">
        <f>SUM(player_season_data[[#This Row],[E(Points from Goals)]:[E(Points from Assists)]])</f>
        <v>0</v>
      </c>
      <c r="AA36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36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36" s="2" t="e">
        <f>SUM(player_season_data[[#This Row],[E(Points from CS)]:[E(Points from conceding)]])</f>
        <v>#N/A</v>
      </c>
      <c r="AD36" s="2" t="e">
        <f>SUM(player_season_data[[#This Row],[E(Defensive Points)]],player_season_data[[#This Row],[E(Attacking Points)]])</f>
        <v>#N/A</v>
      </c>
    </row>
    <row r="37" spans="1:30" hidden="1" x14ac:dyDescent="0.25">
      <c r="A37">
        <v>314</v>
      </c>
      <c r="B37" s="1"/>
      <c r="C37" s="1" t="s">
        <v>730</v>
      </c>
      <c r="D37" s="1"/>
      <c r="E37">
        <v>3</v>
      </c>
      <c r="F37" s="1" t="s">
        <v>959</v>
      </c>
      <c r="G37">
        <v>5</v>
      </c>
      <c r="H37">
        <v>1.1000000000000001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37" s="2">
        <f>player_season_data[[#This Row],[xAG]]*3</f>
        <v>0</v>
      </c>
      <c r="Z37" s="2">
        <f>SUM(player_season_data[[#This Row],[E(Points from Goals)]:[E(Points from Assists)]])</f>
        <v>0</v>
      </c>
      <c r="AA37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3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7" s="2" t="e">
        <f>SUM(player_season_data[[#This Row],[E(Points from CS)]:[E(Points from conceding)]])</f>
        <v>#N/A</v>
      </c>
      <c r="AD37" s="2" t="e">
        <f>SUM(player_season_data[[#This Row],[E(Defensive Points)]],player_season_data[[#This Row],[E(Attacking Points)]])</f>
        <v>#N/A</v>
      </c>
    </row>
    <row r="38" spans="1:30" hidden="1" x14ac:dyDescent="0.25">
      <c r="A38">
        <v>118</v>
      </c>
      <c r="B38" s="1"/>
      <c r="C38" s="1" t="s">
        <v>880</v>
      </c>
      <c r="D38" s="1"/>
      <c r="E38">
        <v>3</v>
      </c>
      <c r="F38" s="1" t="s">
        <v>959</v>
      </c>
      <c r="G38">
        <v>4.5</v>
      </c>
      <c r="H38">
        <v>0.2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38" s="2">
        <f>player_season_data[[#This Row],[xAG]]*3</f>
        <v>0</v>
      </c>
      <c r="Z38" s="2">
        <f>SUM(player_season_data[[#This Row],[E(Points from Goals)]:[E(Points from Assists)]])</f>
        <v>0</v>
      </c>
      <c r="AA38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3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8" s="2" t="e">
        <f>SUM(player_season_data[[#This Row],[E(Points from CS)]:[E(Points from conceding)]])</f>
        <v>#N/A</v>
      </c>
      <c r="AD38" s="2" t="e">
        <f>SUM(player_season_data[[#This Row],[E(Defensive Points)]],player_season_data[[#This Row],[E(Attacking Points)]])</f>
        <v>#N/A</v>
      </c>
    </row>
    <row r="39" spans="1:30" hidden="1" x14ac:dyDescent="0.25">
      <c r="A39">
        <v>264</v>
      </c>
      <c r="B39" s="1"/>
      <c r="C39" s="1" t="s">
        <v>560</v>
      </c>
      <c r="D39" s="1"/>
      <c r="E39">
        <v>3</v>
      </c>
      <c r="F39" s="1" t="s">
        <v>959</v>
      </c>
      <c r="G39">
        <v>5</v>
      </c>
      <c r="H39">
        <v>0.1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39" s="2">
        <f>player_season_data[[#This Row],[xAG]]*3</f>
        <v>0</v>
      </c>
      <c r="Z39" s="2">
        <f>SUM(player_season_data[[#This Row],[E(Points from Goals)]:[E(Points from Assists)]])</f>
        <v>0</v>
      </c>
      <c r="AA39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3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9" s="2" t="e">
        <f>SUM(player_season_data[[#This Row],[E(Points from CS)]:[E(Points from conceding)]])</f>
        <v>#N/A</v>
      </c>
      <c r="AD39" s="2" t="e">
        <f>SUM(player_season_data[[#This Row],[E(Defensive Points)]],player_season_data[[#This Row],[E(Attacking Points)]])</f>
        <v>#N/A</v>
      </c>
    </row>
    <row r="40" spans="1:30" hidden="1" x14ac:dyDescent="0.25">
      <c r="A40">
        <v>400</v>
      </c>
      <c r="B40" s="1"/>
      <c r="C40" s="1" t="s">
        <v>563</v>
      </c>
      <c r="D40" s="1"/>
      <c r="E40">
        <v>3</v>
      </c>
      <c r="F40" s="1" t="s">
        <v>959</v>
      </c>
      <c r="G40">
        <v>4.5</v>
      </c>
      <c r="H40">
        <v>0.1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40" s="2">
        <f>player_season_data[[#This Row],[xAG]]*3</f>
        <v>0</v>
      </c>
      <c r="Z40" s="2">
        <f>SUM(player_season_data[[#This Row],[E(Points from Goals)]:[E(Points from Assists)]])</f>
        <v>0</v>
      </c>
      <c r="AA40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4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0" s="2" t="e">
        <f>SUM(player_season_data[[#This Row],[E(Points from CS)]:[E(Points from conceding)]])</f>
        <v>#N/A</v>
      </c>
      <c r="AD40" s="2" t="e">
        <f>SUM(player_season_data[[#This Row],[E(Defensive Points)]],player_season_data[[#This Row],[E(Attacking Points)]])</f>
        <v>#N/A</v>
      </c>
    </row>
    <row r="41" spans="1:30" hidden="1" x14ac:dyDescent="0.25">
      <c r="A41">
        <v>127</v>
      </c>
      <c r="B41" s="1"/>
      <c r="C41" s="1" t="s">
        <v>908</v>
      </c>
      <c r="D41" s="1"/>
      <c r="E41">
        <v>3</v>
      </c>
      <c r="F41" s="1" t="s">
        <v>959</v>
      </c>
      <c r="G41">
        <v>5</v>
      </c>
      <c r="H41">
        <v>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41" s="2">
        <f>player_season_data[[#This Row],[xAG]]*3</f>
        <v>0</v>
      </c>
      <c r="Z41" s="2">
        <f>SUM(player_season_data[[#This Row],[E(Points from Goals)]:[E(Points from Assists)]])</f>
        <v>0</v>
      </c>
      <c r="AA41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4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1" s="2" t="e">
        <f>SUM(player_season_data[[#This Row],[E(Points from CS)]:[E(Points from conceding)]])</f>
        <v>#N/A</v>
      </c>
      <c r="AD41" s="2" t="e">
        <f>SUM(player_season_data[[#This Row],[E(Defensive Points)]],player_season_data[[#This Row],[E(Attacking Points)]])</f>
        <v>#N/A</v>
      </c>
    </row>
    <row r="42" spans="1:30" hidden="1" x14ac:dyDescent="0.25">
      <c r="A42">
        <v>298</v>
      </c>
      <c r="B42" s="1"/>
      <c r="C42" s="1" t="s">
        <v>568</v>
      </c>
      <c r="D42" s="1"/>
      <c r="E42">
        <v>3</v>
      </c>
      <c r="F42" s="1" t="s">
        <v>959</v>
      </c>
      <c r="G42">
        <v>5.5</v>
      </c>
      <c r="H42">
        <v>0.7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42" s="2">
        <f>player_season_data[[#This Row],[xAG]]*3</f>
        <v>0</v>
      </c>
      <c r="Z42" s="2">
        <f>SUM(player_season_data[[#This Row],[E(Points from Goals)]:[E(Points from Assists)]])</f>
        <v>0</v>
      </c>
      <c r="AA42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4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2" s="2" t="e">
        <f>SUM(player_season_data[[#This Row],[E(Points from CS)]:[E(Points from conceding)]])</f>
        <v>#N/A</v>
      </c>
      <c r="AD42" s="2" t="e">
        <f>SUM(player_season_data[[#This Row],[E(Defensive Points)]],player_season_data[[#This Row],[E(Attacking Points)]])</f>
        <v>#N/A</v>
      </c>
    </row>
    <row r="43" spans="1:30" hidden="1" x14ac:dyDescent="0.25">
      <c r="A43">
        <v>130</v>
      </c>
      <c r="B43" s="1"/>
      <c r="C43" s="1" t="s">
        <v>1003</v>
      </c>
      <c r="D43" s="1"/>
      <c r="E43">
        <v>3</v>
      </c>
      <c r="F43" s="1" t="s">
        <v>959</v>
      </c>
      <c r="G43">
        <v>4.5</v>
      </c>
      <c r="H43">
        <v>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43" s="2">
        <f>player_season_data[[#This Row],[xAG]]*3</f>
        <v>0</v>
      </c>
      <c r="Z43" s="2">
        <f>SUM(player_season_data[[#This Row],[E(Points from Goals)]:[E(Points from Assists)]])</f>
        <v>0</v>
      </c>
      <c r="AA43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4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3" s="2" t="e">
        <f>SUM(player_season_data[[#This Row],[E(Points from CS)]:[E(Points from conceding)]])</f>
        <v>#N/A</v>
      </c>
      <c r="AD43" s="2" t="e">
        <f>SUM(player_season_data[[#This Row],[E(Defensive Points)]],player_season_data[[#This Row],[E(Attacking Points)]])</f>
        <v>#N/A</v>
      </c>
    </row>
    <row r="44" spans="1:30" hidden="1" x14ac:dyDescent="0.25">
      <c r="A44">
        <v>133</v>
      </c>
      <c r="B44" s="1"/>
      <c r="C44" s="1" t="s">
        <v>897</v>
      </c>
      <c r="D44" s="1"/>
      <c r="E44">
        <v>3</v>
      </c>
      <c r="F44" s="1" t="s">
        <v>959</v>
      </c>
      <c r="G44">
        <v>4.5</v>
      </c>
      <c r="H44">
        <v>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44" s="2">
        <f>player_season_data[[#This Row],[xAG]]*3</f>
        <v>0</v>
      </c>
      <c r="Z44" s="2">
        <f>SUM(player_season_data[[#This Row],[E(Points from Goals)]:[E(Points from Assists)]])</f>
        <v>0</v>
      </c>
      <c r="AA44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4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4" s="2" t="e">
        <f>SUM(player_season_data[[#This Row],[E(Points from CS)]:[E(Points from conceding)]])</f>
        <v>#N/A</v>
      </c>
      <c r="AD44" s="2" t="e">
        <f>SUM(player_season_data[[#This Row],[E(Defensive Points)]],player_season_data[[#This Row],[E(Attacking Points)]])</f>
        <v>#N/A</v>
      </c>
    </row>
    <row r="45" spans="1:30" hidden="1" x14ac:dyDescent="0.25">
      <c r="A45">
        <v>135</v>
      </c>
      <c r="B45" s="1"/>
      <c r="C45" s="1" t="s">
        <v>907</v>
      </c>
      <c r="D45" s="1"/>
      <c r="E45">
        <v>3</v>
      </c>
      <c r="F45" s="1" t="s">
        <v>959</v>
      </c>
      <c r="G45">
        <v>5.5</v>
      </c>
      <c r="H45">
        <v>1.3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45" s="2">
        <f>player_season_data[[#This Row],[xAG]]*3</f>
        <v>0</v>
      </c>
      <c r="Z45" s="2">
        <f>SUM(player_season_data[[#This Row],[E(Points from Goals)]:[E(Points from Assists)]])</f>
        <v>0</v>
      </c>
      <c r="AA45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4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5" s="2" t="e">
        <f>SUM(player_season_data[[#This Row],[E(Points from CS)]:[E(Points from conceding)]])</f>
        <v>#N/A</v>
      </c>
      <c r="AD45" s="2" t="e">
        <f>SUM(player_season_data[[#This Row],[E(Defensive Points)]],player_season_data[[#This Row],[E(Attacking Points)]])</f>
        <v>#N/A</v>
      </c>
    </row>
    <row r="46" spans="1:30" hidden="1" x14ac:dyDescent="0.25">
      <c r="A46">
        <v>202</v>
      </c>
      <c r="B46" s="1"/>
      <c r="C46" s="1" t="s">
        <v>572</v>
      </c>
      <c r="D46" s="1"/>
      <c r="E46">
        <v>2</v>
      </c>
      <c r="F46" s="1" t="s">
        <v>958</v>
      </c>
      <c r="G46">
        <v>4.5</v>
      </c>
      <c r="H46">
        <v>0.1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46" s="2">
        <f>player_season_data[[#This Row],[xAG]]*3</f>
        <v>0</v>
      </c>
      <c r="Z46" s="2">
        <f>SUM(player_season_data[[#This Row],[E(Points from Goals)]:[E(Points from Assists)]])</f>
        <v>0</v>
      </c>
      <c r="AA46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46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46" s="2" t="e">
        <f>SUM(player_season_data[[#This Row],[E(Points from CS)]:[E(Points from conceding)]])</f>
        <v>#N/A</v>
      </c>
      <c r="AD46" s="2" t="e">
        <f>SUM(player_season_data[[#This Row],[E(Defensive Points)]],player_season_data[[#This Row],[E(Attacking Points)]])</f>
        <v>#N/A</v>
      </c>
    </row>
    <row r="47" spans="1:30" hidden="1" x14ac:dyDescent="0.25">
      <c r="A47">
        <v>309</v>
      </c>
      <c r="B47" s="1"/>
      <c r="C47" s="1" t="s">
        <v>573</v>
      </c>
      <c r="D47" s="1"/>
      <c r="E47">
        <v>3</v>
      </c>
      <c r="F47" s="1" t="s">
        <v>959</v>
      </c>
      <c r="G47">
        <v>4.5</v>
      </c>
      <c r="H47">
        <v>12.5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47" s="2">
        <f>player_season_data[[#This Row],[xAG]]*3</f>
        <v>0</v>
      </c>
      <c r="Z47" s="2">
        <f>SUM(player_season_data[[#This Row],[E(Points from Goals)]:[E(Points from Assists)]])</f>
        <v>0</v>
      </c>
      <c r="AA47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4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7" s="2" t="e">
        <f>SUM(player_season_data[[#This Row],[E(Points from CS)]:[E(Points from conceding)]])</f>
        <v>#N/A</v>
      </c>
      <c r="AD47" s="2" t="e">
        <f>SUM(player_season_data[[#This Row],[E(Defensive Points)]],player_season_data[[#This Row],[E(Attacking Points)]])</f>
        <v>#N/A</v>
      </c>
    </row>
    <row r="48" spans="1:30" hidden="1" x14ac:dyDescent="0.25">
      <c r="A48">
        <v>476</v>
      </c>
      <c r="B48" s="1"/>
      <c r="C48" s="1" t="s">
        <v>575</v>
      </c>
      <c r="D48" s="1"/>
      <c r="E48">
        <v>2</v>
      </c>
      <c r="F48" s="1" t="s">
        <v>958</v>
      </c>
      <c r="G48">
        <v>4.5</v>
      </c>
      <c r="H48">
        <v>0.6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48" s="2">
        <f>player_season_data[[#This Row],[xAG]]*3</f>
        <v>0</v>
      </c>
      <c r="Z48" s="2">
        <f>SUM(player_season_data[[#This Row],[E(Points from Goals)]:[E(Points from Assists)]])</f>
        <v>0</v>
      </c>
      <c r="AA48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48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48" s="2" t="e">
        <f>SUM(player_season_data[[#This Row],[E(Points from CS)]:[E(Points from conceding)]])</f>
        <v>#N/A</v>
      </c>
      <c r="AD48" s="2" t="e">
        <f>SUM(player_season_data[[#This Row],[E(Defensive Points)]],player_season_data[[#This Row],[E(Attacking Points)]])</f>
        <v>#N/A</v>
      </c>
    </row>
    <row r="49" spans="1:30" hidden="1" x14ac:dyDescent="0.25">
      <c r="A49">
        <v>140</v>
      </c>
      <c r="B49" s="1"/>
      <c r="C49" s="1" t="s">
        <v>845</v>
      </c>
      <c r="D49" s="1"/>
      <c r="E49">
        <v>3</v>
      </c>
      <c r="F49" s="1" t="s">
        <v>959</v>
      </c>
      <c r="G49">
        <v>4.5</v>
      </c>
      <c r="H49">
        <v>0.1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49" s="2">
        <f>player_season_data[[#This Row],[xAG]]*3</f>
        <v>0</v>
      </c>
      <c r="Z49" s="2">
        <f>SUM(player_season_data[[#This Row],[E(Points from Goals)]:[E(Points from Assists)]])</f>
        <v>0</v>
      </c>
      <c r="AA49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4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9" s="2" t="e">
        <f>SUM(player_season_data[[#This Row],[E(Points from CS)]:[E(Points from conceding)]])</f>
        <v>#N/A</v>
      </c>
      <c r="AD49" s="2" t="e">
        <f>SUM(player_season_data[[#This Row],[E(Defensive Points)]],player_season_data[[#This Row],[E(Attacking Points)]])</f>
        <v>#N/A</v>
      </c>
    </row>
    <row r="50" spans="1:30" hidden="1" x14ac:dyDescent="0.25">
      <c r="A50">
        <v>141</v>
      </c>
      <c r="B50" s="1"/>
      <c r="C50" s="1" t="s">
        <v>764</v>
      </c>
      <c r="D50" s="1"/>
      <c r="E50">
        <v>3</v>
      </c>
      <c r="F50" s="1" t="s">
        <v>959</v>
      </c>
      <c r="G50">
        <v>5</v>
      </c>
      <c r="H50">
        <v>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0" s="2">
        <f>player_season_data[[#This Row],[xAG]]*3</f>
        <v>0</v>
      </c>
      <c r="Z50" s="2">
        <f>SUM(player_season_data[[#This Row],[E(Points from Goals)]:[E(Points from Assists)]])</f>
        <v>0</v>
      </c>
      <c r="AA50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5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0" s="2" t="e">
        <f>SUM(player_season_data[[#This Row],[E(Points from CS)]:[E(Points from conceding)]])</f>
        <v>#N/A</v>
      </c>
      <c r="AD50" s="2" t="e">
        <f>SUM(player_season_data[[#This Row],[E(Defensive Points)]],player_season_data[[#This Row],[E(Attacking Points)]])</f>
        <v>#N/A</v>
      </c>
    </row>
    <row r="51" spans="1:30" hidden="1" x14ac:dyDescent="0.25">
      <c r="A51">
        <v>149</v>
      </c>
      <c r="B51" s="1"/>
      <c r="C51" s="1" t="s">
        <v>810</v>
      </c>
      <c r="D51" s="1"/>
      <c r="E51">
        <v>3</v>
      </c>
      <c r="F51" s="1" t="s">
        <v>959</v>
      </c>
      <c r="G51">
        <v>5</v>
      </c>
      <c r="H51">
        <v>0.1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1" s="2">
        <f>player_season_data[[#This Row],[xAG]]*3</f>
        <v>0</v>
      </c>
      <c r="Z51" s="2">
        <f>SUM(player_season_data[[#This Row],[E(Points from Goals)]:[E(Points from Assists)]])</f>
        <v>0</v>
      </c>
      <c r="AA51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5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1" s="2" t="e">
        <f>SUM(player_season_data[[#This Row],[E(Points from CS)]:[E(Points from conceding)]])</f>
        <v>#N/A</v>
      </c>
      <c r="AD51" s="2" t="e">
        <f>SUM(player_season_data[[#This Row],[E(Defensive Points)]],player_season_data[[#This Row],[E(Attacking Points)]])</f>
        <v>#N/A</v>
      </c>
    </row>
    <row r="52" spans="1:30" hidden="1" x14ac:dyDescent="0.25">
      <c r="A52">
        <v>271</v>
      </c>
      <c r="B52" s="1"/>
      <c r="C52" s="1" t="s">
        <v>584</v>
      </c>
      <c r="D52" s="1"/>
      <c r="E52">
        <v>3</v>
      </c>
      <c r="F52" s="1" t="s">
        <v>959</v>
      </c>
      <c r="G52">
        <v>5</v>
      </c>
      <c r="H52">
        <v>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2" s="2">
        <f>player_season_data[[#This Row],[xAG]]*3</f>
        <v>0</v>
      </c>
      <c r="Z52" s="2">
        <f>SUM(player_season_data[[#This Row],[E(Points from Goals)]:[E(Points from Assists)]])</f>
        <v>0</v>
      </c>
      <c r="AA52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5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2" s="2" t="e">
        <f>SUM(player_season_data[[#This Row],[E(Points from CS)]:[E(Points from conceding)]])</f>
        <v>#N/A</v>
      </c>
      <c r="AD52" s="2" t="e">
        <f>SUM(player_season_data[[#This Row],[E(Defensive Points)]],player_season_data[[#This Row],[E(Attacking Points)]])</f>
        <v>#N/A</v>
      </c>
    </row>
    <row r="53" spans="1:30" hidden="1" x14ac:dyDescent="0.25">
      <c r="A53">
        <v>151</v>
      </c>
      <c r="B53" s="1"/>
      <c r="C53" s="1" t="s">
        <v>879</v>
      </c>
      <c r="D53" s="1"/>
      <c r="E53">
        <v>3</v>
      </c>
      <c r="F53" s="1" t="s">
        <v>959</v>
      </c>
      <c r="G53">
        <v>4.5</v>
      </c>
      <c r="H53">
        <v>0.4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3" s="2">
        <f>player_season_data[[#This Row],[xAG]]*3</f>
        <v>0</v>
      </c>
      <c r="Z53" s="2">
        <f>SUM(player_season_data[[#This Row],[E(Points from Goals)]:[E(Points from Assists)]])</f>
        <v>0</v>
      </c>
      <c r="AA53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5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3" s="2" t="e">
        <f>SUM(player_season_data[[#This Row],[E(Points from CS)]:[E(Points from conceding)]])</f>
        <v>#N/A</v>
      </c>
      <c r="AD53" s="2" t="e">
        <f>SUM(player_season_data[[#This Row],[E(Defensive Points)]],player_season_data[[#This Row],[E(Attacking Points)]])</f>
        <v>#N/A</v>
      </c>
    </row>
    <row r="54" spans="1:30" hidden="1" x14ac:dyDescent="0.25">
      <c r="A54">
        <v>466</v>
      </c>
      <c r="B54" s="1"/>
      <c r="C54" s="1" t="s">
        <v>585</v>
      </c>
      <c r="D54" s="1"/>
      <c r="E54">
        <v>1</v>
      </c>
      <c r="F54" s="1" t="s">
        <v>960</v>
      </c>
      <c r="G54">
        <v>4</v>
      </c>
      <c r="H54">
        <v>0.3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4" s="2">
        <f>player_season_data[[#This Row],[xAG]]*3</f>
        <v>0</v>
      </c>
      <c r="Z54" s="2">
        <f>SUM(player_season_data[[#This Row],[E(Points from Goals)]:[E(Points from Assists)]])</f>
        <v>0</v>
      </c>
      <c r="AA54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54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54" s="2" t="e">
        <f>SUM(player_season_data[[#This Row],[E(Points from CS)]:[E(Points from conceding)]])</f>
        <v>#N/A</v>
      </c>
      <c r="AD54" s="2" t="e">
        <f>SUM(player_season_data[[#This Row],[E(Defensive Points)]],player_season_data[[#This Row],[E(Attacking Points)]])</f>
        <v>#N/A</v>
      </c>
    </row>
    <row r="55" spans="1:30" hidden="1" x14ac:dyDescent="0.25">
      <c r="A55">
        <v>154</v>
      </c>
      <c r="B55" s="1"/>
      <c r="C55" s="1" t="s">
        <v>827</v>
      </c>
      <c r="D55" s="1"/>
      <c r="E55">
        <v>1</v>
      </c>
      <c r="F55" s="1" t="s">
        <v>960</v>
      </c>
      <c r="G55">
        <v>4</v>
      </c>
      <c r="H55">
        <v>0.2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5" s="2">
        <f>player_season_data[[#This Row],[xAG]]*3</f>
        <v>0</v>
      </c>
      <c r="Z55" s="2">
        <f>SUM(player_season_data[[#This Row],[E(Points from Goals)]:[E(Points from Assists)]])</f>
        <v>0</v>
      </c>
      <c r="AA55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55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55" s="2" t="e">
        <f>SUM(player_season_data[[#This Row],[E(Points from CS)]:[E(Points from conceding)]])</f>
        <v>#N/A</v>
      </c>
      <c r="AD55" s="2" t="e">
        <f>SUM(player_season_data[[#This Row],[E(Defensive Points)]],player_season_data[[#This Row],[E(Attacking Points)]])</f>
        <v>#N/A</v>
      </c>
    </row>
    <row r="56" spans="1:30" hidden="1" x14ac:dyDescent="0.25">
      <c r="A56">
        <v>455</v>
      </c>
      <c r="B56" s="1"/>
      <c r="C56" s="1" t="s">
        <v>593</v>
      </c>
      <c r="D56" s="1"/>
      <c r="E56">
        <v>2</v>
      </c>
      <c r="F56" s="1" t="s">
        <v>958</v>
      </c>
      <c r="G56">
        <v>4</v>
      </c>
      <c r="H56">
        <v>1.2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6" s="2">
        <f>player_season_data[[#This Row],[xAG]]*3</f>
        <v>0</v>
      </c>
      <c r="Z56" s="2">
        <f>SUM(player_season_data[[#This Row],[E(Points from Goals)]:[E(Points from Assists)]])</f>
        <v>0</v>
      </c>
      <c r="AA56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56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56" s="2" t="e">
        <f>SUM(player_season_data[[#This Row],[E(Points from CS)]:[E(Points from conceding)]])</f>
        <v>#N/A</v>
      </c>
      <c r="AD56" s="2" t="e">
        <f>SUM(player_season_data[[#This Row],[E(Defensive Points)]],player_season_data[[#This Row],[E(Attacking Points)]])</f>
        <v>#N/A</v>
      </c>
    </row>
    <row r="57" spans="1:30" hidden="1" x14ac:dyDescent="0.25">
      <c r="A57">
        <v>166</v>
      </c>
      <c r="B57" s="1"/>
      <c r="C57" s="1" t="s">
        <v>673</v>
      </c>
      <c r="D57" s="1"/>
      <c r="E57">
        <v>3</v>
      </c>
      <c r="F57" s="1" t="s">
        <v>959</v>
      </c>
      <c r="G57">
        <v>6</v>
      </c>
      <c r="H57">
        <v>0.4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7" s="2">
        <f>player_season_data[[#This Row],[xAG]]*3</f>
        <v>0</v>
      </c>
      <c r="Z57" s="2">
        <f>SUM(player_season_data[[#This Row],[E(Points from Goals)]:[E(Points from Assists)]])</f>
        <v>0</v>
      </c>
      <c r="AA57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5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7" s="2" t="e">
        <f>SUM(player_season_data[[#This Row],[E(Points from CS)]:[E(Points from conceding)]])</f>
        <v>#N/A</v>
      </c>
      <c r="AD57" s="2" t="e">
        <f>SUM(player_season_data[[#This Row],[E(Defensive Points)]],player_season_data[[#This Row],[E(Attacking Points)]])</f>
        <v>#N/A</v>
      </c>
    </row>
    <row r="58" spans="1:30" hidden="1" x14ac:dyDescent="0.25">
      <c r="A58">
        <v>262</v>
      </c>
      <c r="B58" s="1"/>
      <c r="C58" s="1" t="s">
        <v>596</v>
      </c>
      <c r="D58" s="1"/>
      <c r="E58">
        <v>3</v>
      </c>
      <c r="F58" s="1" t="s">
        <v>959</v>
      </c>
      <c r="G58">
        <v>5</v>
      </c>
      <c r="H58">
        <v>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8" s="2">
        <f>player_season_data[[#This Row],[xAG]]*3</f>
        <v>0</v>
      </c>
      <c r="Z58" s="2">
        <f>SUM(player_season_data[[#This Row],[E(Points from Goals)]:[E(Points from Assists)]])</f>
        <v>0</v>
      </c>
      <c r="AA58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5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8" s="2" t="e">
        <f>SUM(player_season_data[[#This Row],[E(Points from CS)]:[E(Points from conceding)]])</f>
        <v>#N/A</v>
      </c>
      <c r="AD58" s="2" t="e">
        <f>SUM(player_season_data[[#This Row],[E(Defensive Points)]],player_season_data[[#This Row],[E(Attacking Points)]])</f>
        <v>#N/A</v>
      </c>
    </row>
    <row r="59" spans="1:30" hidden="1" x14ac:dyDescent="0.25">
      <c r="A59">
        <v>510</v>
      </c>
      <c r="B59" s="1"/>
      <c r="C59" s="1" t="s">
        <v>599</v>
      </c>
      <c r="D59" s="1"/>
      <c r="E59">
        <v>1</v>
      </c>
      <c r="F59" s="1" t="s">
        <v>960</v>
      </c>
      <c r="G59">
        <v>4</v>
      </c>
      <c r="H59">
        <v>1.4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9" s="2">
        <f>player_season_data[[#This Row],[xAG]]*3</f>
        <v>0</v>
      </c>
      <c r="Z59" s="2">
        <f>SUM(player_season_data[[#This Row],[E(Points from Goals)]:[E(Points from Assists)]])</f>
        <v>0</v>
      </c>
      <c r="AA59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59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59" s="2" t="e">
        <f>SUM(player_season_data[[#This Row],[E(Points from CS)]:[E(Points from conceding)]])</f>
        <v>#N/A</v>
      </c>
      <c r="AD59" s="2" t="e">
        <f>SUM(player_season_data[[#This Row],[E(Defensive Points)]],player_season_data[[#This Row],[E(Attacking Points)]])</f>
        <v>#N/A</v>
      </c>
    </row>
    <row r="60" spans="1:30" hidden="1" x14ac:dyDescent="0.25">
      <c r="A60">
        <v>176</v>
      </c>
      <c r="B60" s="1"/>
      <c r="C60" s="1" t="s">
        <v>1004</v>
      </c>
      <c r="D60" s="1"/>
      <c r="E60">
        <v>2</v>
      </c>
      <c r="F60" s="1" t="s">
        <v>958</v>
      </c>
      <c r="G60">
        <v>4.5</v>
      </c>
      <c r="H60">
        <v>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60" s="2">
        <f>player_season_data[[#This Row],[xAG]]*3</f>
        <v>0</v>
      </c>
      <c r="Z60" s="2">
        <f>SUM(player_season_data[[#This Row],[E(Points from Goals)]:[E(Points from Assists)]])</f>
        <v>0</v>
      </c>
      <c r="AA60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60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60" s="2" t="e">
        <f>SUM(player_season_data[[#This Row],[E(Points from CS)]:[E(Points from conceding)]])</f>
        <v>#N/A</v>
      </c>
      <c r="AD60" s="2" t="e">
        <f>SUM(player_season_data[[#This Row],[E(Defensive Points)]],player_season_data[[#This Row],[E(Attacking Points)]])</f>
        <v>#N/A</v>
      </c>
    </row>
    <row r="61" spans="1:30" hidden="1" x14ac:dyDescent="0.25">
      <c r="A61">
        <v>282</v>
      </c>
      <c r="B61" s="1"/>
      <c r="C61" s="1" t="s">
        <v>609</v>
      </c>
      <c r="D61" s="1"/>
      <c r="E61">
        <v>2</v>
      </c>
      <c r="F61" s="1" t="s">
        <v>958</v>
      </c>
      <c r="G61">
        <v>4</v>
      </c>
      <c r="H61">
        <v>1.2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61" s="2">
        <f>player_season_data[[#This Row],[xAG]]*3</f>
        <v>0</v>
      </c>
      <c r="Z61" s="2">
        <f>SUM(player_season_data[[#This Row],[E(Points from Goals)]:[E(Points from Assists)]])</f>
        <v>0</v>
      </c>
      <c r="AA61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61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61" s="2" t="e">
        <f>SUM(player_season_data[[#This Row],[E(Points from CS)]:[E(Points from conceding)]])</f>
        <v>#N/A</v>
      </c>
      <c r="AD61" s="2" t="e">
        <f>SUM(player_season_data[[#This Row],[E(Defensive Points)]],player_season_data[[#This Row],[E(Attacking Points)]])</f>
        <v>#N/A</v>
      </c>
    </row>
    <row r="62" spans="1:30" hidden="1" x14ac:dyDescent="0.25">
      <c r="A62">
        <v>548</v>
      </c>
      <c r="B62" s="1"/>
      <c r="C62" s="1" t="s">
        <v>610</v>
      </c>
      <c r="D62" s="1"/>
      <c r="E62">
        <v>3</v>
      </c>
      <c r="F62" s="1" t="s">
        <v>959</v>
      </c>
      <c r="G62">
        <v>5.5</v>
      </c>
      <c r="H62">
        <v>0.1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62" s="2">
        <f>player_season_data[[#This Row],[xAG]]*3</f>
        <v>0</v>
      </c>
      <c r="Z62" s="2">
        <f>SUM(player_season_data[[#This Row],[E(Points from Goals)]:[E(Points from Assists)]])</f>
        <v>0</v>
      </c>
      <c r="AA62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6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62" s="2" t="e">
        <f>SUM(player_season_data[[#This Row],[E(Points from CS)]:[E(Points from conceding)]])</f>
        <v>#N/A</v>
      </c>
      <c r="AD62" s="2" t="e">
        <f>SUM(player_season_data[[#This Row],[E(Defensive Points)]],player_season_data[[#This Row],[E(Attacking Points)]])</f>
        <v>#N/A</v>
      </c>
    </row>
    <row r="63" spans="1:30" hidden="1" x14ac:dyDescent="0.25">
      <c r="A63">
        <v>184</v>
      </c>
      <c r="B63" s="1"/>
      <c r="C63" s="1" t="s">
        <v>899</v>
      </c>
      <c r="D63" s="1"/>
      <c r="E63">
        <v>3</v>
      </c>
      <c r="F63" s="1" t="s">
        <v>959</v>
      </c>
      <c r="G63">
        <v>4.5</v>
      </c>
      <c r="H63">
        <v>0.1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63" s="2">
        <f>player_season_data[[#This Row],[xAG]]*3</f>
        <v>0</v>
      </c>
      <c r="Z63" s="2">
        <f>SUM(player_season_data[[#This Row],[E(Points from Goals)]:[E(Points from Assists)]])</f>
        <v>0</v>
      </c>
      <c r="AA63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6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63" s="2" t="e">
        <f>SUM(player_season_data[[#This Row],[E(Points from CS)]:[E(Points from conceding)]])</f>
        <v>#N/A</v>
      </c>
      <c r="AD63" s="2" t="e">
        <f>SUM(player_season_data[[#This Row],[E(Defensive Points)]],player_season_data[[#This Row],[E(Attacking Points)]])</f>
        <v>#N/A</v>
      </c>
    </row>
    <row r="64" spans="1:30" hidden="1" x14ac:dyDescent="0.25">
      <c r="A64">
        <v>457</v>
      </c>
      <c r="B64" s="1"/>
      <c r="C64" s="1" t="s">
        <v>616</v>
      </c>
      <c r="D64" s="1"/>
      <c r="E64">
        <v>2</v>
      </c>
      <c r="F64" s="1" t="s">
        <v>958</v>
      </c>
      <c r="G64">
        <v>4</v>
      </c>
      <c r="H64">
        <v>0.2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64" s="2">
        <f>player_season_data[[#This Row],[xAG]]*3</f>
        <v>0</v>
      </c>
      <c r="Z64" s="2">
        <f>SUM(player_season_data[[#This Row],[E(Points from Goals)]:[E(Points from Assists)]])</f>
        <v>0</v>
      </c>
      <c r="AA64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64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64" s="2" t="e">
        <f>SUM(player_season_data[[#This Row],[E(Points from CS)]:[E(Points from conceding)]])</f>
        <v>#N/A</v>
      </c>
      <c r="AD64" s="2" t="e">
        <f>SUM(player_season_data[[#This Row],[E(Defensive Points)]],player_season_data[[#This Row],[E(Attacking Points)]])</f>
        <v>#N/A</v>
      </c>
    </row>
    <row r="65" spans="1:30" hidden="1" x14ac:dyDescent="0.25">
      <c r="A65">
        <v>189</v>
      </c>
      <c r="B65" s="1"/>
      <c r="C65" s="1" t="s">
        <v>771</v>
      </c>
      <c r="D65" s="1"/>
      <c r="E65">
        <v>2</v>
      </c>
      <c r="F65" s="1" t="s">
        <v>958</v>
      </c>
      <c r="G65">
        <v>4.5</v>
      </c>
      <c r="H65">
        <v>0.3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65" s="2">
        <f>player_season_data[[#This Row],[xAG]]*3</f>
        <v>0</v>
      </c>
      <c r="Z65" s="2">
        <f>SUM(player_season_data[[#This Row],[E(Points from Goals)]:[E(Points from Assists)]])</f>
        <v>0</v>
      </c>
      <c r="AA65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65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65" s="2" t="e">
        <f>SUM(player_season_data[[#This Row],[E(Points from CS)]:[E(Points from conceding)]])</f>
        <v>#N/A</v>
      </c>
      <c r="AD65" s="2" t="e">
        <f>SUM(player_season_data[[#This Row],[E(Defensive Points)]],player_season_data[[#This Row],[E(Attacking Points)]])</f>
        <v>#N/A</v>
      </c>
    </row>
    <row r="66" spans="1:30" hidden="1" x14ac:dyDescent="0.25">
      <c r="A66">
        <v>452</v>
      </c>
      <c r="B66" s="1"/>
      <c r="C66" s="1" t="s">
        <v>619</v>
      </c>
      <c r="D66" s="1"/>
      <c r="E66">
        <v>3</v>
      </c>
      <c r="F66" s="1" t="s">
        <v>959</v>
      </c>
      <c r="G66">
        <v>5</v>
      </c>
      <c r="H66">
        <v>0.1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66" s="2">
        <f>player_season_data[[#This Row],[xAG]]*3</f>
        <v>0</v>
      </c>
      <c r="Z66" s="2">
        <f>SUM(player_season_data[[#This Row],[E(Points from Goals)]:[E(Points from Assists)]])</f>
        <v>0</v>
      </c>
      <c r="AA66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6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66" s="2" t="e">
        <f>SUM(player_season_data[[#This Row],[E(Points from CS)]:[E(Points from conceding)]])</f>
        <v>#N/A</v>
      </c>
      <c r="AD66" s="2" t="e">
        <f>SUM(player_season_data[[#This Row],[E(Defensive Points)]],player_season_data[[#This Row],[E(Attacking Points)]])</f>
        <v>#N/A</v>
      </c>
    </row>
    <row r="67" spans="1:30" hidden="1" x14ac:dyDescent="0.25">
      <c r="A67">
        <v>303</v>
      </c>
      <c r="B67" s="1"/>
      <c r="C67" s="1" t="s">
        <v>622</v>
      </c>
      <c r="D67" s="1"/>
      <c r="E67">
        <v>2</v>
      </c>
      <c r="F67" s="1" t="s">
        <v>958</v>
      </c>
      <c r="G67">
        <v>4</v>
      </c>
      <c r="H67">
        <v>0.1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67" s="2">
        <f>player_season_data[[#This Row],[xAG]]*3</f>
        <v>0</v>
      </c>
      <c r="Z67" s="2">
        <f>SUM(player_season_data[[#This Row],[E(Points from Goals)]:[E(Points from Assists)]])</f>
        <v>0</v>
      </c>
      <c r="AA67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67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67" s="2" t="e">
        <f>SUM(player_season_data[[#This Row],[E(Points from CS)]:[E(Points from conceding)]])</f>
        <v>#N/A</v>
      </c>
      <c r="AD67" s="2" t="e">
        <f>SUM(player_season_data[[#This Row],[E(Defensive Points)]],player_season_data[[#This Row],[E(Attacking Points)]])</f>
        <v>#N/A</v>
      </c>
    </row>
    <row r="68" spans="1:30" hidden="1" x14ac:dyDescent="0.25">
      <c r="A68">
        <v>408</v>
      </c>
      <c r="B68" s="1"/>
      <c r="C68" s="1" t="s">
        <v>438</v>
      </c>
      <c r="D68" s="1"/>
      <c r="E68">
        <v>2</v>
      </c>
      <c r="F68" s="1" t="s">
        <v>958</v>
      </c>
      <c r="G68">
        <v>4</v>
      </c>
      <c r="H68">
        <v>0.4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68" s="2">
        <f>player_season_data[[#This Row],[xAG]]*3</f>
        <v>0</v>
      </c>
      <c r="Z68" s="2">
        <f>SUM(player_season_data[[#This Row],[E(Points from Goals)]:[E(Points from Assists)]])</f>
        <v>0</v>
      </c>
      <c r="AA68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68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68" s="2" t="e">
        <f>SUM(player_season_data[[#This Row],[E(Points from CS)]:[E(Points from conceding)]])</f>
        <v>#N/A</v>
      </c>
      <c r="AD68" s="2" t="e">
        <f>SUM(player_season_data[[#This Row],[E(Defensive Points)]],player_season_data[[#This Row],[E(Attacking Points)]])</f>
        <v>#N/A</v>
      </c>
    </row>
    <row r="69" spans="1:30" hidden="1" x14ac:dyDescent="0.25">
      <c r="A69">
        <v>265</v>
      </c>
      <c r="B69" s="1"/>
      <c r="C69" s="1" t="s">
        <v>624</v>
      </c>
      <c r="D69" s="1"/>
      <c r="E69">
        <v>3</v>
      </c>
      <c r="F69" s="1" t="s">
        <v>959</v>
      </c>
      <c r="G69">
        <v>5.5</v>
      </c>
      <c r="H69">
        <v>0.3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69" s="2">
        <f>player_season_data[[#This Row],[xAG]]*3</f>
        <v>0</v>
      </c>
      <c r="Z69" s="2">
        <f>SUM(player_season_data[[#This Row],[E(Points from Goals)]:[E(Points from Assists)]])</f>
        <v>0</v>
      </c>
      <c r="AA69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6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69" s="2" t="e">
        <f>SUM(player_season_data[[#This Row],[E(Points from CS)]:[E(Points from conceding)]])</f>
        <v>#N/A</v>
      </c>
      <c r="AD69" s="2" t="e">
        <f>SUM(player_season_data[[#This Row],[E(Defensive Points)]],player_season_data[[#This Row],[E(Attacking Points)]])</f>
        <v>#N/A</v>
      </c>
    </row>
    <row r="70" spans="1:30" hidden="1" x14ac:dyDescent="0.25">
      <c r="A70">
        <v>195</v>
      </c>
      <c r="B70" s="1"/>
      <c r="C70" s="1" t="s">
        <v>875</v>
      </c>
      <c r="D70" s="1"/>
      <c r="E70">
        <v>2</v>
      </c>
      <c r="F70" s="1" t="s">
        <v>958</v>
      </c>
      <c r="G70">
        <v>4.5</v>
      </c>
      <c r="H70">
        <v>0.2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70" s="2">
        <f>player_season_data[[#This Row],[xAG]]*3</f>
        <v>0</v>
      </c>
      <c r="Z70" s="2">
        <f>SUM(player_season_data[[#This Row],[E(Points from Goals)]:[E(Points from Assists)]])</f>
        <v>0</v>
      </c>
      <c r="AA70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70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70" s="2" t="e">
        <f>SUM(player_season_data[[#This Row],[E(Points from CS)]:[E(Points from conceding)]])</f>
        <v>#N/A</v>
      </c>
      <c r="AD70" s="2" t="e">
        <f>SUM(player_season_data[[#This Row],[E(Defensive Points)]],player_season_data[[#This Row],[E(Attacking Points)]])</f>
        <v>#N/A</v>
      </c>
    </row>
    <row r="71" spans="1:30" hidden="1" x14ac:dyDescent="0.25">
      <c r="A71">
        <v>332</v>
      </c>
      <c r="B71" s="1"/>
      <c r="C71" s="1" t="s">
        <v>1005</v>
      </c>
      <c r="D71" s="1"/>
      <c r="E71">
        <v>2</v>
      </c>
      <c r="F71" s="1" t="s">
        <v>958</v>
      </c>
      <c r="G71">
        <v>4</v>
      </c>
      <c r="H71">
        <v>0.2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71" s="2">
        <f>player_season_data[[#This Row],[xAG]]*3</f>
        <v>0</v>
      </c>
      <c r="Z71" s="2">
        <f>SUM(player_season_data[[#This Row],[E(Points from Goals)]:[E(Points from Assists)]])</f>
        <v>0</v>
      </c>
      <c r="AA71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71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71" s="2" t="e">
        <f>SUM(player_season_data[[#This Row],[E(Points from CS)]:[E(Points from conceding)]])</f>
        <v>#N/A</v>
      </c>
      <c r="AD71" s="2" t="e">
        <f>SUM(player_season_data[[#This Row],[E(Defensive Points)]],player_season_data[[#This Row],[E(Attacking Points)]])</f>
        <v>#N/A</v>
      </c>
    </row>
    <row r="72" spans="1:30" hidden="1" x14ac:dyDescent="0.25">
      <c r="A72">
        <v>287</v>
      </c>
      <c r="B72" s="1"/>
      <c r="C72" s="1" t="s">
        <v>625</v>
      </c>
      <c r="D72" s="1"/>
      <c r="E72">
        <v>3</v>
      </c>
      <c r="F72" s="1" t="s">
        <v>959</v>
      </c>
      <c r="G72">
        <v>4.5</v>
      </c>
      <c r="H72">
        <v>0.3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72" s="2">
        <f>player_season_data[[#This Row],[xAG]]*3</f>
        <v>0</v>
      </c>
      <c r="Z72" s="2">
        <f>SUM(player_season_data[[#This Row],[E(Points from Goals)]:[E(Points from Assists)]])</f>
        <v>0</v>
      </c>
      <c r="AA72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7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72" s="2" t="e">
        <f>SUM(player_season_data[[#This Row],[E(Points from CS)]:[E(Points from conceding)]])</f>
        <v>#N/A</v>
      </c>
      <c r="AD72" s="2" t="e">
        <f>SUM(player_season_data[[#This Row],[E(Defensive Points)]],player_season_data[[#This Row],[E(Attacking Points)]])</f>
        <v>#N/A</v>
      </c>
    </row>
    <row r="73" spans="1:30" hidden="1" x14ac:dyDescent="0.25">
      <c r="A73">
        <v>197</v>
      </c>
      <c r="B73" s="1"/>
      <c r="C73" s="1" t="s">
        <v>783</v>
      </c>
      <c r="D73" s="1"/>
      <c r="E73">
        <v>3</v>
      </c>
      <c r="F73" s="1" t="s">
        <v>959</v>
      </c>
      <c r="G73">
        <v>4.5</v>
      </c>
      <c r="H73">
        <v>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73" s="2">
        <f>player_season_data[[#This Row],[xAG]]*3</f>
        <v>0</v>
      </c>
      <c r="Z73" s="2">
        <f>SUM(player_season_data[[#This Row],[E(Points from Goals)]:[E(Points from Assists)]])</f>
        <v>0</v>
      </c>
      <c r="AA73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7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73" s="2" t="e">
        <f>SUM(player_season_data[[#This Row],[E(Points from CS)]:[E(Points from conceding)]])</f>
        <v>#N/A</v>
      </c>
      <c r="AD73" s="2" t="e">
        <f>SUM(player_season_data[[#This Row],[E(Defensive Points)]],player_season_data[[#This Row],[E(Attacking Points)]])</f>
        <v>#N/A</v>
      </c>
    </row>
    <row r="74" spans="1:30" hidden="1" x14ac:dyDescent="0.25">
      <c r="A74">
        <v>465</v>
      </c>
      <c r="B74" s="1"/>
      <c r="C74" s="1" t="s">
        <v>631</v>
      </c>
      <c r="D74" s="1"/>
      <c r="E74">
        <v>1</v>
      </c>
      <c r="F74" s="1" t="s">
        <v>960</v>
      </c>
      <c r="G74">
        <v>4</v>
      </c>
      <c r="H74">
        <v>0.3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74" s="2">
        <f>player_season_data[[#This Row],[xAG]]*3</f>
        <v>0</v>
      </c>
      <c r="Z74" s="2">
        <f>SUM(player_season_data[[#This Row],[E(Points from Goals)]:[E(Points from Assists)]])</f>
        <v>0</v>
      </c>
      <c r="AA74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74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74" s="2" t="e">
        <f>SUM(player_season_data[[#This Row],[E(Points from CS)]:[E(Points from conceding)]])</f>
        <v>#N/A</v>
      </c>
      <c r="AD74" s="2" t="e">
        <f>SUM(player_season_data[[#This Row],[E(Defensive Points)]],player_season_data[[#This Row],[E(Attacking Points)]])</f>
        <v>#N/A</v>
      </c>
    </row>
    <row r="75" spans="1:30" hidden="1" x14ac:dyDescent="0.25">
      <c r="A75">
        <v>205</v>
      </c>
      <c r="B75" s="1"/>
      <c r="C75" s="1" t="s">
        <v>661</v>
      </c>
      <c r="D75" s="1"/>
      <c r="E75">
        <v>3</v>
      </c>
      <c r="F75" s="1" t="s">
        <v>959</v>
      </c>
      <c r="G75">
        <v>5.5</v>
      </c>
      <c r="H75">
        <v>0.5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75" s="2">
        <f>player_season_data[[#This Row],[xAG]]*3</f>
        <v>0</v>
      </c>
      <c r="Z75" s="2">
        <f>SUM(player_season_data[[#This Row],[E(Points from Goals)]:[E(Points from Assists)]])</f>
        <v>0</v>
      </c>
      <c r="AA75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7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75" s="2" t="e">
        <f>SUM(player_season_data[[#This Row],[E(Points from CS)]:[E(Points from conceding)]])</f>
        <v>#N/A</v>
      </c>
      <c r="AD75" s="2" t="e">
        <f>SUM(player_season_data[[#This Row],[E(Defensive Points)]],player_season_data[[#This Row],[E(Attacking Points)]])</f>
        <v>#N/A</v>
      </c>
    </row>
    <row r="76" spans="1:30" hidden="1" x14ac:dyDescent="0.25">
      <c r="A76">
        <v>300</v>
      </c>
      <c r="B76" s="1"/>
      <c r="C76" s="1" t="s">
        <v>641</v>
      </c>
      <c r="D76" s="1"/>
      <c r="E76">
        <v>3</v>
      </c>
      <c r="F76" s="1" t="s">
        <v>959</v>
      </c>
      <c r="G76">
        <v>5</v>
      </c>
      <c r="H76">
        <v>0.2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76" s="2">
        <f>player_season_data[[#This Row],[xAG]]*3</f>
        <v>0</v>
      </c>
      <c r="Z76" s="2">
        <f>SUM(player_season_data[[#This Row],[E(Points from Goals)]:[E(Points from Assists)]])</f>
        <v>0</v>
      </c>
      <c r="AA76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7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76" s="2" t="e">
        <f>SUM(player_season_data[[#This Row],[E(Points from CS)]:[E(Points from conceding)]])</f>
        <v>#N/A</v>
      </c>
      <c r="AD76" s="2" t="e">
        <f>SUM(player_season_data[[#This Row],[E(Defensive Points)]],player_season_data[[#This Row],[E(Attacking Points)]])</f>
        <v>#N/A</v>
      </c>
    </row>
    <row r="77" spans="1:30" hidden="1" x14ac:dyDescent="0.25">
      <c r="A77">
        <v>438</v>
      </c>
      <c r="B77" s="1"/>
      <c r="C77" s="1" t="s">
        <v>1006</v>
      </c>
      <c r="D77" s="1"/>
      <c r="E77">
        <v>2</v>
      </c>
      <c r="F77" s="1" t="s">
        <v>958</v>
      </c>
      <c r="G77">
        <v>4.5</v>
      </c>
      <c r="H77">
        <v>0.1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77" s="2">
        <f>player_season_data[[#This Row],[xAG]]*3</f>
        <v>0</v>
      </c>
      <c r="Z77" s="2">
        <f>SUM(player_season_data[[#This Row],[E(Points from Goals)]:[E(Points from Assists)]])</f>
        <v>0</v>
      </c>
      <c r="AA77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77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77" s="2" t="e">
        <f>SUM(player_season_data[[#This Row],[E(Points from CS)]:[E(Points from conceding)]])</f>
        <v>#N/A</v>
      </c>
      <c r="AD77" s="2" t="e">
        <f>SUM(player_season_data[[#This Row],[E(Defensive Points)]],player_season_data[[#This Row],[E(Attacking Points)]])</f>
        <v>#N/A</v>
      </c>
    </row>
    <row r="78" spans="1:30" hidden="1" x14ac:dyDescent="0.25">
      <c r="A78">
        <v>467</v>
      </c>
      <c r="B78" s="1"/>
      <c r="C78" s="1" t="s">
        <v>647</v>
      </c>
      <c r="D78" s="1"/>
      <c r="E78">
        <v>2</v>
      </c>
      <c r="F78" s="1" t="s">
        <v>958</v>
      </c>
      <c r="G78">
        <v>4.5</v>
      </c>
      <c r="H78">
        <v>0.1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78" s="2">
        <f>player_season_data[[#This Row],[xAG]]*3</f>
        <v>0</v>
      </c>
      <c r="Z78" s="2">
        <f>SUM(player_season_data[[#This Row],[E(Points from Goals)]:[E(Points from Assists)]])</f>
        <v>0</v>
      </c>
      <c r="AA78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78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78" s="2" t="e">
        <f>SUM(player_season_data[[#This Row],[E(Points from CS)]:[E(Points from conceding)]])</f>
        <v>#N/A</v>
      </c>
      <c r="AD78" s="2" t="e">
        <f>SUM(player_season_data[[#This Row],[E(Defensive Points)]],player_season_data[[#This Row],[E(Attacking Points)]])</f>
        <v>#N/A</v>
      </c>
    </row>
    <row r="79" spans="1:30" hidden="1" x14ac:dyDescent="0.25">
      <c r="A79">
        <v>227</v>
      </c>
      <c r="B79" s="1"/>
      <c r="C79" s="1" t="s">
        <v>1007</v>
      </c>
      <c r="D79" s="1"/>
      <c r="E79">
        <v>1</v>
      </c>
      <c r="F79" s="1" t="s">
        <v>960</v>
      </c>
      <c r="G79">
        <v>4</v>
      </c>
      <c r="H79">
        <v>0.7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79" s="2">
        <f>player_season_data[[#This Row],[xAG]]*3</f>
        <v>0</v>
      </c>
      <c r="Z79" s="2">
        <f>SUM(player_season_data[[#This Row],[E(Points from Goals)]:[E(Points from Assists)]])</f>
        <v>0</v>
      </c>
      <c r="AA79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79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79" s="2" t="e">
        <f>SUM(player_season_data[[#This Row],[E(Points from CS)]:[E(Points from conceding)]])</f>
        <v>#N/A</v>
      </c>
      <c r="AD79" s="2" t="e">
        <f>SUM(player_season_data[[#This Row],[E(Defensive Points)]],player_season_data[[#This Row],[E(Attacking Points)]])</f>
        <v>#N/A</v>
      </c>
    </row>
    <row r="80" spans="1:30" hidden="1" x14ac:dyDescent="0.25">
      <c r="A80">
        <v>294</v>
      </c>
      <c r="B80" s="1"/>
      <c r="C80" s="1" t="s">
        <v>651</v>
      </c>
      <c r="D80" s="1"/>
      <c r="E80">
        <v>1</v>
      </c>
      <c r="F80" s="1" t="s">
        <v>960</v>
      </c>
      <c r="G80">
        <v>4</v>
      </c>
      <c r="H80">
        <v>0.8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80" s="2">
        <f>player_season_data[[#This Row],[xAG]]*3</f>
        <v>0</v>
      </c>
      <c r="Z80" s="2">
        <f>SUM(player_season_data[[#This Row],[E(Points from Goals)]:[E(Points from Assists)]])</f>
        <v>0</v>
      </c>
      <c r="AA80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80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80" s="2" t="e">
        <f>SUM(player_season_data[[#This Row],[E(Points from CS)]:[E(Points from conceding)]])</f>
        <v>#N/A</v>
      </c>
      <c r="AD80" s="2" t="e">
        <f>SUM(player_season_data[[#This Row],[E(Defensive Points)]],player_season_data[[#This Row],[E(Attacking Points)]])</f>
        <v>#N/A</v>
      </c>
    </row>
    <row r="81" spans="1:30" hidden="1" x14ac:dyDescent="0.25">
      <c r="A81">
        <v>441</v>
      </c>
      <c r="B81" s="1"/>
      <c r="C81" s="1" t="s">
        <v>654</v>
      </c>
      <c r="D81" s="1"/>
      <c r="E81">
        <v>2</v>
      </c>
      <c r="F81" s="1" t="s">
        <v>958</v>
      </c>
      <c r="G81">
        <v>4</v>
      </c>
      <c r="H81">
        <v>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81" s="2">
        <f>player_season_data[[#This Row],[xAG]]*3</f>
        <v>0</v>
      </c>
      <c r="Z81" s="2">
        <f>SUM(player_season_data[[#This Row],[E(Points from Goals)]:[E(Points from Assists)]])</f>
        <v>0</v>
      </c>
      <c r="AA81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81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81" s="2" t="e">
        <f>SUM(player_season_data[[#This Row],[E(Points from CS)]:[E(Points from conceding)]])</f>
        <v>#N/A</v>
      </c>
      <c r="AD81" s="2" t="e">
        <f>SUM(player_season_data[[#This Row],[E(Defensive Points)]],player_season_data[[#This Row],[E(Attacking Points)]])</f>
        <v>#N/A</v>
      </c>
    </row>
    <row r="82" spans="1:30" hidden="1" x14ac:dyDescent="0.25">
      <c r="A82">
        <v>242</v>
      </c>
      <c r="B82" s="1"/>
      <c r="C82" s="1" t="s">
        <v>748</v>
      </c>
      <c r="D82" s="1"/>
      <c r="E82">
        <v>1</v>
      </c>
      <c r="F82" s="1" t="s">
        <v>960</v>
      </c>
      <c r="G82">
        <v>4</v>
      </c>
      <c r="H82">
        <v>0.4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82" s="2">
        <f>player_season_data[[#This Row],[xAG]]*3</f>
        <v>0</v>
      </c>
      <c r="Z82" s="2">
        <f>SUM(player_season_data[[#This Row],[E(Points from Goals)]:[E(Points from Assists)]])</f>
        <v>0</v>
      </c>
      <c r="AA82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82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82" s="2" t="e">
        <f>SUM(player_season_data[[#This Row],[E(Points from CS)]:[E(Points from conceding)]])</f>
        <v>#N/A</v>
      </c>
      <c r="AD82" s="2" t="e">
        <f>SUM(player_season_data[[#This Row],[E(Defensive Points)]],player_season_data[[#This Row],[E(Attacking Points)]])</f>
        <v>#N/A</v>
      </c>
    </row>
    <row r="83" spans="1:30" hidden="1" x14ac:dyDescent="0.25">
      <c r="A83">
        <v>246</v>
      </c>
      <c r="B83" s="1"/>
      <c r="C83" s="1" t="s">
        <v>481</v>
      </c>
      <c r="D83" s="1"/>
      <c r="E83">
        <v>3</v>
      </c>
      <c r="F83" s="1" t="s">
        <v>959</v>
      </c>
      <c r="G83">
        <v>4.5</v>
      </c>
      <c r="H83">
        <v>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83" s="2">
        <f>player_season_data[[#This Row],[xAG]]*3</f>
        <v>0</v>
      </c>
      <c r="Z83" s="2">
        <f>SUM(player_season_data[[#This Row],[E(Points from Goals)]:[E(Points from Assists)]])</f>
        <v>0</v>
      </c>
      <c r="AA83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8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83" s="2" t="e">
        <f>SUM(player_season_data[[#This Row],[E(Points from CS)]:[E(Points from conceding)]])</f>
        <v>#N/A</v>
      </c>
      <c r="AD83" s="2" t="e">
        <f>SUM(player_season_data[[#This Row],[E(Defensive Points)]],player_season_data[[#This Row],[E(Attacking Points)]])</f>
        <v>#N/A</v>
      </c>
    </row>
    <row r="84" spans="1:30" hidden="1" x14ac:dyDescent="0.25">
      <c r="A84">
        <v>471</v>
      </c>
      <c r="B84" s="1"/>
      <c r="C84" s="1" t="s">
        <v>669</v>
      </c>
      <c r="D84" s="1"/>
      <c r="E84">
        <v>3</v>
      </c>
      <c r="F84" s="1" t="s">
        <v>959</v>
      </c>
      <c r="G84">
        <v>5</v>
      </c>
      <c r="H84">
        <v>0.1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84" s="2">
        <f>player_season_data[[#This Row],[xAG]]*3</f>
        <v>0</v>
      </c>
      <c r="Z84" s="2">
        <f>SUM(player_season_data[[#This Row],[E(Points from Goals)]:[E(Points from Assists)]])</f>
        <v>0</v>
      </c>
      <c r="AA84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8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84" s="2" t="e">
        <f>SUM(player_season_data[[#This Row],[E(Points from CS)]:[E(Points from conceding)]])</f>
        <v>#N/A</v>
      </c>
      <c r="AD84" s="2" t="e">
        <f>SUM(player_season_data[[#This Row],[E(Defensive Points)]],player_season_data[[#This Row],[E(Attacking Points)]])</f>
        <v>#N/A</v>
      </c>
    </row>
    <row r="85" spans="1:30" hidden="1" x14ac:dyDescent="0.25">
      <c r="A85">
        <v>479</v>
      </c>
      <c r="B85" s="1"/>
      <c r="C85" s="1" t="s">
        <v>480</v>
      </c>
      <c r="D85" s="1"/>
      <c r="E85">
        <v>1</v>
      </c>
      <c r="F85" s="1" t="s">
        <v>960</v>
      </c>
      <c r="G85">
        <v>4</v>
      </c>
      <c r="H85">
        <v>0.4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85" s="2">
        <f>player_season_data[[#This Row],[xAG]]*3</f>
        <v>0</v>
      </c>
      <c r="Z85" s="2">
        <f>SUM(player_season_data[[#This Row],[E(Points from Goals)]:[E(Points from Assists)]])</f>
        <v>0</v>
      </c>
      <c r="AA85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85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85" s="2" t="e">
        <f>SUM(player_season_data[[#This Row],[E(Points from CS)]:[E(Points from conceding)]])</f>
        <v>#N/A</v>
      </c>
      <c r="AD85" s="2" t="e">
        <f>SUM(player_season_data[[#This Row],[E(Defensive Points)]],player_season_data[[#This Row],[E(Attacking Points)]])</f>
        <v>#N/A</v>
      </c>
    </row>
    <row r="86" spans="1:30" hidden="1" x14ac:dyDescent="0.25">
      <c r="A86">
        <v>269</v>
      </c>
      <c r="B86" s="1"/>
      <c r="C86" s="1" t="s">
        <v>671</v>
      </c>
      <c r="D86" s="1"/>
      <c r="E86">
        <v>2</v>
      </c>
      <c r="F86" s="1" t="s">
        <v>958</v>
      </c>
      <c r="G86">
        <v>4</v>
      </c>
      <c r="H86">
        <v>0.2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86" s="2">
        <f>player_season_data[[#This Row],[xAG]]*3</f>
        <v>0</v>
      </c>
      <c r="Z86" s="2">
        <f>SUM(player_season_data[[#This Row],[E(Points from Goals)]:[E(Points from Assists)]])</f>
        <v>0</v>
      </c>
      <c r="AA86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86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86" s="2" t="e">
        <f>SUM(player_season_data[[#This Row],[E(Points from CS)]:[E(Points from conceding)]])</f>
        <v>#N/A</v>
      </c>
      <c r="AD86" s="2" t="e">
        <f>SUM(player_season_data[[#This Row],[E(Defensive Points)]],player_season_data[[#This Row],[E(Attacking Points)]])</f>
        <v>#N/A</v>
      </c>
    </row>
    <row r="87" spans="1:30" hidden="1" x14ac:dyDescent="0.25">
      <c r="A87">
        <v>291</v>
      </c>
      <c r="B87" s="1"/>
      <c r="C87" s="1" t="s">
        <v>677</v>
      </c>
      <c r="D87" s="1"/>
      <c r="E87">
        <v>2</v>
      </c>
      <c r="F87" s="1" t="s">
        <v>958</v>
      </c>
      <c r="G87">
        <v>4</v>
      </c>
      <c r="H87">
        <v>7.8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87" s="2">
        <f>player_season_data[[#This Row],[xAG]]*3</f>
        <v>0</v>
      </c>
      <c r="Z87" s="2">
        <f>SUM(player_season_data[[#This Row],[E(Points from Goals)]:[E(Points from Assists)]])</f>
        <v>0</v>
      </c>
      <c r="AA87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87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87" s="2" t="e">
        <f>SUM(player_season_data[[#This Row],[E(Points from CS)]:[E(Points from conceding)]])</f>
        <v>#N/A</v>
      </c>
      <c r="AD87" s="2" t="e">
        <f>SUM(player_season_data[[#This Row],[E(Defensive Points)]],player_season_data[[#This Row],[E(Attacking Points)]])</f>
        <v>#N/A</v>
      </c>
    </row>
    <row r="88" spans="1:30" hidden="1" x14ac:dyDescent="0.25">
      <c r="A88">
        <v>474</v>
      </c>
      <c r="B88" s="1"/>
      <c r="C88" s="1" t="s">
        <v>679</v>
      </c>
      <c r="D88" s="1"/>
      <c r="E88">
        <v>2</v>
      </c>
      <c r="F88" s="1" t="s">
        <v>958</v>
      </c>
      <c r="G88">
        <v>4.5</v>
      </c>
      <c r="H88">
        <v>0.2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88" s="2">
        <f>player_season_data[[#This Row],[xAG]]*3</f>
        <v>0</v>
      </c>
      <c r="Z88" s="2">
        <f>SUM(player_season_data[[#This Row],[E(Points from Goals)]:[E(Points from Assists)]])</f>
        <v>0</v>
      </c>
      <c r="AA88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88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88" s="2" t="e">
        <f>SUM(player_season_data[[#This Row],[E(Points from CS)]:[E(Points from conceding)]])</f>
        <v>#N/A</v>
      </c>
      <c r="AD88" s="2" t="e">
        <f>SUM(player_season_data[[#This Row],[E(Defensive Points)]],player_season_data[[#This Row],[E(Attacking Points)]])</f>
        <v>#N/A</v>
      </c>
    </row>
    <row r="89" spans="1:30" hidden="1" x14ac:dyDescent="0.25">
      <c r="A89">
        <v>261</v>
      </c>
      <c r="B89" s="1"/>
      <c r="C89" s="1" t="s">
        <v>878</v>
      </c>
      <c r="D89" s="1"/>
      <c r="E89">
        <v>2</v>
      </c>
      <c r="F89" s="1" t="s">
        <v>958</v>
      </c>
      <c r="G89">
        <v>4</v>
      </c>
      <c r="H89">
        <v>0.1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89" s="2">
        <f>player_season_data[[#This Row],[xAG]]*3</f>
        <v>0</v>
      </c>
      <c r="Z89" s="2">
        <f>SUM(player_season_data[[#This Row],[E(Points from Goals)]:[E(Points from Assists)]])</f>
        <v>0</v>
      </c>
      <c r="AA89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89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89" s="2" t="e">
        <f>SUM(player_season_data[[#This Row],[E(Points from CS)]:[E(Points from conceding)]])</f>
        <v>#N/A</v>
      </c>
      <c r="AD89" s="2" t="e">
        <f>SUM(player_season_data[[#This Row],[E(Defensive Points)]],player_season_data[[#This Row],[E(Attacking Points)]])</f>
        <v>#N/A</v>
      </c>
    </row>
    <row r="90" spans="1:30" hidden="1" x14ac:dyDescent="0.25">
      <c r="A90">
        <v>334</v>
      </c>
      <c r="B90" s="1"/>
      <c r="C90" s="1" t="s">
        <v>682</v>
      </c>
      <c r="D90" s="1"/>
      <c r="E90">
        <v>2</v>
      </c>
      <c r="F90" s="1" t="s">
        <v>958</v>
      </c>
      <c r="G90">
        <v>4</v>
      </c>
      <c r="H90">
        <v>0.2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90" s="2">
        <f>player_season_data[[#This Row],[xAG]]*3</f>
        <v>0</v>
      </c>
      <c r="Z90" s="2">
        <f>SUM(player_season_data[[#This Row],[E(Points from Goals)]:[E(Points from Assists)]])</f>
        <v>0</v>
      </c>
      <c r="AA90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90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90" s="2" t="e">
        <f>SUM(player_season_data[[#This Row],[E(Points from CS)]:[E(Points from conceding)]])</f>
        <v>#N/A</v>
      </c>
      <c r="AD90" s="2" t="e">
        <f>SUM(player_season_data[[#This Row],[E(Defensive Points)]],player_season_data[[#This Row],[E(Attacking Points)]])</f>
        <v>#N/A</v>
      </c>
    </row>
    <row r="91" spans="1:30" hidden="1" x14ac:dyDescent="0.25">
      <c r="A91">
        <v>266</v>
      </c>
      <c r="B91" s="1"/>
      <c r="C91" s="1" t="s">
        <v>432</v>
      </c>
      <c r="D91" s="1"/>
      <c r="E91">
        <v>2</v>
      </c>
      <c r="F91" s="1" t="s">
        <v>958</v>
      </c>
      <c r="G91">
        <v>4</v>
      </c>
      <c r="H91">
        <v>0.1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91" s="2">
        <f>player_season_data[[#This Row],[xAG]]*3</f>
        <v>0</v>
      </c>
      <c r="Z91" s="2">
        <f>SUM(player_season_data[[#This Row],[E(Points from Goals)]:[E(Points from Assists)]])</f>
        <v>0</v>
      </c>
      <c r="AA91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91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91" s="2" t="e">
        <f>SUM(player_season_data[[#This Row],[E(Points from CS)]:[E(Points from conceding)]])</f>
        <v>#N/A</v>
      </c>
      <c r="AD91" s="2" t="e">
        <f>SUM(player_season_data[[#This Row],[E(Defensive Points)]],player_season_data[[#This Row],[E(Attacking Points)]])</f>
        <v>#N/A</v>
      </c>
    </row>
    <row r="92" spans="1:30" hidden="1" x14ac:dyDescent="0.25">
      <c r="A92">
        <v>267</v>
      </c>
      <c r="B92" s="1"/>
      <c r="C92" s="1" t="s">
        <v>428</v>
      </c>
      <c r="D92" s="1"/>
      <c r="E92">
        <v>2</v>
      </c>
      <c r="F92" s="1" t="s">
        <v>958</v>
      </c>
      <c r="G92">
        <v>4.5</v>
      </c>
      <c r="H92">
        <v>2.1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92" s="2">
        <f>player_season_data[[#This Row],[xAG]]*3</f>
        <v>0</v>
      </c>
      <c r="Z92" s="2">
        <f>SUM(player_season_data[[#This Row],[E(Points from Goals)]:[E(Points from Assists)]])</f>
        <v>0</v>
      </c>
      <c r="AA92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92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92" s="2" t="e">
        <f>SUM(player_season_data[[#This Row],[E(Points from CS)]:[E(Points from conceding)]])</f>
        <v>#N/A</v>
      </c>
      <c r="AD92" s="2" t="e">
        <f>SUM(player_season_data[[#This Row],[E(Defensive Points)]],player_season_data[[#This Row],[E(Attacking Points)]])</f>
        <v>#N/A</v>
      </c>
    </row>
    <row r="93" spans="1:30" hidden="1" x14ac:dyDescent="0.25">
      <c r="A93">
        <v>284</v>
      </c>
      <c r="B93" s="1"/>
      <c r="C93" s="1" t="s">
        <v>686</v>
      </c>
      <c r="D93" s="1"/>
      <c r="E93">
        <v>2</v>
      </c>
      <c r="F93" s="1" t="s">
        <v>958</v>
      </c>
      <c r="G93">
        <v>4</v>
      </c>
      <c r="H93">
        <v>1.3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93" s="2">
        <f>player_season_data[[#This Row],[xAG]]*3</f>
        <v>0</v>
      </c>
      <c r="Z93" s="2">
        <f>SUM(player_season_data[[#This Row],[E(Points from Goals)]:[E(Points from Assists)]])</f>
        <v>0</v>
      </c>
      <c r="AA93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93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93" s="2" t="e">
        <f>SUM(player_season_data[[#This Row],[E(Points from CS)]:[E(Points from conceding)]])</f>
        <v>#N/A</v>
      </c>
      <c r="AD93" s="2" t="e">
        <f>SUM(player_season_data[[#This Row],[E(Defensive Points)]],player_season_data[[#This Row],[E(Attacking Points)]])</f>
        <v>#N/A</v>
      </c>
    </row>
    <row r="94" spans="1:30" hidden="1" x14ac:dyDescent="0.25">
      <c r="A94">
        <v>518</v>
      </c>
      <c r="B94" s="1"/>
      <c r="C94" s="1" t="s">
        <v>687</v>
      </c>
      <c r="D94" s="1"/>
      <c r="E94">
        <v>3</v>
      </c>
      <c r="F94" s="1" t="s">
        <v>959</v>
      </c>
      <c r="G94">
        <v>5</v>
      </c>
      <c r="H94">
        <v>0.1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94" s="2">
        <f>player_season_data[[#This Row],[xAG]]*3</f>
        <v>0</v>
      </c>
      <c r="Z94" s="2">
        <f>SUM(player_season_data[[#This Row],[E(Points from Goals)]:[E(Points from Assists)]])</f>
        <v>0</v>
      </c>
      <c r="AA94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9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94" s="2" t="e">
        <f>SUM(player_season_data[[#This Row],[E(Points from CS)]:[E(Points from conceding)]])</f>
        <v>#N/A</v>
      </c>
      <c r="AD94" s="2" t="e">
        <f>SUM(player_season_data[[#This Row],[E(Defensive Points)]],player_season_data[[#This Row],[E(Attacking Points)]])</f>
        <v>#N/A</v>
      </c>
    </row>
    <row r="95" spans="1:30" hidden="1" x14ac:dyDescent="0.25">
      <c r="A95">
        <v>295</v>
      </c>
      <c r="B95" s="1"/>
      <c r="C95" s="1" t="s">
        <v>688</v>
      </c>
      <c r="D95" s="1"/>
      <c r="E95">
        <v>2</v>
      </c>
      <c r="F95" s="1" t="s">
        <v>958</v>
      </c>
      <c r="G95">
        <v>4.5</v>
      </c>
      <c r="H95">
        <v>0.4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95" s="2">
        <f>player_season_data[[#This Row],[xAG]]*3</f>
        <v>0</v>
      </c>
      <c r="Z95" s="2">
        <f>SUM(player_season_data[[#This Row],[E(Points from Goals)]:[E(Points from Assists)]])</f>
        <v>0</v>
      </c>
      <c r="AA95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95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95" s="2" t="e">
        <f>SUM(player_season_data[[#This Row],[E(Points from CS)]:[E(Points from conceding)]])</f>
        <v>#N/A</v>
      </c>
      <c r="AD95" s="2" t="e">
        <f>SUM(player_season_data[[#This Row],[E(Defensive Points)]],player_season_data[[#This Row],[E(Attacking Points)]])</f>
        <v>#N/A</v>
      </c>
    </row>
    <row r="96" spans="1:30" hidden="1" x14ac:dyDescent="0.25">
      <c r="A96">
        <v>270</v>
      </c>
      <c r="B96" s="1"/>
      <c r="C96" s="1" t="s">
        <v>780</v>
      </c>
      <c r="D96" s="1"/>
      <c r="E96">
        <v>2</v>
      </c>
      <c r="F96" s="1" t="s">
        <v>958</v>
      </c>
      <c r="G96">
        <v>4</v>
      </c>
      <c r="H96">
        <v>0.5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96" s="2">
        <f>player_season_data[[#This Row],[xAG]]*3</f>
        <v>0</v>
      </c>
      <c r="Z96" s="2">
        <f>SUM(player_season_data[[#This Row],[E(Points from Goals)]:[E(Points from Assists)]])</f>
        <v>0</v>
      </c>
      <c r="AA96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96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96" s="2" t="e">
        <f>SUM(player_season_data[[#This Row],[E(Points from CS)]:[E(Points from conceding)]])</f>
        <v>#N/A</v>
      </c>
      <c r="AD96" s="2" t="e">
        <f>SUM(player_season_data[[#This Row],[E(Defensive Points)]],player_season_data[[#This Row],[E(Attacking Points)]])</f>
        <v>#N/A</v>
      </c>
    </row>
    <row r="97" spans="1:30" hidden="1" x14ac:dyDescent="0.25">
      <c r="A97">
        <v>273</v>
      </c>
      <c r="B97" s="1"/>
      <c r="C97" s="1" t="s">
        <v>793</v>
      </c>
      <c r="D97" s="1"/>
      <c r="E97">
        <v>3</v>
      </c>
      <c r="F97" s="1" t="s">
        <v>959</v>
      </c>
      <c r="G97">
        <v>4.5</v>
      </c>
      <c r="H97">
        <v>0.1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97" s="2">
        <f>player_season_data[[#This Row],[xAG]]*3</f>
        <v>0</v>
      </c>
      <c r="Z97" s="2">
        <f>SUM(player_season_data[[#This Row],[E(Points from Goals)]:[E(Points from Assists)]])</f>
        <v>0</v>
      </c>
      <c r="AA97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9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97" s="2" t="e">
        <f>SUM(player_season_data[[#This Row],[E(Points from CS)]:[E(Points from conceding)]])</f>
        <v>#N/A</v>
      </c>
      <c r="AD97" s="2" t="e">
        <f>SUM(player_season_data[[#This Row],[E(Defensive Points)]],player_season_data[[#This Row],[E(Attacking Points)]])</f>
        <v>#N/A</v>
      </c>
    </row>
    <row r="98" spans="1:30" hidden="1" x14ac:dyDescent="0.25">
      <c r="A98">
        <v>274</v>
      </c>
      <c r="B98" s="1"/>
      <c r="C98" s="1" t="s">
        <v>861</v>
      </c>
      <c r="D98" s="1"/>
      <c r="E98">
        <v>3</v>
      </c>
      <c r="F98" s="1" t="s">
        <v>959</v>
      </c>
      <c r="G98">
        <v>5.5</v>
      </c>
      <c r="H98">
        <v>0.8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98" s="2">
        <f>player_season_data[[#This Row],[xAG]]*3</f>
        <v>0</v>
      </c>
      <c r="Z98" s="2">
        <f>SUM(player_season_data[[#This Row],[E(Points from Goals)]:[E(Points from Assists)]])</f>
        <v>0</v>
      </c>
      <c r="AA98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9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98" s="2" t="e">
        <f>SUM(player_season_data[[#This Row],[E(Points from CS)]:[E(Points from conceding)]])</f>
        <v>#N/A</v>
      </c>
      <c r="AD98" s="2" t="e">
        <f>SUM(player_season_data[[#This Row],[E(Defensive Points)]],player_season_data[[#This Row],[E(Attacking Points)]])</f>
        <v>#N/A</v>
      </c>
    </row>
    <row r="99" spans="1:30" hidden="1" x14ac:dyDescent="0.25">
      <c r="A99">
        <v>279</v>
      </c>
      <c r="B99" s="1"/>
      <c r="C99" s="1" t="s">
        <v>736</v>
      </c>
      <c r="D99" s="1"/>
      <c r="E99">
        <v>2</v>
      </c>
      <c r="F99" s="1" t="s">
        <v>958</v>
      </c>
      <c r="G99">
        <v>4</v>
      </c>
      <c r="H99">
        <v>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99" s="2">
        <f>player_season_data[[#This Row],[xAG]]*3</f>
        <v>0</v>
      </c>
      <c r="Z99" s="2">
        <f>SUM(player_season_data[[#This Row],[E(Points from Goals)]:[E(Points from Assists)]])</f>
        <v>0</v>
      </c>
      <c r="AA99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99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99" s="2" t="e">
        <f>SUM(player_season_data[[#This Row],[E(Points from CS)]:[E(Points from conceding)]])</f>
        <v>#N/A</v>
      </c>
      <c r="AD99" s="2" t="e">
        <f>SUM(player_season_data[[#This Row],[E(Defensive Points)]],player_season_data[[#This Row],[E(Attacking Points)]])</f>
        <v>#N/A</v>
      </c>
    </row>
    <row r="100" spans="1:30" hidden="1" x14ac:dyDescent="0.25">
      <c r="A100">
        <v>379</v>
      </c>
      <c r="B100" s="1"/>
      <c r="C100" s="1" t="s">
        <v>693</v>
      </c>
      <c r="D100" s="1"/>
      <c r="E100">
        <v>2</v>
      </c>
      <c r="F100" s="1" t="s">
        <v>958</v>
      </c>
      <c r="G100">
        <v>4.5</v>
      </c>
      <c r="H100">
        <v>0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00" s="2">
        <f>player_season_data[[#This Row],[xAG]]*3</f>
        <v>0</v>
      </c>
      <c r="Z100" s="2">
        <f>SUM(player_season_data[[#This Row],[E(Points from Goals)]:[E(Points from Assists)]])</f>
        <v>0</v>
      </c>
      <c r="AA100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00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100" s="2" t="e">
        <f>SUM(player_season_data[[#This Row],[E(Points from CS)]:[E(Points from conceding)]])</f>
        <v>#N/A</v>
      </c>
      <c r="AD100" s="2" t="e">
        <f>SUM(player_season_data[[#This Row],[E(Defensive Points)]],player_season_data[[#This Row],[E(Attacking Points)]])</f>
        <v>#N/A</v>
      </c>
    </row>
    <row r="101" spans="1:30" hidden="1" x14ac:dyDescent="0.25">
      <c r="A101">
        <v>280</v>
      </c>
      <c r="B101" s="1"/>
      <c r="C101" s="1" t="s">
        <v>754</v>
      </c>
      <c r="D101" s="1"/>
      <c r="E101">
        <v>1</v>
      </c>
      <c r="F101" s="1" t="s">
        <v>960</v>
      </c>
      <c r="G101">
        <v>4</v>
      </c>
      <c r="H101">
        <v>0.8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01" s="2">
        <f>player_season_data[[#This Row],[xAG]]*3</f>
        <v>0</v>
      </c>
      <c r="Z101" s="2">
        <f>SUM(player_season_data[[#This Row],[E(Points from Goals)]:[E(Points from Assists)]])</f>
        <v>0</v>
      </c>
      <c r="AA101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01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101" s="2" t="e">
        <f>SUM(player_season_data[[#This Row],[E(Points from CS)]:[E(Points from conceding)]])</f>
        <v>#N/A</v>
      </c>
      <c r="AD101" s="2" t="e">
        <f>SUM(player_season_data[[#This Row],[E(Defensive Points)]],player_season_data[[#This Row],[E(Attacking Points)]])</f>
        <v>#N/A</v>
      </c>
    </row>
    <row r="102" spans="1:30" hidden="1" x14ac:dyDescent="0.25">
      <c r="A102">
        <v>281</v>
      </c>
      <c r="B102" s="1"/>
      <c r="C102" s="1" t="s">
        <v>419</v>
      </c>
      <c r="D102" s="1"/>
      <c r="E102">
        <v>3</v>
      </c>
      <c r="F102" s="1" t="s">
        <v>959</v>
      </c>
      <c r="G102">
        <v>5</v>
      </c>
      <c r="H102">
        <v>0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02" s="2">
        <f>player_season_data[[#This Row],[xAG]]*3</f>
        <v>0</v>
      </c>
      <c r="Z102" s="2">
        <f>SUM(player_season_data[[#This Row],[E(Points from Goals)]:[E(Points from Assists)]])</f>
        <v>0</v>
      </c>
      <c r="AA102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0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02" s="2" t="e">
        <f>SUM(player_season_data[[#This Row],[E(Points from CS)]:[E(Points from conceding)]])</f>
        <v>#N/A</v>
      </c>
      <c r="AD102" s="2" t="e">
        <f>SUM(player_season_data[[#This Row],[E(Defensive Points)]],player_season_data[[#This Row],[E(Attacking Points)]])</f>
        <v>#N/A</v>
      </c>
    </row>
    <row r="103" spans="1:30" hidden="1" x14ac:dyDescent="0.25">
      <c r="A103">
        <v>285</v>
      </c>
      <c r="B103" s="1"/>
      <c r="C103" s="1" t="s">
        <v>1008</v>
      </c>
      <c r="D103" s="1"/>
      <c r="E103">
        <v>3</v>
      </c>
      <c r="F103" s="1" t="s">
        <v>959</v>
      </c>
      <c r="G103">
        <v>4.5</v>
      </c>
      <c r="H103">
        <v>0.2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03" s="2">
        <f>player_season_data[[#This Row],[xAG]]*3</f>
        <v>0</v>
      </c>
      <c r="Z103" s="2">
        <f>SUM(player_season_data[[#This Row],[E(Points from Goals)]:[E(Points from Assists)]])</f>
        <v>0</v>
      </c>
      <c r="AA103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0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03" s="2" t="e">
        <f>SUM(player_season_data[[#This Row],[E(Points from CS)]:[E(Points from conceding)]])</f>
        <v>#N/A</v>
      </c>
      <c r="AD103" s="2" t="e">
        <f>SUM(player_season_data[[#This Row],[E(Defensive Points)]],player_season_data[[#This Row],[E(Attacking Points)]])</f>
        <v>#N/A</v>
      </c>
    </row>
    <row r="104" spans="1:30" hidden="1" x14ac:dyDescent="0.25">
      <c r="A104">
        <v>292</v>
      </c>
      <c r="B104" s="1"/>
      <c r="C104" s="1" t="s">
        <v>896</v>
      </c>
      <c r="D104" s="1"/>
      <c r="E104">
        <v>3</v>
      </c>
      <c r="F104" s="1" t="s">
        <v>959</v>
      </c>
      <c r="G104">
        <v>4.5</v>
      </c>
      <c r="H104">
        <v>0.1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04" s="2">
        <f>player_season_data[[#This Row],[xAG]]*3</f>
        <v>0</v>
      </c>
      <c r="Z104" s="2">
        <f>SUM(player_season_data[[#This Row],[E(Points from Goals)]:[E(Points from Assists)]])</f>
        <v>0</v>
      </c>
      <c r="AA104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0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04" s="2" t="e">
        <f>SUM(player_season_data[[#This Row],[E(Points from CS)]:[E(Points from conceding)]])</f>
        <v>#N/A</v>
      </c>
      <c r="AD104" s="2" t="e">
        <f>SUM(player_season_data[[#This Row],[E(Defensive Points)]],player_season_data[[#This Row],[E(Attacking Points)]])</f>
        <v>#N/A</v>
      </c>
    </row>
    <row r="105" spans="1:30" hidden="1" x14ac:dyDescent="0.25">
      <c r="A105">
        <v>293</v>
      </c>
      <c r="B105" s="1"/>
      <c r="C105" s="1" t="s">
        <v>809</v>
      </c>
      <c r="D105" s="1"/>
      <c r="E105">
        <v>1</v>
      </c>
      <c r="F105" s="1" t="s">
        <v>960</v>
      </c>
      <c r="G105">
        <v>4.5</v>
      </c>
      <c r="H105">
        <v>0.5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05" s="2">
        <f>player_season_data[[#This Row],[xAG]]*3</f>
        <v>0</v>
      </c>
      <c r="Z105" s="2">
        <f>SUM(player_season_data[[#This Row],[E(Points from Goals)]:[E(Points from Assists)]])</f>
        <v>0</v>
      </c>
      <c r="AA105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05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105" s="2" t="e">
        <f>SUM(player_season_data[[#This Row],[E(Points from CS)]:[E(Points from conceding)]])</f>
        <v>#N/A</v>
      </c>
      <c r="AD105" s="2" t="e">
        <f>SUM(player_season_data[[#This Row],[E(Defensive Points)]],player_season_data[[#This Row],[E(Attacking Points)]])</f>
        <v>#N/A</v>
      </c>
    </row>
    <row r="106" spans="1:30" hidden="1" x14ac:dyDescent="0.25">
      <c r="A106">
        <v>573</v>
      </c>
      <c r="B106" s="1"/>
      <c r="C106" s="1" t="s">
        <v>704</v>
      </c>
      <c r="D106" s="1"/>
      <c r="E106">
        <v>2</v>
      </c>
      <c r="F106" s="1" t="s">
        <v>958</v>
      </c>
      <c r="G106">
        <v>4.5</v>
      </c>
      <c r="H106">
        <v>0.2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06" s="2">
        <f>player_season_data[[#This Row],[xAG]]*3</f>
        <v>0</v>
      </c>
      <c r="Z106" s="2">
        <f>SUM(player_season_data[[#This Row],[E(Points from Goals)]:[E(Points from Assists)]])</f>
        <v>0</v>
      </c>
      <c r="AA106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06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106" s="2" t="e">
        <f>SUM(player_season_data[[#This Row],[E(Points from CS)]:[E(Points from conceding)]])</f>
        <v>#N/A</v>
      </c>
      <c r="AD106" s="2" t="e">
        <f>SUM(player_season_data[[#This Row],[E(Defensive Points)]],player_season_data[[#This Row],[E(Attacking Points)]])</f>
        <v>#N/A</v>
      </c>
    </row>
    <row r="107" spans="1:30" hidden="1" x14ac:dyDescent="0.25">
      <c r="A107">
        <v>296</v>
      </c>
      <c r="B107" s="1"/>
      <c r="C107" s="1" t="s">
        <v>825</v>
      </c>
      <c r="D107" s="1"/>
      <c r="E107">
        <v>2</v>
      </c>
      <c r="F107" s="1" t="s">
        <v>958</v>
      </c>
      <c r="G107">
        <v>4.5</v>
      </c>
      <c r="H107">
        <v>0.1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07" s="2">
        <f>player_season_data[[#This Row],[xAG]]*3</f>
        <v>0</v>
      </c>
      <c r="Z107" s="2">
        <f>SUM(player_season_data[[#This Row],[E(Points from Goals)]:[E(Points from Assists)]])</f>
        <v>0</v>
      </c>
      <c r="AA107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07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107" s="2" t="e">
        <f>SUM(player_season_data[[#This Row],[E(Points from CS)]:[E(Points from conceding)]])</f>
        <v>#N/A</v>
      </c>
      <c r="AD107" s="2" t="e">
        <f>SUM(player_season_data[[#This Row],[E(Defensive Points)]],player_season_data[[#This Row],[E(Attacking Points)]])</f>
        <v>#N/A</v>
      </c>
    </row>
    <row r="108" spans="1:30" hidden="1" x14ac:dyDescent="0.25">
      <c r="A108">
        <v>297</v>
      </c>
      <c r="B108" s="1"/>
      <c r="C108" s="1" t="s">
        <v>1009</v>
      </c>
      <c r="D108" s="1"/>
      <c r="E108">
        <v>3</v>
      </c>
      <c r="F108" s="1" t="s">
        <v>959</v>
      </c>
      <c r="G108">
        <v>4.5</v>
      </c>
      <c r="H108">
        <v>0.1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08" s="2">
        <f>player_season_data[[#This Row],[xAG]]*3</f>
        <v>0</v>
      </c>
      <c r="Z108" s="2">
        <f>SUM(player_season_data[[#This Row],[E(Points from Goals)]:[E(Points from Assists)]])</f>
        <v>0</v>
      </c>
      <c r="AA108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0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08" s="2" t="e">
        <f>SUM(player_season_data[[#This Row],[E(Points from CS)]:[E(Points from conceding)]])</f>
        <v>#N/A</v>
      </c>
      <c r="AD108" s="2" t="e">
        <f>SUM(player_season_data[[#This Row],[E(Defensive Points)]],player_season_data[[#This Row],[E(Attacking Points)]])</f>
        <v>#N/A</v>
      </c>
    </row>
    <row r="109" spans="1:30" hidden="1" x14ac:dyDescent="0.25">
      <c r="A109">
        <v>299</v>
      </c>
      <c r="B109" s="1"/>
      <c r="C109" s="1" t="s">
        <v>796</v>
      </c>
      <c r="D109" s="1"/>
      <c r="E109">
        <v>3</v>
      </c>
      <c r="F109" s="1" t="s">
        <v>959</v>
      </c>
      <c r="G109">
        <v>5</v>
      </c>
      <c r="H109">
        <v>0.1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09" s="2">
        <f>player_season_data[[#This Row],[xAG]]*3</f>
        <v>0</v>
      </c>
      <c r="Z109" s="2">
        <f>SUM(player_season_data[[#This Row],[E(Points from Goals)]:[E(Points from Assists)]])</f>
        <v>0</v>
      </c>
      <c r="AA109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0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09" s="2" t="e">
        <f>SUM(player_season_data[[#This Row],[E(Points from CS)]:[E(Points from conceding)]])</f>
        <v>#N/A</v>
      </c>
      <c r="AD109" s="2" t="e">
        <f>SUM(player_season_data[[#This Row],[E(Defensive Points)]],player_season_data[[#This Row],[E(Attacking Points)]])</f>
        <v>#N/A</v>
      </c>
    </row>
    <row r="110" spans="1:30" hidden="1" x14ac:dyDescent="0.25">
      <c r="A110">
        <v>301</v>
      </c>
      <c r="B110" s="1"/>
      <c r="C110" s="1" t="s">
        <v>814</v>
      </c>
      <c r="D110" s="1"/>
      <c r="E110">
        <v>2</v>
      </c>
      <c r="F110" s="1" t="s">
        <v>958</v>
      </c>
      <c r="G110">
        <v>4</v>
      </c>
      <c r="H110">
        <v>0.2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10" s="2">
        <f>player_season_data[[#This Row],[xAG]]*3</f>
        <v>0</v>
      </c>
      <c r="Z110" s="2">
        <f>SUM(player_season_data[[#This Row],[E(Points from Goals)]:[E(Points from Assists)]])</f>
        <v>0</v>
      </c>
      <c r="AA110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10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110" s="2" t="e">
        <f>SUM(player_season_data[[#This Row],[E(Points from CS)]:[E(Points from conceding)]])</f>
        <v>#N/A</v>
      </c>
      <c r="AD110" s="2" t="e">
        <f>SUM(player_season_data[[#This Row],[E(Defensive Points)]],player_season_data[[#This Row],[E(Attacking Points)]])</f>
        <v>#N/A</v>
      </c>
    </row>
    <row r="111" spans="1:30" hidden="1" x14ac:dyDescent="0.25">
      <c r="A111">
        <v>304</v>
      </c>
      <c r="B111" s="1"/>
      <c r="C111" s="1" t="s">
        <v>755</v>
      </c>
      <c r="D111" s="1"/>
      <c r="E111">
        <v>1</v>
      </c>
      <c r="F111" s="1" t="s">
        <v>960</v>
      </c>
      <c r="G111">
        <v>4</v>
      </c>
      <c r="H111">
        <v>0.1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11" s="2">
        <f>player_season_data[[#This Row],[xAG]]*3</f>
        <v>0</v>
      </c>
      <c r="Z111" s="2">
        <f>SUM(player_season_data[[#This Row],[E(Points from Goals)]:[E(Points from Assists)]])</f>
        <v>0</v>
      </c>
      <c r="AA111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11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111" s="2" t="e">
        <f>SUM(player_season_data[[#This Row],[E(Points from CS)]:[E(Points from conceding)]])</f>
        <v>#N/A</v>
      </c>
      <c r="AD111" s="2" t="e">
        <f>SUM(player_season_data[[#This Row],[E(Defensive Points)]],player_season_data[[#This Row],[E(Attacking Points)]])</f>
        <v>#N/A</v>
      </c>
    </row>
    <row r="112" spans="1:30" hidden="1" x14ac:dyDescent="0.25">
      <c r="A112">
        <v>504</v>
      </c>
      <c r="B112" s="1"/>
      <c r="C112" s="1" t="s">
        <v>714</v>
      </c>
      <c r="D112" s="1"/>
      <c r="E112">
        <v>2</v>
      </c>
      <c r="F112" s="1" t="s">
        <v>958</v>
      </c>
      <c r="G112">
        <v>4.5</v>
      </c>
      <c r="H112">
        <v>0.1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12" s="2">
        <f>player_season_data[[#This Row],[xAG]]*3</f>
        <v>0</v>
      </c>
      <c r="Z112" s="2">
        <f>SUM(player_season_data[[#This Row],[E(Points from Goals)]:[E(Points from Assists)]])</f>
        <v>0</v>
      </c>
      <c r="AA112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12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112" s="2" t="e">
        <f>SUM(player_season_data[[#This Row],[E(Points from CS)]:[E(Points from conceding)]])</f>
        <v>#N/A</v>
      </c>
      <c r="AD112" s="2" t="e">
        <f>SUM(player_season_data[[#This Row],[E(Defensive Points)]],player_season_data[[#This Row],[E(Attacking Points)]])</f>
        <v>#N/A</v>
      </c>
    </row>
    <row r="113" spans="1:30" hidden="1" x14ac:dyDescent="0.25">
      <c r="A113">
        <v>570</v>
      </c>
      <c r="B113" s="1"/>
      <c r="C113" s="1" t="s">
        <v>883</v>
      </c>
      <c r="D113" s="1"/>
      <c r="E113">
        <v>3</v>
      </c>
      <c r="F113" s="1" t="s">
        <v>959</v>
      </c>
      <c r="G113">
        <v>5.5</v>
      </c>
      <c r="H113">
        <v>0.4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13" s="2">
        <f>player_season_data[[#This Row],[xAG]]*3</f>
        <v>0</v>
      </c>
      <c r="Z113" s="2">
        <f>SUM(player_season_data[[#This Row],[E(Points from Goals)]:[E(Points from Assists)]])</f>
        <v>0</v>
      </c>
      <c r="AA113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1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13" s="2" t="e">
        <f>SUM(player_season_data[[#This Row],[E(Points from CS)]:[E(Points from conceding)]])</f>
        <v>#N/A</v>
      </c>
      <c r="AD113" s="2" t="e">
        <f>SUM(player_season_data[[#This Row],[E(Defensive Points)]],player_season_data[[#This Row],[E(Attacking Points)]])</f>
        <v>#N/A</v>
      </c>
    </row>
    <row r="114" spans="1:30" hidden="1" x14ac:dyDescent="0.25">
      <c r="A114">
        <v>319</v>
      </c>
      <c r="B114" s="1"/>
      <c r="C114" s="1" t="s">
        <v>607</v>
      </c>
      <c r="D114" s="1"/>
      <c r="E114">
        <v>3</v>
      </c>
      <c r="F114" s="1" t="s">
        <v>959</v>
      </c>
      <c r="G114">
        <v>5.5</v>
      </c>
      <c r="H114">
        <v>1.5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14" s="2">
        <f>player_season_data[[#This Row],[xAG]]*3</f>
        <v>0</v>
      </c>
      <c r="Z114" s="2">
        <f>SUM(player_season_data[[#This Row],[E(Points from Goals)]:[E(Points from Assists)]])</f>
        <v>0</v>
      </c>
      <c r="AA114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1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14" s="2" t="e">
        <f>SUM(player_season_data[[#This Row],[E(Points from CS)]:[E(Points from conceding)]])</f>
        <v>#N/A</v>
      </c>
      <c r="AD114" s="2" t="e">
        <f>SUM(player_season_data[[#This Row],[E(Defensive Points)]],player_season_data[[#This Row],[E(Attacking Points)]])</f>
        <v>#N/A</v>
      </c>
    </row>
    <row r="115" spans="1:30" hidden="1" x14ac:dyDescent="0.25">
      <c r="A115">
        <v>439</v>
      </c>
      <c r="B115" s="1"/>
      <c r="C115" s="1" t="s">
        <v>723</v>
      </c>
      <c r="D115" s="1"/>
      <c r="E115">
        <v>3</v>
      </c>
      <c r="F115" s="1" t="s">
        <v>959</v>
      </c>
      <c r="G115">
        <v>5</v>
      </c>
      <c r="H115">
        <v>0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15" s="2">
        <f>player_season_data[[#This Row],[xAG]]*3</f>
        <v>0</v>
      </c>
      <c r="Z115" s="2">
        <f>SUM(player_season_data[[#This Row],[E(Points from Goals)]:[E(Points from Assists)]])</f>
        <v>0</v>
      </c>
      <c r="AA115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1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15" s="2" t="e">
        <f>SUM(player_season_data[[#This Row],[E(Points from CS)]:[E(Points from conceding)]])</f>
        <v>#N/A</v>
      </c>
      <c r="AD115" s="2" t="e">
        <f>SUM(player_season_data[[#This Row],[E(Defensive Points)]],player_season_data[[#This Row],[E(Attacking Points)]])</f>
        <v>#N/A</v>
      </c>
    </row>
    <row r="116" spans="1:30" hidden="1" x14ac:dyDescent="0.25">
      <c r="A116">
        <v>331</v>
      </c>
      <c r="B116" s="1"/>
      <c r="C116" s="1" t="s">
        <v>760</v>
      </c>
      <c r="D116" s="1"/>
      <c r="E116">
        <v>3</v>
      </c>
      <c r="F116" s="1" t="s">
        <v>959</v>
      </c>
      <c r="G116">
        <v>4.5</v>
      </c>
      <c r="H116">
        <v>0.1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16" s="2">
        <f>player_season_data[[#This Row],[xAG]]*3</f>
        <v>0</v>
      </c>
      <c r="Z116" s="2">
        <f>SUM(player_season_data[[#This Row],[E(Points from Goals)]:[E(Points from Assists)]])</f>
        <v>0</v>
      </c>
      <c r="AA116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1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16" s="2" t="e">
        <f>SUM(player_season_data[[#This Row],[E(Points from CS)]:[E(Points from conceding)]])</f>
        <v>#N/A</v>
      </c>
      <c r="AD116" s="2" t="e">
        <f>SUM(player_season_data[[#This Row],[E(Defensive Points)]],player_season_data[[#This Row],[E(Attacking Points)]])</f>
        <v>#N/A</v>
      </c>
    </row>
    <row r="117" spans="1:30" hidden="1" x14ac:dyDescent="0.25">
      <c r="A117">
        <v>477</v>
      </c>
      <c r="B117" s="1"/>
      <c r="C117" s="1" t="s">
        <v>471</v>
      </c>
      <c r="D117" s="1"/>
      <c r="E117">
        <v>2</v>
      </c>
      <c r="F117" s="1" t="s">
        <v>958</v>
      </c>
      <c r="G117">
        <v>4</v>
      </c>
      <c r="H117">
        <v>1.1000000000000001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17" s="2">
        <f>player_season_data[[#This Row],[xAG]]*3</f>
        <v>0</v>
      </c>
      <c r="Z117" s="2">
        <f>SUM(player_season_data[[#This Row],[E(Points from Goals)]:[E(Points from Assists)]])</f>
        <v>0</v>
      </c>
      <c r="AA117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17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117" s="2" t="e">
        <f>SUM(player_season_data[[#This Row],[E(Points from CS)]:[E(Points from conceding)]])</f>
        <v>#N/A</v>
      </c>
      <c r="AD117" s="2" t="e">
        <f>SUM(player_season_data[[#This Row],[E(Defensive Points)]],player_season_data[[#This Row],[E(Attacking Points)]])</f>
        <v>#N/A</v>
      </c>
    </row>
    <row r="118" spans="1:30" hidden="1" x14ac:dyDescent="0.25">
      <c r="A118">
        <v>435</v>
      </c>
      <c r="B118" s="1"/>
      <c r="C118" s="1" t="s">
        <v>731</v>
      </c>
      <c r="D118" s="1"/>
      <c r="E118">
        <v>3</v>
      </c>
      <c r="F118" s="1" t="s">
        <v>959</v>
      </c>
      <c r="G118">
        <v>4.5</v>
      </c>
      <c r="H118">
        <v>0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18" s="2">
        <f>player_season_data[[#This Row],[xAG]]*3</f>
        <v>0</v>
      </c>
      <c r="Z118" s="2">
        <f>SUM(player_season_data[[#This Row],[E(Points from Goals)]:[E(Points from Assists)]])</f>
        <v>0</v>
      </c>
      <c r="AA118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1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18" s="2" t="e">
        <f>SUM(player_season_data[[#This Row],[E(Points from CS)]:[E(Points from conceding)]])</f>
        <v>#N/A</v>
      </c>
      <c r="AD118" s="2" t="e">
        <f>SUM(player_season_data[[#This Row],[E(Defensive Points)]],player_season_data[[#This Row],[E(Attacking Points)]])</f>
        <v>#N/A</v>
      </c>
    </row>
    <row r="119" spans="1:30" hidden="1" x14ac:dyDescent="0.25">
      <c r="A119">
        <v>338</v>
      </c>
      <c r="B119" s="1"/>
      <c r="C119" s="1" t="s">
        <v>772</v>
      </c>
      <c r="D119" s="1"/>
      <c r="E119">
        <v>2</v>
      </c>
      <c r="F119" s="1" t="s">
        <v>958</v>
      </c>
      <c r="G119">
        <v>4</v>
      </c>
      <c r="H119">
        <v>0.4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19" s="2">
        <f>player_season_data[[#This Row],[xAG]]*3</f>
        <v>0</v>
      </c>
      <c r="Z119" s="2">
        <f>SUM(player_season_data[[#This Row],[E(Points from Goals)]:[E(Points from Assists)]])</f>
        <v>0</v>
      </c>
      <c r="AA119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19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119" s="2" t="e">
        <f>SUM(player_season_data[[#This Row],[E(Points from CS)]:[E(Points from conceding)]])</f>
        <v>#N/A</v>
      </c>
      <c r="AD119" s="2" t="e">
        <f>SUM(player_season_data[[#This Row],[E(Defensive Points)]],player_season_data[[#This Row],[E(Attacking Points)]])</f>
        <v>#N/A</v>
      </c>
    </row>
    <row r="120" spans="1:30" hidden="1" x14ac:dyDescent="0.25">
      <c r="A120">
        <v>461</v>
      </c>
      <c r="B120" s="1"/>
      <c r="C120" s="1" t="s">
        <v>733</v>
      </c>
      <c r="D120" s="1"/>
      <c r="E120">
        <v>2</v>
      </c>
      <c r="F120" s="1" t="s">
        <v>958</v>
      </c>
      <c r="G120">
        <v>4</v>
      </c>
      <c r="H120">
        <v>11.7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20" s="2">
        <f>player_season_data[[#This Row],[xAG]]*3</f>
        <v>0</v>
      </c>
      <c r="Z120" s="2">
        <f>SUM(player_season_data[[#This Row],[E(Points from Goals)]:[E(Points from Assists)]])</f>
        <v>0</v>
      </c>
      <c r="AA120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20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120" s="2" t="e">
        <f>SUM(player_season_data[[#This Row],[E(Points from CS)]:[E(Points from conceding)]])</f>
        <v>#N/A</v>
      </c>
      <c r="AD120" s="2" t="e">
        <f>SUM(player_season_data[[#This Row],[E(Defensive Points)]],player_season_data[[#This Row],[E(Attacking Points)]])</f>
        <v>#N/A</v>
      </c>
    </row>
    <row r="121" spans="1:30" hidden="1" x14ac:dyDescent="0.25">
      <c r="A121">
        <v>426</v>
      </c>
      <c r="B121" s="1"/>
      <c r="C121" s="1" t="s">
        <v>734</v>
      </c>
      <c r="D121" s="1"/>
      <c r="E121">
        <v>3</v>
      </c>
      <c r="F121" s="1" t="s">
        <v>959</v>
      </c>
      <c r="G121">
        <v>4.5</v>
      </c>
      <c r="H121">
        <v>0.1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21" s="2">
        <f>player_season_data[[#This Row],[xAG]]*3</f>
        <v>0</v>
      </c>
      <c r="Z121" s="2">
        <f>SUM(player_season_data[[#This Row],[E(Points from Goals)]:[E(Points from Assists)]])</f>
        <v>0</v>
      </c>
      <c r="AA121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2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21" s="2" t="e">
        <f>SUM(player_season_data[[#This Row],[E(Points from CS)]:[E(Points from conceding)]])</f>
        <v>#N/A</v>
      </c>
      <c r="AD121" s="2" t="e">
        <f>SUM(player_season_data[[#This Row],[E(Defensive Points)]],player_season_data[[#This Row],[E(Attacking Points)]])</f>
        <v>#N/A</v>
      </c>
    </row>
    <row r="122" spans="1:30" hidden="1" x14ac:dyDescent="0.25">
      <c r="A122">
        <v>540</v>
      </c>
      <c r="B122" s="1"/>
      <c r="C122" s="1" t="s">
        <v>735</v>
      </c>
      <c r="D122" s="1"/>
      <c r="E122">
        <v>3</v>
      </c>
      <c r="F122" s="1" t="s">
        <v>959</v>
      </c>
      <c r="G122">
        <v>4.5</v>
      </c>
      <c r="H122">
        <v>0.1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22" s="2">
        <f>player_season_data[[#This Row],[xAG]]*3</f>
        <v>0</v>
      </c>
      <c r="Z122" s="2">
        <f>SUM(player_season_data[[#This Row],[E(Points from Goals)]:[E(Points from Assists)]])</f>
        <v>0</v>
      </c>
      <c r="AA122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2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22" s="2" t="e">
        <f>SUM(player_season_data[[#This Row],[E(Points from CS)]:[E(Points from conceding)]])</f>
        <v>#N/A</v>
      </c>
      <c r="AD122" s="2" t="e">
        <f>SUM(player_season_data[[#This Row],[E(Defensive Points)]],player_season_data[[#This Row],[E(Attacking Points)]])</f>
        <v>#N/A</v>
      </c>
    </row>
    <row r="123" spans="1:30" hidden="1" x14ac:dyDescent="0.25">
      <c r="A123">
        <v>571</v>
      </c>
      <c r="B123" s="1"/>
      <c r="C123" s="1" t="s">
        <v>867</v>
      </c>
      <c r="D123" s="1"/>
      <c r="E123">
        <v>3</v>
      </c>
      <c r="F123" s="1" t="s">
        <v>959</v>
      </c>
      <c r="G123">
        <v>6.5</v>
      </c>
      <c r="H123">
        <v>0.5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23" s="2">
        <f>player_season_data[[#This Row],[xAG]]*3</f>
        <v>0</v>
      </c>
      <c r="Z123" s="2">
        <f>SUM(player_season_data[[#This Row],[E(Points from Goals)]:[E(Points from Assists)]])</f>
        <v>0</v>
      </c>
      <c r="AA123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2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23" s="2" t="e">
        <f>SUM(player_season_data[[#This Row],[E(Points from CS)]:[E(Points from conceding)]])</f>
        <v>#N/A</v>
      </c>
      <c r="AD123" s="2" t="e">
        <f>SUM(player_season_data[[#This Row],[E(Defensive Points)]],player_season_data[[#This Row],[E(Attacking Points)]])</f>
        <v>#N/A</v>
      </c>
    </row>
    <row r="124" spans="1:30" hidden="1" x14ac:dyDescent="0.25">
      <c r="A124">
        <v>367</v>
      </c>
      <c r="B124" s="1"/>
      <c r="C124" s="1" t="s">
        <v>786</v>
      </c>
      <c r="D124" s="1"/>
      <c r="E124">
        <v>1</v>
      </c>
      <c r="F124" s="1" t="s">
        <v>960</v>
      </c>
      <c r="G124">
        <v>4.5</v>
      </c>
      <c r="H124">
        <v>0.2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24" s="2">
        <f>player_season_data[[#This Row],[xAG]]*3</f>
        <v>0</v>
      </c>
      <c r="Z124" s="2">
        <f>SUM(player_season_data[[#This Row],[E(Points from Goals)]:[E(Points from Assists)]])</f>
        <v>0</v>
      </c>
      <c r="AA124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24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124" s="2" t="e">
        <f>SUM(player_season_data[[#This Row],[E(Points from CS)]:[E(Points from conceding)]])</f>
        <v>#N/A</v>
      </c>
      <c r="AD124" s="2" t="e">
        <f>SUM(player_season_data[[#This Row],[E(Defensive Points)]],player_season_data[[#This Row],[E(Attacking Points)]])</f>
        <v>#N/A</v>
      </c>
    </row>
    <row r="125" spans="1:30" hidden="1" x14ac:dyDescent="0.25">
      <c r="A125">
        <v>572</v>
      </c>
      <c r="B125" s="1"/>
      <c r="C125" s="1" t="s">
        <v>898</v>
      </c>
      <c r="D125" s="1"/>
      <c r="E125">
        <v>2</v>
      </c>
      <c r="F125" s="1" t="s">
        <v>958</v>
      </c>
      <c r="G125">
        <v>4.5</v>
      </c>
      <c r="H125">
        <v>0.6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25" s="2">
        <f>player_season_data[[#This Row],[xAG]]*3</f>
        <v>0</v>
      </c>
      <c r="Z125" s="2">
        <f>SUM(player_season_data[[#This Row],[E(Points from Goals)]:[E(Points from Assists)]])</f>
        <v>0</v>
      </c>
      <c r="AA125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25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125" s="2" t="e">
        <f>SUM(player_season_data[[#This Row],[E(Points from CS)]:[E(Points from conceding)]])</f>
        <v>#N/A</v>
      </c>
      <c r="AD125" s="2" t="e">
        <f>SUM(player_season_data[[#This Row],[E(Defensive Points)]],player_season_data[[#This Row],[E(Attacking Points)]])</f>
        <v>#N/A</v>
      </c>
    </row>
    <row r="126" spans="1:30" hidden="1" x14ac:dyDescent="0.25">
      <c r="A126">
        <v>454</v>
      </c>
      <c r="B126" s="1"/>
      <c r="C126" s="1" t="s">
        <v>788</v>
      </c>
      <c r="D126" s="1"/>
      <c r="E126">
        <v>1</v>
      </c>
      <c r="F126" s="1" t="s">
        <v>960</v>
      </c>
      <c r="G126">
        <v>4.5</v>
      </c>
      <c r="H126">
        <v>0.4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26" s="2">
        <f>player_season_data[[#This Row],[xAG]]*3</f>
        <v>0</v>
      </c>
      <c r="Z126" s="2">
        <f>SUM(player_season_data[[#This Row],[E(Points from Goals)]:[E(Points from Assists)]])</f>
        <v>0</v>
      </c>
      <c r="AA126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26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126" s="2" t="e">
        <f>SUM(player_season_data[[#This Row],[E(Points from CS)]:[E(Points from conceding)]])</f>
        <v>#N/A</v>
      </c>
      <c r="AD126" s="2" t="e">
        <f>SUM(player_season_data[[#This Row],[E(Defensive Points)]],player_season_data[[#This Row],[E(Attacking Points)]])</f>
        <v>#N/A</v>
      </c>
    </row>
    <row r="127" spans="1:30" hidden="1" x14ac:dyDescent="0.25">
      <c r="A127">
        <v>406</v>
      </c>
      <c r="B127" s="1"/>
      <c r="C127" s="1" t="s">
        <v>900</v>
      </c>
      <c r="D127" s="1"/>
      <c r="E127">
        <v>3</v>
      </c>
      <c r="F127" s="1" t="s">
        <v>959</v>
      </c>
      <c r="G127">
        <v>4.5</v>
      </c>
      <c r="H127">
        <v>0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27" s="2">
        <f>player_season_data[[#This Row],[xAG]]*3</f>
        <v>0</v>
      </c>
      <c r="Z127" s="2">
        <f>SUM(player_season_data[[#This Row],[E(Points from Goals)]:[E(Points from Assists)]])</f>
        <v>0</v>
      </c>
      <c r="AA127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2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27" s="2" t="e">
        <f>SUM(player_season_data[[#This Row],[E(Points from CS)]:[E(Points from conceding)]])</f>
        <v>#N/A</v>
      </c>
      <c r="AD127" s="2" t="e">
        <f>SUM(player_season_data[[#This Row],[E(Defensive Points)]],player_season_data[[#This Row],[E(Attacking Points)]])</f>
        <v>#N/A</v>
      </c>
    </row>
    <row r="128" spans="1:30" hidden="1" x14ac:dyDescent="0.25">
      <c r="A128">
        <v>458</v>
      </c>
      <c r="B128" s="1"/>
      <c r="C128" s="1" t="s">
        <v>802</v>
      </c>
      <c r="D128" s="1"/>
      <c r="E128">
        <v>3</v>
      </c>
      <c r="F128" s="1" t="s">
        <v>959</v>
      </c>
      <c r="G128">
        <v>4.5</v>
      </c>
      <c r="H128">
        <v>0.1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28" s="2">
        <f>player_season_data[[#This Row],[xAG]]*3</f>
        <v>0</v>
      </c>
      <c r="Z128" s="2">
        <f>SUM(player_season_data[[#This Row],[E(Points from Goals)]:[E(Points from Assists)]])</f>
        <v>0</v>
      </c>
      <c r="AA128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2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28" s="2" t="e">
        <f>SUM(player_season_data[[#This Row],[E(Points from CS)]:[E(Points from conceding)]])</f>
        <v>#N/A</v>
      </c>
      <c r="AD128" s="2" t="e">
        <f>SUM(player_season_data[[#This Row],[E(Defensive Points)]],player_season_data[[#This Row],[E(Attacking Points)]])</f>
        <v>#N/A</v>
      </c>
    </row>
    <row r="129" spans="1:30" hidden="1" x14ac:dyDescent="0.25">
      <c r="A129">
        <v>427</v>
      </c>
      <c r="B129" s="1"/>
      <c r="C129" s="1" t="s">
        <v>816</v>
      </c>
      <c r="D129" s="1"/>
      <c r="E129">
        <v>1</v>
      </c>
      <c r="F129" s="1" t="s">
        <v>960</v>
      </c>
      <c r="G129">
        <v>4.5</v>
      </c>
      <c r="H129">
        <v>0.7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29" s="2">
        <f>player_season_data[[#This Row],[xAG]]*3</f>
        <v>0</v>
      </c>
      <c r="Z129" s="2">
        <f>SUM(player_season_data[[#This Row],[E(Points from Goals)]:[E(Points from Assists)]])</f>
        <v>0</v>
      </c>
      <c r="AA129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29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129" s="2" t="e">
        <f>SUM(player_season_data[[#This Row],[E(Points from CS)]:[E(Points from conceding)]])</f>
        <v>#N/A</v>
      </c>
      <c r="AD129" s="2" t="e">
        <f>SUM(player_season_data[[#This Row],[E(Defensive Points)]],player_season_data[[#This Row],[E(Attacking Points)]])</f>
        <v>#N/A</v>
      </c>
    </row>
    <row r="130" spans="1:30" hidden="1" x14ac:dyDescent="0.25">
      <c r="A130">
        <v>428</v>
      </c>
      <c r="B130" s="1"/>
      <c r="C130" s="1" t="s">
        <v>901</v>
      </c>
      <c r="D130" s="1"/>
      <c r="E130">
        <v>3</v>
      </c>
      <c r="F130" s="1" t="s">
        <v>959</v>
      </c>
      <c r="G130">
        <v>4.5</v>
      </c>
      <c r="H130">
        <v>0.1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30" s="2">
        <f>player_season_data[[#This Row],[xAG]]*3</f>
        <v>0</v>
      </c>
      <c r="Z130" s="2">
        <f>SUM(player_season_data[[#This Row],[E(Points from Goals)]:[E(Points from Assists)]])</f>
        <v>0</v>
      </c>
      <c r="AA130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3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30" s="2" t="e">
        <f>SUM(player_season_data[[#This Row],[E(Points from CS)]:[E(Points from conceding)]])</f>
        <v>#N/A</v>
      </c>
      <c r="AD130" s="2" t="e">
        <f>SUM(player_season_data[[#This Row],[E(Defensive Points)]],player_season_data[[#This Row],[E(Attacking Points)]])</f>
        <v>#N/A</v>
      </c>
    </row>
    <row r="131" spans="1:30" hidden="1" x14ac:dyDescent="0.25">
      <c r="A131">
        <v>456</v>
      </c>
      <c r="B131" s="1"/>
      <c r="C131" s="1" t="s">
        <v>819</v>
      </c>
      <c r="D131" s="1"/>
      <c r="E131">
        <v>2</v>
      </c>
      <c r="F131" s="1" t="s">
        <v>958</v>
      </c>
      <c r="G131">
        <v>4</v>
      </c>
      <c r="H131">
        <v>0.4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31" s="2">
        <f>player_season_data[[#This Row],[xAG]]*3</f>
        <v>0</v>
      </c>
      <c r="Z131" s="2">
        <f>SUM(player_season_data[[#This Row],[E(Points from Goals)]:[E(Points from Assists)]])</f>
        <v>0</v>
      </c>
      <c r="AA131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31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131" s="2" t="e">
        <f>SUM(player_season_data[[#This Row],[E(Points from CS)]:[E(Points from conceding)]])</f>
        <v>#N/A</v>
      </c>
      <c r="AD131" s="2" t="e">
        <f>SUM(player_season_data[[#This Row],[E(Defensive Points)]],player_season_data[[#This Row],[E(Attacking Points)]])</f>
        <v>#N/A</v>
      </c>
    </row>
    <row r="132" spans="1:30" hidden="1" x14ac:dyDescent="0.25">
      <c r="A132">
        <v>450</v>
      </c>
      <c r="B132" s="1"/>
      <c r="C132" s="1" t="s">
        <v>860</v>
      </c>
      <c r="D132" s="1"/>
      <c r="E132">
        <v>3</v>
      </c>
      <c r="F132" s="1" t="s">
        <v>959</v>
      </c>
      <c r="G132">
        <v>5</v>
      </c>
      <c r="H132">
        <v>0.1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32" s="2">
        <f>player_season_data[[#This Row],[xAG]]*3</f>
        <v>0</v>
      </c>
      <c r="Z132" s="2">
        <f>SUM(player_season_data[[#This Row],[E(Points from Goals)]:[E(Points from Assists)]])</f>
        <v>0</v>
      </c>
      <c r="AA132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3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32" s="2" t="e">
        <f>SUM(player_season_data[[#This Row],[E(Points from CS)]:[E(Points from conceding)]])</f>
        <v>#N/A</v>
      </c>
      <c r="AD132" s="2" t="e">
        <f>SUM(player_season_data[[#This Row],[E(Defensive Points)]],player_season_data[[#This Row],[E(Attacking Points)]])</f>
        <v>#N/A</v>
      </c>
    </row>
    <row r="133" spans="1:30" hidden="1" x14ac:dyDescent="0.25">
      <c r="A133">
        <v>451</v>
      </c>
      <c r="B133" s="1"/>
      <c r="C133" s="1" t="s">
        <v>858</v>
      </c>
      <c r="D133" s="1"/>
      <c r="E133">
        <v>3</v>
      </c>
      <c r="F133" s="1" t="s">
        <v>959</v>
      </c>
      <c r="G133">
        <v>4.5</v>
      </c>
      <c r="H133">
        <v>0.1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33" s="2">
        <f>player_season_data[[#This Row],[xAG]]*3</f>
        <v>0</v>
      </c>
      <c r="Z133" s="2">
        <f>SUM(player_season_data[[#This Row],[E(Points from Goals)]:[E(Points from Assists)]])</f>
        <v>0</v>
      </c>
      <c r="AA133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3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33" s="2" t="e">
        <f>SUM(player_season_data[[#This Row],[E(Points from CS)]:[E(Points from conceding)]])</f>
        <v>#N/A</v>
      </c>
      <c r="AD133" s="2" t="e">
        <f>SUM(player_season_data[[#This Row],[E(Defensive Points)]],player_season_data[[#This Row],[E(Attacking Points)]])</f>
        <v>#N/A</v>
      </c>
    </row>
    <row r="134" spans="1:30" hidden="1" x14ac:dyDescent="0.25">
      <c r="A134">
        <v>459</v>
      </c>
      <c r="B134" s="1"/>
      <c r="C134" s="1" t="s">
        <v>838</v>
      </c>
      <c r="D134" s="1"/>
      <c r="E134">
        <v>3</v>
      </c>
      <c r="F134" s="1" t="s">
        <v>959</v>
      </c>
      <c r="G134">
        <v>5</v>
      </c>
      <c r="H134">
        <v>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34" s="2">
        <f>player_season_data[[#This Row],[xAG]]*3</f>
        <v>0</v>
      </c>
      <c r="Z134" s="2">
        <f>SUM(player_season_data[[#This Row],[E(Points from Goals)]:[E(Points from Assists)]])</f>
        <v>0</v>
      </c>
      <c r="AA134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3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34" s="2" t="e">
        <f>SUM(player_season_data[[#This Row],[E(Points from CS)]:[E(Points from conceding)]])</f>
        <v>#N/A</v>
      </c>
      <c r="AD134" s="2" t="e">
        <f>SUM(player_season_data[[#This Row],[E(Defensive Points)]],player_season_data[[#This Row],[E(Attacking Points)]])</f>
        <v>#N/A</v>
      </c>
    </row>
    <row r="135" spans="1:30" hidden="1" x14ac:dyDescent="0.25">
      <c r="A135">
        <v>460</v>
      </c>
      <c r="B135" s="1"/>
      <c r="C135" s="1" t="s">
        <v>597</v>
      </c>
      <c r="D135" s="1"/>
      <c r="E135">
        <v>2</v>
      </c>
      <c r="F135" s="1" t="s">
        <v>958</v>
      </c>
      <c r="G135">
        <v>4</v>
      </c>
      <c r="H135">
        <v>0.2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35" s="2">
        <f>player_season_data[[#This Row],[xAG]]*3</f>
        <v>0</v>
      </c>
      <c r="Z135" s="2">
        <f>SUM(player_season_data[[#This Row],[E(Points from Goals)]:[E(Points from Assists)]])</f>
        <v>0</v>
      </c>
      <c r="AA135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35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135" s="2" t="e">
        <f>SUM(player_season_data[[#This Row],[E(Points from CS)]:[E(Points from conceding)]])</f>
        <v>#N/A</v>
      </c>
      <c r="AD135" s="2" t="e">
        <f>SUM(player_season_data[[#This Row],[E(Defensive Points)]],player_season_data[[#This Row],[E(Attacking Points)]])</f>
        <v>#N/A</v>
      </c>
    </row>
    <row r="136" spans="1:30" hidden="1" x14ac:dyDescent="0.25">
      <c r="A136">
        <v>462</v>
      </c>
      <c r="B136" s="1"/>
      <c r="C136" s="1" t="s">
        <v>863</v>
      </c>
      <c r="D136" s="1"/>
      <c r="E136">
        <v>3</v>
      </c>
      <c r="F136" s="1" t="s">
        <v>959</v>
      </c>
      <c r="G136">
        <v>5</v>
      </c>
      <c r="H136">
        <v>0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36" s="2">
        <f>player_season_data[[#This Row],[xAG]]*3</f>
        <v>0</v>
      </c>
      <c r="Z136" s="2">
        <f>SUM(player_season_data[[#This Row],[E(Points from Goals)]:[E(Points from Assists)]])</f>
        <v>0</v>
      </c>
      <c r="AA136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3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36" s="2" t="e">
        <f>SUM(player_season_data[[#This Row],[E(Points from CS)]:[E(Points from conceding)]])</f>
        <v>#N/A</v>
      </c>
      <c r="AD136" s="2" t="e">
        <f>SUM(player_season_data[[#This Row],[E(Defensive Points)]],player_season_data[[#This Row],[E(Attacking Points)]])</f>
        <v>#N/A</v>
      </c>
    </row>
    <row r="137" spans="1:30" hidden="1" x14ac:dyDescent="0.25">
      <c r="A137">
        <v>464</v>
      </c>
      <c r="B137" s="1"/>
      <c r="C137" s="1" t="s">
        <v>874</v>
      </c>
      <c r="D137" s="1"/>
      <c r="E137">
        <v>2</v>
      </c>
      <c r="F137" s="1" t="s">
        <v>958</v>
      </c>
      <c r="G137">
        <v>4</v>
      </c>
      <c r="H137">
        <v>0.2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37" s="2">
        <f>player_season_data[[#This Row],[xAG]]*3</f>
        <v>0</v>
      </c>
      <c r="Z137" s="2">
        <f>SUM(player_season_data[[#This Row],[E(Points from Goals)]:[E(Points from Assists)]])</f>
        <v>0</v>
      </c>
      <c r="AA137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37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137" s="2" t="e">
        <f>SUM(player_season_data[[#This Row],[E(Points from CS)]:[E(Points from conceding)]])</f>
        <v>#N/A</v>
      </c>
      <c r="AD137" s="2" t="e">
        <f>SUM(player_season_data[[#This Row],[E(Defensive Points)]],player_season_data[[#This Row],[E(Attacking Points)]])</f>
        <v>#N/A</v>
      </c>
    </row>
    <row r="138" spans="1:30" hidden="1" x14ac:dyDescent="0.25">
      <c r="A138">
        <v>485</v>
      </c>
      <c r="B138" s="1"/>
      <c r="C138" s="1" t="s">
        <v>851</v>
      </c>
      <c r="D138" s="1"/>
      <c r="E138">
        <v>3</v>
      </c>
      <c r="F138" s="1" t="s">
        <v>959</v>
      </c>
      <c r="G138">
        <v>4.5</v>
      </c>
      <c r="H138">
        <v>0.1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38" s="2">
        <f>player_season_data[[#This Row],[xAG]]*3</f>
        <v>0</v>
      </c>
      <c r="Z138" s="2">
        <f>SUM(player_season_data[[#This Row],[E(Points from Goals)]:[E(Points from Assists)]])</f>
        <v>0</v>
      </c>
      <c r="AA138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3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38" s="2" t="e">
        <f>SUM(player_season_data[[#This Row],[E(Points from CS)]:[E(Points from conceding)]])</f>
        <v>#N/A</v>
      </c>
      <c r="AD138" s="2" t="e">
        <f>SUM(player_season_data[[#This Row],[E(Defensive Points)]],player_season_data[[#This Row],[E(Attacking Points)]])</f>
        <v>#N/A</v>
      </c>
    </row>
    <row r="139" spans="1:30" hidden="1" x14ac:dyDescent="0.25">
      <c r="A139">
        <v>478</v>
      </c>
      <c r="B139" s="1"/>
      <c r="C139" s="1" t="s">
        <v>1010</v>
      </c>
      <c r="D139" s="1"/>
      <c r="E139">
        <v>2</v>
      </c>
      <c r="F139" s="1" t="s">
        <v>958</v>
      </c>
      <c r="G139">
        <v>4</v>
      </c>
      <c r="H139">
        <v>0.5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39" s="2">
        <f>player_season_data[[#This Row],[xAG]]*3</f>
        <v>0</v>
      </c>
      <c r="Z139" s="2">
        <f>SUM(player_season_data[[#This Row],[E(Points from Goals)]:[E(Points from Assists)]])</f>
        <v>0</v>
      </c>
      <c r="AA139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39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139" s="2" t="e">
        <f>SUM(player_season_data[[#This Row],[E(Points from CS)]:[E(Points from conceding)]])</f>
        <v>#N/A</v>
      </c>
      <c r="AD139" s="2" t="e">
        <f>SUM(player_season_data[[#This Row],[E(Defensive Points)]],player_season_data[[#This Row],[E(Attacking Points)]])</f>
        <v>#N/A</v>
      </c>
    </row>
    <row r="140" spans="1:30" hidden="1" x14ac:dyDescent="0.25">
      <c r="A140">
        <v>481</v>
      </c>
      <c r="B140" s="1"/>
      <c r="C140" s="1" t="s">
        <v>902</v>
      </c>
      <c r="D140" s="1"/>
      <c r="E140">
        <v>3</v>
      </c>
      <c r="F140" s="1" t="s">
        <v>959</v>
      </c>
      <c r="G140">
        <v>4.5</v>
      </c>
      <c r="H140">
        <v>0.9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40" s="2">
        <f>player_season_data[[#This Row],[xAG]]*3</f>
        <v>0</v>
      </c>
      <c r="Z140" s="2">
        <f>SUM(player_season_data[[#This Row],[E(Points from Goals)]:[E(Points from Assists)]])</f>
        <v>0</v>
      </c>
      <c r="AA140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4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40" s="2" t="e">
        <f>SUM(player_season_data[[#This Row],[E(Points from CS)]:[E(Points from conceding)]])</f>
        <v>#N/A</v>
      </c>
      <c r="AD140" s="2" t="e">
        <f>SUM(player_season_data[[#This Row],[E(Defensive Points)]],player_season_data[[#This Row],[E(Attacking Points)]])</f>
        <v>#N/A</v>
      </c>
    </row>
    <row r="141" spans="1:30" hidden="1" x14ac:dyDescent="0.25">
      <c r="A141">
        <v>489</v>
      </c>
      <c r="B141" s="1"/>
      <c r="C141" s="1" t="s">
        <v>475</v>
      </c>
      <c r="D141" s="1"/>
      <c r="E141">
        <v>3</v>
      </c>
      <c r="F141" s="1" t="s">
        <v>959</v>
      </c>
      <c r="G141">
        <v>5</v>
      </c>
      <c r="H141">
        <v>0.3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41" s="2">
        <f>player_season_data[[#This Row],[xAG]]*3</f>
        <v>0</v>
      </c>
      <c r="Z141" s="2">
        <f>SUM(player_season_data[[#This Row],[E(Points from Goals)]:[E(Points from Assists)]])</f>
        <v>0</v>
      </c>
      <c r="AA141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4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41" s="2" t="e">
        <f>SUM(player_season_data[[#This Row],[E(Points from CS)]:[E(Points from conceding)]])</f>
        <v>#N/A</v>
      </c>
      <c r="AD141" s="2" t="e">
        <f>SUM(player_season_data[[#This Row],[E(Defensive Points)]],player_season_data[[#This Row],[E(Attacking Points)]])</f>
        <v>#N/A</v>
      </c>
    </row>
    <row r="142" spans="1:30" hidden="1" x14ac:dyDescent="0.25">
      <c r="A142">
        <v>537</v>
      </c>
      <c r="B142" s="1"/>
      <c r="C142" s="1" t="s">
        <v>869</v>
      </c>
      <c r="D142" s="1"/>
      <c r="E142">
        <v>3</v>
      </c>
      <c r="F142" s="1" t="s">
        <v>959</v>
      </c>
      <c r="G142">
        <v>4.5</v>
      </c>
      <c r="H142">
        <v>0.2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42" s="2">
        <f>player_season_data[[#This Row],[xAG]]*3</f>
        <v>0</v>
      </c>
      <c r="Z142" s="2">
        <f>SUM(player_season_data[[#This Row],[E(Points from Goals)]:[E(Points from Assists)]])</f>
        <v>0</v>
      </c>
      <c r="AA142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4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42" s="2" t="e">
        <f>SUM(player_season_data[[#This Row],[E(Points from CS)]:[E(Points from conceding)]])</f>
        <v>#N/A</v>
      </c>
      <c r="AD142" s="2" t="e">
        <f>SUM(player_season_data[[#This Row],[E(Defensive Points)]],player_season_data[[#This Row],[E(Attacking Points)]])</f>
        <v>#N/A</v>
      </c>
    </row>
    <row r="143" spans="1:30" hidden="1" x14ac:dyDescent="0.25">
      <c r="A143">
        <v>526</v>
      </c>
      <c r="B143" s="1"/>
      <c r="C143" s="1" t="s">
        <v>904</v>
      </c>
      <c r="D143" s="1"/>
      <c r="E143">
        <v>3</v>
      </c>
      <c r="F143" s="1" t="s">
        <v>959</v>
      </c>
      <c r="G143">
        <v>5</v>
      </c>
      <c r="H143">
        <v>0.1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43" s="2">
        <f>player_season_data[[#This Row],[xAG]]*3</f>
        <v>0</v>
      </c>
      <c r="Z143" s="2">
        <f>SUM(player_season_data[[#This Row],[E(Points from Goals)]:[E(Points from Assists)]])</f>
        <v>0</v>
      </c>
      <c r="AA143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4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43" s="2" t="e">
        <f>SUM(player_season_data[[#This Row],[E(Points from CS)]:[E(Points from conceding)]])</f>
        <v>#N/A</v>
      </c>
      <c r="AD143" s="2" t="e">
        <f>SUM(player_season_data[[#This Row],[E(Defensive Points)]],player_season_data[[#This Row],[E(Attacking Points)]])</f>
        <v>#N/A</v>
      </c>
    </row>
    <row r="144" spans="1:30" hidden="1" x14ac:dyDescent="0.25">
      <c r="A144">
        <v>551</v>
      </c>
      <c r="B144" s="1"/>
      <c r="C144" s="1" t="s">
        <v>720</v>
      </c>
      <c r="D144" s="1"/>
      <c r="E144">
        <v>3</v>
      </c>
      <c r="F144" s="1" t="s">
        <v>959</v>
      </c>
      <c r="G144">
        <v>4.5</v>
      </c>
      <c r="H144">
        <v>0.4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44" s="2">
        <f>player_season_data[[#This Row],[xAG]]*3</f>
        <v>0</v>
      </c>
      <c r="Z144" s="2">
        <f>SUM(player_season_data[[#This Row],[E(Points from Goals)]:[E(Points from Assists)]])</f>
        <v>0</v>
      </c>
      <c r="AA144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4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44" s="2" t="e">
        <f>SUM(player_season_data[[#This Row],[E(Points from CS)]:[E(Points from conceding)]])</f>
        <v>#N/A</v>
      </c>
      <c r="AD144" s="2" t="e">
        <f>SUM(player_season_data[[#This Row],[E(Defensive Points)]],player_season_data[[#This Row],[E(Attacking Points)]])</f>
        <v>#N/A</v>
      </c>
    </row>
    <row r="145" spans="1:30" hidden="1" x14ac:dyDescent="0.25">
      <c r="A145">
        <v>552</v>
      </c>
      <c r="B145" s="1"/>
      <c r="C145" s="1" t="s">
        <v>767</v>
      </c>
      <c r="D145" s="1"/>
      <c r="E145">
        <v>2</v>
      </c>
      <c r="F145" s="1" t="s">
        <v>958</v>
      </c>
      <c r="G145">
        <v>4</v>
      </c>
      <c r="H145">
        <v>0.3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45" s="2">
        <f>player_season_data[[#This Row],[xAG]]*3</f>
        <v>0</v>
      </c>
      <c r="Z145" s="2">
        <f>SUM(player_season_data[[#This Row],[E(Points from Goals)]:[E(Points from Assists)]])</f>
        <v>0</v>
      </c>
      <c r="AA145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45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145" s="2" t="e">
        <f>SUM(player_season_data[[#This Row],[E(Points from CS)]:[E(Points from conceding)]])</f>
        <v>#N/A</v>
      </c>
      <c r="AD145" s="2" t="e">
        <f>SUM(player_season_data[[#This Row],[E(Defensive Points)]],player_season_data[[#This Row],[E(Attacking Points)]])</f>
        <v>#N/A</v>
      </c>
    </row>
    <row r="146" spans="1:30" hidden="1" x14ac:dyDescent="0.25">
      <c r="A146">
        <v>556</v>
      </c>
      <c r="B146" s="1"/>
      <c r="C146" s="1" t="s">
        <v>426</v>
      </c>
      <c r="D146" s="1"/>
      <c r="E146">
        <v>1</v>
      </c>
      <c r="F146" s="1" t="s">
        <v>960</v>
      </c>
      <c r="G146">
        <v>4</v>
      </c>
      <c r="H146">
        <v>1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46" s="2">
        <f>player_season_data[[#This Row],[xAG]]*3</f>
        <v>0</v>
      </c>
      <c r="Z146" s="2">
        <f>SUM(player_season_data[[#This Row],[E(Points from Goals)]:[E(Points from Assists)]])</f>
        <v>0</v>
      </c>
      <c r="AA146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46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146" s="2" t="e">
        <f>SUM(player_season_data[[#This Row],[E(Points from CS)]:[E(Points from conceding)]])</f>
        <v>#N/A</v>
      </c>
      <c r="AD146" s="2" t="e">
        <f>SUM(player_season_data[[#This Row],[E(Defensive Points)]],player_season_data[[#This Row],[E(Attacking Points)]])</f>
        <v>#N/A</v>
      </c>
    </row>
    <row r="147" spans="1:30" hidden="1" x14ac:dyDescent="0.25">
      <c r="A147">
        <v>558</v>
      </c>
      <c r="B147" s="1"/>
      <c r="C147" s="1" t="s">
        <v>859</v>
      </c>
      <c r="D147" s="1"/>
      <c r="E147">
        <v>2</v>
      </c>
      <c r="F147" s="1" t="s">
        <v>958</v>
      </c>
      <c r="G147">
        <v>4</v>
      </c>
      <c r="H147">
        <v>0.5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47" s="2">
        <f>player_season_data[[#This Row],[xAG]]*3</f>
        <v>0</v>
      </c>
      <c r="Z147" s="2">
        <f>SUM(player_season_data[[#This Row],[E(Points from Goals)]:[E(Points from Assists)]])</f>
        <v>0</v>
      </c>
      <c r="AA147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47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147" s="2" t="e">
        <f>SUM(player_season_data[[#This Row],[E(Points from CS)]:[E(Points from conceding)]])</f>
        <v>#N/A</v>
      </c>
      <c r="AD147" s="2" t="e">
        <f>SUM(player_season_data[[#This Row],[E(Defensive Points)]],player_season_data[[#This Row],[E(Attacking Points)]])</f>
        <v>#N/A</v>
      </c>
    </row>
    <row r="148" spans="1:30" hidden="1" x14ac:dyDescent="0.25">
      <c r="A148">
        <v>561</v>
      </c>
      <c r="B148" s="1"/>
      <c r="C148" s="1" t="s">
        <v>911</v>
      </c>
      <c r="D148" s="1"/>
      <c r="E148">
        <v>2</v>
      </c>
      <c r="F148" s="1" t="s">
        <v>958</v>
      </c>
      <c r="G148">
        <v>4</v>
      </c>
      <c r="H148">
        <v>1.4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48" s="2">
        <f>player_season_data[[#This Row],[xAG]]*3</f>
        <v>0</v>
      </c>
      <c r="Z148" s="2">
        <f>SUM(player_season_data[[#This Row],[E(Points from Goals)]:[E(Points from Assists)]])</f>
        <v>0</v>
      </c>
      <c r="AA148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48" s="2" t="e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#N/A</v>
      </c>
      <c r="AC148" s="2" t="e">
        <f>SUM(player_season_data[[#This Row],[E(Points from CS)]:[E(Points from conceding)]])</f>
        <v>#N/A</v>
      </c>
      <c r="AD148" s="2" t="e">
        <f>SUM(player_season_data[[#This Row],[E(Defensive Points)]],player_season_data[[#This Row],[E(Attacking Points)]])</f>
        <v>#N/A</v>
      </c>
    </row>
    <row r="149" spans="1:30" hidden="1" x14ac:dyDescent="0.25">
      <c r="A149">
        <v>562</v>
      </c>
      <c r="B149" s="1"/>
      <c r="C149" s="1" t="s">
        <v>633</v>
      </c>
      <c r="D149" s="1"/>
      <c r="E149">
        <v>3</v>
      </c>
      <c r="F149" s="1" t="s">
        <v>959</v>
      </c>
      <c r="G149">
        <v>5.5</v>
      </c>
      <c r="H149">
        <v>0.1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49" s="2">
        <f>player_season_data[[#This Row],[xAG]]*3</f>
        <v>0</v>
      </c>
      <c r="Z149" s="2">
        <f>SUM(player_season_data[[#This Row],[E(Points from Goals)]:[E(Points from Assists)]])</f>
        <v>0</v>
      </c>
      <c r="AA149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4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49" s="2" t="e">
        <f>SUM(player_season_data[[#This Row],[E(Points from CS)]:[E(Points from conceding)]])</f>
        <v>#N/A</v>
      </c>
      <c r="AD149" s="2" t="e">
        <f>SUM(player_season_data[[#This Row],[E(Defensive Points)]],player_season_data[[#This Row],[E(Attacking Points)]])</f>
        <v>#N/A</v>
      </c>
    </row>
    <row r="150" spans="1:30" hidden="1" x14ac:dyDescent="0.25">
      <c r="A150">
        <v>563</v>
      </c>
      <c r="B150" s="1"/>
      <c r="C150" s="1" t="s">
        <v>829</v>
      </c>
      <c r="D150" s="1"/>
      <c r="E150">
        <v>3</v>
      </c>
      <c r="F150" s="1" t="s">
        <v>959</v>
      </c>
      <c r="G150">
        <v>5.5</v>
      </c>
      <c r="H150">
        <v>0.2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150" s="2">
        <f>player_season_data[[#This Row],[xAG]]*3</f>
        <v>0</v>
      </c>
      <c r="Z150" s="2">
        <f>SUM(player_season_data[[#This Row],[E(Points from Goals)]:[E(Points from Assists)]])</f>
        <v>0</v>
      </c>
      <c r="AA150" s="2" t="e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#N/A</v>
      </c>
      <c r="AB15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50" s="2" t="e">
        <f>SUM(player_season_data[[#This Row],[E(Points from CS)]:[E(Points from conceding)]])</f>
        <v>#N/A</v>
      </c>
      <c r="AD150" s="2" t="e">
        <f>SUM(player_season_data[[#This Row],[E(Defensive Points)]],player_season_data[[#This Row],[E(Attacking Points)]])</f>
        <v>#N/A</v>
      </c>
    </row>
    <row r="151" spans="1:30" hidden="1" x14ac:dyDescent="0.25">
      <c r="A151">
        <v>165</v>
      </c>
      <c r="B151" s="1" t="s">
        <v>395</v>
      </c>
      <c r="C151" s="1" t="s">
        <v>909</v>
      </c>
      <c r="D151" s="1" t="s">
        <v>919</v>
      </c>
      <c r="E151">
        <v>4</v>
      </c>
      <c r="F151" s="1" t="s">
        <v>962</v>
      </c>
      <c r="G151">
        <v>5</v>
      </c>
      <c r="H151">
        <v>0.1</v>
      </c>
      <c r="I151" s="1">
        <v>18</v>
      </c>
      <c r="J151" s="1">
        <v>2</v>
      </c>
      <c r="K151" s="1">
        <v>0</v>
      </c>
      <c r="L151" s="1">
        <v>13</v>
      </c>
      <c r="M151" s="1">
        <v>0.1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3.23</v>
      </c>
      <c r="T151" s="1">
        <v>0</v>
      </c>
      <c r="U151" s="1">
        <v>3.23</v>
      </c>
      <c r="V151" s="1">
        <v>3.23</v>
      </c>
      <c r="W151" s="1">
        <v>3.23</v>
      </c>
      <c r="X15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12.92</v>
      </c>
      <c r="Y151" s="2">
        <f>player_season_data[[#This Row],[xAG]]*3</f>
        <v>0</v>
      </c>
      <c r="Z151" s="2">
        <f>SUM(player_season_data[[#This Row],[E(Points from Goals)]:[E(Points from Assists)]])</f>
        <v>12.92</v>
      </c>
      <c r="AA15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15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51" s="2">
        <f>SUM(player_season_data[[#This Row],[E(Points from CS)]:[E(Points from conceding)]])</f>
        <v>0</v>
      </c>
      <c r="AD151" s="2">
        <f>SUM(player_season_data[[#This Row],[E(Defensive Points)]],player_season_data[[#This Row],[E(Attacking Points)]])</f>
        <v>12.92</v>
      </c>
    </row>
    <row r="152" spans="1:30" hidden="1" x14ac:dyDescent="0.25">
      <c r="A152">
        <v>229</v>
      </c>
      <c r="B152" s="1" t="s">
        <v>247</v>
      </c>
      <c r="C152" s="1" t="s">
        <v>542</v>
      </c>
      <c r="D152" s="1" t="s">
        <v>921</v>
      </c>
      <c r="E152">
        <v>4</v>
      </c>
      <c r="F152" s="1" t="s">
        <v>962</v>
      </c>
      <c r="G152">
        <v>5</v>
      </c>
      <c r="H152">
        <v>1.6</v>
      </c>
      <c r="I152" s="1">
        <v>26</v>
      </c>
      <c r="J152" s="1">
        <v>2</v>
      </c>
      <c r="K152" s="1">
        <v>1</v>
      </c>
      <c r="L152" s="1">
        <v>111</v>
      </c>
      <c r="M152" s="1">
        <v>1.2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1.1599999999999999</v>
      </c>
      <c r="T152" s="1">
        <v>0.05</v>
      </c>
      <c r="U152" s="1">
        <v>1.22</v>
      </c>
      <c r="V152" s="1">
        <v>1.1599999999999999</v>
      </c>
      <c r="W152" s="1">
        <v>1.22</v>
      </c>
      <c r="X15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4.6399999999999997</v>
      </c>
      <c r="Y152" s="2">
        <f>player_season_data[[#This Row],[xAG]]*3</f>
        <v>0.15000000000000002</v>
      </c>
      <c r="Z152" s="2">
        <f>SUM(player_season_data[[#This Row],[E(Points from Goals)]:[E(Points from Assists)]])</f>
        <v>4.79</v>
      </c>
      <c r="AA15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15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52" s="2">
        <f>SUM(player_season_data[[#This Row],[E(Points from CS)]:[E(Points from conceding)]])</f>
        <v>0</v>
      </c>
      <c r="AD152" s="2">
        <f>SUM(player_season_data[[#This Row],[E(Defensive Points)]],player_season_data[[#This Row],[E(Attacking Points)]])</f>
        <v>4.79</v>
      </c>
    </row>
    <row r="153" spans="1:30" hidden="1" x14ac:dyDescent="0.25">
      <c r="A153">
        <v>62</v>
      </c>
      <c r="B153" s="1" t="s">
        <v>60</v>
      </c>
      <c r="C153" s="1" t="s">
        <v>532</v>
      </c>
      <c r="D153" s="1" t="s">
        <v>915</v>
      </c>
      <c r="E153">
        <v>3</v>
      </c>
      <c r="F153" s="1" t="s">
        <v>959</v>
      </c>
      <c r="G153">
        <v>5</v>
      </c>
      <c r="H153">
        <v>0</v>
      </c>
      <c r="I153" s="1">
        <v>26</v>
      </c>
      <c r="J153" s="1">
        <v>13</v>
      </c>
      <c r="K153" s="1">
        <v>2</v>
      </c>
      <c r="L153" s="1">
        <v>282</v>
      </c>
      <c r="M153" s="1">
        <v>3.1</v>
      </c>
      <c r="N153" s="1">
        <v>1</v>
      </c>
      <c r="O153" s="1">
        <v>0</v>
      </c>
      <c r="P153" s="1">
        <v>0.32</v>
      </c>
      <c r="Q153" s="1">
        <v>0.32</v>
      </c>
      <c r="R153" s="1">
        <v>0.64</v>
      </c>
      <c r="S153" s="1">
        <v>0.7</v>
      </c>
      <c r="T153" s="1">
        <v>0.33</v>
      </c>
      <c r="U153" s="1">
        <v>1.03</v>
      </c>
      <c r="V153" s="1">
        <v>0.7</v>
      </c>
      <c r="W153" s="1">
        <v>1.03</v>
      </c>
      <c r="X15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3.5</v>
      </c>
      <c r="Y153" s="2">
        <f>player_season_data[[#This Row],[xAG]]*3</f>
        <v>0.99</v>
      </c>
      <c r="Z153" s="2">
        <f>SUM(player_season_data[[#This Row],[E(Points from Goals)]:[E(Points from Assists)]])</f>
        <v>4.49</v>
      </c>
      <c r="AA15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0.25157855305975652</v>
      </c>
      <c r="AB15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53" s="2">
        <f>SUM(player_season_data[[#This Row],[E(Points from CS)]:[E(Points from conceding)]])</f>
        <v>0.25157855305975652</v>
      </c>
      <c r="AD153" s="2">
        <f>SUM(player_season_data[[#This Row],[E(Defensive Points)]],player_season_data[[#This Row],[E(Attacking Points)]])</f>
        <v>4.7415785530597567</v>
      </c>
    </row>
    <row r="154" spans="1:30" hidden="1" x14ac:dyDescent="0.25">
      <c r="A154">
        <v>328</v>
      </c>
      <c r="B154" s="1" t="s">
        <v>329</v>
      </c>
      <c r="C154" s="1" t="s">
        <v>983</v>
      </c>
      <c r="D154" s="1" t="s">
        <v>923</v>
      </c>
      <c r="E154">
        <v>3</v>
      </c>
      <c r="F154" s="1" t="s">
        <v>959</v>
      </c>
      <c r="G154">
        <v>12.5</v>
      </c>
      <c r="H154">
        <v>34.5</v>
      </c>
      <c r="I154" s="1">
        <v>31</v>
      </c>
      <c r="J154" s="1">
        <v>32</v>
      </c>
      <c r="K154" s="1">
        <v>28</v>
      </c>
      <c r="L154" s="1">
        <v>2534</v>
      </c>
      <c r="M154" s="1">
        <v>28.2</v>
      </c>
      <c r="N154" s="1">
        <v>2</v>
      </c>
      <c r="O154" s="1">
        <v>0</v>
      </c>
      <c r="P154" s="1">
        <v>0.64</v>
      </c>
      <c r="Q154" s="1">
        <v>0.36</v>
      </c>
      <c r="R154" s="1">
        <v>0.99</v>
      </c>
      <c r="S154" s="1">
        <v>0.75</v>
      </c>
      <c r="T154" s="1">
        <v>0.42</v>
      </c>
      <c r="U154" s="1">
        <v>1.17</v>
      </c>
      <c r="V154" s="1">
        <v>0.55000000000000004</v>
      </c>
      <c r="W154" s="1">
        <v>0.97</v>
      </c>
      <c r="X15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2.75</v>
      </c>
      <c r="Y154" s="2">
        <f>player_season_data[[#This Row],[xAG]]*3</f>
        <v>1.26</v>
      </c>
      <c r="Z154" s="2">
        <f>SUM(player_season_data[[#This Row],[E(Points from Goals)]:[E(Points from Assists)]])</f>
        <v>4.01</v>
      </c>
      <c r="AA15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0.30727873860113125</v>
      </c>
      <c r="AB15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54" s="2">
        <f>SUM(player_season_data[[#This Row],[E(Points from CS)]:[E(Points from conceding)]])</f>
        <v>0.30727873860113125</v>
      </c>
      <c r="AD154" s="2">
        <f>SUM(player_season_data[[#This Row],[E(Defensive Points)]],player_season_data[[#This Row],[E(Attacking Points)]])</f>
        <v>4.3172787386011313</v>
      </c>
    </row>
    <row r="155" spans="1:30" hidden="1" x14ac:dyDescent="0.25">
      <c r="A155">
        <v>519</v>
      </c>
      <c r="B155" s="1" t="s">
        <v>121</v>
      </c>
      <c r="C155" s="1" t="s">
        <v>839</v>
      </c>
      <c r="D155" s="1" t="s">
        <v>931</v>
      </c>
      <c r="E155">
        <v>3</v>
      </c>
      <c r="F155" s="1" t="s">
        <v>959</v>
      </c>
      <c r="G155">
        <v>4.5</v>
      </c>
      <c r="H155">
        <v>0.2</v>
      </c>
      <c r="I155" s="1">
        <v>18</v>
      </c>
      <c r="J155" s="1">
        <v>3</v>
      </c>
      <c r="K155" s="1">
        <v>0</v>
      </c>
      <c r="L155" s="1">
        <v>34</v>
      </c>
      <c r="M155" s="1">
        <v>0.4</v>
      </c>
      <c r="N155" s="1">
        <v>0</v>
      </c>
      <c r="O155" s="1">
        <v>0</v>
      </c>
      <c r="P155" s="1">
        <v>2.65</v>
      </c>
      <c r="Q155" s="1">
        <v>0</v>
      </c>
      <c r="R155" s="1">
        <v>2.65</v>
      </c>
      <c r="S155" s="1">
        <v>0.82</v>
      </c>
      <c r="T155" s="1">
        <v>0</v>
      </c>
      <c r="U155" s="1">
        <v>0.82</v>
      </c>
      <c r="V155" s="1">
        <v>0.82</v>
      </c>
      <c r="W155" s="1">
        <v>0.82</v>
      </c>
      <c r="X15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4.0999999999999996</v>
      </c>
      <c r="Y155" s="2">
        <f>player_season_data[[#This Row],[xAG]]*3</f>
        <v>0</v>
      </c>
      <c r="Z155" s="2">
        <f>SUM(player_season_data[[#This Row],[E(Points from Goals)]:[E(Points from Assists)]])</f>
        <v>4.0999999999999996</v>
      </c>
      <c r="AA15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0.19013898010152055</v>
      </c>
      <c r="AB15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55" s="2">
        <f>SUM(player_season_data[[#This Row],[E(Points from CS)]:[E(Points from conceding)]])</f>
        <v>0.19013898010152055</v>
      </c>
      <c r="AD155" s="2">
        <f>SUM(player_season_data[[#This Row],[E(Defensive Points)]],player_season_data[[#This Row],[E(Attacking Points)]])</f>
        <v>4.2901389801015206</v>
      </c>
    </row>
    <row r="156" spans="1:30" hidden="1" x14ac:dyDescent="0.25">
      <c r="A156">
        <v>65</v>
      </c>
      <c r="B156" s="1" t="s">
        <v>381</v>
      </c>
      <c r="C156" s="1" t="s">
        <v>381</v>
      </c>
      <c r="D156" s="1" t="s">
        <v>915</v>
      </c>
      <c r="E156">
        <v>4</v>
      </c>
      <c r="F156" s="1" t="s">
        <v>962</v>
      </c>
      <c r="G156">
        <v>5.5</v>
      </c>
      <c r="H156">
        <v>0.1</v>
      </c>
      <c r="I156" s="1">
        <v>26</v>
      </c>
      <c r="J156" s="1">
        <v>16</v>
      </c>
      <c r="K156" s="1">
        <v>2</v>
      </c>
      <c r="L156" s="1">
        <v>328</v>
      </c>
      <c r="M156" s="1">
        <v>3.6</v>
      </c>
      <c r="N156" s="1">
        <v>1</v>
      </c>
      <c r="O156" s="1">
        <v>0</v>
      </c>
      <c r="P156" s="1">
        <v>0.55000000000000004</v>
      </c>
      <c r="Q156" s="1">
        <v>0.55000000000000004</v>
      </c>
      <c r="R156" s="1">
        <v>1.1000000000000001</v>
      </c>
      <c r="S156" s="1">
        <v>0.8</v>
      </c>
      <c r="T156" s="1">
        <v>0.28000000000000003</v>
      </c>
      <c r="U156" s="1">
        <v>1.07</v>
      </c>
      <c r="V156" s="1">
        <v>0.8</v>
      </c>
      <c r="W156" s="1">
        <v>1.07</v>
      </c>
      <c r="X15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3.2</v>
      </c>
      <c r="Y156" s="2">
        <f>player_season_data[[#This Row],[xAG]]*3</f>
        <v>0.84000000000000008</v>
      </c>
      <c r="Z156" s="2">
        <f>SUM(player_season_data[[#This Row],[E(Points from Goals)]:[E(Points from Assists)]])</f>
        <v>4.04</v>
      </c>
      <c r="AA15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15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56" s="2">
        <f>SUM(player_season_data[[#This Row],[E(Points from CS)]:[E(Points from conceding)]])</f>
        <v>0</v>
      </c>
      <c r="AD156" s="2">
        <f>SUM(player_season_data[[#This Row],[E(Defensive Points)]],player_season_data[[#This Row],[E(Attacking Points)]])</f>
        <v>4.04</v>
      </c>
    </row>
    <row r="157" spans="1:30" hidden="1" x14ac:dyDescent="0.25">
      <c r="A157">
        <v>345</v>
      </c>
      <c r="B157" s="1" t="s">
        <v>100</v>
      </c>
      <c r="C157" s="1" t="s">
        <v>473</v>
      </c>
      <c r="D157" s="1" t="s">
        <v>925</v>
      </c>
      <c r="E157">
        <v>3</v>
      </c>
      <c r="F157" s="1" t="s">
        <v>959</v>
      </c>
      <c r="G157">
        <v>9.5</v>
      </c>
      <c r="H157">
        <v>7.2</v>
      </c>
      <c r="I157" s="1">
        <v>32</v>
      </c>
      <c r="J157" s="1">
        <v>18</v>
      </c>
      <c r="K157" s="1">
        <v>15</v>
      </c>
      <c r="L157" s="1">
        <v>1221</v>
      </c>
      <c r="M157" s="1">
        <v>13.6</v>
      </c>
      <c r="N157" s="1">
        <v>2</v>
      </c>
      <c r="O157" s="1">
        <v>0</v>
      </c>
      <c r="P157" s="1">
        <v>0.28999999999999998</v>
      </c>
      <c r="Q157" s="1">
        <v>0.74</v>
      </c>
      <c r="R157" s="1">
        <v>1.03</v>
      </c>
      <c r="S157" s="1">
        <v>0.18</v>
      </c>
      <c r="T157" s="1">
        <v>0.85</v>
      </c>
      <c r="U157" s="1">
        <v>1.03</v>
      </c>
      <c r="V157" s="1">
        <v>0.18</v>
      </c>
      <c r="W157" s="1">
        <v>1.03</v>
      </c>
      <c r="X15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0.89999999999999991</v>
      </c>
      <c r="Y157" s="2">
        <f>player_season_data[[#This Row],[xAG]]*3</f>
        <v>2.5499999999999998</v>
      </c>
      <c r="Z157" s="2">
        <f>SUM(player_season_data[[#This Row],[E(Points from Goals)]:[E(Points from Assists)]])</f>
        <v>3.4499999999999997</v>
      </c>
      <c r="AA15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0.418951549247639</v>
      </c>
      <c r="AB15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57" s="2">
        <f>SUM(player_season_data[[#This Row],[E(Points from CS)]:[E(Points from conceding)]])</f>
        <v>0.418951549247639</v>
      </c>
      <c r="AD157" s="2">
        <f>SUM(player_season_data[[#This Row],[E(Defensive Points)]],player_season_data[[#This Row],[E(Attacking Points)]])</f>
        <v>3.8689515492476385</v>
      </c>
    </row>
    <row r="158" spans="1:30" hidden="1" x14ac:dyDescent="0.25">
      <c r="A158">
        <v>555</v>
      </c>
      <c r="B158" s="1" t="s">
        <v>202</v>
      </c>
      <c r="C158" s="1" t="s">
        <v>749</v>
      </c>
      <c r="D158" s="1" t="s">
        <v>932</v>
      </c>
      <c r="E158">
        <v>4</v>
      </c>
      <c r="F158" s="1" t="s">
        <v>962</v>
      </c>
      <c r="G158">
        <v>5</v>
      </c>
      <c r="H158">
        <v>0.1</v>
      </c>
      <c r="I158" s="1">
        <v>26</v>
      </c>
      <c r="J158" s="1">
        <v>11</v>
      </c>
      <c r="K158" s="1">
        <v>1</v>
      </c>
      <c r="L158" s="1">
        <v>166</v>
      </c>
      <c r="M158" s="1">
        <v>1.8</v>
      </c>
      <c r="N158" s="1">
        <v>0</v>
      </c>
      <c r="O158" s="1">
        <v>0</v>
      </c>
      <c r="P158" s="1">
        <v>1.08</v>
      </c>
      <c r="Q158" s="1">
        <v>0</v>
      </c>
      <c r="R158" s="1">
        <v>1.08</v>
      </c>
      <c r="S158" s="1">
        <v>0.56999999999999995</v>
      </c>
      <c r="T158" s="1">
        <v>0.52</v>
      </c>
      <c r="U158" s="1">
        <v>1.0900000000000001</v>
      </c>
      <c r="V158" s="1">
        <v>0.56999999999999995</v>
      </c>
      <c r="W158" s="1">
        <v>1.0900000000000001</v>
      </c>
      <c r="X15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2.2799999999999998</v>
      </c>
      <c r="Y158" s="2">
        <f>player_season_data[[#This Row],[xAG]]*3</f>
        <v>1.56</v>
      </c>
      <c r="Z158" s="2">
        <f>SUM(player_season_data[[#This Row],[E(Points from Goals)]:[E(Points from Assists)]])</f>
        <v>3.84</v>
      </c>
      <c r="AA15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15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58" s="2">
        <f>SUM(player_season_data[[#This Row],[E(Points from CS)]:[E(Points from conceding)]])</f>
        <v>0</v>
      </c>
      <c r="AD158" s="2">
        <f>SUM(player_season_data[[#This Row],[E(Defensive Points)]],player_season_data[[#This Row],[E(Attacking Points)]])</f>
        <v>3.84</v>
      </c>
    </row>
    <row r="159" spans="1:30" hidden="1" x14ac:dyDescent="0.25">
      <c r="A159">
        <v>351</v>
      </c>
      <c r="B159" s="1" t="s">
        <v>163</v>
      </c>
      <c r="C159" s="1" t="s">
        <v>694</v>
      </c>
      <c r="D159" s="1" t="s">
        <v>925</v>
      </c>
      <c r="E159">
        <v>4</v>
      </c>
      <c r="F159" s="1" t="s">
        <v>962</v>
      </c>
      <c r="G159">
        <v>15</v>
      </c>
      <c r="H159">
        <v>46.9</v>
      </c>
      <c r="I159" s="1">
        <v>23</v>
      </c>
      <c r="J159" s="1">
        <v>31</v>
      </c>
      <c r="K159" s="1">
        <v>29</v>
      </c>
      <c r="L159" s="1">
        <v>2552</v>
      </c>
      <c r="M159" s="1">
        <v>28.4</v>
      </c>
      <c r="N159" s="1">
        <v>1</v>
      </c>
      <c r="O159" s="1">
        <v>0</v>
      </c>
      <c r="P159" s="1">
        <v>0.95</v>
      </c>
      <c r="Q159" s="1">
        <v>0.18</v>
      </c>
      <c r="R159" s="1">
        <v>1.1299999999999999</v>
      </c>
      <c r="S159" s="1">
        <v>1.03</v>
      </c>
      <c r="T159" s="1">
        <v>0.15</v>
      </c>
      <c r="U159" s="1">
        <v>1.18</v>
      </c>
      <c r="V159" s="1">
        <v>0.81</v>
      </c>
      <c r="W159" s="1">
        <v>0.96</v>
      </c>
      <c r="X15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3.24</v>
      </c>
      <c r="Y159" s="2">
        <f>player_season_data[[#This Row],[xAG]]*3</f>
        <v>0.44999999999999996</v>
      </c>
      <c r="Z159" s="2">
        <f>SUM(player_season_data[[#This Row],[E(Points from Goals)]:[E(Points from Assists)]])</f>
        <v>3.6900000000000004</v>
      </c>
      <c r="AA15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15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59" s="2">
        <f>SUM(player_season_data[[#This Row],[E(Points from CS)]:[E(Points from conceding)]])</f>
        <v>0</v>
      </c>
      <c r="AD159" s="2">
        <f>SUM(player_season_data[[#This Row],[E(Defensive Points)]],player_season_data[[#This Row],[E(Attacking Points)]])</f>
        <v>3.6900000000000004</v>
      </c>
    </row>
    <row r="160" spans="1:30" hidden="1" x14ac:dyDescent="0.25">
      <c r="A160">
        <v>343</v>
      </c>
      <c r="B160" s="1" t="s">
        <v>53</v>
      </c>
      <c r="C160" s="1" t="s">
        <v>821</v>
      </c>
      <c r="D160" s="1" t="s">
        <v>925</v>
      </c>
      <c r="E160">
        <v>3</v>
      </c>
      <c r="F160" s="1" t="s">
        <v>959</v>
      </c>
      <c r="G160">
        <v>5</v>
      </c>
      <c r="H160">
        <v>3.5</v>
      </c>
      <c r="I160" s="1">
        <v>20</v>
      </c>
      <c r="J160" s="1">
        <v>14</v>
      </c>
      <c r="K160" s="1">
        <v>2</v>
      </c>
      <c r="L160" s="1">
        <v>302</v>
      </c>
      <c r="M160" s="1">
        <v>3.4</v>
      </c>
      <c r="N160" s="1">
        <v>0</v>
      </c>
      <c r="O160" s="1">
        <v>0</v>
      </c>
      <c r="P160" s="1">
        <v>0.3</v>
      </c>
      <c r="Q160" s="1">
        <v>0.3</v>
      </c>
      <c r="R160" s="1">
        <v>0.6</v>
      </c>
      <c r="S160" s="1">
        <v>0.41</v>
      </c>
      <c r="T160" s="1">
        <v>0.37</v>
      </c>
      <c r="U160" s="1">
        <v>0.78</v>
      </c>
      <c r="V160" s="1">
        <v>0.41</v>
      </c>
      <c r="W160" s="1">
        <v>0.78</v>
      </c>
      <c r="X16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2.0499999999999998</v>
      </c>
      <c r="Y160" s="2">
        <f>player_season_data[[#This Row],[xAG]]*3</f>
        <v>1.1099999999999999</v>
      </c>
      <c r="Z160" s="2">
        <f>SUM(player_season_data[[#This Row],[E(Points from Goals)]:[E(Points from Assists)]])</f>
        <v>3.1599999999999997</v>
      </c>
      <c r="AA16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0.418951549247639</v>
      </c>
      <c r="AB16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60" s="2">
        <f>SUM(player_season_data[[#This Row],[E(Points from CS)]:[E(Points from conceding)]])</f>
        <v>0.418951549247639</v>
      </c>
      <c r="AD160" s="2">
        <f>SUM(player_season_data[[#This Row],[E(Defensive Points)]],player_season_data[[#This Row],[E(Attacking Points)]])</f>
        <v>3.5789515492476385</v>
      </c>
    </row>
    <row r="161" spans="1:30" hidden="1" x14ac:dyDescent="0.25">
      <c r="A161">
        <v>316</v>
      </c>
      <c r="B161" s="1" t="s">
        <v>280</v>
      </c>
      <c r="C161" s="1" t="s">
        <v>777</v>
      </c>
      <c r="D161" s="1" t="s">
        <v>923</v>
      </c>
      <c r="E161">
        <v>4</v>
      </c>
      <c r="F161" s="1" t="s">
        <v>962</v>
      </c>
      <c r="G161">
        <v>7.5</v>
      </c>
      <c r="H161">
        <v>6.5</v>
      </c>
      <c r="I161" s="1">
        <v>24</v>
      </c>
      <c r="J161" s="1">
        <v>36</v>
      </c>
      <c r="K161" s="1">
        <v>22</v>
      </c>
      <c r="L161" s="1">
        <v>2047</v>
      </c>
      <c r="M161" s="1">
        <v>22.7</v>
      </c>
      <c r="N161" s="1">
        <v>9</v>
      </c>
      <c r="O161" s="1">
        <v>0</v>
      </c>
      <c r="P161" s="1">
        <v>0.48</v>
      </c>
      <c r="Q161" s="1">
        <v>0.35</v>
      </c>
      <c r="R161" s="1">
        <v>0.84</v>
      </c>
      <c r="S161" s="1">
        <v>0.72</v>
      </c>
      <c r="T161" s="1">
        <v>0.27</v>
      </c>
      <c r="U161" s="1">
        <v>0.98</v>
      </c>
      <c r="V161" s="1">
        <v>0.68</v>
      </c>
      <c r="W161" s="1">
        <v>0.95</v>
      </c>
      <c r="X16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2.72</v>
      </c>
      <c r="Y161" s="2">
        <f>player_season_data[[#This Row],[xAG]]*3</f>
        <v>0.81</v>
      </c>
      <c r="Z161" s="2">
        <f>SUM(player_season_data[[#This Row],[E(Points from Goals)]:[E(Points from Assists)]])</f>
        <v>3.5300000000000002</v>
      </c>
      <c r="AA16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16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61" s="2">
        <f>SUM(player_season_data[[#This Row],[E(Points from CS)]:[E(Points from conceding)]])</f>
        <v>0</v>
      </c>
      <c r="AD161" s="2">
        <f>SUM(player_season_data[[#This Row],[E(Defensive Points)]],player_season_data[[#This Row],[E(Attacking Points)]])</f>
        <v>3.5300000000000002</v>
      </c>
    </row>
    <row r="162" spans="1:30" hidden="1" x14ac:dyDescent="0.25">
      <c r="A162">
        <v>150</v>
      </c>
      <c r="B162" s="1" t="s">
        <v>334</v>
      </c>
      <c r="C162" s="1" t="s">
        <v>334</v>
      </c>
      <c r="D162" s="1" t="s">
        <v>928</v>
      </c>
      <c r="E162">
        <v>3</v>
      </c>
      <c r="F162" s="1" t="s">
        <v>959</v>
      </c>
      <c r="G162">
        <v>4.5</v>
      </c>
      <c r="H162">
        <v>0</v>
      </c>
      <c r="I162" s="1">
        <v>19</v>
      </c>
      <c r="J162" s="1">
        <v>1</v>
      </c>
      <c r="K162" s="1">
        <v>0</v>
      </c>
      <c r="L162" s="1">
        <v>8</v>
      </c>
      <c r="M162" s="1">
        <v>0.1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0.64</v>
      </c>
      <c r="T162" s="1">
        <v>0</v>
      </c>
      <c r="U162" s="1">
        <v>0.64</v>
      </c>
      <c r="V162" s="1">
        <v>0.64</v>
      </c>
      <c r="W162" s="1">
        <v>0.64</v>
      </c>
      <c r="X16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3.2</v>
      </c>
      <c r="Y162" s="2">
        <f>player_season_data[[#This Row],[xAG]]*3</f>
        <v>0</v>
      </c>
      <c r="Z162" s="2">
        <f>SUM(player_season_data[[#This Row],[E(Points from Goals)]:[E(Points from Assists)]])</f>
        <v>3.2</v>
      </c>
      <c r="AA16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0.26713530196585034</v>
      </c>
      <c r="AB16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62" s="2">
        <f>SUM(player_season_data[[#This Row],[E(Points from CS)]:[E(Points from conceding)]])</f>
        <v>0.26713530196585034</v>
      </c>
      <c r="AD162" s="2">
        <f>SUM(player_season_data[[#This Row],[E(Defensive Points)]],player_season_data[[#This Row],[E(Attacking Points)]])</f>
        <v>3.4671353019658504</v>
      </c>
    </row>
    <row r="163" spans="1:30" hidden="1" x14ac:dyDescent="0.25">
      <c r="A163">
        <v>491</v>
      </c>
      <c r="B163" s="1" t="s">
        <v>195</v>
      </c>
      <c r="C163" s="1" t="s">
        <v>422</v>
      </c>
      <c r="D163" s="1" t="s">
        <v>930</v>
      </c>
      <c r="E163">
        <v>3</v>
      </c>
      <c r="F163" s="1" t="s">
        <v>959</v>
      </c>
      <c r="G163">
        <v>6.5</v>
      </c>
      <c r="H163">
        <v>1.1000000000000001</v>
      </c>
      <c r="I163" s="1">
        <v>22</v>
      </c>
      <c r="J163" s="1">
        <v>32</v>
      </c>
      <c r="K163" s="1">
        <v>23</v>
      </c>
      <c r="L163" s="1">
        <v>2085</v>
      </c>
      <c r="M163" s="1">
        <v>23.2</v>
      </c>
      <c r="N163" s="1">
        <v>3</v>
      </c>
      <c r="O163" s="1">
        <v>0</v>
      </c>
      <c r="P163" s="1">
        <v>0.22</v>
      </c>
      <c r="Q163" s="1">
        <v>0.43</v>
      </c>
      <c r="R163" s="1">
        <v>0.65</v>
      </c>
      <c r="S163" s="1">
        <v>0.44</v>
      </c>
      <c r="T163" s="1">
        <v>0.35</v>
      </c>
      <c r="U163" s="1">
        <v>0.79</v>
      </c>
      <c r="V163" s="1">
        <v>0.44</v>
      </c>
      <c r="W163" s="1">
        <v>0.79</v>
      </c>
      <c r="X16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2.2000000000000002</v>
      </c>
      <c r="Y163" s="2">
        <f>player_season_data[[#This Row],[xAG]]*3</f>
        <v>1.0499999999999998</v>
      </c>
      <c r="Z163" s="2">
        <f>SUM(player_season_data[[#This Row],[E(Points from Goals)]:[E(Points from Assists)]])</f>
        <v>3.25</v>
      </c>
      <c r="AA16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0.21438110142697794</v>
      </c>
      <c r="AB16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63" s="2">
        <f>SUM(player_season_data[[#This Row],[E(Points from CS)]:[E(Points from conceding)]])</f>
        <v>0.21438110142697794</v>
      </c>
      <c r="AD163" s="2">
        <f>SUM(player_season_data[[#This Row],[E(Defensive Points)]],player_season_data[[#This Row],[E(Attacking Points)]])</f>
        <v>3.4643811014269779</v>
      </c>
    </row>
    <row r="164" spans="1:30" hidden="1" x14ac:dyDescent="0.25">
      <c r="A164">
        <v>392</v>
      </c>
      <c r="B164" s="1" t="s">
        <v>44</v>
      </c>
      <c r="C164" s="1" t="s">
        <v>453</v>
      </c>
      <c r="D164" s="1" t="s">
        <v>927</v>
      </c>
      <c r="E164">
        <v>3</v>
      </c>
      <c r="F164" s="1" t="s">
        <v>959</v>
      </c>
      <c r="G164">
        <v>6.5</v>
      </c>
      <c r="H164">
        <v>0.6</v>
      </c>
      <c r="I164" s="1">
        <v>25</v>
      </c>
      <c r="J164" s="1">
        <v>21</v>
      </c>
      <c r="K164" s="1">
        <v>7</v>
      </c>
      <c r="L164" s="1">
        <v>802</v>
      </c>
      <c r="M164" s="1">
        <v>8.9</v>
      </c>
      <c r="N164" s="1">
        <v>2</v>
      </c>
      <c r="O164" s="1">
        <v>0</v>
      </c>
      <c r="P164" s="1">
        <v>0.56000000000000005</v>
      </c>
      <c r="Q164" s="1">
        <v>0.34</v>
      </c>
      <c r="R164" s="1">
        <v>0.9</v>
      </c>
      <c r="S164" s="1">
        <v>0.4</v>
      </c>
      <c r="T164" s="1">
        <v>0.36</v>
      </c>
      <c r="U164" s="1">
        <v>0.76</v>
      </c>
      <c r="V164" s="1">
        <v>0.4</v>
      </c>
      <c r="W164" s="1">
        <v>0.76</v>
      </c>
      <c r="X16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</v>
      </c>
      <c r="Y164" s="2">
        <f>player_season_data[[#This Row],[xAG]]*3</f>
        <v>1.08</v>
      </c>
      <c r="Z164" s="2">
        <f>SUM(player_season_data[[#This Row],[E(Points from Goals)]:[E(Points from Assists)]])</f>
        <v>3.08</v>
      </c>
      <c r="AA16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0.2209099779593782</v>
      </c>
      <c r="AB16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64" s="2">
        <f>SUM(player_season_data[[#This Row],[E(Points from CS)]:[E(Points from conceding)]])</f>
        <v>0.2209099779593782</v>
      </c>
      <c r="AD164" s="2">
        <f>SUM(player_season_data[[#This Row],[E(Defensive Points)]],player_season_data[[#This Row],[E(Attacking Points)]])</f>
        <v>3.3009099779593782</v>
      </c>
    </row>
    <row r="165" spans="1:30" hidden="1" x14ac:dyDescent="0.25">
      <c r="A165">
        <v>182</v>
      </c>
      <c r="B165" s="1" t="s">
        <v>293</v>
      </c>
      <c r="C165" s="1" t="s">
        <v>539</v>
      </c>
      <c r="D165" s="1" t="s">
        <v>919</v>
      </c>
      <c r="E165">
        <v>3</v>
      </c>
      <c r="F165" s="1" t="s">
        <v>959</v>
      </c>
      <c r="G165">
        <v>10.5</v>
      </c>
      <c r="H165">
        <v>41.9</v>
      </c>
      <c r="I165" s="1">
        <v>21</v>
      </c>
      <c r="J165" s="1">
        <v>33</v>
      </c>
      <c r="K165" s="1">
        <v>29</v>
      </c>
      <c r="L165" s="1">
        <v>2607</v>
      </c>
      <c r="M165" s="1">
        <v>29</v>
      </c>
      <c r="N165" s="1">
        <v>7</v>
      </c>
      <c r="O165" s="1">
        <v>0</v>
      </c>
      <c r="P165" s="1">
        <v>0.76</v>
      </c>
      <c r="Q165" s="1">
        <v>0.38</v>
      </c>
      <c r="R165" s="1">
        <v>1.1399999999999999</v>
      </c>
      <c r="S165" s="1">
        <v>0.63</v>
      </c>
      <c r="T165" s="1">
        <v>0.38</v>
      </c>
      <c r="U165" s="1">
        <v>1.01</v>
      </c>
      <c r="V165" s="1">
        <v>0.38</v>
      </c>
      <c r="W165" s="1">
        <v>0.77</v>
      </c>
      <c r="X16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1.9</v>
      </c>
      <c r="Y165" s="2">
        <f>player_season_data[[#This Row],[xAG]]*3</f>
        <v>1.1400000000000001</v>
      </c>
      <c r="Z165" s="2">
        <f>SUM(player_season_data[[#This Row],[E(Points from Goals)]:[E(Points from Assists)]])</f>
        <v>3.04</v>
      </c>
      <c r="AA16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0.24171401689703645</v>
      </c>
      <c r="AB16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65" s="2">
        <f>SUM(player_season_data[[#This Row],[E(Points from CS)]:[E(Points from conceding)]])</f>
        <v>0.24171401689703645</v>
      </c>
      <c r="AD165" s="2">
        <f>SUM(player_season_data[[#This Row],[E(Defensive Points)]],player_season_data[[#This Row],[E(Attacking Points)]])</f>
        <v>3.2817140168970367</v>
      </c>
    </row>
    <row r="166" spans="1:30" hidden="1" x14ac:dyDescent="0.25">
      <c r="A166">
        <v>317</v>
      </c>
      <c r="B166" s="1" t="s">
        <v>199</v>
      </c>
      <c r="C166" s="1" t="s">
        <v>989</v>
      </c>
      <c r="D166" s="1" t="s">
        <v>923</v>
      </c>
      <c r="E166">
        <v>3</v>
      </c>
      <c r="F166" s="1" t="s">
        <v>959</v>
      </c>
      <c r="G166">
        <v>7.5</v>
      </c>
      <c r="H166">
        <v>10.199999999999999</v>
      </c>
      <c r="I166" s="1">
        <v>26</v>
      </c>
      <c r="J166" s="1">
        <v>21</v>
      </c>
      <c r="K166" s="1">
        <v>14</v>
      </c>
      <c r="L166" s="1">
        <v>1145</v>
      </c>
      <c r="M166" s="1">
        <v>12.7</v>
      </c>
      <c r="N166" s="1">
        <v>3</v>
      </c>
      <c r="O166" s="1">
        <v>1</v>
      </c>
      <c r="P166" s="1">
        <v>0.79</v>
      </c>
      <c r="Q166" s="1">
        <v>0.24</v>
      </c>
      <c r="R166" s="1">
        <v>1.02</v>
      </c>
      <c r="S166" s="1">
        <v>0.42</v>
      </c>
      <c r="T166" s="1">
        <v>0.26</v>
      </c>
      <c r="U166" s="1">
        <v>0.68</v>
      </c>
      <c r="V166" s="1">
        <v>0.42</v>
      </c>
      <c r="W166" s="1">
        <v>0.68</v>
      </c>
      <c r="X16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2.1</v>
      </c>
      <c r="Y166" s="2">
        <f>player_season_data[[#This Row],[xAG]]*3</f>
        <v>0.78</v>
      </c>
      <c r="Z166" s="2">
        <f>SUM(player_season_data[[#This Row],[E(Points from Goals)]:[E(Points from Assists)]])</f>
        <v>2.88</v>
      </c>
      <c r="AA16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0.30727873860113125</v>
      </c>
      <c r="AB16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66" s="2">
        <f>SUM(player_season_data[[#This Row],[E(Points from CS)]:[E(Points from conceding)]])</f>
        <v>0.30727873860113125</v>
      </c>
      <c r="AD166" s="2">
        <f>SUM(player_season_data[[#This Row],[E(Defensive Points)]],player_season_data[[#This Row],[E(Attacking Points)]])</f>
        <v>3.187278738601131</v>
      </c>
    </row>
    <row r="167" spans="1:30" hidden="1" x14ac:dyDescent="0.25">
      <c r="A167">
        <v>19</v>
      </c>
      <c r="B167" s="1" t="s">
        <v>351</v>
      </c>
      <c r="C167" s="1" t="s">
        <v>660</v>
      </c>
      <c r="D167" s="1" t="s">
        <v>913</v>
      </c>
      <c r="E167">
        <v>3</v>
      </c>
      <c r="F167" s="1" t="s">
        <v>959</v>
      </c>
      <c r="G167">
        <v>5.5</v>
      </c>
      <c r="H167">
        <v>12.1</v>
      </c>
      <c r="I167" s="1">
        <v>23</v>
      </c>
      <c r="J167" s="1">
        <v>13</v>
      </c>
      <c r="K167" s="1">
        <v>3</v>
      </c>
      <c r="L167" s="1">
        <v>353</v>
      </c>
      <c r="M167" s="1">
        <v>3.9</v>
      </c>
      <c r="N167" s="1">
        <v>0</v>
      </c>
      <c r="O167" s="1">
        <v>0</v>
      </c>
      <c r="P167" s="1">
        <v>0</v>
      </c>
      <c r="Q167" s="1">
        <v>0.25</v>
      </c>
      <c r="R167" s="1">
        <v>0.25</v>
      </c>
      <c r="S167" s="1">
        <v>0.5</v>
      </c>
      <c r="T167" s="1">
        <v>0.06</v>
      </c>
      <c r="U167" s="1">
        <v>0.56000000000000005</v>
      </c>
      <c r="V167" s="1">
        <v>0.5</v>
      </c>
      <c r="W167" s="1">
        <v>0.56000000000000005</v>
      </c>
      <c r="X16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2.5</v>
      </c>
      <c r="Y167" s="2">
        <f>player_season_data[[#This Row],[xAG]]*3</f>
        <v>0.18</v>
      </c>
      <c r="Z167" s="2">
        <f>SUM(player_season_data[[#This Row],[E(Points from Goals)]:[E(Points from Assists)]])</f>
        <v>2.68</v>
      </c>
      <c r="AA16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0.50661699236558955</v>
      </c>
      <c r="AB16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67" s="2">
        <f>SUM(player_season_data[[#This Row],[E(Points from CS)]:[E(Points from conceding)]])</f>
        <v>0.50661699236558955</v>
      </c>
      <c r="AD167" s="2">
        <f>SUM(player_season_data[[#This Row],[E(Defensive Points)]],player_season_data[[#This Row],[E(Attacking Points)]])</f>
        <v>3.1866169923655896</v>
      </c>
    </row>
    <row r="168" spans="1:30" hidden="1" x14ac:dyDescent="0.25">
      <c r="A168">
        <v>509</v>
      </c>
      <c r="B168" s="1" t="s">
        <v>399</v>
      </c>
      <c r="C168" s="1" t="s">
        <v>580</v>
      </c>
      <c r="D168" s="1" t="s">
        <v>930</v>
      </c>
      <c r="E168">
        <v>3</v>
      </c>
      <c r="F168" s="1" t="s">
        <v>959</v>
      </c>
      <c r="G168">
        <v>6.5</v>
      </c>
      <c r="H168">
        <v>0.4</v>
      </c>
      <c r="I168" s="1">
        <v>27</v>
      </c>
      <c r="J168" s="1">
        <v>13</v>
      </c>
      <c r="K168" s="1">
        <v>10</v>
      </c>
      <c r="L168" s="1">
        <v>809</v>
      </c>
      <c r="M168" s="1">
        <v>9</v>
      </c>
      <c r="N168" s="1">
        <v>1</v>
      </c>
      <c r="O168" s="1">
        <v>0</v>
      </c>
      <c r="P168" s="1">
        <v>0.22</v>
      </c>
      <c r="Q168" s="1">
        <v>0.33</v>
      </c>
      <c r="R168" s="1">
        <v>0.56000000000000005</v>
      </c>
      <c r="S168" s="1">
        <v>0.41</v>
      </c>
      <c r="T168" s="1">
        <v>0.3</v>
      </c>
      <c r="U168" s="1">
        <v>0.72</v>
      </c>
      <c r="V168" s="1">
        <v>0.41</v>
      </c>
      <c r="W168" s="1">
        <v>0.72</v>
      </c>
      <c r="X16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2.0499999999999998</v>
      </c>
      <c r="Y168" s="2">
        <f>player_season_data[[#This Row],[xAG]]*3</f>
        <v>0.89999999999999991</v>
      </c>
      <c r="Z168" s="2">
        <f>SUM(player_season_data[[#This Row],[E(Points from Goals)]:[E(Points from Assists)]])</f>
        <v>2.9499999999999997</v>
      </c>
      <c r="AA16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0.21438110142697794</v>
      </c>
      <c r="AB16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68" s="2">
        <f>SUM(player_season_data[[#This Row],[E(Points from CS)]:[E(Points from conceding)]])</f>
        <v>0.21438110142697794</v>
      </c>
      <c r="AD168" s="2">
        <f>SUM(player_season_data[[#This Row],[E(Defensive Points)]],player_season_data[[#This Row],[E(Attacking Points)]])</f>
        <v>3.1643811014269776</v>
      </c>
    </row>
    <row r="169" spans="1:30" hidden="1" x14ac:dyDescent="0.25">
      <c r="A169">
        <v>17</v>
      </c>
      <c r="B169" s="1" t="s">
        <v>328</v>
      </c>
      <c r="C169" s="1" t="s">
        <v>695</v>
      </c>
      <c r="D169" s="1" t="s">
        <v>913</v>
      </c>
      <c r="E169">
        <v>3</v>
      </c>
      <c r="F169" s="1" t="s">
        <v>959</v>
      </c>
      <c r="G169">
        <v>10</v>
      </c>
      <c r="H169">
        <v>28.3</v>
      </c>
      <c r="I169" s="1">
        <v>21</v>
      </c>
      <c r="J169" s="1">
        <v>35</v>
      </c>
      <c r="K169" s="1">
        <v>35</v>
      </c>
      <c r="L169" s="1">
        <v>2919</v>
      </c>
      <c r="M169" s="1">
        <v>32.4</v>
      </c>
      <c r="N169" s="1">
        <v>4</v>
      </c>
      <c r="O169" s="1">
        <v>0</v>
      </c>
      <c r="P169" s="1">
        <v>0.49</v>
      </c>
      <c r="Q169" s="1">
        <v>0.28000000000000003</v>
      </c>
      <c r="R169" s="1">
        <v>0.77</v>
      </c>
      <c r="S169" s="1">
        <v>0.48</v>
      </c>
      <c r="T169" s="1">
        <v>0.32</v>
      </c>
      <c r="U169" s="1">
        <v>0.8</v>
      </c>
      <c r="V169" s="1">
        <v>0.33</v>
      </c>
      <c r="W169" s="1">
        <v>0.65</v>
      </c>
      <c r="X16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1.6500000000000001</v>
      </c>
      <c r="Y169" s="2">
        <f>player_season_data[[#This Row],[xAG]]*3</f>
        <v>0.96</v>
      </c>
      <c r="Z169" s="2">
        <f>SUM(player_season_data[[#This Row],[E(Points from Goals)]:[E(Points from Assists)]])</f>
        <v>2.6100000000000003</v>
      </c>
      <c r="AA16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0.50661699236558955</v>
      </c>
      <c r="AB16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69" s="2">
        <f>SUM(player_season_data[[#This Row],[E(Points from CS)]:[E(Points from conceding)]])</f>
        <v>0.50661699236558955</v>
      </c>
      <c r="AD169" s="2">
        <f>SUM(player_season_data[[#This Row],[E(Defensive Points)]],player_season_data[[#This Row],[E(Attacking Points)]])</f>
        <v>3.1166169923655898</v>
      </c>
    </row>
    <row r="170" spans="1:30" hidden="1" x14ac:dyDescent="0.25">
      <c r="A170">
        <v>23</v>
      </c>
      <c r="B170" s="1" t="s">
        <v>376</v>
      </c>
      <c r="C170" s="1" t="s">
        <v>543</v>
      </c>
      <c r="D170" s="1" t="s">
        <v>913</v>
      </c>
      <c r="E170">
        <v>3</v>
      </c>
      <c r="F170" s="1" t="s">
        <v>959</v>
      </c>
      <c r="G170">
        <v>7</v>
      </c>
      <c r="H170">
        <v>2.7</v>
      </c>
      <c r="I170" s="1">
        <v>28</v>
      </c>
      <c r="J170" s="1">
        <v>34</v>
      </c>
      <c r="K170" s="1">
        <v>18</v>
      </c>
      <c r="L170" s="1">
        <v>1649</v>
      </c>
      <c r="M170" s="1">
        <v>18.3</v>
      </c>
      <c r="N170" s="1">
        <v>2</v>
      </c>
      <c r="O170" s="1">
        <v>0</v>
      </c>
      <c r="P170" s="1">
        <v>0.65</v>
      </c>
      <c r="Q170" s="1">
        <v>0.05</v>
      </c>
      <c r="R170" s="1">
        <v>0.71</v>
      </c>
      <c r="S170" s="1">
        <v>0.43</v>
      </c>
      <c r="T170" s="1">
        <v>0.15</v>
      </c>
      <c r="U170" s="1">
        <v>0.57999999999999996</v>
      </c>
      <c r="V170" s="1">
        <v>0.43</v>
      </c>
      <c r="W170" s="1">
        <v>0.57999999999999996</v>
      </c>
      <c r="X17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2.15</v>
      </c>
      <c r="Y170" s="2">
        <f>player_season_data[[#This Row],[xAG]]*3</f>
        <v>0.44999999999999996</v>
      </c>
      <c r="Z170" s="2">
        <f>SUM(player_season_data[[#This Row],[E(Points from Goals)]:[E(Points from Assists)]])</f>
        <v>2.5999999999999996</v>
      </c>
      <c r="AA17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0.50661699236558955</v>
      </c>
      <c r="AB17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70" s="2">
        <f>SUM(player_season_data[[#This Row],[E(Points from CS)]:[E(Points from conceding)]])</f>
        <v>0.50661699236558955</v>
      </c>
      <c r="AD170" s="2">
        <f>SUM(player_season_data[[#This Row],[E(Defensive Points)]],player_season_data[[#This Row],[E(Attacking Points)]])</f>
        <v>3.1066169923655891</v>
      </c>
    </row>
    <row r="171" spans="1:30" hidden="1" x14ac:dyDescent="0.25">
      <c r="A171">
        <v>33</v>
      </c>
      <c r="B171" s="1" t="s">
        <v>101</v>
      </c>
      <c r="C171" s="1" t="s">
        <v>561</v>
      </c>
      <c r="D171" s="1" t="s">
        <v>914</v>
      </c>
      <c r="E171">
        <v>3</v>
      </c>
      <c r="F171" s="1" t="s">
        <v>959</v>
      </c>
      <c r="G171">
        <v>4.5</v>
      </c>
      <c r="H171">
        <v>0.9</v>
      </c>
      <c r="I171" s="1">
        <v>28</v>
      </c>
      <c r="J171" s="1">
        <v>8</v>
      </c>
      <c r="K171" s="1">
        <v>1</v>
      </c>
      <c r="L171" s="1">
        <v>119</v>
      </c>
      <c r="M171" s="1">
        <v>1.3</v>
      </c>
      <c r="N171" s="1">
        <v>0</v>
      </c>
      <c r="O171" s="1">
        <v>0</v>
      </c>
      <c r="P171" s="1">
        <v>0.76</v>
      </c>
      <c r="Q171" s="1">
        <v>0</v>
      </c>
      <c r="R171" s="1">
        <v>0.76</v>
      </c>
      <c r="S171" s="1">
        <v>0.56000000000000005</v>
      </c>
      <c r="T171" s="1">
        <v>0</v>
      </c>
      <c r="U171" s="1">
        <v>0.56000000000000005</v>
      </c>
      <c r="V171" s="1">
        <v>0.56000000000000005</v>
      </c>
      <c r="W171" s="1">
        <v>0.56000000000000005</v>
      </c>
      <c r="X17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2.8000000000000003</v>
      </c>
      <c r="Y171" s="2">
        <f>player_season_data[[#This Row],[xAG]]*3</f>
        <v>0</v>
      </c>
      <c r="Z171" s="2">
        <f>SUM(player_season_data[[#This Row],[E(Points from Goals)]:[E(Points from Assists)]])</f>
        <v>2.8000000000000003</v>
      </c>
      <c r="AA17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0.21653566731600707</v>
      </c>
      <c r="AB17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71" s="2">
        <f>SUM(player_season_data[[#This Row],[E(Points from CS)]:[E(Points from conceding)]])</f>
        <v>0.21653566731600707</v>
      </c>
      <c r="AD171" s="2">
        <f>SUM(player_season_data[[#This Row],[E(Defensive Points)]],player_season_data[[#This Row],[E(Attacking Points)]])</f>
        <v>3.0165356673160075</v>
      </c>
    </row>
    <row r="172" spans="1:30" hidden="1" x14ac:dyDescent="0.25">
      <c r="A172">
        <v>401</v>
      </c>
      <c r="B172" s="1" t="s">
        <v>183</v>
      </c>
      <c r="C172" s="1" t="s">
        <v>678</v>
      </c>
      <c r="D172" s="1" t="s">
        <v>927</v>
      </c>
      <c r="E172">
        <v>4</v>
      </c>
      <c r="F172" s="1" t="s">
        <v>962</v>
      </c>
      <c r="G172">
        <v>8.5</v>
      </c>
      <c r="H172">
        <v>57.1</v>
      </c>
      <c r="I172" s="1">
        <v>23</v>
      </c>
      <c r="J172" s="1">
        <v>30</v>
      </c>
      <c r="K172" s="1">
        <v>27</v>
      </c>
      <c r="L172" s="1">
        <v>2255</v>
      </c>
      <c r="M172" s="1">
        <v>25.1</v>
      </c>
      <c r="N172" s="1">
        <v>1</v>
      </c>
      <c r="O172" s="1">
        <v>0</v>
      </c>
      <c r="P172" s="1">
        <v>0.84</v>
      </c>
      <c r="Q172" s="1">
        <v>0.08</v>
      </c>
      <c r="R172" s="1">
        <v>0.92</v>
      </c>
      <c r="S172" s="1">
        <v>0.81</v>
      </c>
      <c r="T172" s="1">
        <v>0.15</v>
      </c>
      <c r="U172" s="1">
        <v>0.96</v>
      </c>
      <c r="V172" s="1">
        <v>0.62</v>
      </c>
      <c r="W172" s="1">
        <v>0.77</v>
      </c>
      <c r="X17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2.48</v>
      </c>
      <c r="Y172" s="2">
        <f>player_season_data[[#This Row],[xAG]]*3</f>
        <v>0.44999999999999996</v>
      </c>
      <c r="Z172" s="2">
        <f>SUM(player_season_data[[#This Row],[E(Points from Goals)]:[E(Points from Assists)]])</f>
        <v>2.9299999999999997</v>
      </c>
      <c r="AA17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17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72" s="2">
        <f>SUM(player_season_data[[#This Row],[E(Points from CS)]:[E(Points from conceding)]])</f>
        <v>0</v>
      </c>
      <c r="AD172" s="2">
        <f>SUM(player_season_data[[#This Row],[E(Defensive Points)]],player_season_data[[#This Row],[E(Attacking Points)]])</f>
        <v>2.9299999999999997</v>
      </c>
    </row>
    <row r="173" spans="1:30" hidden="1" x14ac:dyDescent="0.25">
      <c r="A173">
        <v>327</v>
      </c>
      <c r="B173" s="1" t="s">
        <v>105</v>
      </c>
      <c r="C173" s="1" t="s">
        <v>105</v>
      </c>
      <c r="D173" s="1" t="s">
        <v>923</v>
      </c>
      <c r="E173">
        <v>3</v>
      </c>
      <c r="F173" s="1" t="s">
        <v>959</v>
      </c>
      <c r="G173">
        <v>7.5</v>
      </c>
      <c r="H173">
        <v>8.3000000000000007</v>
      </c>
      <c r="I173" s="1">
        <v>26</v>
      </c>
      <c r="J173" s="1">
        <v>37</v>
      </c>
      <c r="K173" s="1">
        <v>32</v>
      </c>
      <c r="L173" s="1">
        <v>2629</v>
      </c>
      <c r="M173" s="1">
        <v>29.2</v>
      </c>
      <c r="N173" s="1">
        <v>3</v>
      </c>
      <c r="O173" s="1">
        <v>0</v>
      </c>
      <c r="P173" s="1">
        <v>0.27</v>
      </c>
      <c r="Q173" s="1">
        <v>0.17</v>
      </c>
      <c r="R173" s="1">
        <v>0.45</v>
      </c>
      <c r="S173" s="1">
        <v>0.41</v>
      </c>
      <c r="T173" s="1">
        <v>0.19</v>
      </c>
      <c r="U173" s="1">
        <v>0.6</v>
      </c>
      <c r="V173" s="1">
        <v>0.41</v>
      </c>
      <c r="W173" s="1">
        <v>0.6</v>
      </c>
      <c r="X17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2.0499999999999998</v>
      </c>
      <c r="Y173" s="2">
        <f>player_season_data[[#This Row],[xAG]]*3</f>
        <v>0.57000000000000006</v>
      </c>
      <c r="Z173" s="2">
        <f>SUM(player_season_data[[#This Row],[E(Points from Goals)]:[E(Points from Assists)]])</f>
        <v>2.62</v>
      </c>
      <c r="AA17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0.30727873860113125</v>
      </c>
      <c r="AB17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73" s="2">
        <f>SUM(player_season_data[[#This Row],[E(Points from CS)]:[E(Points from conceding)]])</f>
        <v>0.30727873860113125</v>
      </c>
      <c r="AD173" s="2">
        <f>SUM(player_season_data[[#This Row],[E(Defensive Points)]],player_season_data[[#This Row],[E(Attacking Points)]])</f>
        <v>2.9272787386011312</v>
      </c>
    </row>
    <row r="174" spans="1:30" hidden="1" x14ac:dyDescent="0.25">
      <c r="A174">
        <v>503</v>
      </c>
      <c r="B174" s="1" t="s">
        <v>171</v>
      </c>
      <c r="C174" s="1" t="s">
        <v>494</v>
      </c>
      <c r="D174" s="1" t="s">
        <v>930</v>
      </c>
      <c r="E174">
        <v>3</v>
      </c>
      <c r="F174" s="1" t="s">
        <v>959</v>
      </c>
      <c r="G174">
        <v>10</v>
      </c>
      <c r="H174">
        <v>10.6</v>
      </c>
      <c r="I174" s="1">
        <v>31</v>
      </c>
      <c r="J174" s="1">
        <v>35</v>
      </c>
      <c r="K174" s="1">
        <v>34</v>
      </c>
      <c r="L174" s="1">
        <v>2934</v>
      </c>
      <c r="M174" s="1">
        <v>32.6</v>
      </c>
      <c r="N174" s="1">
        <v>1</v>
      </c>
      <c r="O174" s="1">
        <v>0</v>
      </c>
      <c r="P174" s="1">
        <v>0.52</v>
      </c>
      <c r="Q174" s="1">
        <v>0.31</v>
      </c>
      <c r="R174" s="1">
        <v>0.83</v>
      </c>
      <c r="S174" s="1">
        <v>0.37</v>
      </c>
      <c r="T174" s="1">
        <v>0.36</v>
      </c>
      <c r="U174" s="1">
        <v>0.73</v>
      </c>
      <c r="V174" s="1">
        <v>0.32</v>
      </c>
      <c r="W174" s="1">
        <v>0.68</v>
      </c>
      <c r="X17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1.6</v>
      </c>
      <c r="Y174" s="2">
        <f>player_season_data[[#This Row],[xAG]]*3</f>
        <v>1.08</v>
      </c>
      <c r="Z174" s="2">
        <f>SUM(player_season_data[[#This Row],[E(Points from Goals)]:[E(Points from Assists)]])</f>
        <v>2.68</v>
      </c>
      <c r="AA17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0.21438110142697794</v>
      </c>
      <c r="AB17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74" s="2">
        <f>SUM(player_season_data[[#This Row],[E(Points from CS)]:[E(Points from conceding)]])</f>
        <v>0.21438110142697794</v>
      </c>
      <c r="AD174" s="2">
        <f>SUM(player_season_data[[#This Row],[E(Defensive Points)]],player_season_data[[#This Row],[E(Attacking Points)]])</f>
        <v>2.894381101426978</v>
      </c>
    </row>
    <row r="175" spans="1:30" hidden="1" x14ac:dyDescent="0.25">
      <c r="A175">
        <v>9</v>
      </c>
      <c r="B175" s="1" t="s">
        <v>241</v>
      </c>
      <c r="C175" s="1" t="s">
        <v>770</v>
      </c>
      <c r="D175" s="1" t="s">
        <v>913</v>
      </c>
      <c r="E175">
        <v>3</v>
      </c>
      <c r="F175" s="1" t="s">
        <v>959</v>
      </c>
      <c r="G175">
        <v>7</v>
      </c>
      <c r="H175">
        <v>3.5</v>
      </c>
      <c r="I175" s="1">
        <v>22</v>
      </c>
      <c r="J175" s="1">
        <v>35</v>
      </c>
      <c r="K175" s="1">
        <v>24</v>
      </c>
      <c r="L175" s="1">
        <v>2019</v>
      </c>
      <c r="M175" s="1">
        <v>22.4</v>
      </c>
      <c r="N175" s="1">
        <v>1</v>
      </c>
      <c r="O175" s="1">
        <v>0</v>
      </c>
      <c r="P175" s="1">
        <v>0.27</v>
      </c>
      <c r="Q175" s="1">
        <v>0.18</v>
      </c>
      <c r="R175" s="1">
        <v>0.45</v>
      </c>
      <c r="S175" s="1">
        <v>0.31</v>
      </c>
      <c r="T175" s="1">
        <v>0.27</v>
      </c>
      <c r="U175" s="1">
        <v>0.57999999999999996</v>
      </c>
      <c r="V175" s="1">
        <v>0.31</v>
      </c>
      <c r="W175" s="1">
        <v>0.57999999999999996</v>
      </c>
      <c r="X17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1.55</v>
      </c>
      <c r="Y175" s="2">
        <f>player_season_data[[#This Row],[xAG]]*3</f>
        <v>0.81</v>
      </c>
      <c r="Z175" s="2">
        <f>SUM(player_season_data[[#This Row],[E(Points from Goals)]:[E(Points from Assists)]])</f>
        <v>2.3600000000000003</v>
      </c>
      <c r="AA17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0.50661699236558955</v>
      </c>
      <c r="AB17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75" s="2">
        <f>SUM(player_season_data[[#This Row],[E(Points from CS)]:[E(Points from conceding)]])</f>
        <v>0.50661699236558955</v>
      </c>
      <c r="AD175" s="2">
        <f>SUM(player_season_data[[#This Row],[E(Defensive Points)]],player_season_data[[#This Row],[E(Attacking Points)]])</f>
        <v>2.8666169923655898</v>
      </c>
    </row>
    <row r="176" spans="1:30" hidden="1" x14ac:dyDescent="0.25">
      <c r="A176">
        <v>348</v>
      </c>
      <c r="B176" s="1" t="s">
        <v>138</v>
      </c>
      <c r="C176" s="1" t="s">
        <v>659</v>
      </c>
      <c r="D176" s="1" t="s">
        <v>925</v>
      </c>
      <c r="E176">
        <v>3</v>
      </c>
      <c r="F176" s="1" t="s">
        <v>959</v>
      </c>
      <c r="G176">
        <v>9.5</v>
      </c>
      <c r="H176">
        <v>21.9</v>
      </c>
      <c r="I176" s="1">
        <v>23</v>
      </c>
      <c r="J176" s="1">
        <v>35</v>
      </c>
      <c r="K176" s="1">
        <v>33</v>
      </c>
      <c r="L176" s="1">
        <v>2857</v>
      </c>
      <c r="M176" s="1">
        <v>31.7</v>
      </c>
      <c r="N176" s="1">
        <v>2</v>
      </c>
      <c r="O176" s="1">
        <v>0</v>
      </c>
      <c r="P176" s="1">
        <v>0.6</v>
      </c>
      <c r="Q176" s="1">
        <v>0.25</v>
      </c>
      <c r="R176" s="1">
        <v>0.85</v>
      </c>
      <c r="S176" s="1">
        <v>0.33</v>
      </c>
      <c r="T176" s="1">
        <v>0.26</v>
      </c>
      <c r="U176" s="1">
        <v>0.59</v>
      </c>
      <c r="V176" s="1">
        <v>0.33</v>
      </c>
      <c r="W176" s="1">
        <v>0.59</v>
      </c>
      <c r="X17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1.6500000000000001</v>
      </c>
      <c r="Y176" s="2">
        <f>player_season_data[[#This Row],[xAG]]*3</f>
        <v>0.78</v>
      </c>
      <c r="Z176" s="2">
        <f>SUM(player_season_data[[#This Row],[E(Points from Goals)]:[E(Points from Assists)]])</f>
        <v>2.4300000000000002</v>
      </c>
      <c r="AA17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0.418951549247639</v>
      </c>
      <c r="AB17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76" s="2">
        <f>SUM(player_season_data[[#This Row],[E(Points from CS)]:[E(Points from conceding)]])</f>
        <v>0.418951549247639</v>
      </c>
      <c r="AD176" s="2">
        <f>SUM(player_season_data[[#This Row],[E(Defensive Points)]],player_season_data[[#This Row],[E(Attacking Points)]])</f>
        <v>2.8489515492476389</v>
      </c>
    </row>
    <row r="177" spans="1:30" hidden="1" x14ac:dyDescent="0.25">
      <c r="A177">
        <v>80</v>
      </c>
      <c r="B177" s="1" t="s">
        <v>348</v>
      </c>
      <c r="C177" s="1" t="s">
        <v>700</v>
      </c>
      <c r="D177" s="1" t="s">
        <v>915</v>
      </c>
      <c r="E177">
        <v>3</v>
      </c>
      <c r="F177" s="1" t="s">
        <v>959</v>
      </c>
      <c r="G177">
        <v>5</v>
      </c>
      <c r="H177">
        <v>0.2</v>
      </c>
      <c r="I177" s="1">
        <v>24</v>
      </c>
      <c r="J177" s="1">
        <v>20</v>
      </c>
      <c r="K177" s="1">
        <v>7</v>
      </c>
      <c r="L177" s="1">
        <v>699</v>
      </c>
      <c r="M177" s="1">
        <v>7.8</v>
      </c>
      <c r="N177" s="1">
        <v>0</v>
      </c>
      <c r="O177" s="1">
        <v>0</v>
      </c>
      <c r="P177" s="1">
        <v>0.26</v>
      </c>
      <c r="Q177" s="1">
        <v>0.26</v>
      </c>
      <c r="R177" s="1">
        <v>0.52</v>
      </c>
      <c r="S177" s="1">
        <v>0.33</v>
      </c>
      <c r="T177" s="1">
        <v>0.31</v>
      </c>
      <c r="U177" s="1">
        <v>0.64</v>
      </c>
      <c r="V177" s="1">
        <v>0.33</v>
      </c>
      <c r="W177" s="1">
        <v>0.64</v>
      </c>
      <c r="X17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1.6500000000000001</v>
      </c>
      <c r="Y177" s="2">
        <f>player_season_data[[#This Row],[xAG]]*3</f>
        <v>0.92999999999999994</v>
      </c>
      <c r="Z177" s="2">
        <f>SUM(player_season_data[[#This Row],[E(Points from Goals)]:[E(Points from Assists)]])</f>
        <v>2.58</v>
      </c>
      <c r="AA17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0.25157855305975652</v>
      </c>
      <c r="AB17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77" s="2">
        <f>SUM(player_season_data[[#This Row],[E(Points from CS)]:[E(Points from conceding)]])</f>
        <v>0.25157855305975652</v>
      </c>
      <c r="AD177" s="2">
        <f>SUM(player_season_data[[#This Row],[E(Defensive Points)]],player_season_data[[#This Row],[E(Attacking Points)]])</f>
        <v>2.8315785530597566</v>
      </c>
    </row>
    <row r="178" spans="1:30" hidden="1" x14ac:dyDescent="0.25">
      <c r="A178">
        <v>180</v>
      </c>
      <c r="B178" s="1" t="s">
        <v>185</v>
      </c>
      <c r="C178" s="1" t="s">
        <v>877</v>
      </c>
      <c r="D178" s="1" t="s">
        <v>919</v>
      </c>
      <c r="E178">
        <v>4</v>
      </c>
      <c r="F178" s="1" t="s">
        <v>962</v>
      </c>
      <c r="G178">
        <v>7.5</v>
      </c>
      <c r="H178">
        <v>2.2999999999999998</v>
      </c>
      <c r="I178" s="1">
        <v>22</v>
      </c>
      <c r="J178" s="1">
        <v>35</v>
      </c>
      <c r="K178" s="1">
        <v>31</v>
      </c>
      <c r="L178" s="1">
        <v>2799</v>
      </c>
      <c r="M178" s="1">
        <v>31.1</v>
      </c>
      <c r="N178" s="1">
        <v>10</v>
      </c>
      <c r="O178" s="1">
        <v>0</v>
      </c>
      <c r="P178" s="1">
        <v>0.45</v>
      </c>
      <c r="Q178" s="1">
        <v>0.16</v>
      </c>
      <c r="R178" s="1">
        <v>0.61</v>
      </c>
      <c r="S178" s="1">
        <v>0.6</v>
      </c>
      <c r="T178" s="1">
        <v>0.14000000000000001</v>
      </c>
      <c r="U178" s="1">
        <v>0.74</v>
      </c>
      <c r="V178" s="1">
        <v>0.6</v>
      </c>
      <c r="W178" s="1">
        <v>0.74</v>
      </c>
      <c r="X17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2.4</v>
      </c>
      <c r="Y178" s="2">
        <f>player_season_data[[#This Row],[xAG]]*3</f>
        <v>0.42000000000000004</v>
      </c>
      <c r="Z178" s="2">
        <f>SUM(player_season_data[[#This Row],[E(Points from Goals)]:[E(Points from Assists)]])</f>
        <v>2.82</v>
      </c>
      <c r="AA17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17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78" s="2">
        <f>SUM(player_season_data[[#This Row],[E(Points from CS)]:[E(Points from conceding)]])</f>
        <v>0</v>
      </c>
      <c r="AD178" s="2">
        <f>SUM(player_season_data[[#This Row],[E(Defensive Points)]],player_season_data[[#This Row],[E(Attacking Points)]])</f>
        <v>2.82</v>
      </c>
    </row>
    <row r="179" spans="1:30" hidden="1" x14ac:dyDescent="0.25">
      <c r="A179">
        <v>28</v>
      </c>
      <c r="B179" s="1" t="s">
        <v>39</v>
      </c>
      <c r="C179" s="1" t="s">
        <v>674</v>
      </c>
      <c r="D179" s="1" t="s">
        <v>914</v>
      </c>
      <c r="E179">
        <v>3</v>
      </c>
      <c r="F179" s="1" t="s">
        <v>959</v>
      </c>
      <c r="G179">
        <v>6.5</v>
      </c>
      <c r="H179">
        <v>4.0999999999999996</v>
      </c>
      <c r="I179" s="1">
        <v>25</v>
      </c>
      <c r="J179" s="1">
        <v>35</v>
      </c>
      <c r="K179" s="1">
        <v>22</v>
      </c>
      <c r="L179" s="1">
        <v>2068</v>
      </c>
      <c r="M179" s="1">
        <v>23</v>
      </c>
      <c r="N179" s="1">
        <v>5</v>
      </c>
      <c r="O179" s="1">
        <v>0</v>
      </c>
      <c r="P179" s="1">
        <v>0.44</v>
      </c>
      <c r="Q179" s="1">
        <v>0.39</v>
      </c>
      <c r="R179" s="1">
        <v>0.83</v>
      </c>
      <c r="S179" s="1">
        <v>0.27</v>
      </c>
      <c r="T179" s="1">
        <v>0.4</v>
      </c>
      <c r="U179" s="1">
        <v>0.67</v>
      </c>
      <c r="V179" s="1">
        <v>0.27</v>
      </c>
      <c r="W179" s="1">
        <v>0.67</v>
      </c>
      <c r="X17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1.35</v>
      </c>
      <c r="Y179" s="2">
        <f>player_season_data[[#This Row],[xAG]]*3</f>
        <v>1.2000000000000002</v>
      </c>
      <c r="Z179" s="2">
        <f>SUM(player_season_data[[#This Row],[E(Points from Goals)]:[E(Points from Assists)]])</f>
        <v>2.5500000000000003</v>
      </c>
      <c r="AA17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0.21653566731600707</v>
      </c>
      <c r="AB17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79" s="2">
        <f>SUM(player_season_data[[#This Row],[E(Points from CS)]:[E(Points from conceding)]])</f>
        <v>0.21653566731600707</v>
      </c>
      <c r="AD179" s="2">
        <f>SUM(player_season_data[[#This Row],[E(Defensive Points)]],player_season_data[[#This Row],[E(Attacking Points)]])</f>
        <v>2.7665356673160075</v>
      </c>
    </row>
    <row r="180" spans="1:30" hidden="1" x14ac:dyDescent="0.25">
      <c r="A180">
        <v>199</v>
      </c>
      <c r="B180" s="1" t="s">
        <v>131</v>
      </c>
      <c r="C180" s="1" t="s">
        <v>710</v>
      </c>
      <c r="D180" s="1" t="s">
        <v>920</v>
      </c>
      <c r="E180">
        <v>3</v>
      </c>
      <c r="F180" s="1" t="s">
        <v>959</v>
      </c>
      <c r="G180">
        <v>7</v>
      </c>
      <c r="H180">
        <v>34</v>
      </c>
      <c r="I180" s="1">
        <v>25</v>
      </c>
      <c r="J180" s="1">
        <v>27</v>
      </c>
      <c r="K180" s="1">
        <v>24</v>
      </c>
      <c r="L180" s="1">
        <v>2055</v>
      </c>
      <c r="M180" s="1">
        <v>22.8</v>
      </c>
      <c r="N180" s="1">
        <v>3</v>
      </c>
      <c r="O180" s="1">
        <v>0</v>
      </c>
      <c r="P180" s="1">
        <v>0.48</v>
      </c>
      <c r="Q180" s="1">
        <v>0.18</v>
      </c>
      <c r="R180" s="1">
        <v>0.66</v>
      </c>
      <c r="S180" s="1">
        <v>0.4</v>
      </c>
      <c r="T180" s="1">
        <v>0.23</v>
      </c>
      <c r="U180" s="1">
        <v>0.62</v>
      </c>
      <c r="V180" s="1">
        <v>0.36</v>
      </c>
      <c r="W180" s="1">
        <v>0.59</v>
      </c>
      <c r="X18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1.7999999999999998</v>
      </c>
      <c r="Y180" s="2">
        <f>player_season_data[[#This Row],[xAG]]*3</f>
        <v>0.69000000000000006</v>
      </c>
      <c r="Z180" s="2">
        <f>SUM(player_season_data[[#This Row],[E(Points from Goals)]:[E(Points from Assists)]])</f>
        <v>2.4899999999999998</v>
      </c>
      <c r="AA18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0.26982005638468681</v>
      </c>
      <c r="AB18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80" s="2">
        <f>SUM(player_season_data[[#This Row],[E(Points from CS)]:[E(Points from conceding)]])</f>
        <v>0.26982005638468681</v>
      </c>
      <c r="AD180" s="2">
        <f>SUM(player_season_data[[#This Row],[E(Defensive Points)]],player_season_data[[#This Row],[E(Attacking Points)]])</f>
        <v>2.7598200563846866</v>
      </c>
    </row>
    <row r="181" spans="1:30" hidden="1" x14ac:dyDescent="0.25">
      <c r="A181">
        <v>421</v>
      </c>
      <c r="B181" s="1" t="s">
        <v>405</v>
      </c>
      <c r="C181" s="1" t="s">
        <v>439</v>
      </c>
      <c r="D181" s="1" t="s">
        <v>927</v>
      </c>
      <c r="E181">
        <v>4</v>
      </c>
      <c r="F181" s="1" t="s">
        <v>962</v>
      </c>
      <c r="G181">
        <v>7</v>
      </c>
      <c r="H181">
        <v>0.2</v>
      </c>
      <c r="I181" s="1">
        <v>31</v>
      </c>
      <c r="J181" s="1">
        <v>20</v>
      </c>
      <c r="K181" s="1">
        <v>9</v>
      </c>
      <c r="L181" s="1">
        <v>991</v>
      </c>
      <c r="M181" s="1">
        <v>11</v>
      </c>
      <c r="N181" s="1">
        <v>3</v>
      </c>
      <c r="O181" s="1">
        <v>0</v>
      </c>
      <c r="P181" s="1">
        <v>0.82</v>
      </c>
      <c r="Q181" s="1">
        <v>0.09</v>
      </c>
      <c r="R181" s="1">
        <v>0.91</v>
      </c>
      <c r="S181" s="1">
        <v>0.8</v>
      </c>
      <c r="T181" s="1">
        <v>0.05</v>
      </c>
      <c r="U181" s="1">
        <v>0.85</v>
      </c>
      <c r="V181" s="1">
        <v>0.65</v>
      </c>
      <c r="W181" s="1">
        <v>0.71</v>
      </c>
      <c r="X18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2.6</v>
      </c>
      <c r="Y181" s="2">
        <f>player_season_data[[#This Row],[xAG]]*3</f>
        <v>0.15000000000000002</v>
      </c>
      <c r="Z181" s="2">
        <f>SUM(player_season_data[[#This Row],[E(Points from Goals)]:[E(Points from Assists)]])</f>
        <v>2.75</v>
      </c>
      <c r="AA18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18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81" s="2">
        <f>SUM(player_season_data[[#This Row],[E(Points from CS)]:[E(Points from conceding)]])</f>
        <v>0</v>
      </c>
      <c r="AD181" s="2">
        <f>SUM(player_season_data[[#This Row],[E(Defensive Points)]],player_season_data[[#This Row],[E(Attacking Points)]])</f>
        <v>2.75</v>
      </c>
    </row>
    <row r="182" spans="1:30" hidden="1" x14ac:dyDescent="0.25">
      <c r="A182">
        <v>181</v>
      </c>
      <c r="B182" s="1" t="s">
        <v>278</v>
      </c>
      <c r="C182" s="1" t="s">
        <v>665</v>
      </c>
      <c r="D182" s="1" t="s">
        <v>919</v>
      </c>
      <c r="E182">
        <v>3</v>
      </c>
      <c r="F182" s="1" t="s">
        <v>959</v>
      </c>
      <c r="G182">
        <v>6.5</v>
      </c>
      <c r="H182">
        <v>17.2</v>
      </c>
      <c r="I182" s="1">
        <v>25</v>
      </c>
      <c r="J182" s="1">
        <v>11</v>
      </c>
      <c r="K182" s="1">
        <v>2</v>
      </c>
      <c r="L182" s="1">
        <v>443</v>
      </c>
      <c r="M182" s="1">
        <v>4.9000000000000004</v>
      </c>
      <c r="N182" s="1">
        <v>0</v>
      </c>
      <c r="O182" s="1">
        <v>0</v>
      </c>
      <c r="P182" s="1">
        <v>0.61</v>
      </c>
      <c r="Q182" s="1">
        <v>0</v>
      </c>
      <c r="R182" s="1">
        <v>0.61</v>
      </c>
      <c r="S182" s="1">
        <v>0.47</v>
      </c>
      <c r="T182" s="1">
        <v>0.05</v>
      </c>
      <c r="U182" s="1">
        <v>0.52</v>
      </c>
      <c r="V182" s="1">
        <v>0.47</v>
      </c>
      <c r="W182" s="1">
        <v>0.52</v>
      </c>
      <c r="X18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2.3499999999999996</v>
      </c>
      <c r="Y182" s="2">
        <f>player_season_data[[#This Row],[xAG]]*3</f>
        <v>0.15000000000000002</v>
      </c>
      <c r="Z182" s="2">
        <f>SUM(player_season_data[[#This Row],[E(Points from Goals)]:[E(Points from Assists)]])</f>
        <v>2.4999999999999996</v>
      </c>
      <c r="AA18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0.24171401689703645</v>
      </c>
      <c r="AB18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82" s="2">
        <f>SUM(player_season_data[[#This Row],[E(Points from CS)]:[E(Points from conceding)]])</f>
        <v>0.24171401689703645</v>
      </c>
      <c r="AD182" s="2">
        <f>SUM(player_season_data[[#This Row],[E(Defensive Points)]],player_season_data[[#This Row],[E(Attacking Points)]])</f>
        <v>2.7417140168970362</v>
      </c>
    </row>
    <row r="183" spans="1:30" x14ac:dyDescent="0.25">
      <c r="A183">
        <v>3</v>
      </c>
      <c r="B183" s="1" t="s">
        <v>237</v>
      </c>
      <c r="C183" s="1" t="s">
        <v>574</v>
      </c>
      <c r="D183" s="1" t="s">
        <v>913</v>
      </c>
      <c r="E183">
        <v>2</v>
      </c>
      <c r="F183" s="1" t="s">
        <v>958</v>
      </c>
      <c r="G183">
        <v>6</v>
      </c>
      <c r="H183">
        <v>12.4</v>
      </c>
      <c r="I183" s="1">
        <v>25</v>
      </c>
      <c r="J183" s="1">
        <v>36</v>
      </c>
      <c r="K183" s="1">
        <v>34</v>
      </c>
      <c r="L183" s="1">
        <v>3044</v>
      </c>
      <c r="M183" s="1">
        <v>33.799999999999997</v>
      </c>
      <c r="N183" s="1">
        <v>4</v>
      </c>
      <c r="O183" s="1">
        <v>0</v>
      </c>
      <c r="P183" s="1">
        <v>0.12</v>
      </c>
      <c r="Q183" s="1">
        <v>0</v>
      </c>
      <c r="R183" s="1">
        <v>0.12</v>
      </c>
      <c r="S183" s="1">
        <v>0.13</v>
      </c>
      <c r="T183" s="1">
        <v>0.02</v>
      </c>
      <c r="U183" s="1">
        <v>0.15</v>
      </c>
      <c r="V183" s="1">
        <v>0.13</v>
      </c>
      <c r="W183" s="1">
        <v>0.15</v>
      </c>
      <c r="X18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0.78</v>
      </c>
      <c r="Y183" s="2">
        <f>player_season_data[[#This Row],[xAG]]*3</f>
        <v>0.06</v>
      </c>
      <c r="Z183" s="2">
        <f>SUM(player_season_data[[#This Row],[E(Points from Goals)]:[E(Points from Assists)]])</f>
        <v>0.84000000000000008</v>
      </c>
      <c r="AA18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2.0264679694623582</v>
      </c>
      <c r="AB18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-0.15416517850447278</v>
      </c>
      <c r="AC183" s="2">
        <f>SUM(player_season_data[[#This Row],[E(Points from CS)]:[E(Points from conceding)]])</f>
        <v>1.8723027909578853</v>
      </c>
      <c r="AD183" s="2">
        <f>SUM(player_season_data[[#This Row],[E(Defensive Points)]],player_season_data[[#This Row],[E(Attacking Points)]])</f>
        <v>2.7123027909578852</v>
      </c>
    </row>
    <row r="184" spans="1:30" hidden="1" x14ac:dyDescent="0.25">
      <c r="A184">
        <v>45</v>
      </c>
      <c r="B184" s="1" t="s">
        <v>233</v>
      </c>
      <c r="C184" s="1" t="s">
        <v>768</v>
      </c>
      <c r="D184" s="1" t="s">
        <v>919</v>
      </c>
      <c r="E184">
        <v>2</v>
      </c>
      <c r="F184" s="1" t="s">
        <v>958</v>
      </c>
      <c r="G184">
        <v>5</v>
      </c>
      <c r="H184">
        <v>4.4000000000000004</v>
      </c>
      <c r="I184" s="1">
        <v>21</v>
      </c>
      <c r="J184" s="1">
        <v>12</v>
      </c>
      <c r="K184" s="1">
        <v>1</v>
      </c>
      <c r="L184" s="1">
        <v>209</v>
      </c>
      <c r="M184" s="1">
        <v>2.2999999999999998</v>
      </c>
      <c r="N184" s="1">
        <v>1</v>
      </c>
      <c r="O184" s="1">
        <v>0</v>
      </c>
      <c r="P184" s="1">
        <v>0</v>
      </c>
      <c r="Q184" s="1">
        <v>0</v>
      </c>
      <c r="R184" s="1">
        <v>0</v>
      </c>
      <c r="S184" s="1">
        <v>0.35</v>
      </c>
      <c r="T184" s="1">
        <v>0.04</v>
      </c>
      <c r="U184" s="1">
        <v>0.39</v>
      </c>
      <c r="V184" s="1">
        <v>0.35</v>
      </c>
      <c r="W184" s="1">
        <v>0.39</v>
      </c>
      <c r="X18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2.0999999999999996</v>
      </c>
      <c r="Y184" s="2">
        <f>player_season_data[[#This Row],[xAG]]*3</f>
        <v>0.12</v>
      </c>
      <c r="Z184" s="2">
        <f>SUM(player_season_data[[#This Row],[E(Points from Goals)]:[E(Points from Assists)]])</f>
        <v>2.2199999999999998</v>
      </c>
      <c r="AA18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0.9668560675881458</v>
      </c>
      <c r="AB18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-0.47459365294117145</v>
      </c>
      <c r="AC184" s="2">
        <f>SUM(player_season_data[[#This Row],[E(Points from CS)]:[E(Points from conceding)]])</f>
        <v>0.49226241464697434</v>
      </c>
      <c r="AD184" s="2">
        <f>SUM(player_season_data[[#This Row],[E(Defensive Points)]],player_season_data[[#This Row],[E(Attacking Points)]])</f>
        <v>2.712262414646974</v>
      </c>
    </row>
    <row r="185" spans="1:30" hidden="1" x14ac:dyDescent="0.25">
      <c r="A185">
        <v>497</v>
      </c>
      <c r="B185" s="1" t="s">
        <v>320</v>
      </c>
      <c r="C185" s="1" t="s">
        <v>320</v>
      </c>
      <c r="D185" s="1" t="s">
        <v>930</v>
      </c>
      <c r="E185">
        <v>4</v>
      </c>
      <c r="F185" s="1" t="s">
        <v>962</v>
      </c>
      <c r="G185">
        <v>7</v>
      </c>
      <c r="H185">
        <v>1.1000000000000001</v>
      </c>
      <c r="I185" s="1">
        <v>26</v>
      </c>
      <c r="J185" s="1">
        <v>28</v>
      </c>
      <c r="K185" s="1">
        <v>18</v>
      </c>
      <c r="L185" s="1">
        <v>1491</v>
      </c>
      <c r="M185" s="1">
        <v>16.600000000000001</v>
      </c>
      <c r="N185" s="1">
        <v>3</v>
      </c>
      <c r="O185" s="1">
        <v>0</v>
      </c>
      <c r="P185" s="1">
        <v>0.66</v>
      </c>
      <c r="Q185" s="1">
        <v>0.24</v>
      </c>
      <c r="R185" s="1">
        <v>0.91</v>
      </c>
      <c r="S185" s="1">
        <v>0.57999999999999996</v>
      </c>
      <c r="T185" s="1">
        <v>0.13</v>
      </c>
      <c r="U185" s="1">
        <v>0.7</v>
      </c>
      <c r="V185" s="1">
        <v>0.57999999999999996</v>
      </c>
      <c r="W185" s="1">
        <v>0.7</v>
      </c>
      <c r="X18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2.3199999999999998</v>
      </c>
      <c r="Y185" s="2">
        <f>player_season_data[[#This Row],[xAG]]*3</f>
        <v>0.39</v>
      </c>
      <c r="Z185" s="2">
        <f>SUM(player_season_data[[#This Row],[E(Points from Goals)]:[E(Points from Assists)]])</f>
        <v>2.71</v>
      </c>
      <c r="AA18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18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85" s="2">
        <f>SUM(player_season_data[[#This Row],[E(Points from CS)]:[E(Points from conceding)]])</f>
        <v>0</v>
      </c>
      <c r="AD185" s="2">
        <f>SUM(player_season_data[[#This Row],[E(Defensive Points)]],player_season_data[[#This Row],[E(Attacking Points)]])</f>
        <v>2.71</v>
      </c>
    </row>
    <row r="186" spans="1:30" hidden="1" x14ac:dyDescent="0.25">
      <c r="A186">
        <v>22</v>
      </c>
      <c r="B186" s="1" t="s">
        <v>368</v>
      </c>
      <c r="C186" s="1" t="s">
        <v>696</v>
      </c>
      <c r="D186" s="1" t="s">
        <v>913</v>
      </c>
      <c r="E186">
        <v>2</v>
      </c>
      <c r="F186" s="1" t="s">
        <v>958</v>
      </c>
      <c r="G186">
        <v>5</v>
      </c>
      <c r="H186">
        <v>0.2</v>
      </c>
      <c r="I186" s="1">
        <v>24</v>
      </c>
      <c r="J186" s="1">
        <v>22</v>
      </c>
      <c r="K186" s="1">
        <v>10</v>
      </c>
      <c r="L186" s="1">
        <v>1149</v>
      </c>
      <c r="M186" s="1">
        <v>12.8</v>
      </c>
      <c r="N186" s="1">
        <v>2</v>
      </c>
      <c r="O186" s="1">
        <v>1</v>
      </c>
      <c r="P186" s="1">
        <v>0.16</v>
      </c>
      <c r="Q186" s="1">
        <v>0.08</v>
      </c>
      <c r="R186" s="1">
        <v>0.23</v>
      </c>
      <c r="S186" s="1">
        <v>0.12</v>
      </c>
      <c r="T186" s="1">
        <v>0.03</v>
      </c>
      <c r="U186" s="1">
        <v>0.15</v>
      </c>
      <c r="V186" s="1">
        <v>0.12</v>
      </c>
      <c r="W186" s="1">
        <v>0.15</v>
      </c>
      <c r="X18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0.72</v>
      </c>
      <c r="Y186" s="2">
        <f>player_season_data[[#This Row],[xAG]]*3</f>
        <v>0.09</v>
      </c>
      <c r="Z186" s="2">
        <f>SUM(player_season_data[[#This Row],[E(Points from Goals)]:[E(Points from Assists)]])</f>
        <v>0.80999999999999994</v>
      </c>
      <c r="AA18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2.0264679694623582</v>
      </c>
      <c r="AB18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-0.15416517850447278</v>
      </c>
      <c r="AC186" s="2">
        <f>SUM(player_season_data[[#This Row],[E(Points from CS)]:[E(Points from conceding)]])</f>
        <v>1.8723027909578853</v>
      </c>
      <c r="AD186" s="2">
        <f>SUM(player_season_data[[#This Row],[E(Defensive Points)]],player_season_data[[#This Row],[E(Attacking Points)]])</f>
        <v>2.6823027909578854</v>
      </c>
    </row>
    <row r="187" spans="1:30" hidden="1" x14ac:dyDescent="0.25">
      <c r="A187">
        <v>1</v>
      </c>
      <c r="B187" s="1" t="s">
        <v>388</v>
      </c>
      <c r="C187" s="1" t="s">
        <v>757</v>
      </c>
      <c r="D187" s="1" t="s">
        <v>913</v>
      </c>
      <c r="E187">
        <v>3</v>
      </c>
      <c r="F187" s="1" t="s">
        <v>959</v>
      </c>
      <c r="G187">
        <v>5.5</v>
      </c>
      <c r="H187">
        <v>0.1</v>
      </c>
      <c r="I187" s="1">
        <v>23</v>
      </c>
      <c r="J187" s="1">
        <v>11</v>
      </c>
      <c r="K187" s="1">
        <v>2</v>
      </c>
      <c r="L187" s="1">
        <v>297</v>
      </c>
      <c r="M187" s="1">
        <v>3.3</v>
      </c>
      <c r="N187" s="1">
        <v>0</v>
      </c>
      <c r="O187" s="1">
        <v>1</v>
      </c>
      <c r="P187" s="1">
        <v>0.3</v>
      </c>
      <c r="Q187" s="1">
        <v>0.61</v>
      </c>
      <c r="R187" s="1">
        <v>0.91</v>
      </c>
      <c r="S187" s="1">
        <v>0.38</v>
      </c>
      <c r="T187" s="1">
        <v>0.49</v>
      </c>
      <c r="U187" s="1">
        <v>0.87</v>
      </c>
      <c r="V187" s="1">
        <v>0.14000000000000001</v>
      </c>
      <c r="W187" s="1">
        <v>0.64</v>
      </c>
      <c r="X18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0.70000000000000007</v>
      </c>
      <c r="Y187" s="2">
        <f>player_season_data[[#This Row],[xAG]]*3</f>
        <v>1.47</v>
      </c>
      <c r="Z187" s="2">
        <f>SUM(player_season_data[[#This Row],[E(Points from Goals)]:[E(Points from Assists)]])</f>
        <v>2.17</v>
      </c>
      <c r="AA18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0.50661699236558955</v>
      </c>
      <c r="AB18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87" s="2">
        <f>SUM(player_season_data[[#This Row],[E(Points from CS)]:[E(Points from conceding)]])</f>
        <v>0.50661699236558955</v>
      </c>
      <c r="AD187" s="2">
        <f>SUM(player_season_data[[#This Row],[E(Defensive Points)]],player_season_data[[#This Row],[E(Attacking Points)]])</f>
        <v>2.6766169923655894</v>
      </c>
    </row>
    <row r="188" spans="1:30" hidden="1" x14ac:dyDescent="0.25">
      <c r="A188">
        <v>447</v>
      </c>
      <c r="B188" s="1" t="s">
        <v>408</v>
      </c>
      <c r="C188" s="1" t="s">
        <v>471</v>
      </c>
      <c r="D188" s="1" t="s">
        <v>928</v>
      </c>
      <c r="E188">
        <v>4</v>
      </c>
      <c r="F188" s="1" t="s">
        <v>962</v>
      </c>
      <c r="G188">
        <v>6</v>
      </c>
      <c r="H188">
        <v>4.8</v>
      </c>
      <c r="I188" s="1">
        <v>31</v>
      </c>
      <c r="J188" s="1">
        <v>31</v>
      </c>
      <c r="K188" s="1">
        <v>20</v>
      </c>
      <c r="L188" s="1">
        <v>1812</v>
      </c>
      <c r="M188" s="1">
        <v>20.100000000000001</v>
      </c>
      <c r="N188" s="1">
        <v>0</v>
      </c>
      <c r="O188" s="1">
        <v>0</v>
      </c>
      <c r="P188" s="1">
        <v>0.7</v>
      </c>
      <c r="Q188" s="1">
        <v>0.05</v>
      </c>
      <c r="R188" s="1">
        <v>0.75</v>
      </c>
      <c r="S188" s="1">
        <v>0.59</v>
      </c>
      <c r="T188" s="1">
        <v>0.1</v>
      </c>
      <c r="U188" s="1">
        <v>0.7</v>
      </c>
      <c r="V188" s="1">
        <v>0.59</v>
      </c>
      <c r="W188" s="1">
        <v>0.7</v>
      </c>
      <c r="X18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2.36</v>
      </c>
      <c r="Y188" s="2">
        <f>player_season_data[[#This Row],[xAG]]*3</f>
        <v>0.30000000000000004</v>
      </c>
      <c r="Z188" s="2">
        <f>SUM(player_season_data[[#This Row],[E(Points from Goals)]:[E(Points from Assists)]])</f>
        <v>2.66</v>
      </c>
      <c r="AA18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18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88" s="2">
        <f>SUM(player_season_data[[#This Row],[E(Points from CS)]:[E(Points from conceding)]])</f>
        <v>0</v>
      </c>
      <c r="AD188" s="2">
        <f>SUM(player_season_data[[#This Row],[E(Defensive Points)]],player_season_data[[#This Row],[E(Attacking Points)]])</f>
        <v>2.66</v>
      </c>
    </row>
    <row r="189" spans="1:30" hidden="1" x14ac:dyDescent="0.25">
      <c r="A189">
        <v>8</v>
      </c>
      <c r="B189" s="1" t="s">
        <v>211</v>
      </c>
      <c r="C189" s="1" t="s">
        <v>762</v>
      </c>
      <c r="D189" s="1" t="s">
        <v>913</v>
      </c>
      <c r="E189">
        <v>2</v>
      </c>
      <c r="F189" s="1" t="s">
        <v>958</v>
      </c>
      <c r="G189">
        <v>5</v>
      </c>
      <c r="H189">
        <v>0.2</v>
      </c>
      <c r="I189" s="1">
        <v>23</v>
      </c>
      <c r="J189" s="1">
        <v>20</v>
      </c>
      <c r="K189" s="1">
        <v>11</v>
      </c>
      <c r="L189" s="1">
        <v>946</v>
      </c>
      <c r="M189" s="1">
        <v>10.5</v>
      </c>
      <c r="N189" s="1">
        <v>1</v>
      </c>
      <c r="O189" s="1">
        <v>0</v>
      </c>
      <c r="P189" s="1">
        <v>0.1</v>
      </c>
      <c r="Q189" s="1">
        <v>0.28999999999999998</v>
      </c>
      <c r="R189" s="1">
        <v>0.38</v>
      </c>
      <c r="S189" s="1">
        <v>0.08</v>
      </c>
      <c r="T189" s="1">
        <v>0.09</v>
      </c>
      <c r="U189" s="1">
        <v>0.16</v>
      </c>
      <c r="V189" s="1">
        <v>0.08</v>
      </c>
      <c r="W189" s="1">
        <v>0.16</v>
      </c>
      <c r="X18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0.48</v>
      </c>
      <c r="Y189" s="2">
        <f>player_season_data[[#This Row],[xAG]]*3</f>
        <v>0.27</v>
      </c>
      <c r="Z189" s="2">
        <f>SUM(player_season_data[[#This Row],[E(Points from Goals)]:[E(Points from Assists)]])</f>
        <v>0.75</v>
      </c>
      <c r="AA18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2.0264679694623582</v>
      </c>
      <c r="AB18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-0.15416517850447278</v>
      </c>
      <c r="AC189" s="2">
        <f>SUM(player_season_data[[#This Row],[E(Points from CS)]:[E(Points from conceding)]])</f>
        <v>1.8723027909578853</v>
      </c>
      <c r="AD189" s="2">
        <f>SUM(player_season_data[[#This Row],[E(Defensive Points)]],player_season_data[[#This Row],[E(Attacking Points)]])</f>
        <v>2.6223027909578853</v>
      </c>
    </row>
    <row r="190" spans="1:30" hidden="1" x14ac:dyDescent="0.25">
      <c r="A190">
        <v>121</v>
      </c>
      <c r="B190" s="1" t="s">
        <v>126</v>
      </c>
      <c r="C190" s="1" t="s">
        <v>815</v>
      </c>
      <c r="D190" s="1" t="s">
        <v>917</v>
      </c>
      <c r="E190">
        <v>3</v>
      </c>
      <c r="F190" s="1" t="s">
        <v>959</v>
      </c>
      <c r="G190">
        <v>5.5</v>
      </c>
      <c r="H190">
        <v>0.2</v>
      </c>
      <c r="I190" s="1">
        <v>19</v>
      </c>
      <c r="J190" s="1">
        <v>12</v>
      </c>
      <c r="K190" s="1">
        <v>5</v>
      </c>
      <c r="L190" s="1">
        <v>475</v>
      </c>
      <c r="M190" s="1">
        <v>5.3</v>
      </c>
      <c r="N190" s="1">
        <v>2</v>
      </c>
      <c r="O190" s="1">
        <v>0</v>
      </c>
      <c r="P190" s="1">
        <v>0</v>
      </c>
      <c r="Q190" s="1">
        <v>0.38</v>
      </c>
      <c r="R190" s="1">
        <v>0.38</v>
      </c>
      <c r="S190" s="1">
        <v>0.27</v>
      </c>
      <c r="T190" s="1">
        <v>0.32</v>
      </c>
      <c r="U190" s="1">
        <v>0.59</v>
      </c>
      <c r="V190" s="1">
        <v>0.27</v>
      </c>
      <c r="W190" s="1">
        <v>0.59</v>
      </c>
      <c r="X19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1.35</v>
      </c>
      <c r="Y190" s="2">
        <f>player_season_data[[#This Row],[xAG]]*3</f>
        <v>0.96</v>
      </c>
      <c r="Z190" s="2">
        <f>SUM(player_season_data[[#This Row],[E(Points from Goals)]:[E(Points from Assists)]])</f>
        <v>2.31</v>
      </c>
      <c r="AA19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0.26447726129982396</v>
      </c>
      <c r="AB19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90" s="2">
        <f>SUM(player_season_data[[#This Row],[E(Points from CS)]:[E(Points from conceding)]])</f>
        <v>0.26447726129982396</v>
      </c>
      <c r="AD190" s="2">
        <f>SUM(player_season_data[[#This Row],[E(Defensive Points)]],player_season_data[[#This Row],[E(Attacking Points)]])</f>
        <v>2.5744772612998239</v>
      </c>
    </row>
    <row r="191" spans="1:30" hidden="1" x14ac:dyDescent="0.25">
      <c r="A191">
        <v>99</v>
      </c>
      <c r="B191" s="1" t="s">
        <v>249</v>
      </c>
      <c r="C191" s="1" t="s">
        <v>776</v>
      </c>
      <c r="D191" s="1" t="s">
        <v>916</v>
      </c>
      <c r="E191">
        <v>3</v>
      </c>
      <c r="F191" s="1" t="s">
        <v>959</v>
      </c>
      <c r="G191">
        <v>7</v>
      </c>
      <c r="H191">
        <v>5.5</v>
      </c>
      <c r="I191" s="1">
        <v>23</v>
      </c>
      <c r="J191" s="1">
        <v>25</v>
      </c>
      <c r="K191" s="1">
        <v>22</v>
      </c>
      <c r="L191" s="1">
        <v>1960</v>
      </c>
      <c r="M191" s="1">
        <v>21.8</v>
      </c>
      <c r="N191" s="1">
        <v>2</v>
      </c>
      <c r="O191" s="1">
        <v>0</v>
      </c>
      <c r="P191" s="1">
        <v>0.41</v>
      </c>
      <c r="Q191" s="1">
        <v>0.28000000000000003</v>
      </c>
      <c r="R191" s="1">
        <v>0.69</v>
      </c>
      <c r="S191" s="1">
        <v>0.45</v>
      </c>
      <c r="T191" s="1">
        <v>0.21</v>
      </c>
      <c r="U191" s="1">
        <v>0.66</v>
      </c>
      <c r="V191" s="1">
        <v>0.34</v>
      </c>
      <c r="W191" s="1">
        <v>0.55000000000000004</v>
      </c>
      <c r="X19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1.7000000000000002</v>
      </c>
      <c r="Y191" s="2">
        <f>player_season_data[[#This Row],[xAG]]*3</f>
        <v>0.63</v>
      </c>
      <c r="Z191" s="2">
        <f>SUM(player_season_data[[#This Row],[E(Points from Goals)]:[E(Points from Assists)]])</f>
        <v>2.33</v>
      </c>
      <c r="AA19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0.23930892224375455</v>
      </c>
      <c r="AB19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91" s="2">
        <f>SUM(player_season_data[[#This Row],[E(Points from CS)]:[E(Points from conceding)]])</f>
        <v>0.23930892224375455</v>
      </c>
      <c r="AD191" s="2">
        <f>SUM(player_season_data[[#This Row],[E(Defensive Points)]],player_season_data[[#This Row],[E(Attacking Points)]])</f>
        <v>2.5693089222437546</v>
      </c>
    </row>
    <row r="192" spans="1:30" hidden="1" x14ac:dyDescent="0.25">
      <c r="A192">
        <v>218</v>
      </c>
      <c r="B192" s="1" t="s">
        <v>49</v>
      </c>
      <c r="C192" s="1" t="s">
        <v>49</v>
      </c>
      <c r="D192" s="1" t="s">
        <v>921</v>
      </c>
      <c r="E192">
        <v>4</v>
      </c>
      <c r="F192" s="1" t="s">
        <v>962</v>
      </c>
      <c r="G192">
        <v>5</v>
      </c>
      <c r="H192">
        <v>0.4</v>
      </c>
      <c r="I192" s="1">
        <v>25</v>
      </c>
      <c r="J192" s="1">
        <v>30</v>
      </c>
      <c r="K192" s="1">
        <v>9</v>
      </c>
      <c r="L192" s="1">
        <v>951</v>
      </c>
      <c r="M192" s="1">
        <v>10.6</v>
      </c>
      <c r="N192" s="1">
        <v>2</v>
      </c>
      <c r="O192" s="1">
        <v>0</v>
      </c>
      <c r="P192" s="1">
        <v>0.28000000000000003</v>
      </c>
      <c r="Q192" s="1">
        <v>0</v>
      </c>
      <c r="R192" s="1">
        <v>0.28000000000000003</v>
      </c>
      <c r="S192" s="1">
        <v>0.64</v>
      </c>
      <c r="T192" s="1">
        <v>0.09</v>
      </c>
      <c r="U192" s="1">
        <v>0.73</v>
      </c>
      <c r="V192" s="1">
        <v>0.56999999999999995</v>
      </c>
      <c r="W192" s="1">
        <v>0.66</v>
      </c>
      <c r="X19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2.2799999999999998</v>
      </c>
      <c r="Y192" s="2">
        <f>player_season_data[[#This Row],[xAG]]*3</f>
        <v>0.27</v>
      </c>
      <c r="Z192" s="2">
        <f>SUM(player_season_data[[#This Row],[E(Points from Goals)]:[E(Points from Assists)]])</f>
        <v>2.5499999999999998</v>
      </c>
      <c r="AA19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19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92" s="2">
        <f>SUM(player_season_data[[#This Row],[E(Points from CS)]:[E(Points from conceding)]])</f>
        <v>0</v>
      </c>
      <c r="AD192" s="2">
        <f>SUM(player_season_data[[#This Row],[E(Defensive Points)]],player_season_data[[#This Row],[E(Attacking Points)]])</f>
        <v>2.5499999999999998</v>
      </c>
    </row>
    <row r="193" spans="1:30" hidden="1" x14ac:dyDescent="0.25">
      <c r="A193">
        <v>239</v>
      </c>
      <c r="B193" s="1" t="s">
        <v>372</v>
      </c>
      <c r="C193" s="1" t="s">
        <v>537</v>
      </c>
      <c r="D193" s="1" t="s">
        <v>922</v>
      </c>
      <c r="E193">
        <v>3</v>
      </c>
      <c r="F193" s="1" t="s">
        <v>959</v>
      </c>
      <c r="G193">
        <v>5</v>
      </c>
      <c r="H193">
        <v>0.2</v>
      </c>
      <c r="I193" s="1">
        <v>27</v>
      </c>
      <c r="J193" s="1">
        <v>17</v>
      </c>
      <c r="K193" s="1">
        <v>1</v>
      </c>
      <c r="L193" s="1">
        <v>377</v>
      </c>
      <c r="M193" s="1">
        <v>4.2</v>
      </c>
      <c r="N193" s="1">
        <v>2</v>
      </c>
      <c r="O193" s="1">
        <v>0</v>
      </c>
      <c r="P193" s="1">
        <v>0.48</v>
      </c>
      <c r="Q193" s="1">
        <v>0.72</v>
      </c>
      <c r="R193" s="1">
        <v>1.19</v>
      </c>
      <c r="S193" s="1">
        <v>0.36</v>
      </c>
      <c r="T193" s="1">
        <v>0.17</v>
      </c>
      <c r="U193" s="1">
        <v>0.53</v>
      </c>
      <c r="V193" s="1">
        <v>0.36</v>
      </c>
      <c r="W193" s="1">
        <v>0.53</v>
      </c>
      <c r="X19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1.7999999999999998</v>
      </c>
      <c r="Y193" s="2">
        <f>player_season_data[[#This Row],[xAG]]*3</f>
        <v>0.51</v>
      </c>
      <c r="Z193" s="2">
        <f>SUM(player_season_data[[#This Row],[E(Points from Goals)]:[E(Points from Assists)]])</f>
        <v>2.3099999999999996</v>
      </c>
      <c r="AA19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0.22313016014842982</v>
      </c>
      <c r="AB19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93" s="2">
        <f>SUM(player_season_data[[#This Row],[E(Points from CS)]:[E(Points from conceding)]])</f>
        <v>0.22313016014842982</v>
      </c>
      <c r="AD193" s="2">
        <f>SUM(player_season_data[[#This Row],[E(Defensive Points)]],player_season_data[[#This Row],[E(Attacking Points)]])</f>
        <v>2.5331301601484295</v>
      </c>
    </row>
    <row r="194" spans="1:30" hidden="1" x14ac:dyDescent="0.25">
      <c r="A194">
        <v>258</v>
      </c>
      <c r="B194" s="1" t="s">
        <v>389</v>
      </c>
      <c r="C194" s="1" t="s">
        <v>996</v>
      </c>
      <c r="D194" s="1" t="s">
        <v>922</v>
      </c>
      <c r="E194">
        <v>4</v>
      </c>
      <c r="F194" s="1" t="s">
        <v>962</v>
      </c>
      <c r="G194">
        <v>5</v>
      </c>
      <c r="H194">
        <v>0.6</v>
      </c>
      <c r="I194" s="1">
        <v>28</v>
      </c>
      <c r="J194" s="1">
        <v>13</v>
      </c>
      <c r="K194" s="1">
        <v>2</v>
      </c>
      <c r="L194" s="1">
        <v>315</v>
      </c>
      <c r="M194" s="1">
        <v>3.5</v>
      </c>
      <c r="N194" s="1">
        <v>2</v>
      </c>
      <c r="O194" s="1">
        <v>0</v>
      </c>
      <c r="P194" s="1">
        <v>0.56999999999999995</v>
      </c>
      <c r="Q194" s="1">
        <v>0</v>
      </c>
      <c r="R194" s="1">
        <v>0.56999999999999995</v>
      </c>
      <c r="S194" s="1">
        <v>0.46</v>
      </c>
      <c r="T194" s="1">
        <v>0.23</v>
      </c>
      <c r="U194" s="1">
        <v>0.69</v>
      </c>
      <c r="V194" s="1">
        <v>0.46</v>
      </c>
      <c r="W194" s="1">
        <v>0.69</v>
      </c>
      <c r="X19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1.84</v>
      </c>
      <c r="Y194" s="2">
        <f>player_season_data[[#This Row],[xAG]]*3</f>
        <v>0.69000000000000006</v>
      </c>
      <c r="Z194" s="2">
        <f>SUM(player_season_data[[#This Row],[E(Points from Goals)]:[E(Points from Assists)]])</f>
        <v>2.5300000000000002</v>
      </c>
      <c r="AA19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19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94" s="2">
        <f>SUM(player_season_data[[#This Row],[E(Points from CS)]:[E(Points from conceding)]])</f>
        <v>0</v>
      </c>
      <c r="AD194" s="2">
        <f>SUM(player_season_data[[#This Row],[E(Defensive Points)]],player_season_data[[#This Row],[E(Attacking Points)]])</f>
        <v>2.5300000000000002</v>
      </c>
    </row>
    <row r="195" spans="1:30" hidden="1" x14ac:dyDescent="0.25">
      <c r="A195">
        <v>98</v>
      </c>
      <c r="B195" s="1" t="s">
        <v>227</v>
      </c>
      <c r="C195" s="1" t="s">
        <v>742</v>
      </c>
      <c r="D195" s="1" t="s">
        <v>916</v>
      </c>
      <c r="E195">
        <v>3</v>
      </c>
      <c r="F195" s="1" t="s">
        <v>959</v>
      </c>
      <c r="G195">
        <v>5</v>
      </c>
      <c r="H195">
        <v>0.1</v>
      </c>
      <c r="I195" s="1">
        <v>22</v>
      </c>
      <c r="J195" s="1">
        <v>30</v>
      </c>
      <c r="K195" s="1">
        <v>15</v>
      </c>
      <c r="L195" s="1">
        <v>1441</v>
      </c>
      <c r="M195" s="1">
        <v>16</v>
      </c>
      <c r="N195" s="1">
        <v>0</v>
      </c>
      <c r="O195" s="1">
        <v>0</v>
      </c>
      <c r="P195" s="1">
        <v>0.19</v>
      </c>
      <c r="Q195" s="1">
        <v>0.06</v>
      </c>
      <c r="R195" s="1">
        <v>0.25</v>
      </c>
      <c r="S195" s="1">
        <v>0.39</v>
      </c>
      <c r="T195" s="1">
        <v>0.11</v>
      </c>
      <c r="U195" s="1">
        <v>0.5</v>
      </c>
      <c r="V195" s="1">
        <v>0.39</v>
      </c>
      <c r="W195" s="1">
        <v>0.5</v>
      </c>
      <c r="X19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1.9500000000000002</v>
      </c>
      <c r="Y195" s="2">
        <f>player_season_data[[#This Row],[xAG]]*3</f>
        <v>0.33</v>
      </c>
      <c r="Z195" s="2">
        <f>SUM(player_season_data[[#This Row],[E(Points from Goals)]:[E(Points from Assists)]])</f>
        <v>2.2800000000000002</v>
      </c>
      <c r="AA19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0.23930892224375455</v>
      </c>
      <c r="AB19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95" s="2">
        <f>SUM(player_season_data[[#This Row],[E(Points from CS)]:[E(Points from conceding)]])</f>
        <v>0.23930892224375455</v>
      </c>
      <c r="AD195" s="2">
        <f>SUM(player_season_data[[#This Row],[E(Defensive Points)]],player_season_data[[#This Row],[E(Attacking Points)]])</f>
        <v>2.5193089222437548</v>
      </c>
    </row>
    <row r="196" spans="1:30" hidden="1" x14ac:dyDescent="0.25">
      <c r="A196">
        <v>58</v>
      </c>
      <c r="B196" s="1" t="s">
        <v>396</v>
      </c>
      <c r="C196" s="1" t="s">
        <v>604</v>
      </c>
      <c r="D196" s="1" t="s">
        <v>914</v>
      </c>
      <c r="E196">
        <v>4</v>
      </c>
      <c r="F196" s="1" t="s">
        <v>962</v>
      </c>
      <c r="G196">
        <v>9</v>
      </c>
      <c r="H196">
        <v>42.6</v>
      </c>
      <c r="I196" s="1">
        <v>27</v>
      </c>
      <c r="J196" s="1">
        <v>37</v>
      </c>
      <c r="K196" s="1">
        <v>37</v>
      </c>
      <c r="L196" s="1">
        <v>3217</v>
      </c>
      <c r="M196" s="1">
        <v>35.700000000000003</v>
      </c>
      <c r="N196" s="1">
        <v>4</v>
      </c>
      <c r="O196" s="1">
        <v>0</v>
      </c>
      <c r="P196" s="1">
        <v>0.53</v>
      </c>
      <c r="Q196" s="1">
        <v>0.36</v>
      </c>
      <c r="R196" s="1">
        <v>0.9</v>
      </c>
      <c r="S196" s="1">
        <v>0.47</v>
      </c>
      <c r="T196" s="1">
        <v>0.21</v>
      </c>
      <c r="U196" s="1">
        <v>0.68</v>
      </c>
      <c r="V196" s="1">
        <v>0.47</v>
      </c>
      <c r="W196" s="1">
        <v>0.68</v>
      </c>
      <c r="X19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1.88</v>
      </c>
      <c r="Y196" s="2">
        <f>player_season_data[[#This Row],[xAG]]*3</f>
        <v>0.63</v>
      </c>
      <c r="Z196" s="2">
        <f>SUM(player_season_data[[#This Row],[E(Points from Goals)]:[E(Points from Assists)]])</f>
        <v>2.5099999999999998</v>
      </c>
      <c r="AA19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19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96" s="2">
        <f>SUM(player_season_data[[#This Row],[E(Points from CS)]:[E(Points from conceding)]])</f>
        <v>0</v>
      </c>
      <c r="AD196" s="2">
        <f>SUM(player_season_data[[#This Row],[E(Defensive Points)]],player_season_data[[#This Row],[E(Attacking Points)]])</f>
        <v>2.5099999999999998</v>
      </c>
    </row>
    <row r="197" spans="1:30" hidden="1" x14ac:dyDescent="0.25">
      <c r="A197">
        <v>34</v>
      </c>
      <c r="B197" s="1" t="s">
        <v>102</v>
      </c>
      <c r="C197" s="1" t="s">
        <v>725</v>
      </c>
      <c r="D197" s="1" t="s">
        <v>914</v>
      </c>
      <c r="E197">
        <v>3</v>
      </c>
      <c r="F197" s="1" t="s">
        <v>959</v>
      </c>
      <c r="G197">
        <v>6.5</v>
      </c>
      <c r="H197">
        <v>0.2</v>
      </c>
      <c r="I197" s="1">
        <v>24</v>
      </c>
      <c r="J197" s="1">
        <v>38</v>
      </c>
      <c r="K197" s="1">
        <v>25</v>
      </c>
      <c r="L197" s="1">
        <v>2174</v>
      </c>
      <c r="M197" s="1">
        <v>24.2</v>
      </c>
      <c r="N197" s="1">
        <v>1</v>
      </c>
      <c r="O197" s="1">
        <v>0</v>
      </c>
      <c r="P197" s="1">
        <v>0.25</v>
      </c>
      <c r="Q197" s="1">
        <v>0.33</v>
      </c>
      <c r="R197" s="1">
        <v>0.57999999999999996</v>
      </c>
      <c r="S197" s="1">
        <v>0.28999999999999998</v>
      </c>
      <c r="T197" s="1">
        <v>0.27</v>
      </c>
      <c r="U197" s="1">
        <v>0.56000000000000005</v>
      </c>
      <c r="V197" s="1">
        <v>0.28999999999999998</v>
      </c>
      <c r="W197" s="1">
        <v>0.56000000000000005</v>
      </c>
      <c r="X19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1.45</v>
      </c>
      <c r="Y197" s="2">
        <f>player_season_data[[#This Row],[xAG]]*3</f>
        <v>0.81</v>
      </c>
      <c r="Z197" s="2">
        <f>SUM(player_season_data[[#This Row],[E(Points from Goals)]:[E(Points from Assists)]])</f>
        <v>2.2599999999999998</v>
      </c>
      <c r="AA19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0.21653566731600707</v>
      </c>
      <c r="AB19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97" s="2">
        <f>SUM(player_season_data[[#This Row],[E(Points from CS)]:[E(Points from conceding)]])</f>
        <v>0.21653566731600707</v>
      </c>
      <c r="AD197" s="2">
        <f>SUM(player_season_data[[#This Row],[E(Defensive Points)]],player_season_data[[#This Row],[E(Attacking Points)]])</f>
        <v>2.476535667316007</v>
      </c>
    </row>
    <row r="198" spans="1:30" hidden="1" x14ac:dyDescent="0.25">
      <c r="A198">
        <v>25</v>
      </c>
      <c r="B198" s="1" t="s">
        <v>414</v>
      </c>
      <c r="C198" s="1" t="s">
        <v>650</v>
      </c>
      <c r="D198" s="1" t="s">
        <v>913</v>
      </c>
      <c r="E198">
        <v>2</v>
      </c>
      <c r="F198" s="1" t="s">
        <v>958</v>
      </c>
      <c r="G198">
        <v>5</v>
      </c>
      <c r="H198">
        <v>2.2000000000000002</v>
      </c>
      <c r="I198" s="1">
        <v>26</v>
      </c>
      <c r="J198" s="1">
        <v>27</v>
      </c>
      <c r="K198" s="1">
        <v>20</v>
      </c>
      <c r="L198" s="1">
        <v>1722</v>
      </c>
      <c r="M198" s="1">
        <v>19.100000000000001</v>
      </c>
      <c r="N198" s="1">
        <v>2</v>
      </c>
      <c r="O198" s="1">
        <v>0</v>
      </c>
      <c r="P198" s="1">
        <v>0.05</v>
      </c>
      <c r="Q198" s="1">
        <v>0.1</v>
      </c>
      <c r="R198" s="1">
        <v>0.16</v>
      </c>
      <c r="S198" s="1">
        <v>0.03</v>
      </c>
      <c r="T198" s="1">
        <v>0.13</v>
      </c>
      <c r="U198" s="1">
        <v>0.16</v>
      </c>
      <c r="V198" s="1">
        <v>0.03</v>
      </c>
      <c r="W198" s="1">
        <v>0.16</v>
      </c>
      <c r="X19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0.18</v>
      </c>
      <c r="Y198" s="2">
        <f>player_season_data[[#This Row],[xAG]]*3</f>
        <v>0.39</v>
      </c>
      <c r="Z198" s="2">
        <f>SUM(player_season_data[[#This Row],[E(Points from Goals)]:[E(Points from Assists)]])</f>
        <v>0.57000000000000006</v>
      </c>
      <c r="AA19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2.0264679694623582</v>
      </c>
      <c r="AB19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-0.15416517850447278</v>
      </c>
      <c r="AC198" s="2">
        <f>SUM(player_season_data[[#This Row],[E(Points from CS)]:[E(Points from conceding)]])</f>
        <v>1.8723027909578853</v>
      </c>
      <c r="AD198" s="2">
        <f>SUM(player_season_data[[#This Row],[E(Defensive Points)]],player_season_data[[#This Row],[E(Attacking Points)]])</f>
        <v>2.4423027909578856</v>
      </c>
    </row>
    <row r="199" spans="1:30" hidden="1" x14ac:dyDescent="0.25">
      <c r="A199">
        <v>321</v>
      </c>
      <c r="B199" s="1" t="s">
        <v>142</v>
      </c>
      <c r="C199" s="1" t="s">
        <v>722</v>
      </c>
      <c r="D199" s="1" t="s">
        <v>923</v>
      </c>
      <c r="E199">
        <v>4</v>
      </c>
      <c r="F199" s="1" t="s">
        <v>962</v>
      </c>
      <c r="G199">
        <v>7.5</v>
      </c>
      <c r="H199">
        <v>5.0999999999999996</v>
      </c>
      <c r="I199" s="1">
        <v>24</v>
      </c>
      <c r="J199" s="1">
        <v>35</v>
      </c>
      <c r="K199" s="1">
        <v>17</v>
      </c>
      <c r="L199" s="1">
        <v>1649</v>
      </c>
      <c r="M199" s="1">
        <v>18.3</v>
      </c>
      <c r="N199" s="1">
        <v>1</v>
      </c>
      <c r="O199" s="1">
        <v>0</v>
      </c>
      <c r="P199" s="1">
        <v>0.44</v>
      </c>
      <c r="Q199" s="1">
        <v>0.27</v>
      </c>
      <c r="R199" s="1">
        <v>0.71</v>
      </c>
      <c r="S199" s="1">
        <v>0.49</v>
      </c>
      <c r="T199" s="1">
        <v>0.16</v>
      </c>
      <c r="U199" s="1">
        <v>0.64</v>
      </c>
      <c r="V199" s="1">
        <v>0.49</v>
      </c>
      <c r="W199" s="1">
        <v>0.64</v>
      </c>
      <c r="X19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1.96</v>
      </c>
      <c r="Y199" s="2">
        <f>player_season_data[[#This Row],[xAG]]*3</f>
        <v>0.48</v>
      </c>
      <c r="Z199" s="2">
        <f>SUM(player_season_data[[#This Row],[E(Points from Goals)]:[E(Points from Assists)]])</f>
        <v>2.44</v>
      </c>
      <c r="AA19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19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199" s="2">
        <f>SUM(player_season_data[[#This Row],[E(Points from CS)]:[E(Points from conceding)]])</f>
        <v>0</v>
      </c>
      <c r="AD199" s="2">
        <f>SUM(player_season_data[[#This Row],[E(Defensive Points)]],player_season_data[[#This Row],[E(Attacking Points)]])</f>
        <v>2.44</v>
      </c>
    </row>
    <row r="200" spans="1:30" hidden="1" x14ac:dyDescent="0.25">
      <c r="A200">
        <v>398</v>
      </c>
      <c r="B200" s="1" t="s">
        <v>155</v>
      </c>
      <c r="C200" s="1" t="s">
        <v>713</v>
      </c>
      <c r="D200" s="1" t="s">
        <v>927</v>
      </c>
      <c r="E200">
        <v>3</v>
      </c>
      <c r="F200" s="1" t="s">
        <v>959</v>
      </c>
      <c r="G200">
        <v>7.5</v>
      </c>
      <c r="H200">
        <v>30.1</v>
      </c>
      <c r="I200" s="1">
        <v>22</v>
      </c>
      <c r="J200" s="1">
        <v>35</v>
      </c>
      <c r="K200" s="1">
        <v>34</v>
      </c>
      <c r="L200" s="1">
        <v>2890</v>
      </c>
      <c r="M200" s="1">
        <v>32.1</v>
      </c>
      <c r="N200" s="1">
        <v>12</v>
      </c>
      <c r="O200" s="1">
        <v>1</v>
      </c>
      <c r="P200" s="1">
        <v>0.34</v>
      </c>
      <c r="Q200" s="1">
        <v>0.31</v>
      </c>
      <c r="R200" s="1">
        <v>0.65</v>
      </c>
      <c r="S200" s="1">
        <v>0.32</v>
      </c>
      <c r="T200" s="1">
        <v>0.25</v>
      </c>
      <c r="U200" s="1">
        <v>0.56999999999999995</v>
      </c>
      <c r="V200" s="1">
        <v>0.28999999999999998</v>
      </c>
      <c r="W200" s="1">
        <v>0.54</v>
      </c>
      <c r="X20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1.45</v>
      </c>
      <c r="Y200" s="2">
        <f>player_season_data[[#This Row],[xAG]]*3</f>
        <v>0.75</v>
      </c>
      <c r="Z200" s="2">
        <f>SUM(player_season_data[[#This Row],[E(Points from Goals)]:[E(Points from Assists)]])</f>
        <v>2.2000000000000002</v>
      </c>
      <c r="AA20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0.2209099779593782</v>
      </c>
      <c r="AB20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00" s="2">
        <f>SUM(player_season_data[[#This Row],[E(Points from CS)]:[E(Points from conceding)]])</f>
        <v>0.2209099779593782</v>
      </c>
      <c r="AD200" s="2">
        <f>SUM(player_season_data[[#This Row],[E(Defensive Points)]],player_season_data[[#This Row],[E(Attacking Points)]])</f>
        <v>2.4209099779593783</v>
      </c>
    </row>
    <row r="201" spans="1:30" hidden="1" x14ac:dyDescent="0.25">
      <c r="A201">
        <v>514</v>
      </c>
      <c r="B201" s="1" t="s">
        <v>56</v>
      </c>
      <c r="C201" s="1" t="s">
        <v>603</v>
      </c>
      <c r="D201" s="1" t="s">
        <v>931</v>
      </c>
      <c r="E201">
        <v>3</v>
      </c>
      <c r="F201" s="1" t="s">
        <v>959</v>
      </c>
      <c r="G201">
        <v>7.5</v>
      </c>
      <c r="H201">
        <v>7.4</v>
      </c>
      <c r="I201" s="1">
        <v>26</v>
      </c>
      <c r="J201" s="1">
        <v>34</v>
      </c>
      <c r="K201" s="1">
        <v>34</v>
      </c>
      <c r="L201" s="1">
        <v>3019</v>
      </c>
      <c r="M201" s="1">
        <v>33.5</v>
      </c>
      <c r="N201" s="1">
        <v>2</v>
      </c>
      <c r="O201" s="1">
        <v>0</v>
      </c>
      <c r="P201" s="1">
        <v>0.48</v>
      </c>
      <c r="Q201" s="1">
        <v>0.18</v>
      </c>
      <c r="R201" s="1">
        <v>0.66</v>
      </c>
      <c r="S201" s="1">
        <v>0.35</v>
      </c>
      <c r="T201" s="1">
        <v>0.16</v>
      </c>
      <c r="U201" s="1">
        <v>0.51</v>
      </c>
      <c r="V201" s="1">
        <v>0.35</v>
      </c>
      <c r="W201" s="1">
        <v>0.51</v>
      </c>
      <c r="X20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1.75</v>
      </c>
      <c r="Y201" s="2">
        <f>player_season_data[[#This Row],[xAG]]*3</f>
        <v>0.48</v>
      </c>
      <c r="Z201" s="2">
        <f>SUM(player_season_data[[#This Row],[E(Points from Goals)]:[E(Points from Assists)]])</f>
        <v>2.23</v>
      </c>
      <c r="AA20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0.19013898010152055</v>
      </c>
      <c r="AB20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01" s="2">
        <f>SUM(player_season_data[[#This Row],[E(Points from CS)]:[E(Points from conceding)]])</f>
        <v>0.19013898010152055</v>
      </c>
      <c r="AD201" s="2">
        <f>SUM(player_season_data[[#This Row],[E(Defensive Points)]],player_season_data[[#This Row],[E(Attacking Points)]])</f>
        <v>2.4201389801015205</v>
      </c>
    </row>
    <row r="202" spans="1:30" hidden="1" x14ac:dyDescent="0.25">
      <c r="A202">
        <v>164</v>
      </c>
      <c r="B202" s="1" t="s">
        <v>97</v>
      </c>
      <c r="C202" s="1" t="s">
        <v>881</v>
      </c>
      <c r="D202" s="1" t="s">
        <v>918</v>
      </c>
      <c r="E202">
        <v>4</v>
      </c>
      <c r="F202" s="1" t="s">
        <v>962</v>
      </c>
      <c r="G202">
        <v>5.5</v>
      </c>
      <c r="H202">
        <v>0.1</v>
      </c>
      <c r="I202" s="1">
        <v>20</v>
      </c>
      <c r="J202" s="1">
        <v>15</v>
      </c>
      <c r="K202" s="1">
        <v>10</v>
      </c>
      <c r="L202" s="1">
        <v>879</v>
      </c>
      <c r="M202" s="1">
        <v>9.8000000000000007</v>
      </c>
      <c r="N202" s="1">
        <v>1</v>
      </c>
      <c r="O202" s="1">
        <v>0</v>
      </c>
      <c r="P202" s="1">
        <v>0.41</v>
      </c>
      <c r="Q202" s="1">
        <v>0.1</v>
      </c>
      <c r="R202" s="1">
        <v>0.51</v>
      </c>
      <c r="S202" s="1">
        <v>0.46</v>
      </c>
      <c r="T202" s="1">
        <v>0.19</v>
      </c>
      <c r="U202" s="1">
        <v>0.65</v>
      </c>
      <c r="V202" s="1">
        <v>0.46</v>
      </c>
      <c r="W202" s="1">
        <v>0.65</v>
      </c>
      <c r="X20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1.84</v>
      </c>
      <c r="Y202" s="2">
        <f>player_season_data[[#This Row],[xAG]]*3</f>
        <v>0.57000000000000006</v>
      </c>
      <c r="Z202" s="2">
        <f>SUM(player_season_data[[#This Row],[E(Points from Goals)]:[E(Points from Assists)]])</f>
        <v>2.41</v>
      </c>
      <c r="AA20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20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02" s="2">
        <f>SUM(player_season_data[[#This Row],[E(Points from CS)]:[E(Points from conceding)]])</f>
        <v>0</v>
      </c>
      <c r="AD202" s="2">
        <f>SUM(player_season_data[[#This Row],[E(Defensive Points)]],player_season_data[[#This Row],[E(Attacking Points)]])</f>
        <v>2.41</v>
      </c>
    </row>
    <row r="203" spans="1:30" hidden="1" x14ac:dyDescent="0.25">
      <c r="A203">
        <v>106</v>
      </c>
      <c r="B203" s="1" t="s">
        <v>337</v>
      </c>
      <c r="C203" s="1" t="s">
        <v>870</v>
      </c>
      <c r="D203" s="1" t="s">
        <v>916</v>
      </c>
      <c r="E203">
        <v>3</v>
      </c>
      <c r="F203" s="1" t="s">
        <v>959</v>
      </c>
      <c r="G203">
        <v>5.5</v>
      </c>
      <c r="H203">
        <v>0.1</v>
      </c>
      <c r="I203" s="1">
        <v>21</v>
      </c>
      <c r="J203" s="1">
        <v>11</v>
      </c>
      <c r="K203" s="1">
        <v>3</v>
      </c>
      <c r="L203" s="1">
        <v>333</v>
      </c>
      <c r="M203" s="1">
        <v>3.7</v>
      </c>
      <c r="N203" s="1">
        <v>0</v>
      </c>
      <c r="O203" s="1">
        <v>0</v>
      </c>
      <c r="P203" s="1">
        <v>0.54</v>
      </c>
      <c r="Q203" s="1">
        <v>0.27</v>
      </c>
      <c r="R203" s="1">
        <v>0.81</v>
      </c>
      <c r="S203" s="1">
        <v>0.32</v>
      </c>
      <c r="T203" s="1">
        <v>0.19</v>
      </c>
      <c r="U203" s="1">
        <v>0.52</v>
      </c>
      <c r="V203" s="1">
        <v>0.32</v>
      </c>
      <c r="W203" s="1">
        <v>0.52</v>
      </c>
      <c r="X20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1.6</v>
      </c>
      <c r="Y203" s="2">
        <f>player_season_data[[#This Row],[xAG]]*3</f>
        <v>0.57000000000000006</v>
      </c>
      <c r="Z203" s="2">
        <f>SUM(player_season_data[[#This Row],[E(Points from Goals)]:[E(Points from Assists)]])</f>
        <v>2.17</v>
      </c>
      <c r="AA20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0.23930892224375455</v>
      </c>
      <c r="AB20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03" s="2">
        <f>SUM(player_season_data[[#This Row],[E(Points from CS)]:[E(Points from conceding)]])</f>
        <v>0.23930892224375455</v>
      </c>
      <c r="AD203" s="2">
        <f>SUM(player_season_data[[#This Row],[E(Defensive Points)]],player_season_data[[#This Row],[E(Attacking Points)]])</f>
        <v>2.4093089222437545</v>
      </c>
    </row>
    <row r="204" spans="1:30" hidden="1" x14ac:dyDescent="0.25">
      <c r="A204">
        <v>90</v>
      </c>
      <c r="B204" s="1" t="s">
        <v>96</v>
      </c>
      <c r="C204" s="1" t="s">
        <v>612</v>
      </c>
      <c r="D204" s="1" t="s">
        <v>916</v>
      </c>
      <c r="E204">
        <v>3</v>
      </c>
      <c r="F204" s="1" t="s">
        <v>959</v>
      </c>
      <c r="G204">
        <v>5</v>
      </c>
      <c r="H204">
        <v>0</v>
      </c>
      <c r="I204" s="1">
        <v>24</v>
      </c>
      <c r="J204" s="1">
        <v>3</v>
      </c>
      <c r="K204" s="1">
        <v>0</v>
      </c>
      <c r="L204" s="1">
        <v>24</v>
      </c>
      <c r="M204" s="1">
        <v>0.3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0.72</v>
      </c>
      <c r="U204" s="1">
        <v>0.72</v>
      </c>
      <c r="V204" s="1">
        <v>0</v>
      </c>
      <c r="W204" s="1">
        <v>0.72</v>
      </c>
      <c r="X20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204" s="2">
        <f>player_season_data[[#This Row],[xAG]]*3</f>
        <v>2.16</v>
      </c>
      <c r="Z204" s="2">
        <f>SUM(player_season_data[[#This Row],[E(Points from Goals)]:[E(Points from Assists)]])</f>
        <v>2.16</v>
      </c>
      <c r="AA20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0.23930892224375455</v>
      </c>
      <c r="AB20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04" s="2">
        <f>SUM(player_season_data[[#This Row],[E(Points from CS)]:[E(Points from conceding)]])</f>
        <v>0.23930892224375455</v>
      </c>
      <c r="AD204" s="2">
        <f>SUM(player_season_data[[#This Row],[E(Defensive Points)]],player_season_data[[#This Row],[E(Attacking Points)]])</f>
        <v>2.3993089222437547</v>
      </c>
    </row>
    <row r="205" spans="1:30" x14ac:dyDescent="0.25">
      <c r="A205">
        <v>24</v>
      </c>
      <c r="B205" s="1" t="s">
        <v>401</v>
      </c>
      <c r="C205" s="1" t="s">
        <v>626</v>
      </c>
      <c r="D205" s="1" t="s">
        <v>913</v>
      </c>
      <c r="E205">
        <v>2</v>
      </c>
      <c r="F205" s="1" t="s">
        <v>958</v>
      </c>
      <c r="G205">
        <v>6.5</v>
      </c>
      <c r="H205">
        <v>11.5</v>
      </c>
      <c r="I205" s="1">
        <v>25</v>
      </c>
      <c r="J205" s="1">
        <v>37</v>
      </c>
      <c r="K205" s="1">
        <v>35</v>
      </c>
      <c r="L205" s="1">
        <v>2988</v>
      </c>
      <c r="M205" s="1">
        <v>33.200000000000003</v>
      </c>
      <c r="N205" s="1">
        <v>8</v>
      </c>
      <c r="O205" s="1">
        <v>0</v>
      </c>
      <c r="P205" s="1">
        <v>0.12</v>
      </c>
      <c r="Q205" s="1">
        <v>0.12</v>
      </c>
      <c r="R205" s="1">
        <v>0.24</v>
      </c>
      <c r="S205" s="1">
        <v>0.03</v>
      </c>
      <c r="T205" s="1">
        <v>0.11</v>
      </c>
      <c r="U205" s="1">
        <v>0.15</v>
      </c>
      <c r="V205" s="1">
        <v>0.03</v>
      </c>
      <c r="W205" s="1">
        <v>0.15</v>
      </c>
      <c r="X20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0.18</v>
      </c>
      <c r="Y205" s="2">
        <f>player_season_data[[#This Row],[xAG]]*3</f>
        <v>0.33</v>
      </c>
      <c r="Z205" s="2">
        <f>SUM(player_season_data[[#This Row],[E(Points from Goals)]:[E(Points from Assists)]])</f>
        <v>0.51</v>
      </c>
      <c r="AA20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2.0264679694623582</v>
      </c>
      <c r="AB20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-0.15416517850447278</v>
      </c>
      <c r="AC205" s="2">
        <f>SUM(player_season_data[[#This Row],[E(Points from CS)]:[E(Points from conceding)]])</f>
        <v>1.8723027909578853</v>
      </c>
      <c r="AD205" s="2">
        <f>SUM(player_season_data[[#This Row],[E(Defensive Points)]],player_season_data[[#This Row],[E(Attacking Points)]])</f>
        <v>2.3823027909578851</v>
      </c>
    </row>
    <row r="206" spans="1:30" x14ac:dyDescent="0.25">
      <c r="A206">
        <v>311</v>
      </c>
      <c r="B206" s="1" t="s">
        <v>24</v>
      </c>
      <c r="C206" s="1" t="s">
        <v>587</v>
      </c>
      <c r="D206" s="1" t="s">
        <v>923</v>
      </c>
      <c r="E206">
        <v>2</v>
      </c>
      <c r="F206" s="1" t="s">
        <v>958</v>
      </c>
      <c r="G206">
        <v>7</v>
      </c>
      <c r="H206">
        <v>26.2</v>
      </c>
      <c r="I206" s="1">
        <v>24</v>
      </c>
      <c r="J206" s="1">
        <v>28</v>
      </c>
      <c r="K206" s="1">
        <v>25</v>
      </c>
      <c r="L206" s="1">
        <v>2155</v>
      </c>
      <c r="M206" s="1">
        <v>23.9</v>
      </c>
      <c r="N206" s="1">
        <v>6</v>
      </c>
      <c r="O206" s="1">
        <v>0</v>
      </c>
      <c r="P206" s="1">
        <v>0.13</v>
      </c>
      <c r="Q206" s="1">
        <v>0.17</v>
      </c>
      <c r="R206" s="1">
        <v>0.28999999999999998</v>
      </c>
      <c r="S206" s="1">
        <v>0.11</v>
      </c>
      <c r="T206" s="1">
        <v>0.3</v>
      </c>
      <c r="U206" s="1">
        <v>0.41</v>
      </c>
      <c r="V206" s="1">
        <v>0.1</v>
      </c>
      <c r="W206" s="1">
        <v>0.4</v>
      </c>
      <c r="X20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0.60000000000000009</v>
      </c>
      <c r="Y206" s="2">
        <f>player_season_data[[#This Row],[xAG]]*3</f>
        <v>0.89999999999999991</v>
      </c>
      <c r="Z206" s="2">
        <f>SUM(player_season_data[[#This Row],[E(Points from Goals)]:[E(Points from Assists)]])</f>
        <v>1.5</v>
      </c>
      <c r="AA20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1.229114954404525</v>
      </c>
      <c r="AB20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-0.36360257127256118</v>
      </c>
      <c r="AC206" s="2">
        <f>SUM(player_season_data[[#This Row],[E(Points from CS)]:[E(Points from conceding)]])</f>
        <v>0.86551238313196377</v>
      </c>
      <c r="AD206" s="2">
        <f>SUM(player_season_data[[#This Row],[E(Defensive Points)]],player_season_data[[#This Row],[E(Attacking Points)]])</f>
        <v>2.3655123831319638</v>
      </c>
    </row>
    <row r="207" spans="1:30" x14ac:dyDescent="0.25">
      <c r="A207">
        <v>350</v>
      </c>
      <c r="B207" s="1" t="s">
        <v>162</v>
      </c>
      <c r="C207" s="1" t="s">
        <v>820</v>
      </c>
      <c r="D207" s="1" t="s">
        <v>925</v>
      </c>
      <c r="E207">
        <v>2</v>
      </c>
      <c r="F207" s="1" t="s">
        <v>958</v>
      </c>
      <c r="G207">
        <v>6</v>
      </c>
      <c r="H207">
        <v>33.6</v>
      </c>
      <c r="I207" s="1">
        <v>21</v>
      </c>
      <c r="J207" s="1">
        <v>28</v>
      </c>
      <c r="K207" s="1">
        <v>26</v>
      </c>
      <c r="L207" s="1">
        <v>2328</v>
      </c>
      <c r="M207" s="1">
        <v>25.9</v>
      </c>
      <c r="N207" s="1">
        <v>3</v>
      </c>
      <c r="O207" s="1">
        <v>0</v>
      </c>
      <c r="P207" s="1">
        <v>0.15</v>
      </c>
      <c r="Q207" s="1">
        <v>0.04</v>
      </c>
      <c r="R207" s="1">
        <v>0.19</v>
      </c>
      <c r="S207" s="1">
        <v>0.12</v>
      </c>
      <c r="T207" s="1">
        <v>0.06</v>
      </c>
      <c r="U207" s="1">
        <v>0.18</v>
      </c>
      <c r="V207" s="1">
        <v>0.12</v>
      </c>
      <c r="W207" s="1">
        <v>0.18</v>
      </c>
      <c r="X20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0.72</v>
      </c>
      <c r="Y207" s="2">
        <f>player_season_data[[#This Row],[xAG]]*3</f>
        <v>0.18</v>
      </c>
      <c r="Z207" s="2">
        <f>SUM(player_season_data[[#This Row],[E(Points from Goals)]:[E(Points from Assists)]])</f>
        <v>0.89999999999999991</v>
      </c>
      <c r="AA20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1.675806196990556</v>
      </c>
      <c r="AB20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-0.22887994434969738</v>
      </c>
      <c r="AC207" s="2">
        <f>SUM(player_season_data[[#This Row],[E(Points from CS)]:[E(Points from conceding)]])</f>
        <v>1.4469262526408586</v>
      </c>
      <c r="AD207" s="2">
        <f>SUM(player_season_data[[#This Row],[E(Defensive Points)]],player_season_data[[#This Row],[E(Attacking Points)]])</f>
        <v>2.3469262526408583</v>
      </c>
    </row>
    <row r="208" spans="1:30" hidden="1" x14ac:dyDescent="0.25">
      <c r="A208">
        <v>132</v>
      </c>
      <c r="B208" s="1" t="s">
        <v>240</v>
      </c>
      <c r="C208" s="1" t="s">
        <v>527</v>
      </c>
      <c r="D208" s="1" t="s">
        <v>917</v>
      </c>
      <c r="E208">
        <v>3</v>
      </c>
      <c r="F208" s="1" t="s">
        <v>959</v>
      </c>
      <c r="G208">
        <v>6.5</v>
      </c>
      <c r="H208">
        <v>0</v>
      </c>
      <c r="I208" s="1">
        <v>29</v>
      </c>
      <c r="J208" s="1">
        <v>7</v>
      </c>
      <c r="K208" s="1">
        <v>7</v>
      </c>
      <c r="L208" s="1">
        <v>554</v>
      </c>
      <c r="M208" s="1">
        <v>6.2</v>
      </c>
      <c r="N208" s="1">
        <v>1</v>
      </c>
      <c r="O208" s="1">
        <v>0</v>
      </c>
      <c r="P208" s="1">
        <v>0.49</v>
      </c>
      <c r="Q208" s="1">
        <v>0.16</v>
      </c>
      <c r="R208" s="1">
        <v>0.65</v>
      </c>
      <c r="S208" s="1">
        <v>0.32</v>
      </c>
      <c r="T208" s="1">
        <v>0.16</v>
      </c>
      <c r="U208" s="1">
        <v>0.47</v>
      </c>
      <c r="V208" s="1">
        <v>0.32</v>
      </c>
      <c r="W208" s="1">
        <v>0.47</v>
      </c>
      <c r="X20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1.6</v>
      </c>
      <c r="Y208" s="2">
        <f>player_season_data[[#This Row],[xAG]]*3</f>
        <v>0.48</v>
      </c>
      <c r="Z208" s="2">
        <f>SUM(player_season_data[[#This Row],[E(Points from Goals)]:[E(Points from Assists)]])</f>
        <v>2.08</v>
      </c>
      <c r="AA20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0.26447726129982396</v>
      </c>
      <c r="AB20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08" s="2">
        <f>SUM(player_season_data[[#This Row],[E(Points from CS)]:[E(Points from conceding)]])</f>
        <v>0.26447726129982396</v>
      </c>
      <c r="AD208" s="2">
        <f>SUM(player_season_data[[#This Row],[E(Defensive Points)]],player_season_data[[#This Row],[E(Attacking Points)]])</f>
        <v>2.3444772612998239</v>
      </c>
    </row>
    <row r="209" spans="1:30" hidden="1" x14ac:dyDescent="0.25">
      <c r="A209">
        <v>335</v>
      </c>
      <c r="B209" s="1" t="s">
        <v>321</v>
      </c>
      <c r="C209" s="1" t="s">
        <v>549</v>
      </c>
      <c r="D209" s="1" t="s">
        <v>923</v>
      </c>
      <c r="E209">
        <v>2</v>
      </c>
      <c r="F209" s="1" t="s">
        <v>958</v>
      </c>
      <c r="G209">
        <v>6</v>
      </c>
      <c r="H209">
        <v>5.3</v>
      </c>
      <c r="I209" s="1">
        <v>29</v>
      </c>
      <c r="J209" s="1">
        <v>23</v>
      </c>
      <c r="K209" s="1">
        <v>18</v>
      </c>
      <c r="L209" s="1">
        <v>1693</v>
      </c>
      <c r="M209" s="1">
        <v>18.8</v>
      </c>
      <c r="N209" s="1">
        <v>2</v>
      </c>
      <c r="O209" s="1">
        <v>0</v>
      </c>
      <c r="P209" s="1">
        <v>0.16</v>
      </c>
      <c r="Q209" s="1">
        <v>0.11</v>
      </c>
      <c r="R209" s="1">
        <v>0.27</v>
      </c>
      <c r="S209" s="1">
        <v>0.1</v>
      </c>
      <c r="T209" s="1">
        <v>0.28999999999999998</v>
      </c>
      <c r="U209" s="1">
        <v>0.39</v>
      </c>
      <c r="V209" s="1">
        <v>0.1</v>
      </c>
      <c r="W209" s="1">
        <v>0.39</v>
      </c>
      <c r="X20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0.60000000000000009</v>
      </c>
      <c r="Y209" s="2">
        <f>player_season_data[[#This Row],[xAG]]*3</f>
        <v>0.86999999999999988</v>
      </c>
      <c r="Z209" s="2">
        <f>SUM(player_season_data[[#This Row],[E(Points from Goals)]:[E(Points from Assists)]])</f>
        <v>1.47</v>
      </c>
      <c r="AA20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1.229114954404525</v>
      </c>
      <c r="AB20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-0.36360257127256118</v>
      </c>
      <c r="AC209" s="2">
        <f>SUM(player_season_data[[#This Row],[E(Points from CS)]:[E(Points from conceding)]])</f>
        <v>0.86551238313196377</v>
      </c>
      <c r="AD209" s="2">
        <f>SUM(player_season_data[[#This Row],[E(Defensive Points)]],player_season_data[[#This Row],[E(Attacking Points)]])</f>
        <v>2.335512383131964</v>
      </c>
    </row>
    <row r="210" spans="1:30" hidden="1" x14ac:dyDescent="0.25">
      <c r="A210">
        <v>251</v>
      </c>
      <c r="B210" s="1" t="s">
        <v>267</v>
      </c>
      <c r="C210" s="1" t="s">
        <v>728</v>
      </c>
      <c r="D210" s="1" t="s">
        <v>922</v>
      </c>
      <c r="E210">
        <v>4</v>
      </c>
      <c r="F210" s="1" t="s">
        <v>962</v>
      </c>
      <c r="G210">
        <v>6</v>
      </c>
      <c r="H210">
        <v>7.4</v>
      </c>
      <c r="I210" s="1">
        <v>22</v>
      </c>
      <c r="J210" s="1">
        <v>26</v>
      </c>
      <c r="K210" s="1">
        <v>18</v>
      </c>
      <c r="L210" s="1">
        <v>1593</v>
      </c>
      <c r="M210" s="1">
        <v>17.7</v>
      </c>
      <c r="N210" s="1">
        <v>1</v>
      </c>
      <c r="O210" s="1">
        <v>0</v>
      </c>
      <c r="P210" s="1">
        <v>0.51</v>
      </c>
      <c r="Q210" s="1">
        <v>0.06</v>
      </c>
      <c r="R210" s="1">
        <v>0.56000000000000005</v>
      </c>
      <c r="S210" s="1">
        <v>0.49</v>
      </c>
      <c r="T210" s="1">
        <v>0.12</v>
      </c>
      <c r="U210" s="1">
        <v>0.61</v>
      </c>
      <c r="V210" s="1">
        <v>0.49</v>
      </c>
      <c r="W210" s="1">
        <v>0.61</v>
      </c>
      <c r="X21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1.96</v>
      </c>
      <c r="Y210" s="2">
        <f>player_season_data[[#This Row],[xAG]]*3</f>
        <v>0.36</v>
      </c>
      <c r="Z210" s="2">
        <f>SUM(player_season_data[[#This Row],[E(Points from Goals)]:[E(Points from Assists)]])</f>
        <v>2.3199999999999998</v>
      </c>
      <c r="AA21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21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10" s="2">
        <f>SUM(player_season_data[[#This Row],[E(Points from CS)]:[E(Points from conceding)]])</f>
        <v>0</v>
      </c>
      <c r="AD210" s="2">
        <f>SUM(player_season_data[[#This Row],[E(Defensive Points)]],player_season_data[[#This Row],[E(Attacking Points)]])</f>
        <v>2.3199999999999998</v>
      </c>
    </row>
    <row r="211" spans="1:30" hidden="1" x14ac:dyDescent="0.25">
      <c r="A211">
        <v>494</v>
      </c>
      <c r="B211" s="1" t="s">
        <v>235</v>
      </c>
      <c r="C211" s="1" t="s">
        <v>594</v>
      </c>
      <c r="D211" s="1" t="s">
        <v>930</v>
      </c>
      <c r="E211">
        <v>3</v>
      </c>
      <c r="F211" s="1" t="s">
        <v>959</v>
      </c>
      <c r="G211">
        <v>7.5</v>
      </c>
      <c r="H211">
        <v>4.7</v>
      </c>
      <c r="I211" s="1">
        <v>26</v>
      </c>
      <c r="J211" s="1">
        <v>28</v>
      </c>
      <c r="K211" s="1">
        <v>26</v>
      </c>
      <c r="L211" s="1">
        <v>2135</v>
      </c>
      <c r="M211" s="1">
        <v>23.7</v>
      </c>
      <c r="N211" s="1">
        <v>5</v>
      </c>
      <c r="O211" s="1">
        <v>0</v>
      </c>
      <c r="P211" s="1">
        <v>0.17</v>
      </c>
      <c r="Q211" s="1">
        <v>0.38</v>
      </c>
      <c r="R211" s="1">
        <v>0.55000000000000004</v>
      </c>
      <c r="S211" s="1">
        <v>0.27</v>
      </c>
      <c r="T211" s="1">
        <v>0.25</v>
      </c>
      <c r="U211" s="1">
        <v>0.52</v>
      </c>
      <c r="V211" s="1">
        <v>0.27</v>
      </c>
      <c r="W211" s="1">
        <v>0.52</v>
      </c>
      <c r="X21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1.35</v>
      </c>
      <c r="Y211" s="2">
        <f>player_season_data[[#This Row],[xAG]]*3</f>
        <v>0.75</v>
      </c>
      <c r="Z211" s="2">
        <f>SUM(player_season_data[[#This Row],[E(Points from Goals)]:[E(Points from Assists)]])</f>
        <v>2.1</v>
      </c>
      <c r="AA21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0.21438110142697794</v>
      </c>
      <c r="AB21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11" s="2">
        <f>SUM(player_season_data[[#This Row],[E(Points from CS)]:[E(Points from conceding)]])</f>
        <v>0.21438110142697794</v>
      </c>
      <c r="AD211" s="2">
        <f>SUM(player_season_data[[#This Row],[E(Defensive Points)]],player_season_data[[#This Row],[E(Attacking Points)]])</f>
        <v>2.3143811014269779</v>
      </c>
    </row>
    <row r="212" spans="1:30" hidden="1" x14ac:dyDescent="0.25">
      <c r="A212">
        <v>502</v>
      </c>
      <c r="B212" s="1" t="s">
        <v>353</v>
      </c>
      <c r="C212" s="1" t="s">
        <v>719</v>
      </c>
      <c r="D212" s="1" t="s">
        <v>930</v>
      </c>
      <c r="E212">
        <v>3</v>
      </c>
      <c r="F212" s="1" t="s">
        <v>959</v>
      </c>
      <c r="G212">
        <v>5.5</v>
      </c>
      <c r="H212">
        <v>0.1</v>
      </c>
      <c r="I212" s="1">
        <v>24</v>
      </c>
      <c r="J212" s="1">
        <v>5</v>
      </c>
      <c r="K212" s="1">
        <v>2</v>
      </c>
      <c r="L212" s="1">
        <v>199</v>
      </c>
      <c r="M212" s="1">
        <v>2.2000000000000002</v>
      </c>
      <c r="N212" s="1">
        <v>1</v>
      </c>
      <c r="O212" s="1">
        <v>0</v>
      </c>
      <c r="P212" s="1">
        <v>0</v>
      </c>
      <c r="Q212" s="1">
        <v>0.9</v>
      </c>
      <c r="R212" s="1">
        <v>0.9</v>
      </c>
      <c r="S212" s="1">
        <v>0.19</v>
      </c>
      <c r="T212" s="1">
        <v>0.38</v>
      </c>
      <c r="U212" s="1">
        <v>0.56000000000000005</v>
      </c>
      <c r="V212" s="1">
        <v>0.19</v>
      </c>
      <c r="W212" s="1">
        <v>0.56000000000000005</v>
      </c>
      <c r="X21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0.95</v>
      </c>
      <c r="Y212" s="2">
        <f>player_season_data[[#This Row],[xAG]]*3</f>
        <v>1.1400000000000001</v>
      </c>
      <c r="Z212" s="2">
        <f>SUM(player_season_data[[#This Row],[E(Points from Goals)]:[E(Points from Assists)]])</f>
        <v>2.09</v>
      </c>
      <c r="AA21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0.21438110142697794</v>
      </c>
      <c r="AB21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12" s="2">
        <f>SUM(player_season_data[[#This Row],[E(Points from CS)]:[E(Points from conceding)]])</f>
        <v>0.21438110142697794</v>
      </c>
      <c r="AD212" s="2">
        <f>SUM(player_season_data[[#This Row],[E(Defensive Points)]],player_season_data[[#This Row],[E(Attacking Points)]])</f>
        <v>2.3043811014269777</v>
      </c>
    </row>
    <row r="213" spans="1:30" hidden="1" x14ac:dyDescent="0.25">
      <c r="A213">
        <v>186</v>
      </c>
      <c r="B213" s="1" t="s">
        <v>356</v>
      </c>
      <c r="C213" s="1" t="s">
        <v>521</v>
      </c>
      <c r="D213" s="1" t="s">
        <v>919</v>
      </c>
      <c r="E213">
        <v>3</v>
      </c>
      <c r="F213" s="1" t="s">
        <v>959</v>
      </c>
      <c r="G213">
        <v>7</v>
      </c>
      <c r="H213">
        <v>2.8</v>
      </c>
      <c r="I213" s="1">
        <v>28</v>
      </c>
      <c r="J213" s="1">
        <v>31</v>
      </c>
      <c r="K213" s="1">
        <v>22</v>
      </c>
      <c r="L213" s="1">
        <v>1978</v>
      </c>
      <c r="M213" s="1">
        <v>22</v>
      </c>
      <c r="N213" s="1">
        <v>7</v>
      </c>
      <c r="O213" s="1">
        <v>0</v>
      </c>
      <c r="P213" s="1">
        <v>0.36</v>
      </c>
      <c r="Q213" s="1">
        <v>0.18</v>
      </c>
      <c r="R213" s="1">
        <v>0.55000000000000004</v>
      </c>
      <c r="S213" s="1">
        <v>0.28999999999999998</v>
      </c>
      <c r="T213" s="1">
        <v>0.2</v>
      </c>
      <c r="U213" s="1">
        <v>0.5</v>
      </c>
      <c r="V213" s="1">
        <v>0.28999999999999998</v>
      </c>
      <c r="W213" s="1">
        <v>0.5</v>
      </c>
      <c r="X21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1.45</v>
      </c>
      <c r="Y213" s="2">
        <f>player_season_data[[#This Row],[xAG]]*3</f>
        <v>0.60000000000000009</v>
      </c>
      <c r="Z213" s="2">
        <f>SUM(player_season_data[[#This Row],[E(Points from Goals)]:[E(Points from Assists)]])</f>
        <v>2.0499999999999998</v>
      </c>
      <c r="AA21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0.24171401689703645</v>
      </c>
      <c r="AB21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13" s="2">
        <f>SUM(player_season_data[[#This Row],[E(Points from CS)]:[E(Points from conceding)]])</f>
        <v>0.24171401689703645</v>
      </c>
      <c r="AD213" s="2">
        <f>SUM(player_season_data[[#This Row],[E(Defensive Points)]],player_season_data[[#This Row],[E(Attacking Points)]])</f>
        <v>2.2917140168970365</v>
      </c>
    </row>
    <row r="214" spans="1:30" hidden="1" x14ac:dyDescent="0.25">
      <c r="A214">
        <v>220</v>
      </c>
      <c r="B214" s="1" t="s">
        <v>67</v>
      </c>
      <c r="C214" s="1" t="s">
        <v>602</v>
      </c>
      <c r="D214" s="1" t="s">
        <v>921</v>
      </c>
      <c r="E214">
        <v>4</v>
      </c>
      <c r="F214" s="1" t="s">
        <v>962</v>
      </c>
      <c r="G214">
        <v>6</v>
      </c>
      <c r="H214">
        <v>1.7</v>
      </c>
      <c r="I214" s="1">
        <v>26</v>
      </c>
      <c r="J214" s="1">
        <v>32</v>
      </c>
      <c r="K214" s="1">
        <v>26</v>
      </c>
      <c r="L214" s="1">
        <v>2171</v>
      </c>
      <c r="M214" s="1">
        <v>24.1</v>
      </c>
      <c r="N214" s="1">
        <v>2</v>
      </c>
      <c r="O214" s="1">
        <v>0</v>
      </c>
      <c r="P214" s="1">
        <v>0.28999999999999998</v>
      </c>
      <c r="Q214" s="1">
        <v>0.08</v>
      </c>
      <c r="R214" s="1">
        <v>0.37</v>
      </c>
      <c r="S214" s="1">
        <v>0.54</v>
      </c>
      <c r="T214" s="1">
        <v>0.13</v>
      </c>
      <c r="U214" s="1">
        <v>0.66</v>
      </c>
      <c r="V214" s="1">
        <v>0.47</v>
      </c>
      <c r="W214" s="1">
        <v>0.6</v>
      </c>
      <c r="X21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1.88</v>
      </c>
      <c r="Y214" s="2">
        <f>player_season_data[[#This Row],[xAG]]*3</f>
        <v>0.39</v>
      </c>
      <c r="Z214" s="2">
        <f>SUM(player_season_data[[#This Row],[E(Points from Goals)]:[E(Points from Assists)]])</f>
        <v>2.27</v>
      </c>
      <c r="AA21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21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14" s="2">
        <f>SUM(player_season_data[[#This Row],[E(Points from CS)]:[E(Points from conceding)]])</f>
        <v>0</v>
      </c>
      <c r="AD214" s="2">
        <f>SUM(player_season_data[[#This Row],[E(Defensive Points)]],player_season_data[[#This Row],[E(Attacking Points)]])</f>
        <v>2.27</v>
      </c>
    </row>
    <row r="215" spans="1:30" hidden="1" x14ac:dyDescent="0.25">
      <c r="A215">
        <v>237</v>
      </c>
      <c r="B215" s="1" t="s">
        <v>75</v>
      </c>
      <c r="C215" s="1" t="s">
        <v>840</v>
      </c>
      <c r="D215" s="1" t="s">
        <v>921</v>
      </c>
      <c r="E215">
        <v>4</v>
      </c>
      <c r="F215" s="1" t="s">
        <v>962</v>
      </c>
      <c r="G215">
        <v>5</v>
      </c>
      <c r="H215">
        <v>0</v>
      </c>
      <c r="I215" s="1">
        <v>19</v>
      </c>
      <c r="J215" s="1">
        <v>18</v>
      </c>
      <c r="K215" s="1">
        <v>1</v>
      </c>
      <c r="L215" s="1">
        <v>208</v>
      </c>
      <c r="M215" s="1">
        <v>2.2999999999999998</v>
      </c>
      <c r="N215" s="1">
        <v>3</v>
      </c>
      <c r="O215" s="1">
        <v>0</v>
      </c>
      <c r="P215" s="1">
        <v>0</v>
      </c>
      <c r="Q215" s="1">
        <v>0</v>
      </c>
      <c r="R215" s="1">
        <v>0</v>
      </c>
      <c r="S215" s="1">
        <v>0.31</v>
      </c>
      <c r="T215" s="1">
        <v>0.34</v>
      </c>
      <c r="U215" s="1">
        <v>0.65</v>
      </c>
      <c r="V215" s="1">
        <v>0.31</v>
      </c>
      <c r="W215" s="1">
        <v>0.65</v>
      </c>
      <c r="X21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1.24</v>
      </c>
      <c r="Y215" s="2">
        <f>player_season_data[[#This Row],[xAG]]*3</f>
        <v>1.02</v>
      </c>
      <c r="Z215" s="2">
        <f>SUM(player_season_data[[#This Row],[E(Points from Goals)]:[E(Points from Assists)]])</f>
        <v>2.2599999999999998</v>
      </c>
      <c r="AA21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21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15" s="2">
        <f>SUM(player_season_data[[#This Row],[E(Points from CS)]:[E(Points from conceding)]])</f>
        <v>0</v>
      </c>
      <c r="AD215" s="2">
        <f>SUM(player_season_data[[#This Row],[E(Defensive Points)]],player_season_data[[#This Row],[E(Attacking Points)]])</f>
        <v>2.2599999999999998</v>
      </c>
    </row>
    <row r="216" spans="1:30" x14ac:dyDescent="0.25">
      <c r="A216">
        <v>341</v>
      </c>
      <c r="B216" s="1" t="s">
        <v>23</v>
      </c>
      <c r="C216" s="1" t="s">
        <v>552</v>
      </c>
      <c r="D216" s="1" t="s">
        <v>925</v>
      </c>
      <c r="E216">
        <v>2</v>
      </c>
      <c r="F216" s="1" t="s">
        <v>958</v>
      </c>
      <c r="G216">
        <v>5.5</v>
      </c>
      <c r="H216">
        <v>2.9</v>
      </c>
      <c r="I216" s="1">
        <v>28</v>
      </c>
      <c r="J216" s="1">
        <v>29</v>
      </c>
      <c r="K216" s="1">
        <v>24</v>
      </c>
      <c r="L216" s="1">
        <v>2042</v>
      </c>
      <c r="M216" s="1">
        <v>22.7</v>
      </c>
      <c r="N216" s="1">
        <v>0</v>
      </c>
      <c r="O216" s="1">
        <v>0</v>
      </c>
      <c r="P216" s="1">
        <v>0.09</v>
      </c>
      <c r="Q216" s="1">
        <v>0.09</v>
      </c>
      <c r="R216" s="1">
        <v>0.18</v>
      </c>
      <c r="S216" s="1">
        <v>0.11</v>
      </c>
      <c r="T216" s="1">
        <v>0.05</v>
      </c>
      <c r="U216" s="1">
        <v>0.16</v>
      </c>
      <c r="V216" s="1">
        <v>0.11</v>
      </c>
      <c r="W216" s="1">
        <v>0.16</v>
      </c>
      <c r="X21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0.66</v>
      </c>
      <c r="Y216" s="2">
        <f>player_season_data[[#This Row],[xAG]]*3</f>
        <v>0.15000000000000002</v>
      </c>
      <c r="Z216" s="2">
        <f>SUM(player_season_data[[#This Row],[E(Points from Goals)]:[E(Points from Assists)]])</f>
        <v>0.81</v>
      </c>
      <c r="AA21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1.675806196990556</v>
      </c>
      <c r="AB21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-0.22887994434969738</v>
      </c>
      <c r="AC216" s="2">
        <f>SUM(player_season_data[[#This Row],[E(Points from CS)]:[E(Points from conceding)]])</f>
        <v>1.4469262526408586</v>
      </c>
      <c r="AD216" s="2">
        <f>SUM(player_season_data[[#This Row],[E(Defensive Points)]],player_season_data[[#This Row],[E(Attacking Points)]])</f>
        <v>2.2569262526408584</v>
      </c>
    </row>
    <row r="217" spans="1:30" hidden="1" x14ac:dyDescent="0.25">
      <c r="A217">
        <v>2</v>
      </c>
      <c r="B217" s="1" t="s">
        <v>190</v>
      </c>
      <c r="C217" s="1" t="s">
        <v>961</v>
      </c>
      <c r="D217" s="1" t="s">
        <v>913</v>
      </c>
      <c r="E217">
        <v>4</v>
      </c>
      <c r="F217" s="1" t="s">
        <v>962</v>
      </c>
      <c r="G217">
        <v>7</v>
      </c>
      <c r="H217">
        <v>2.2000000000000002</v>
      </c>
      <c r="I217" s="1">
        <v>26</v>
      </c>
      <c r="J217" s="1">
        <v>27</v>
      </c>
      <c r="K217" s="1">
        <v>17</v>
      </c>
      <c r="L217" s="1">
        <v>1478</v>
      </c>
      <c r="M217" s="1">
        <v>16.399999999999999</v>
      </c>
      <c r="N217" s="1">
        <v>6</v>
      </c>
      <c r="O217" s="1">
        <v>0</v>
      </c>
      <c r="P217" s="1">
        <v>0.24</v>
      </c>
      <c r="Q217" s="1">
        <v>0.3</v>
      </c>
      <c r="R217" s="1">
        <v>0.55000000000000004</v>
      </c>
      <c r="S217" s="1">
        <v>0.39</v>
      </c>
      <c r="T217" s="1">
        <v>0.23</v>
      </c>
      <c r="U217" s="1">
        <v>0.62</v>
      </c>
      <c r="V217" s="1">
        <v>0.39</v>
      </c>
      <c r="W217" s="1">
        <v>0.62</v>
      </c>
      <c r="X21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1.56</v>
      </c>
      <c r="Y217" s="2">
        <f>player_season_data[[#This Row],[xAG]]*3</f>
        <v>0.69000000000000006</v>
      </c>
      <c r="Z217" s="2">
        <f>SUM(player_season_data[[#This Row],[E(Points from Goals)]:[E(Points from Assists)]])</f>
        <v>2.25</v>
      </c>
      <c r="AA21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21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17" s="2">
        <f>SUM(player_season_data[[#This Row],[E(Points from CS)]:[E(Points from conceding)]])</f>
        <v>0</v>
      </c>
      <c r="AD217" s="2">
        <f>SUM(player_season_data[[#This Row],[E(Defensive Points)]],player_season_data[[#This Row],[E(Attacking Points)]])</f>
        <v>2.25</v>
      </c>
    </row>
    <row r="218" spans="1:30" hidden="1" x14ac:dyDescent="0.25">
      <c r="A218">
        <v>384</v>
      </c>
      <c r="B218" s="1" t="s">
        <v>299</v>
      </c>
      <c r="C218" s="1" t="s">
        <v>833</v>
      </c>
      <c r="D218" s="1" t="s">
        <v>926</v>
      </c>
      <c r="E218">
        <v>3</v>
      </c>
      <c r="F218" s="1" t="s">
        <v>959</v>
      </c>
      <c r="G218">
        <v>5</v>
      </c>
      <c r="H218">
        <v>0</v>
      </c>
      <c r="I218" s="1">
        <v>21</v>
      </c>
      <c r="J218" s="1">
        <v>9</v>
      </c>
      <c r="K218" s="1">
        <v>1</v>
      </c>
      <c r="L218" s="1">
        <v>172</v>
      </c>
      <c r="M218" s="1">
        <v>1.9</v>
      </c>
      <c r="N218" s="1">
        <v>0</v>
      </c>
      <c r="O218" s="1">
        <v>0</v>
      </c>
      <c r="P218" s="1">
        <v>0</v>
      </c>
      <c r="Q218" s="1">
        <v>0.52</v>
      </c>
      <c r="R218" s="1">
        <v>0.52</v>
      </c>
      <c r="S218" s="1">
        <v>0.38</v>
      </c>
      <c r="T218" s="1">
        <v>0.05</v>
      </c>
      <c r="U218" s="1">
        <v>0.43</v>
      </c>
      <c r="V218" s="1">
        <v>0.38</v>
      </c>
      <c r="W218" s="1">
        <v>0.43</v>
      </c>
      <c r="X21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1.9</v>
      </c>
      <c r="Y218" s="2">
        <f>player_season_data[[#This Row],[xAG]]*3</f>
        <v>0.15000000000000002</v>
      </c>
      <c r="Z218" s="2">
        <f>SUM(player_season_data[[#This Row],[E(Points from Goals)]:[E(Points from Assists)]])</f>
        <v>2.0499999999999998</v>
      </c>
      <c r="AA21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0.1882470656387468</v>
      </c>
      <c r="AB21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18" s="2">
        <f>SUM(player_season_data[[#This Row],[E(Points from CS)]:[E(Points from conceding)]])</f>
        <v>0.1882470656387468</v>
      </c>
      <c r="AD218" s="2">
        <f>SUM(player_season_data[[#This Row],[E(Defensive Points)]],player_season_data[[#This Row],[E(Attacking Points)]])</f>
        <v>2.2382470656387468</v>
      </c>
    </row>
    <row r="219" spans="1:30" hidden="1" x14ac:dyDescent="0.25">
      <c r="A219">
        <v>355</v>
      </c>
      <c r="B219" s="1" t="s">
        <v>226</v>
      </c>
      <c r="C219" s="1" t="s">
        <v>438</v>
      </c>
      <c r="D219" s="1" t="s">
        <v>925</v>
      </c>
      <c r="E219">
        <v>2</v>
      </c>
      <c r="F219" s="1" t="s">
        <v>958</v>
      </c>
      <c r="G219">
        <v>4.5</v>
      </c>
      <c r="H219">
        <v>0.4</v>
      </c>
      <c r="I219" s="1">
        <v>18</v>
      </c>
      <c r="J219" s="1">
        <v>16</v>
      </c>
      <c r="K219" s="1">
        <v>8</v>
      </c>
      <c r="L219" s="1">
        <v>809</v>
      </c>
      <c r="M219" s="1">
        <v>9</v>
      </c>
      <c r="N219" s="1">
        <v>1</v>
      </c>
      <c r="O219" s="1">
        <v>0</v>
      </c>
      <c r="P219" s="1">
        <v>0.22</v>
      </c>
      <c r="Q219" s="1">
        <v>0</v>
      </c>
      <c r="R219" s="1">
        <v>0.22</v>
      </c>
      <c r="S219" s="1">
        <v>7.0000000000000007E-2</v>
      </c>
      <c r="T219" s="1">
        <v>0.12</v>
      </c>
      <c r="U219" s="1">
        <v>0.19</v>
      </c>
      <c r="V219" s="1">
        <v>7.0000000000000007E-2</v>
      </c>
      <c r="W219" s="1">
        <v>0.19</v>
      </c>
      <c r="X21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0.42000000000000004</v>
      </c>
      <c r="Y219" s="2">
        <f>player_season_data[[#This Row],[xAG]]*3</f>
        <v>0.36</v>
      </c>
      <c r="Z219" s="2">
        <f>SUM(player_season_data[[#This Row],[E(Points from Goals)]:[E(Points from Assists)]])</f>
        <v>0.78</v>
      </c>
      <c r="AA21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1.675806196990556</v>
      </c>
      <c r="AB21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-0.22887994434969738</v>
      </c>
      <c r="AC219" s="2">
        <f>SUM(player_season_data[[#This Row],[E(Points from CS)]:[E(Points from conceding)]])</f>
        <v>1.4469262526408586</v>
      </c>
      <c r="AD219" s="2">
        <f>SUM(player_season_data[[#This Row],[E(Defensive Points)]],player_season_data[[#This Row],[E(Attacking Points)]])</f>
        <v>2.2269262526408586</v>
      </c>
    </row>
    <row r="220" spans="1:30" hidden="1" x14ac:dyDescent="0.25">
      <c r="A220">
        <v>352</v>
      </c>
      <c r="B220" s="1" t="s">
        <v>28</v>
      </c>
      <c r="C220" s="1" t="s">
        <v>966</v>
      </c>
      <c r="D220" s="1" t="s">
        <v>925</v>
      </c>
      <c r="E220">
        <v>4</v>
      </c>
      <c r="F220" s="1" t="s">
        <v>962</v>
      </c>
      <c r="G220">
        <v>7</v>
      </c>
      <c r="H220">
        <v>1.3</v>
      </c>
      <c r="I220" s="1">
        <v>23</v>
      </c>
      <c r="J220" s="1">
        <v>36</v>
      </c>
      <c r="K220" s="1">
        <v>31</v>
      </c>
      <c r="L220" s="1">
        <v>2647</v>
      </c>
      <c r="M220" s="1">
        <v>29.4</v>
      </c>
      <c r="N220" s="1">
        <v>2</v>
      </c>
      <c r="O220" s="1">
        <v>0</v>
      </c>
      <c r="P220" s="1">
        <v>0.37</v>
      </c>
      <c r="Q220" s="1">
        <v>0.27</v>
      </c>
      <c r="R220" s="1">
        <v>0.65</v>
      </c>
      <c r="S220" s="1">
        <v>0.44</v>
      </c>
      <c r="T220" s="1">
        <v>0.22</v>
      </c>
      <c r="U220" s="1">
        <v>0.66</v>
      </c>
      <c r="V220" s="1">
        <v>0.39</v>
      </c>
      <c r="W220" s="1">
        <v>0.61</v>
      </c>
      <c r="X22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1.56</v>
      </c>
      <c r="Y220" s="2">
        <f>player_season_data[[#This Row],[xAG]]*3</f>
        <v>0.66</v>
      </c>
      <c r="Z220" s="2">
        <f>SUM(player_season_data[[#This Row],[E(Points from Goals)]:[E(Points from Assists)]])</f>
        <v>2.2200000000000002</v>
      </c>
      <c r="AA22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22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20" s="2">
        <f>SUM(player_season_data[[#This Row],[E(Points from CS)]:[E(Points from conceding)]])</f>
        <v>0</v>
      </c>
      <c r="AD220" s="2">
        <f>SUM(player_season_data[[#This Row],[E(Defensive Points)]],player_season_data[[#This Row],[E(Attacking Points)]])</f>
        <v>2.2200000000000002</v>
      </c>
    </row>
    <row r="221" spans="1:30" hidden="1" x14ac:dyDescent="0.25">
      <c r="A221">
        <v>432</v>
      </c>
      <c r="B221" s="1" t="s">
        <v>124</v>
      </c>
      <c r="C221" s="1" t="s">
        <v>781</v>
      </c>
      <c r="D221" s="1" t="s">
        <v>928</v>
      </c>
      <c r="E221">
        <v>3</v>
      </c>
      <c r="F221" s="1" t="s">
        <v>959</v>
      </c>
      <c r="G221">
        <v>5.5</v>
      </c>
      <c r="H221">
        <v>2.6</v>
      </c>
      <c r="I221" s="1">
        <v>21</v>
      </c>
      <c r="J221" s="1">
        <v>36</v>
      </c>
      <c r="K221" s="1">
        <v>25</v>
      </c>
      <c r="L221" s="1">
        <v>2433</v>
      </c>
      <c r="M221" s="1">
        <v>27</v>
      </c>
      <c r="N221" s="1">
        <v>1</v>
      </c>
      <c r="O221" s="1">
        <v>0</v>
      </c>
      <c r="P221" s="1">
        <v>0.18</v>
      </c>
      <c r="Q221" s="1">
        <v>0.33</v>
      </c>
      <c r="R221" s="1">
        <v>0.52</v>
      </c>
      <c r="S221" s="1">
        <v>0.24</v>
      </c>
      <c r="T221" s="1">
        <v>0.25</v>
      </c>
      <c r="U221" s="1">
        <v>0.49</v>
      </c>
      <c r="V221" s="1">
        <v>0.24</v>
      </c>
      <c r="W221" s="1">
        <v>0.49</v>
      </c>
      <c r="X22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1.2</v>
      </c>
      <c r="Y221" s="2">
        <f>player_season_data[[#This Row],[xAG]]*3</f>
        <v>0.75</v>
      </c>
      <c r="Z221" s="2">
        <f>SUM(player_season_data[[#This Row],[E(Points from Goals)]:[E(Points from Assists)]])</f>
        <v>1.95</v>
      </c>
      <c r="AA22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0.26713530196585034</v>
      </c>
      <c r="AB22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21" s="2">
        <f>SUM(player_season_data[[#This Row],[E(Points from CS)]:[E(Points from conceding)]])</f>
        <v>0.26713530196585034</v>
      </c>
      <c r="AD221" s="2">
        <f>SUM(player_season_data[[#This Row],[E(Defensive Points)]],player_season_data[[#This Row],[E(Attacking Points)]])</f>
        <v>2.2171353019658504</v>
      </c>
    </row>
    <row r="222" spans="1:30" hidden="1" x14ac:dyDescent="0.25">
      <c r="A222">
        <v>13</v>
      </c>
      <c r="B222" s="1" t="s">
        <v>416</v>
      </c>
      <c r="C222" s="1" t="s">
        <v>613</v>
      </c>
      <c r="D222" s="1" t="s">
        <v>913</v>
      </c>
      <c r="E222">
        <v>3</v>
      </c>
      <c r="F222" s="1" t="s">
        <v>959</v>
      </c>
      <c r="G222">
        <v>8.5</v>
      </c>
      <c r="H222">
        <v>16.600000000000001</v>
      </c>
      <c r="I222" s="1">
        <v>24</v>
      </c>
      <c r="J222" s="1">
        <v>35</v>
      </c>
      <c r="K222" s="1">
        <v>35</v>
      </c>
      <c r="L222" s="1">
        <v>3091</v>
      </c>
      <c r="M222" s="1">
        <v>34.299999999999997</v>
      </c>
      <c r="N222" s="1">
        <v>2</v>
      </c>
      <c r="O222" s="1">
        <v>0</v>
      </c>
      <c r="P222" s="1">
        <v>0.23</v>
      </c>
      <c r="Q222" s="1">
        <v>0.28999999999999998</v>
      </c>
      <c r="R222" s="1">
        <v>0.52</v>
      </c>
      <c r="S222" s="1">
        <v>0.22</v>
      </c>
      <c r="T222" s="1">
        <v>0.28000000000000003</v>
      </c>
      <c r="U222" s="1">
        <v>0.5</v>
      </c>
      <c r="V222" s="1">
        <v>0.17</v>
      </c>
      <c r="W222" s="1">
        <v>0.45</v>
      </c>
      <c r="X22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0.85000000000000009</v>
      </c>
      <c r="Y222" s="2">
        <f>player_season_data[[#This Row],[xAG]]*3</f>
        <v>0.84000000000000008</v>
      </c>
      <c r="Z222" s="2">
        <f>SUM(player_season_data[[#This Row],[E(Points from Goals)]:[E(Points from Assists)]])</f>
        <v>1.6900000000000002</v>
      </c>
      <c r="AA22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0.50661699236558955</v>
      </c>
      <c r="AB22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22" s="2">
        <f>SUM(player_season_data[[#This Row],[E(Points from CS)]:[E(Points from conceding)]])</f>
        <v>0.50661699236558955</v>
      </c>
      <c r="AD222" s="2">
        <f>SUM(player_season_data[[#This Row],[E(Defensive Points)]],player_season_data[[#This Row],[E(Attacking Points)]])</f>
        <v>2.1966169923655898</v>
      </c>
    </row>
    <row r="223" spans="1:30" hidden="1" x14ac:dyDescent="0.25">
      <c r="A223">
        <v>179</v>
      </c>
      <c r="B223" s="1" t="s">
        <v>266</v>
      </c>
      <c r="C223" s="1" t="s">
        <v>806</v>
      </c>
      <c r="D223" s="1" t="s">
        <v>919</v>
      </c>
      <c r="E223">
        <v>3</v>
      </c>
      <c r="F223" s="1" t="s">
        <v>959</v>
      </c>
      <c r="G223">
        <v>6.5</v>
      </c>
      <c r="H223">
        <v>0.4</v>
      </c>
      <c r="I223" s="1">
        <v>22</v>
      </c>
      <c r="J223" s="1">
        <v>31</v>
      </c>
      <c r="K223" s="1">
        <v>18</v>
      </c>
      <c r="L223" s="1">
        <v>1576</v>
      </c>
      <c r="M223" s="1">
        <v>17.5</v>
      </c>
      <c r="N223" s="1">
        <v>5</v>
      </c>
      <c r="O223" s="1">
        <v>0</v>
      </c>
      <c r="P223" s="1">
        <v>0.28999999999999998</v>
      </c>
      <c r="Q223" s="1">
        <v>0.11</v>
      </c>
      <c r="R223" s="1">
        <v>0.4</v>
      </c>
      <c r="S223" s="1">
        <v>0.25</v>
      </c>
      <c r="T223" s="1">
        <v>0.23</v>
      </c>
      <c r="U223" s="1">
        <v>0.48</v>
      </c>
      <c r="V223" s="1">
        <v>0.25</v>
      </c>
      <c r="W223" s="1">
        <v>0.48</v>
      </c>
      <c r="X22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1.25</v>
      </c>
      <c r="Y223" s="2">
        <f>player_season_data[[#This Row],[xAG]]*3</f>
        <v>0.69000000000000006</v>
      </c>
      <c r="Z223" s="2">
        <f>SUM(player_season_data[[#This Row],[E(Points from Goals)]:[E(Points from Assists)]])</f>
        <v>1.94</v>
      </c>
      <c r="AA22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0.24171401689703645</v>
      </c>
      <c r="AB22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23" s="2">
        <f>SUM(player_season_data[[#This Row],[E(Points from CS)]:[E(Points from conceding)]])</f>
        <v>0.24171401689703645</v>
      </c>
      <c r="AD223" s="2">
        <f>SUM(player_season_data[[#This Row],[E(Defensive Points)]],player_season_data[[#This Row],[E(Attacking Points)]])</f>
        <v>2.1817140168970366</v>
      </c>
    </row>
    <row r="224" spans="1:30" hidden="1" x14ac:dyDescent="0.25">
      <c r="A224">
        <v>515</v>
      </c>
      <c r="B224" s="1" t="s">
        <v>87</v>
      </c>
      <c r="C224" s="1" t="s">
        <v>559</v>
      </c>
      <c r="D224" s="1" t="s">
        <v>931</v>
      </c>
      <c r="E224">
        <v>3</v>
      </c>
      <c r="F224" s="1" t="s">
        <v>959</v>
      </c>
      <c r="G224">
        <v>5</v>
      </c>
      <c r="H224">
        <v>0</v>
      </c>
      <c r="I224" s="1">
        <v>26</v>
      </c>
      <c r="J224" s="1">
        <v>7</v>
      </c>
      <c r="K224" s="1">
        <v>1</v>
      </c>
      <c r="L224" s="1">
        <v>112</v>
      </c>
      <c r="M224" s="1">
        <v>1.2</v>
      </c>
      <c r="N224" s="1">
        <v>0</v>
      </c>
      <c r="O224" s="1">
        <v>0</v>
      </c>
      <c r="P224" s="1">
        <v>0.8</v>
      </c>
      <c r="Q224" s="1">
        <v>0</v>
      </c>
      <c r="R224" s="1">
        <v>0.8</v>
      </c>
      <c r="S224" s="1">
        <v>0.32</v>
      </c>
      <c r="T224" s="1">
        <v>0.13</v>
      </c>
      <c r="U224" s="1">
        <v>0.46</v>
      </c>
      <c r="V224" s="1">
        <v>0.32</v>
      </c>
      <c r="W224" s="1">
        <v>0.46</v>
      </c>
      <c r="X22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1.6</v>
      </c>
      <c r="Y224" s="2">
        <f>player_season_data[[#This Row],[xAG]]*3</f>
        <v>0.39</v>
      </c>
      <c r="Z224" s="2">
        <f>SUM(player_season_data[[#This Row],[E(Points from Goals)]:[E(Points from Assists)]])</f>
        <v>1.9900000000000002</v>
      </c>
      <c r="AA22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0.19013898010152055</v>
      </c>
      <c r="AB22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24" s="2">
        <f>SUM(player_season_data[[#This Row],[E(Points from CS)]:[E(Points from conceding)]])</f>
        <v>0.19013898010152055</v>
      </c>
      <c r="AD224" s="2">
        <f>SUM(player_season_data[[#This Row],[E(Defensive Points)]],player_season_data[[#This Row],[E(Attacking Points)]])</f>
        <v>2.1801389801015207</v>
      </c>
    </row>
    <row r="225" spans="1:30" hidden="1" x14ac:dyDescent="0.25">
      <c r="A225">
        <v>372</v>
      </c>
      <c r="B225" s="1" t="s">
        <v>145</v>
      </c>
      <c r="C225" s="1" t="s">
        <v>846</v>
      </c>
      <c r="D225" s="1" t="s">
        <v>926</v>
      </c>
      <c r="E225">
        <v>3</v>
      </c>
      <c r="F225" s="1" t="s">
        <v>959</v>
      </c>
      <c r="G225">
        <v>6.5</v>
      </c>
      <c r="H225">
        <v>15.2</v>
      </c>
      <c r="I225" s="1">
        <v>19</v>
      </c>
      <c r="J225" s="1">
        <v>36</v>
      </c>
      <c r="K225" s="1">
        <v>30</v>
      </c>
      <c r="L225" s="1">
        <v>2565</v>
      </c>
      <c r="M225" s="1">
        <v>28.5</v>
      </c>
      <c r="N225" s="1">
        <v>4</v>
      </c>
      <c r="O225" s="1">
        <v>0</v>
      </c>
      <c r="P225" s="1">
        <v>0.25</v>
      </c>
      <c r="Q225" s="1">
        <v>0.14000000000000001</v>
      </c>
      <c r="R225" s="1">
        <v>0.39</v>
      </c>
      <c r="S225" s="1">
        <v>0.28999999999999998</v>
      </c>
      <c r="T225" s="1">
        <v>0.18</v>
      </c>
      <c r="U225" s="1">
        <v>0.47</v>
      </c>
      <c r="V225" s="1">
        <v>0.28999999999999998</v>
      </c>
      <c r="W225" s="1">
        <v>0.47</v>
      </c>
      <c r="X22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1.45</v>
      </c>
      <c r="Y225" s="2">
        <f>player_season_data[[#This Row],[xAG]]*3</f>
        <v>0.54</v>
      </c>
      <c r="Z225" s="2">
        <f>SUM(player_season_data[[#This Row],[E(Points from Goals)]:[E(Points from Assists)]])</f>
        <v>1.99</v>
      </c>
      <c r="AA22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0.1882470656387468</v>
      </c>
      <c r="AB22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25" s="2">
        <f>SUM(player_season_data[[#This Row],[E(Points from CS)]:[E(Points from conceding)]])</f>
        <v>0.1882470656387468</v>
      </c>
      <c r="AD225" s="2">
        <f>SUM(player_season_data[[#This Row],[E(Defensive Points)]],player_season_data[[#This Row],[E(Attacking Points)]])</f>
        <v>2.1782470656387467</v>
      </c>
    </row>
    <row r="226" spans="1:30" hidden="1" x14ac:dyDescent="0.25">
      <c r="A226">
        <v>67</v>
      </c>
      <c r="B226" s="1" t="s">
        <v>200</v>
      </c>
      <c r="C226" s="1" t="s">
        <v>745</v>
      </c>
      <c r="D226" s="1" t="s">
        <v>915</v>
      </c>
      <c r="E226">
        <v>3</v>
      </c>
      <c r="F226" s="1" t="s">
        <v>959</v>
      </c>
      <c r="G226">
        <v>4.5</v>
      </c>
      <c r="H226">
        <v>0.2</v>
      </c>
      <c r="I226" s="1">
        <v>23</v>
      </c>
      <c r="J226" s="1">
        <v>3</v>
      </c>
      <c r="K226" s="1">
        <v>0</v>
      </c>
      <c r="L226" s="1">
        <v>47</v>
      </c>
      <c r="M226" s="1">
        <v>0.5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0.34</v>
      </c>
      <c r="T226" s="1">
        <v>7.0000000000000007E-2</v>
      </c>
      <c r="U226" s="1">
        <v>0.41</v>
      </c>
      <c r="V226" s="1">
        <v>0.34</v>
      </c>
      <c r="W226" s="1">
        <v>0.41</v>
      </c>
      <c r="X22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1.7000000000000002</v>
      </c>
      <c r="Y226" s="2">
        <f>player_season_data[[#This Row],[xAG]]*3</f>
        <v>0.21000000000000002</v>
      </c>
      <c r="Z226" s="2">
        <f>SUM(player_season_data[[#This Row],[E(Points from Goals)]:[E(Points from Assists)]])</f>
        <v>1.9100000000000001</v>
      </c>
      <c r="AA22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0.25157855305975652</v>
      </c>
      <c r="AB22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26" s="2">
        <f>SUM(player_season_data[[#This Row],[E(Points from CS)]:[E(Points from conceding)]])</f>
        <v>0.25157855305975652</v>
      </c>
      <c r="AD226" s="2">
        <f>SUM(player_season_data[[#This Row],[E(Defensive Points)]],player_season_data[[#This Row],[E(Attacking Points)]])</f>
        <v>2.1615785530597567</v>
      </c>
    </row>
    <row r="227" spans="1:30" x14ac:dyDescent="0.25">
      <c r="A227">
        <v>18</v>
      </c>
      <c r="B227" s="1" t="s">
        <v>330</v>
      </c>
      <c r="C227" s="1" t="s">
        <v>799</v>
      </c>
      <c r="D227" s="1" t="s">
        <v>913</v>
      </c>
      <c r="E227">
        <v>2</v>
      </c>
      <c r="F227" s="1" t="s">
        <v>958</v>
      </c>
      <c r="G227">
        <v>6</v>
      </c>
      <c r="H227">
        <v>40.200000000000003</v>
      </c>
      <c r="I227" s="1">
        <v>22</v>
      </c>
      <c r="J227" s="1">
        <v>38</v>
      </c>
      <c r="K227" s="1">
        <v>38</v>
      </c>
      <c r="L227" s="1">
        <v>3420</v>
      </c>
      <c r="M227" s="1">
        <v>38</v>
      </c>
      <c r="N227" s="1">
        <v>4</v>
      </c>
      <c r="O227" s="1">
        <v>0</v>
      </c>
      <c r="P227" s="1">
        <v>0.05</v>
      </c>
      <c r="Q227" s="1">
        <v>0.03</v>
      </c>
      <c r="R227" s="1">
        <v>0.08</v>
      </c>
      <c r="S227" s="1">
        <v>0.04</v>
      </c>
      <c r="T227" s="1">
        <v>0.01</v>
      </c>
      <c r="U227" s="1">
        <v>0.05</v>
      </c>
      <c r="V227" s="1">
        <v>0.04</v>
      </c>
      <c r="W227" s="1">
        <v>0.05</v>
      </c>
      <c r="X22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Y227" s="2">
        <f>player_season_data[[#This Row],[xAG]]*3</f>
        <v>0.03</v>
      </c>
      <c r="Z227" s="2">
        <f>SUM(player_season_data[[#This Row],[E(Points from Goals)]:[E(Points from Assists)]])</f>
        <v>0.27</v>
      </c>
      <c r="AA22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2.0264679694623582</v>
      </c>
      <c r="AB22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-0.15416517850447278</v>
      </c>
      <c r="AC227" s="2">
        <f>SUM(player_season_data[[#This Row],[E(Points from CS)]:[E(Points from conceding)]])</f>
        <v>1.8723027909578853</v>
      </c>
      <c r="AD227" s="2">
        <f>SUM(player_season_data[[#This Row],[E(Defensive Points)]],player_season_data[[#This Row],[E(Attacking Points)]])</f>
        <v>2.1423027909578853</v>
      </c>
    </row>
    <row r="228" spans="1:30" hidden="1" x14ac:dyDescent="0.25">
      <c r="A228">
        <v>402</v>
      </c>
      <c r="B228" s="1" t="s">
        <v>272</v>
      </c>
      <c r="C228" s="1" t="s">
        <v>981</v>
      </c>
      <c r="D228" s="1" t="s">
        <v>927</v>
      </c>
      <c r="E228">
        <v>3</v>
      </c>
      <c r="F228" s="1" t="s">
        <v>959</v>
      </c>
      <c r="G228">
        <v>5.5</v>
      </c>
      <c r="H228">
        <v>1.4</v>
      </c>
      <c r="I228" s="1">
        <v>28</v>
      </c>
      <c r="J228" s="1">
        <v>21</v>
      </c>
      <c r="K228" s="1">
        <v>14</v>
      </c>
      <c r="L228" s="1">
        <v>1189</v>
      </c>
      <c r="M228" s="1">
        <v>13.2</v>
      </c>
      <c r="N228" s="1">
        <v>1</v>
      </c>
      <c r="O228" s="1">
        <v>0</v>
      </c>
      <c r="P228" s="1">
        <v>0.23</v>
      </c>
      <c r="Q228" s="1">
        <v>0.53</v>
      </c>
      <c r="R228" s="1">
        <v>0.76</v>
      </c>
      <c r="S228" s="1">
        <v>0.16</v>
      </c>
      <c r="T228" s="1">
        <v>0.37</v>
      </c>
      <c r="U228" s="1">
        <v>0.54</v>
      </c>
      <c r="V228" s="1">
        <v>0.16</v>
      </c>
      <c r="W228" s="1">
        <v>0.54</v>
      </c>
      <c r="X22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</v>
      </c>
      <c r="Y228" s="2">
        <f>player_season_data[[#This Row],[xAG]]*3</f>
        <v>1.1099999999999999</v>
      </c>
      <c r="Z228" s="2">
        <f>SUM(player_season_data[[#This Row],[E(Points from Goals)]:[E(Points from Assists)]])</f>
        <v>1.91</v>
      </c>
      <c r="AA22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0.2209099779593782</v>
      </c>
      <c r="AB22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28" s="2">
        <f>SUM(player_season_data[[#This Row],[E(Points from CS)]:[E(Points from conceding)]])</f>
        <v>0.2209099779593782</v>
      </c>
      <c r="AD228" s="2">
        <f>SUM(player_season_data[[#This Row],[E(Defensive Points)]],player_season_data[[#This Row],[E(Attacking Points)]])</f>
        <v>2.1309099779593783</v>
      </c>
    </row>
    <row r="229" spans="1:30" hidden="1" x14ac:dyDescent="0.25">
      <c r="A229">
        <v>82</v>
      </c>
      <c r="B229" s="1" t="s">
        <v>352</v>
      </c>
      <c r="C229" s="1" t="s">
        <v>570</v>
      </c>
      <c r="D229" s="1" t="s">
        <v>915</v>
      </c>
      <c r="E229">
        <v>4</v>
      </c>
      <c r="F229" s="1" t="s">
        <v>962</v>
      </c>
      <c r="G229">
        <v>7.5</v>
      </c>
      <c r="H229">
        <v>24.8</v>
      </c>
      <c r="I229" s="1">
        <v>25</v>
      </c>
      <c r="J229" s="1">
        <v>38</v>
      </c>
      <c r="K229" s="1">
        <v>37</v>
      </c>
      <c r="L229" s="1">
        <v>3325</v>
      </c>
      <c r="M229" s="1">
        <v>36.9</v>
      </c>
      <c r="N229" s="1">
        <v>3</v>
      </c>
      <c r="O229" s="1">
        <v>0</v>
      </c>
      <c r="P229" s="1">
        <v>0.51</v>
      </c>
      <c r="Q229" s="1">
        <v>0.08</v>
      </c>
      <c r="R229" s="1">
        <v>0.6</v>
      </c>
      <c r="S229" s="1">
        <v>0.53</v>
      </c>
      <c r="T229" s="1">
        <v>0.08</v>
      </c>
      <c r="U229" s="1">
        <v>0.61</v>
      </c>
      <c r="V229" s="1">
        <v>0.47</v>
      </c>
      <c r="W229" s="1">
        <v>0.55000000000000004</v>
      </c>
      <c r="X22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1.88</v>
      </c>
      <c r="Y229" s="2">
        <f>player_season_data[[#This Row],[xAG]]*3</f>
        <v>0.24</v>
      </c>
      <c r="Z229" s="2">
        <f>SUM(player_season_data[[#This Row],[E(Points from Goals)]:[E(Points from Assists)]])</f>
        <v>2.12</v>
      </c>
      <c r="AA22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22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29" s="2">
        <f>SUM(player_season_data[[#This Row],[E(Points from CS)]:[E(Points from conceding)]])</f>
        <v>0</v>
      </c>
      <c r="AD229" s="2">
        <f>SUM(player_season_data[[#This Row],[E(Defensive Points)]],player_season_data[[#This Row],[E(Attacking Points)]])</f>
        <v>2.12</v>
      </c>
    </row>
    <row r="230" spans="1:30" hidden="1" x14ac:dyDescent="0.25">
      <c r="A230">
        <v>160</v>
      </c>
      <c r="B230" s="1" t="s">
        <v>76</v>
      </c>
      <c r="C230" s="1" t="s">
        <v>595</v>
      </c>
      <c r="D230" s="1" t="s">
        <v>919</v>
      </c>
      <c r="E230">
        <v>2</v>
      </c>
      <c r="F230" s="1" t="s">
        <v>958</v>
      </c>
      <c r="G230">
        <v>5</v>
      </c>
      <c r="H230">
        <v>0.9</v>
      </c>
      <c r="I230" s="1">
        <v>26</v>
      </c>
      <c r="J230" s="1">
        <v>13</v>
      </c>
      <c r="K230" s="1">
        <v>9</v>
      </c>
      <c r="L230" s="1">
        <v>756</v>
      </c>
      <c r="M230" s="1">
        <v>8.4</v>
      </c>
      <c r="N230" s="1">
        <v>5</v>
      </c>
      <c r="O230" s="1">
        <v>0</v>
      </c>
      <c r="P230" s="1">
        <v>0</v>
      </c>
      <c r="Q230" s="1">
        <v>0.12</v>
      </c>
      <c r="R230" s="1">
        <v>0.12</v>
      </c>
      <c r="S230" s="1">
        <v>0.14000000000000001</v>
      </c>
      <c r="T230" s="1">
        <v>0.26</v>
      </c>
      <c r="U230" s="1">
        <v>0.41</v>
      </c>
      <c r="V230" s="1">
        <v>0.14000000000000001</v>
      </c>
      <c r="W230" s="1">
        <v>0.41</v>
      </c>
      <c r="X23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0.84000000000000008</v>
      </c>
      <c r="Y230" s="2">
        <f>player_season_data[[#This Row],[xAG]]*3</f>
        <v>0.78</v>
      </c>
      <c r="Z230" s="2">
        <f>SUM(player_season_data[[#This Row],[E(Points from Goals)]:[E(Points from Assists)]])</f>
        <v>1.62</v>
      </c>
      <c r="AA23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0.9668560675881458</v>
      </c>
      <c r="AB23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-0.47459365294117145</v>
      </c>
      <c r="AC230" s="2">
        <f>SUM(player_season_data[[#This Row],[E(Points from CS)]:[E(Points from conceding)]])</f>
        <v>0.49226241464697434</v>
      </c>
      <c r="AD230" s="2">
        <f>SUM(player_season_data[[#This Row],[E(Defensive Points)]],player_season_data[[#This Row],[E(Attacking Points)]])</f>
        <v>2.1122624146469744</v>
      </c>
    </row>
    <row r="231" spans="1:30" hidden="1" x14ac:dyDescent="0.25">
      <c r="A231">
        <v>366</v>
      </c>
      <c r="B231" s="1" t="s">
        <v>135</v>
      </c>
      <c r="C231" s="1" t="s">
        <v>982</v>
      </c>
      <c r="D231" s="1" t="s">
        <v>926</v>
      </c>
      <c r="E231">
        <v>3</v>
      </c>
      <c r="F231" s="1" t="s">
        <v>959</v>
      </c>
      <c r="G231">
        <v>8.5</v>
      </c>
      <c r="H231">
        <v>16.3</v>
      </c>
      <c r="I231" s="1">
        <v>28</v>
      </c>
      <c r="J231" s="1">
        <v>35</v>
      </c>
      <c r="K231" s="1">
        <v>35</v>
      </c>
      <c r="L231" s="1">
        <v>3118</v>
      </c>
      <c r="M231" s="1">
        <v>34.6</v>
      </c>
      <c r="N231" s="1">
        <v>9</v>
      </c>
      <c r="O231" s="1">
        <v>0</v>
      </c>
      <c r="P231" s="1">
        <v>0.28999999999999998</v>
      </c>
      <c r="Q231" s="1">
        <v>0.23</v>
      </c>
      <c r="R231" s="1">
        <v>0.52</v>
      </c>
      <c r="S231" s="1">
        <v>0.28999999999999998</v>
      </c>
      <c r="T231" s="1">
        <v>0.34</v>
      </c>
      <c r="U231" s="1">
        <v>0.63</v>
      </c>
      <c r="V231" s="1">
        <v>0.18</v>
      </c>
      <c r="W231" s="1">
        <v>0.51</v>
      </c>
      <c r="X23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0.89999999999999991</v>
      </c>
      <c r="Y231" s="2">
        <f>player_season_data[[#This Row],[xAG]]*3</f>
        <v>1.02</v>
      </c>
      <c r="Z231" s="2">
        <f>SUM(player_season_data[[#This Row],[E(Points from Goals)]:[E(Points from Assists)]])</f>
        <v>1.92</v>
      </c>
      <c r="AA23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0.1882470656387468</v>
      </c>
      <c r="AB23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31" s="2">
        <f>SUM(player_season_data[[#This Row],[E(Points from CS)]:[E(Points from conceding)]])</f>
        <v>0.1882470656387468</v>
      </c>
      <c r="AD231" s="2">
        <f>SUM(player_season_data[[#This Row],[E(Defensive Points)]],player_season_data[[#This Row],[E(Attacking Points)]])</f>
        <v>2.1082470656387469</v>
      </c>
    </row>
    <row r="232" spans="1:30" hidden="1" x14ac:dyDescent="0.25">
      <c r="A232">
        <v>565</v>
      </c>
      <c r="B232" s="1" t="s">
        <v>335</v>
      </c>
      <c r="C232" s="1" t="s">
        <v>499</v>
      </c>
      <c r="D232" s="1" t="s">
        <v>932</v>
      </c>
      <c r="E232">
        <v>3</v>
      </c>
      <c r="F232" s="1" t="s">
        <v>959</v>
      </c>
      <c r="G232">
        <v>5.5</v>
      </c>
      <c r="H232">
        <v>0.3</v>
      </c>
      <c r="I232" s="1">
        <v>31</v>
      </c>
      <c r="J232" s="1">
        <v>30</v>
      </c>
      <c r="K232" s="1">
        <v>20</v>
      </c>
      <c r="L232" s="1">
        <v>1745</v>
      </c>
      <c r="M232" s="1">
        <v>19.399999999999999</v>
      </c>
      <c r="N232" s="1">
        <v>5</v>
      </c>
      <c r="O232" s="1">
        <v>0</v>
      </c>
      <c r="P232" s="1">
        <v>0.21</v>
      </c>
      <c r="Q232" s="1">
        <v>0.36</v>
      </c>
      <c r="R232" s="1">
        <v>0.56999999999999995</v>
      </c>
      <c r="S232" s="1">
        <v>0.28000000000000003</v>
      </c>
      <c r="T232" s="1">
        <v>0.3</v>
      </c>
      <c r="U232" s="1">
        <v>0.59</v>
      </c>
      <c r="V232" s="1">
        <v>0.2</v>
      </c>
      <c r="W232" s="1">
        <v>0.5</v>
      </c>
      <c r="X23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</v>
      </c>
      <c r="Y232" s="2">
        <f>player_season_data[[#This Row],[xAG]]*3</f>
        <v>0.89999999999999991</v>
      </c>
      <c r="Z232" s="2">
        <f>SUM(player_season_data[[#This Row],[E(Points from Goals)]:[E(Points from Assists)]])</f>
        <v>1.9</v>
      </c>
      <c r="AA23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0.19789869908361465</v>
      </c>
      <c r="AB23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32" s="2">
        <f>SUM(player_season_data[[#This Row],[E(Points from CS)]:[E(Points from conceding)]])</f>
        <v>0.19789869908361465</v>
      </c>
      <c r="AD232" s="2">
        <f>SUM(player_season_data[[#This Row],[E(Defensive Points)]],player_season_data[[#This Row],[E(Attacking Points)]])</f>
        <v>2.0978986990836144</v>
      </c>
    </row>
    <row r="233" spans="1:30" hidden="1" x14ac:dyDescent="0.25">
      <c r="A233">
        <v>424</v>
      </c>
      <c r="B233" s="1" t="s">
        <v>36</v>
      </c>
      <c r="C233" s="1" t="s">
        <v>662</v>
      </c>
      <c r="D233" s="1" t="s">
        <v>928</v>
      </c>
      <c r="E233">
        <v>4</v>
      </c>
      <c r="F233" s="1" t="s">
        <v>962</v>
      </c>
      <c r="G233">
        <v>6</v>
      </c>
      <c r="H233">
        <v>1.1000000000000001</v>
      </c>
      <c r="I233" s="1">
        <v>25</v>
      </c>
      <c r="J233" s="1">
        <v>20</v>
      </c>
      <c r="K233" s="1">
        <v>12</v>
      </c>
      <c r="L233" s="1">
        <v>1042</v>
      </c>
      <c r="M233" s="1">
        <v>11.6</v>
      </c>
      <c r="N233" s="1">
        <v>2</v>
      </c>
      <c r="O233" s="1">
        <v>0</v>
      </c>
      <c r="P233" s="1">
        <v>0.52</v>
      </c>
      <c r="Q233" s="1">
        <v>0.26</v>
      </c>
      <c r="R233" s="1">
        <v>0.78</v>
      </c>
      <c r="S233" s="1">
        <v>0.41</v>
      </c>
      <c r="T233" s="1">
        <v>0.15</v>
      </c>
      <c r="U233" s="1">
        <v>0.56000000000000005</v>
      </c>
      <c r="V233" s="1">
        <v>0.41</v>
      </c>
      <c r="W233" s="1">
        <v>0.56000000000000005</v>
      </c>
      <c r="X23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1.64</v>
      </c>
      <c r="Y233" s="2">
        <f>player_season_data[[#This Row],[xAG]]*3</f>
        <v>0.44999999999999996</v>
      </c>
      <c r="Z233" s="2">
        <f>SUM(player_season_data[[#This Row],[E(Points from Goals)]:[E(Points from Assists)]])</f>
        <v>2.09</v>
      </c>
      <c r="AA23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23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33" s="2">
        <f>SUM(player_season_data[[#This Row],[E(Points from CS)]:[E(Points from conceding)]])</f>
        <v>0</v>
      </c>
      <c r="AD233" s="2">
        <f>SUM(player_season_data[[#This Row],[E(Defensive Points)]],player_season_data[[#This Row],[E(Attacking Points)]])</f>
        <v>2.09</v>
      </c>
    </row>
    <row r="234" spans="1:30" hidden="1" x14ac:dyDescent="0.25">
      <c r="A234">
        <v>483</v>
      </c>
      <c r="B234" s="1" t="s">
        <v>148</v>
      </c>
      <c r="C234" s="1" t="s">
        <v>478</v>
      </c>
      <c r="D234" s="1" t="s">
        <v>930</v>
      </c>
      <c r="E234">
        <v>3</v>
      </c>
      <c r="F234" s="1" t="s">
        <v>959</v>
      </c>
      <c r="G234">
        <v>5</v>
      </c>
      <c r="H234">
        <v>0</v>
      </c>
      <c r="I234" s="1">
        <v>22</v>
      </c>
      <c r="J234" s="1">
        <v>11</v>
      </c>
      <c r="K234" s="1">
        <v>2</v>
      </c>
      <c r="L234" s="1">
        <v>209</v>
      </c>
      <c r="M234" s="1">
        <v>2.2999999999999998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0.32</v>
      </c>
      <c r="T234" s="1">
        <v>0.09</v>
      </c>
      <c r="U234" s="1">
        <v>0.41</v>
      </c>
      <c r="V234" s="1">
        <v>0.32</v>
      </c>
      <c r="W234" s="1">
        <v>0.41</v>
      </c>
      <c r="X23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1.6</v>
      </c>
      <c r="Y234" s="2">
        <f>player_season_data[[#This Row],[xAG]]*3</f>
        <v>0.27</v>
      </c>
      <c r="Z234" s="2">
        <f>SUM(player_season_data[[#This Row],[E(Points from Goals)]:[E(Points from Assists)]])</f>
        <v>1.87</v>
      </c>
      <c r="AA23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0.21438110142697794</v>
      </c>
      <c r="AB23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34" s="2">
        <f>SUM(player_season_data[[#This Row],[E(Points from CS)]:[E(Points from conceding)]])</f>
        <v>0.21438110142697794</v>
      </c>
      <c r="AD234" s="2">
        <f>SUM(player_season_data[[#This Row],[E(Defensive Points)]],player_season_data[[#This Row],[E(Attacking Points)]])</f>
        <v>2.084381101426978</v>
      </c>
    </row>
    <row r="235" spans="1:30" hidden="1" x14ac:dyDescent="0.25">
      <c r="A235">
        <v>217</v>
      </c>
      <c r="B235" s="1" t="s">
        <v>114</v>
      </c>
      <c r="C235" s="1" t="s">
        <v>977</v>
      </c>
      <c r="D235" s="1" t="s">
        <v>921</v>
      </c>
      <c r="E235">
        <v>3</v>
      </c>
      <c r="F235" s="1" t="s">
        <v>959</v>
      </c>
      <c r="G235">
        <v>5.5</v>
      </c>
      <c r="H235">
        <v>0.5</v>
      </c>
      <c r="I235" s="1">
        <v>30</v>
      </c>
      <c r="J235" s="1">
        <v>32</v>
      </c>
      <c r="K235" s="1">
        <v>32</v>
      </c>
      <c r="L235" s="1">
        <v>2629</v>
      </c>
      <c r="M235" s="1">
        <v>29.2</v>
      </c>
      <c r="N235" s="1">
        <v>7</v>
      </c>
      <c r="O235" s="1">
        <v>0</v>
      </c>
      <c r="P235" s="1">
        <v>0.24</v>
      </c>
      <c r="Q235" s="1">
        <v>0.03</v>
      </c>
      <c r="R235" s="1">
        <v>0.27</v>
      </c>
      <c r="S235" s="1">
        <v>0.3</v>
      </c>
      <c r="T235" s="1">
        <v>0.1</v>
      </c>
      <c r="U235" s="1">
        <v>0.4</v>
      </c>
      <c r="V235" s="1">
        <v>0.3</v>
      </c>
      <c r="W235" s="1">
        <v>0.4</v>
      </c>
      <c r="X23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1.5</v>
      </c>
      <c r="Y235" s="2">
        <f>player_season_data[[#This Row],[xAG]]*3</f>
        <v>0.30000000000000004</v>
      </c>
      <c r="Z235" s="2">
        <f>SUM(player_season_data[[#This Row],[E(Points from Goals)]:[E(Points from Assists)]])</f>
        <v>1.8</v>
      </c>
      <c r="AA23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0.27527078308975234</v>
      </c>
      <c r="AB23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35" s="2">
        <f>SUM(player_season_data[[#This Row],[E(Points from CS)]:[E(Points from conceding)]])</f>
        <v>0.27527078308975234</v>
      </c>
      <c r="AD235" s="2">
        <f>SUM(player_season_data[[#This Row],[E(Defensive Points)]],player_season_data[[#This Row],[E(Attacking Points)]])</f>
        <v>2.0752707830897523</v>
      </c>
    </row>
    <row r="236" spans="1:30" hidden="1" x14ac:dyDescent="0.25">
      <c r="A236">
        <v>362</v>
      </c>
      <c r="B236" s="1" t="s">
        <v>357</v>
      </c>
      <c r="C236" s="1" t="s">
        <v>511</v>
      </c>
      <c r="D236" s="1" t="s">
        <v>925</v>
      </c>
      <c r="E236">
        <v>2</v>
      </c>
      <c r="F236" s="1" t="s">
        <v>958</v>
      </c>
      <c r="G236">
        <v>5.5</v>
      </c>
      <c r="H236">
        <v>2.5</v>
      </c>
      <c r="I236" s="1">
        <v>29</v>
      </c>
      <c r="J236" s="1">
        <v>16</v>
      </c>
      <c r="K236" s="1">
        <v>12</v>
      </c>
      <c r="L236" s="1">
        <v>1064</v>
      </c>
      <c r="M236" s="1">
        <v>11.8</v>
      </c>
      <c r="N236" s="1">
        <v>2</v>
      </c>
      <c r="O236" s="1">
        <v>0</v>
      </c>
      <c r="P236" s="1">
        <v>0.08</v>
      </c>
      <c r="Q236" s="1">
        <v>0</v>
      </c>
      <c r="R236" s="1">
        <v>0.08</v>
      </c>
      <c r="S236" s="1">
        <v>0.09</v>
      </c>
      <c r="T236" s="1">
        <v>0.02</v>
      </c>
      <c r="U236" s="1">
        <v>0.11</v>
      </c>
      <c r="V236" s="1">
        <v>0.09</v>
      </c>
      <c r="W236" s="1">
        <v>0.11</v>
      </c>
      <c r="X23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0.54</v>
      </c>
      <c r="Y236" s="2">
        <f>player_season_data[[#This Row],[xAG]]*3</f>
        <v>0.06</v>
      </c>
      <c r="Z236" s="2">
        <f>SUM(player_season_data[[#This Row],[E(Points from Goals)]:[E(Points from Assists)]])</f>
        <v>0.60000000000000009</v>
      </c>
      <c r="AA23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1.675806196990556</v>
      </c>
      <c r="AB23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-0.22887994434969738</v>
      </c>
      <c r="AC236" s="2">
        <f>SUM(player_season_data[[#This Row],[E(Points from CS)]:[E(Points from conceding)]])</f>
        <v>1.4469262526408586</v>
      </c>
      <c r="AD236" s="2">
        <f>SUM(player_season_data[[#This Row],[E(Defensive Points)]],player_season_data[[#This Row],[E(Attacking Points)]])</f>
        <v>2.0469262526408585</v>
      </c>
    </row>
    <row r="237" spans="1:30" hidden="1" x14ac:dyDescent="0.25">
      <c r="A237">
        <v>229</v>
      </c>
      <c r="B237" s="1" t="s">
        <v>247</v>
      </c>
      <c r="C237" s="1" t="s">
        <v>542</v>
      </c>
      <c r="D237" s="1" t="s">
        <v>916</v>
      </c>
      <c r="E237">
        <v>4</v>
      </c>
      <c r="F237" s="1" t="s">
        <v>962</v>
      </c>
      <c r="G237">
        <v>5</v>
      </c>
      <c r="H237">
        <v>1.6</v>
      </c>
      <c r="I237" s="1">
        <v>26</v>
      </c>
      <c r="J237" s="1">
        <v>29</v>
      </c>
      <c r="K237" s="1">
        <v>13</v>
      </c>
      <c r="L237" s="1">
        <v>1321</v>
      </c>
      <c r="M237" s="1">
        <v>14.7</v>
      </c>
      <c r="N237" s="1">
        <v>8</v>
      </c>
      <c r="O237" s="1">
        <v>0</v>
      </c>
      <c r="P237" s="1">
        <v>0.41</v>
      </c>
      <c r="Q237" s="1">
        <v>0.2</v>
      </c>
      <c r="R237" s="1">
        <v>0.61</v>
      </c>
      <c r="S237" s="1">
        <v>0.39</v>
      </c>
      <c r="T237" s="1">
        <v>0.16</v>
      </c>
      <c r="U237" s="1">
        <v>0.55000000000000004</v>
      </c>
      <c r="V237" s="1">
        <v>0.39</v>
      </c>
      <c r="W237" s="1">
        <v>0.55000000000000004</v>
      </c>
      <c r="X23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1.56</v>
      </c>
      <c r="Y237" s="2">
        <f>player_season_data[[#This Row],[xAG]]*3</f>
        <v>0.48</v>
      </c>
      <c r="Z237" s="2">
        <f>SUM(player_season_data[[#This Row],[E(Points from Goals)]:[E(Points from Assists)]])</f>
        <v>2.04</v>
      </c>
      <c r="AA23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23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37" s="2">
        <f>SUM(player_season_data[[#This Row],[E(Points from CS)]:[E(Points from conceding)]])</f>
        <v>0</v>
      </c>
      <c r="AD237" s="2">
        <f>SUM(player_season_data[[#This Row],[E(Defensive Points)]],player_season_data[[#This Row],[E(Attacking Points)]])</f>
        <v>2.04</v>
      </c>
    </row>
    <row r="238" spans="1:30" hidden="1" x14ac:dyDescent="0.25">
      <c r="A238">
        <v>550</v>
      </c>
      <c r="B238" s="1" t="s">
        <v>168</v>
      </c>
      <c r="C238" s="1" t="s">
        <v>988</v>
      </c>
      <c r="D238" s="1" t="s">
        <v>932</v>
      </c>
      <c r="E238">
        <v>3</v>
      </c>
      <c r="F238" s="1" t="s">
        <v>959</v>
      </c>
      <c r="G238">
        <v>6.5</v>
      </c>
      <c r="H238">
        <v>1.2</v>
      </c>
      <c r="I238" s="1">
        <v>27</v>
      </c>
      <c r="J238" s="1">
        <v>29</v>
      </c>
      <c r="K238" s="1">
        <v>25</v>
      </c>
      <c r="L238" s="1">
        <v>2119</v>
      </c>
      <c r="M238" s="1">
        <v>23.5</v>
      </c>
      <c r="N238" s="1">
        <v>6</v>
      </c>
      <c r="O238" s="1">
        <v>0</v>
      </c>
      <c r="P238" s="1">
        <v>0.51</v>
      </c>
      <c r="Q238" s="1">
        <v>0.13</v>
      </c>
      <c r="R238" s="1">
        <v>0.64</v>
      </c>
      <c r="S238" s="1">
        <v>0.33</v>
      </c>
      <c r="T238" s="1">
        <v>0.13</v>
      </c>
      <c r="U238" s="1">
        <v>0.45</v>
      </c>
      <c r="V238" s="1">
        <v>0.28999999999999998</v>
      </c>
      <c r="W238" s="1">
        <v>0.42</v>
      </c>
      <c r="X23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1.45</v>
      </c>
      <c r="Y238" s="2">
        <f>player_season_data[[#This Row],[xAG]]*3</f>
        <v>0.39</v>
      </c>
      <c r="Z238" s="2">
        <f>SUM(player_season_data[[#This Row],[E(Points from Goals)]:[E(Points from Assists)]])</f>
        <v>1.8399999999999999</v>
      </c>
      <c r="AA23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0.19789869908361465</v>
      </c>
      <c r="AB23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38" s="2">
        <f>SUM(player_season_data[[#This Row],[E(Points from CS)]:[E(Points from conceding)]])</f>
        <v>0.19789869908361465</v>
      </c>
      <c r="AD238" s="2">
        <f>SUM(player_season_data[[#This Row],[E(Defensive Points)]],player_season_data[[#This Row],[E(Attacking Points)]])</f>
        <v>2.0378986990836143</v>
      </c>
    </row>
    <row r="239" spans="1:30" hidden="1" x14ac:dyDescent="0.25">
      <c r="A239">
        <v>349</v>
      </c>
      <c r="B239" s="1" t="s">
        <v>157</v>
      </c>
      <c r="C239" s="1" t="s">
        <v>541</v>
      </c>
      <c r="D239" s="1" t="s">
        <v>925</v>
      </c>
      <c r="E239">
        <v>3</v>
      </c>
      <c r="F239" s="1" t="s">
        <v>959</v>
      </c>
      <c r="G239">
        <v>6.5</v>
      </c>
      <c r="H239">
        <v>0.4</v>
      </c>
      <c r="I239" s="1">
        <v>27</v>
      </c>
      <c r="J239" s="1">
        <v>20</v>
      </c>
      <c r="K239" s="1">
        <v>10</v>
      </c>
      <c r="L239" s="1">
        <v>1009</v>
      </c>
      <c r="M239" s="1">
        <v>11.2</v>
      </c>
      <c r="N239" s="1">
        <v>6</v>
      </c>
      <c r="O239" s="1">
        <v>0</v>
      </c>
      <c r="P239" s="1">
        <v>0.27</v>
      </c>
      <c r="Q239" s="1">
        <v>0.09</v>
      </c>
      <c r="R239" s="1">
        <v>0.36</v>
      </c>
      <c r="S239" s="1">
        <v>0.19</v>
      </c>
      <c r="T239" s="1">
        <v>0.22</v>
      </c>
      <c r="U239" s="1">
        <v>0.41</v>
      </c>
      <c r="V239" s="1">
        <v>0.19</v>
      </c>
      <c r="W239" s="1">
        <v>0.41</v>
      </c>
      <c r="X23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0.95</v>
      </c>
      <c r="Y239" s="2">
        <f>player_season_data[[#This Row],[xAG]]*3</f>
        <v>0.66</v>
      </c>
      <c r="Z239" s="2">
        <f>SUM(player_season_data[[#This Row],[E(Points from Goals)]:[E(Points from Assists)]])</f>
        <v>1.6099999999999999</v>
      </c>
      <c r="AA23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0.418951549247639</v>
      </c>
      <c r="AB23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39" s="2">
        <f>SUM(player_season_data[[#This Row],[E(Points from CS)]:[E(Points from conceding)]])</f>
        <v>0.418951549247639</v>
      </c>
      <c r="AD239" s="2">
        <f>SUM(player_season_data[[#This Row],[E(Defensive Points)]],player_season_data[[#This Row],[E(Attacking Points)]])</f>
        <v>2.0289515492476387</v>
      </c>
    </row>
    <row r="240" spans="1:30" hidden="1" x14ac:dyDescent="0.25">
      <c r="A240">
        <v>560</v>
      </c>
      <c r="B240" s="1" t="s">
        <v>276</v>
      </c>
      <c r="C240" s="1" t="s">
        <v>275</v>
      </c>
      <c r="D240" s="1" t="s">
        <v>932</v>
      </c>
      <c r="E240">
        <v>3</v>
      </c>
      <c r="F240" s="1" t="s">
        <v>959</v>
      </c>
      <c r="G240">
        <v>6.5</v>
      </c>
      <c r="H240">
        <v>1.4</v>
      </c>
      <c r="I240" s="1">
        <v>23</v>
      </c>
      <c r="J240" s="1">
        <v>20</v>
      </c>
      <c r="K240" s="1">
        <v>18</v>
      </c>
      <c r="L240" s="1">
        <v>1516</v>
      </c>
      <c r="M240" s="1">
        <v>16.8</v>
      </c>
      <c r="N240" s="1">
        <v>4</v>
      </c>
      <c r="O240" s="1">
        <v>0</v>
      </c>
      <c r="P240" s="1">
        <v>0.12</v>
      </c>
      <c r="Q240" s="1">
        <v>0.53</v>
      </c>
      <c r="R240" s="1">
        <v>0.65</v>
      </c>
      <c r="S240" s="1">
        <v>0.21</v>
      </c>
      <c r="T240" s="1">
        <v>0.26</v>
      </c>
      <c r="U240" s="1">
        <v>0.47</v>
      </c>
      <c r="V240" s="1">
        <v>0.21</v>
      </c>
      <c r="W240" s="1">
        <v>0.47</v>
      </c>
      <c r="X24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1.05</v>
      </c>
      <c r="Y240" s="2">
        <f>player_season_data[[#This Row],[xAG]]*3</f>
        <v>0.78</v>
      </c>
      <c r="Z240" s="2">
        <f>SUM(player_season_data[[#This Row],[E(Points from Goals)]:[E(Points from Assists)]])</f>
        <v>1.83</v>
      </c>
      <c r="AA24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0.19789869908361465</v>
      </c>
      <c r="AB24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40" s="2">
        <f>SUM(player_season_data[[#This Row],[E(Points from CS)]:[E(Points from conceding)]])</f>
        <v>0.19789869908361465</v>
      </c>
      <c r="AD240" s="2">
        <f>SUM(player_season_data[[#This Row],[E(Defensive Points)]],player_season_data[[#This Row],[E(Attacking Points)]])</f>
        <v>2.0278986990836145</v>
      </c>
    </row>
    <row r="241" spans="1:30" hidden="1" x14ac:dyDescent="0.25">
      <c r="A241">
        <v>172</v>
      </c>
      <c r="B241" s="1" t="s">
        <v>186</v>
      </c>
      <c r="C241" s="1" t="s">
        <v>420</v>
      </c>
      <c r="D241" s="1" t="s">
        <v>919</v>
      </c>
      <c r="E241">
        <v>2</v>
      </c>
      <c r="F241" s="1" t="s">
        <v>958</v>
      </c>
      <c r="G241">
        <v>5</v>
      </c>
      <c r="H241">
        <v>0.2</v>
      </c>
      <c r="I241" s="1">
        <v>23</v>
      </c>
      <c r="J241" s="1">
        <v>10</v>
      </c>
      <c r="K241" s="1">
        <v>5</v>
      </c>
      <c r="L241" s="1">
        <v>419</v>
      </c>
      <c r="M241" s="1">
        <v>4.7</v>
      </c>
      <c r="N241" s="1">
        <v>2</v>
      </c>
      <c r="O241" s="1">
        <v>2</v>
      </c>
      <c r="P241" s="1">
        <v>0</v>
      </c>
      <c r="Q241" s="1">
        <v>0.43</v>
      </c>
      <c r="R241" s="1">
        <v>0.43</v>
      </c>
      <c r="S241" s="1">
        <v>7.0000000000000007E-2</v>
      </c>
      <c r="T241" s="1">
        <v>0.37</v>
      </c>
      <c r="U241" s="1">
        <v>0.44</v>
      </c>
      <c r="V241" s="1">
        <v>7.0000000000000007E-2</v>
      </c>
      <c r="W241" s="1">
        <v>0.44</v>
      </c>
      <c r="X24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0.42000000000000004</v>
      </c>
      <c r="Y241" s="2">
        <f>player_season_data[[#This Row],[xAG]]*3</f>
        <v>1.1099999999999999</v>
      </c>
      <c r="Z241" s="2">
        <f>SUM(player_season_data[[#This Row],[E(Points from Goals)]:[E(Points from Assists)]])</f>
        <v>1.5299999999999998</v>
      </c>
      <c r="AA24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0.9668560675881458</v>
      </c>
      <c r="AB24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-0.47459365294117145</v>
      </c>
      <c r="AC241" s="2">
        <f>SUM(player_season_data[[#This Row],[E(Points from CS)]:[E(Points from conceding)]])</f>
        <v>0.49226241464697434</v>
      </c>
      <c r="AD241" s="2">
        <f>SUM(player_season_data[[#This Row],[E(Defensive Points)]],player_season_data[[#This Row],[E(Attacking Points)]])</f>
        <v>2.0222624146469741</v>
      </c>
    </row>
    <row r="242" spans="1:30" hidden="1" x14ac:dyDescent="0.25">
      <c r="A242">
        <v>4</v>
      </c>
      <c r="B242" s="1" t="s">
        <v>166</v>
      </c>
      <c r="C242" s="1" t="s">
        <v>680</v>
      </c>
      <c r="D242" s="1" t="s">
        <v>913</v>
      </c>
      <c r="E242">
        <v>4</v>
      </c>
      <c r="F242" s="1" t="s">
        <v>962</v>
      </c>
      <c r="G242">
        <v>8</v>
      </c>
      <c r="H242">
        <v>13.3</v>
      </c>
      <c r="I242" s="1">
        <v>24</v>
      </c>
      <c r="J242" s="1">
        <v>37</v>
      </c>
      <c r="K242" s="1">
        <v>30</v>
      </c>
      <c r="L242" s="1">
        <v>2634</v>
      </c>
      <c r="M242" s="1">
        <v>29.3</v>
      </c>
      <c r="N242" s="1">
        <v>11</v>
      </c>
      <c r="O242" s="1">
        <v>0</v>
      </c>
      <c r="P242" s="1">
        <v>0.44</v>
      </c>
      <c r="Q242" s="1">
        <v>0.24</v>
      </c>
      <c r="R242" s="1">
        <v>0.68</v>
      </c>
      <c r="S242" s="1">
        <v>0.42</v>
      </c>
      <c r="T242" s="1">
        <v>0.15</v>
      </c>
      <c r="U242" s="1">
        <v>0.56999999999999995</v>
      </c>
      <c r="V242" s="1">
        <v>0.39</v>
      </c>
      <c r="W242" s="1">
        <v>0.54</v>
      </c>
      <c r="X24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1.56</v>
      </c>
      <c r="Y242" s="2">
        <f>player_season_data[[#This Row],[xAG]]*3</f>
        <v>0.44999999999999996</v>
      </c>
      <c r="Z242" s="2">
        <f>SUM(player_season_data[[#This Row],[E(Points from Goals)]:[E(Points from Assists)]])</f>
        <v>2.0099999999999998</v>
      </c>
      <c r="AA24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24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42" s="2">
        <f>SUM(player_season_data[[#This Row],[E(Points from CS)]:[E(Points from conceding)]])</f>
        <v>0</v>
      </c>
      <c r="AD242" s="2">
        <f>SUM(player_season_data[[#This Row],[E(Defensive Points)]],player_season_data[[#This Row],[E(Attacking Points)]])</f>
        <v>2.0099999999999998</v>
      </c>
    </row>
    <row r="243" spans="1:30" hidden="1" x14ac:dyDescent="0.25">
      <c r="A243">
        <v>208</v>
      </c>
      <c r="B243" s="1" t="s">
        <v>140</v>
      </c>
      <c r="C243" s="1" t="s">
        <v>984</v>
      </c>
      <c r="D243" s="1" t="s">
        <v>920</v>
      </c>
      <c r="E243">
        <v>3</v>
      </c>
      <c r="F243" s="1" t="s">
        <v>959</v>
      </c>
      <c r="G243">
        <v>4.5</v>
      </c>
      <c r="H243">
        <v>0.2</v>
      </c>
      <c r="I243" s="1">
        <v>19</v>
      </c>
      <c r="J243" s="1">
        <v>10</v>
      </c>
      <c r="K243" s="1">
        <v>1</v>
      </c>
      <c r="L243" s="1">
        <v>232</v>
      </c>
      <c r="M243" s="1">
        <v>2.6</v>
      </c>
      <c r="N243" s="1">
        <v>1</v>
      </c>
      <c r="O243" s="1">
        <v>0</v>
      </c>
      <c r="P243" s="1">
        <v>0</v>
      </c>
      <c r="Q243" s="1">
        <v>0.39</v>
      </c>
      <c r="R243" s="1">
        <v>0.39</v>
      </c>
      <c r="S243" s="1">
        <v>0.14000000000000001</v>
      </c>
      <c r="T243" s="1">
        <v>0.34</v>
      </c>
      <c r="U243" s="1">
        <v>0.48</v>
      </c>
      <c r="V243" s="1">
        <v>0.14000000000000001</v>
      </c>
      <c r="W243" s="1">
        <v>0.48</v>
      </c>
      <c r="X24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0.70000000000000007</v>
      </c>
      <c r="Y243" s="2">
        <f>player_season_data[[#This Row],[xAG]]*3</f>
        <v>1.02</v>
      </c>
      <c r="Z243" s="2">
        <f>SUM(player_season_data[[#This Row],[E(Points from Goals)]:[E(Points from Assists)]])</f>
        <v>1.7200000000000002</v>
      </c>
      <c r="AA24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0.26982005638468681</v>
      </c>
      <c r="AB24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43" s="2">
        <f>SUM(player_season_data[[#This Row],[E(Points from CS)]:[E(Points from conceding)]])</f>
        <v>0.26982005638468681</v>
      </c>
      <c r="AD243" s="2">
        <f>SUM(player_season_data[[#This Row],[E(Defensive Points)]],player_season_data[[#This Row],[E(Attacking Points)]])</f>
        <v>1.9898200563846871</v>
      </c>
    </row>
    <row r="244" spans="1:30" hidden="1" x14ac:dyDescent="0.25">
      <c r="A244">
        <v>313</v>
      </c>
      <c r="B244" s="1" t="s">
        <v>57</v>
      </c>
      <c r="C244" s="1" t="s">
        <v>449</v>
      </c>
      <c r="D244" s="1" t="s">
        <v>923</v>
      </c>
      <c r="E244">
        <v>2</v>
      </c>
      <c r="F244" s="1" t="s">
        <v>958</v>
      </c>
      <c r="G244">
        <v>5</v>
      </c>
      <c r="H244">
        <v>0.8</v>
      </c>
      <c r="I244" s="1">
        <v>20</v>
      </c>
      <c r="J244" s="1">
        <v>11</v>
      </c>
      <c r="K244" s="1">
        <v>10</v>
      </c>
      <c r="L244" s="1">
        <v>753</v>
      </c>
      <c r="M244" s="1">
        <v>8.4</v>
      </c>
      <c r="N244" s="1">
        <v>2</v>
      </c>
      <c r="O244" s="1">
        <v>0</v>
      </c>
      <c r="P244" s="1">
        <v>0.12</v>
      </c>
      <c r="Q244" s="1">
        <v>0.36</v>
      </c>
      <c r="R244" s="1">
        <v>0.48</v>
      </c>
      <c r="S244" s="1">
        <v>0.1</v>
      </c>
      <c r="T244" s="1">
        <v>0.17</v>
      </c>
      <c r="U244" s="1">
        <v>0.28000000000000003</v>
      </c>
      <c r="V244" s="1">
        <v>0.1</v>
      </c>
      <c r="W244" s="1">
        <v>0.28000000000000003</v>
      </c>
      <c r="X24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0.60000000000000009</v>
      </c>
      <c r="Y244" s="2">
        <f>player_season_data[[#This Row],[xAG]]*3</f>
        <v>0.51</v>
      </c>
      <c r="Z244" s="2">
        <f>SUM(player_season_data[[#This Row],[E(Points from Goals)]:[E(Points from Assists)]])</f>
        <v>1.1100000000000001</v>
      </c>
      <c r="AA24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1.229114954404525</v>
      </c>
      <c r="AB24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-0.36360257127256118</v>
      </c>
      <c r="AC244" s="2">
        <f>SUM(player_season_data[[#This Row],[E(Points from CS)]:[E(Points from conceding)]])</f>
        <v>0.86551238313196377</v>
      </c>
      <c r="AD244" s="2">
        <f>SUM(player_season_data[[#This Row],[E(Defensive Points)]],player_season_data[[#This Row],[E(Attacking Points)]])</f>
        <v>1.9755123831319639</v>
      </c>
    </row>
    <row r="245" spans="1:30" hidden="1" x14ac:dyDescent="0.25">
      <c r="A245">
        <v>71</v>
      </c>
      <c r="B245" s="1" t="s">
        <v>212</v>
      </c>
      <c r="C245" s="1" t="s">
        <v>692</v>
      </c>
      <c r="D245" s="1" t="s">
        <v>915</v>
      </c>
      <c r="E245">
        <v>3</v>
      </c>
      <c r="F245" s="1" t="s">
        <v>959</v>
      </c>
      <c r="G245">
        <v>5.5</v>
      </c>
      <c r="H245">
        <v>0.5</v>
      </c>
      <c r="I245" s="1">
        <v>24</v>
      </c>
      <c r="J245" s="1">
        <v>32</v>
      </c>
      <c r="K245" s="1">
        <v>26</v>
      </c>
      <c r="L245" s="1">
        <v>1916</v>
      </c>
      <c r="M245" s="1">
        <v>21.3</v>
      </c>
      <c r="N245" s="1">
        <v>5</v>
      </c>
      <c r="O245" s="1">
        <v>0</v>
      </c>
      <c r="P245" s="1">
        <v>0.33</v>
      </c>
      <c r="Q245" s="1">
        <v>0.05</v>
      </c>
      <c r="R245" s="1">
        <v>0.38</v>
      </c>
      <c r="S245" s="1">
        <v>0.28999999999999998</v>
      </c>
      <c r="T245" s="1">
        <v>0.09</v>
      </c>
      <c r="U245" s="1">
        <v>0.38</v>
      </c>
      <c r="V245" s="1">
        <v>0.28999999999999998</v>
      </c>
      <c r="W245" s="1">
        <v>0.38</v>
      </c>
      <c r="X24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1.45</v>
      </c>
      <c r="Y245" s="2">
        <f>player_season_data[[#This Row],[xAG]]*3</f>
        <v>0.27</v>
      </c>
      <c r="Z245" s="2">
        <f>SUM(player_season_data[[#This Row],[E(Points from Goals)]:[E(Points from Assists)]])</f>
        <v>1.72</v>
      </c>
      <c r="AA24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0.25157855305975652</v>
      </c>
      <c r="AB24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45" s="2">
        <f>SUM(player_season_data[[#This Row],[E(Points from CS)]:[E(Points from conceding)]])</f>
        <v>0.25157855305975652</v>
      </c>
      <c r="AD245" s="2">
        <f>SUM(player_season_data[[#This Row],[E(Defensive Points)]],player_season_data[[#This Row],[E(Attacking Points)]])</f>
        <v>1.9715785530597565</v>
      </c>
    </row>
    <row r="246" spans="1:30" hidden="1" x14ac:dyDescent="0.25">
      <c r="A246">
        <v>156</v>
      </c>
      <c r="B246" s="1" t="s">
        <v>59</v>
      </c>
      <c r="C246" s="1" t="s">
        <v>761</v>
      </c>
      <c r="D246" s="1" t="s">
        <v>919</v>
      </c>
      <c r="E246">
        <v>4</v>
      </c>
      <c r="F246" s="1" t="s">
        <v>962</v>
      </c>
      <c r="G246">
        <v>5.5</v>
      </c>
      <c r="H246">
        <v>0.1</v>
      </c>
      <c r="I246" s="1">
        <v>21</v>
      </c>
      <c r="J246" s="1">
        <v>13</v>
      </c>
      <c r="K246" s="1">
        <v>6</v>
      </c>
      <c r="L246" s="1">
        <v>454</v>
      </c>
      <c r="M246" s="1">
        <v>5</v>
      </c>
      <c r="N246" s="1">
        <v>0</v>
      </c>
      <c r="O246" s="1">
        <v>0</v>
      </c>
      <c r="P246" s="1">
        <v>0.2</v>
      </c>
      <c r="Q246" s="1">
        <v>0</v>
      </c>
      <c r="R246" s="1">
        <v>0.2</v>
      </c>
      <c r="S246" s="1">
        <v>0.47</v>
      </c>
      <c r="T246" s="1">
        <v>0.03</v>
      </c>
      <c r="U246" s="1">
        <v>0.5</v>
      </c>
      <c r="V246" s="1">
        <v>0.47</v>
      </c>
      <c r="W246" s="1">
        <v>0.5</v>
      </c>
      <c r="X24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1.88</v>
      </c>
      <c r="Y246" s="2">
        <f>player_season_data[[#This Row],[xAG]]*3</f>
        <v>0.09</v>
      </c>
      <c r="Z246" s="2">
        <f>SUM(player_season_data[[#This Row],[E(Points from Goals)]:[E(Points from Assists)]])</f>
        <v>1.97</v>
      </c>
      <c r="AA24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24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46" s="2">
        <f>SUM(player_season_data[[#This Row],[E(Points from CS)]:[E(Points from conceding)]])</f>
        <v>0</v>
      </c>
      <c r="AD246" s="2">
        <f>SUM(player_season_data[[#This Row],[E(Defensive Points)]],player_season_data[[#This Row],[E(Attacking Points)]])</f>
        <v>1.97</v>
      </c>
    </row>
    <row r="247" spans="1:30" hidden="1" x14ac:dyDescent="0.25">
      <c r="A247">
        <v>213</v>
      </c>
      <c r="B247" s="1" t="s">
        <v>309</v>
      </c>
      <c r="C247" s="1" t="s">
        <v>785</v>
      </c>
      <c r="D247" s="1" t="s">
        <v>920</v>
      </c>
      <c r="E247">
        <v>3</v>
      </c>
      <c r="F247" s="1" t="s">
        <v>959</v>
      </c>
      <c r="G247">
        <v>4.5</v>
      </c>
      <c r="H247">
        <v>0.3</v>
      </c>
      <c r="I247" s="1">
        <v>20</v>
      </c>
      <c r="J247" s="1">
        <v>6</v>
      </c>
      <c r="K247" s="1">
        <v>0</v>
      </c>
      <c r="L247" s="1">
        <v>136</v>
      </c>
      <c r="M247" s="1">
        <v>1.5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0.28000000000000003</v>
      </c>
      <c r="T247" s="1">
        <v>0.1</v>
      </c>
      <c r="U247" s="1">
        <v>0.38</v>
      </c>
      <c r="V247" s="1">
        <v>0.28000000000000003</v>
      </c>
      <c r="W247" s="1">
        <v>0.38</v>
      </c>
      <c r="X24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1.4000000000000001</v>
      </c>
      <c r="Y247" s="2">
        <f>player_season_data[[#This Row],[xAG]]*3</f>
        <v>0.30000000000000004</v>
      </c>
      <c r="Z247" s="2">
        <f>SUM(player_season_data[[#This Row],[E(Points from Goals)]:[E(Points from Assists)]])</f>
        <v>1.7000000000000002</v>
      </c>
      <c r="AA24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0.26982005638468681</v>
      </c>
      <c r="AB24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47" s="2">
        <f>SUM(player_season_data[[#This Row],[E(Points from CS)]:[E(Points from conceding)]])</f>
        <v>0.26982005638468681</v>
      </c>
      <c r="AD247" s="2">
        <f>SUM(player_season_data[[#This Row],[E(Defensive Points)]],player_season_data[[#This Row],[E(Attacking Points)]])</f>
        <v>1.969820056384687</v>
      </c>
    </row>
    <row r="248" spans="1:30" hidden="1" x14ac:dyDescent="0.25">
      <c r="A248">
        <v>290</v>
      </c>
      <c r="B248" s="1" t="s">
        <v>317</v>
      </c>
      <c r="C248" s="1" t="s">
        <v>509</v>
      </c>
      <c r="D248" s="1" t="s">
        <v>922</v>
      </c>
      <c r="E248">
        <v>3</v>
      </c>
      <c r="F248" s="1" t="s">
        <v>959</v>
      </c>
      <c r="G248">
        <v>5.5</v>
      </c>
      <c r="H248">
        <v>0.2</v>
      </c>
      <c r="I248" s="1">
        <v>30</v>
      </c>
      <c r="J248" s="1">
        <v>33</v>
      </c>
      <c r="K248" s="1">
        <v>17</v>
      </c>
      <c r="L248" s="1">
        <v>1423</v>
      </c>
      <c r="M248" s="1">
        <v>15.8</v>
      </c>
      <c r="N248" s="1">
        <v>4</v>
      </c>
      <c r="O248" s="1">
        <v>0</v>
      </c>
      <c r="P248" s="1">
        <v>0.38</v>
      </c>
      <c r="Q248" s="1">
        <v>0.13</v>
      </c>
      <c r="R248" s="1">
        <v>0.51</v>
      </c>
      <c r="S248" s="1">
        <v>0.28000000000000003</v>
      </c>
      <c r="T248" s="1">
        <v>0.11</v>
      </c>
      <c r="U248" s="1">
        <v>0.4</v>
      </c>
      <c r="V248" s="1">
        <v>0.28000000000000003</v>
      </c>
      <c r="W248" s="1">
        <v>0.4</v>
      </c>
      <c r="X24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1.4000000000000001</v>
      </c>
      <c r="Y248" s="2">
        <f>player_season_data[[#This Row],[xAG]]*3</f>
        <v>0.33</v>
      </c>
      <c r="Z248" s="2">
        <f>SUM(player_season_data[[#This Row],[E(Points from Goals)]:[E(Points from Assists)]])</f>
        <v>1.7300000000000002</v>
      </c>
      <c r="AA24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0.22313016014842982</v>
      </c>
      <c r="AB24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48" s="2">
        <f>SUM(player_season_data[[#This Row],[E(Points from CS)]:[E(Points from conceding)]])</f>
        <v>0.22313016014842982</v>
      </c>
      <c r="AD248" s="2">
        <f>SUM(player_season_data[[#This Row],[E(Defensive Points)]],player_season_data[[#This Row],[E(Attacking Points)]])</f>
        <v>1.9531301601484301</v>
      </c>
    </row>
    <row r="249" spans="1:30" hidden="1" x14ac:dyDescent="0.25">
      <c r="A249">
        <v>66</v>
      </c>
      <c r="B249" s="1" t="s">
        <v>133</v>
      </c>
      <c r="C249" s="1" t="s">
        <v>765</v>
      </c>
      <c r="D249" s="1" t="s">
        <v>915</v>
      </c>
      <c r="E249">
        <v>3</v>
      </c>
      <c r="F249" s="1" t="s">
        <v>959</v>
      </c>
      <c r="G249">
        <v>5</v>
      </c>
      <c r="H249">
        <v>0</v>
      </c>
      <c r="I249" s="1">
        <v>25</v>
      </c>
      <c r="J249" s="1">
        <v>5</v>
      </c>
      <c r="K249" s="1">
        <v>0</v>
      </c>
      <c r="L249" s="1">
        <v>41</v>
      </c>
      <c r="M249" s="1">
        <v>0.5</v>
      </c>
      <c r="N249" s="1">
        <v>1</v>
      </c>
      <c r="O249" s="1">
        <v>0</v>
      </c>
      <c r="P249" s="1">
        <v>0</v>
      </c>
      <c r="Q249" s="1">
        <v>0</v>
      </c>
      <c r="R249" s="1">
        <v>0</v>
      </c>
      <c r="S249" s="1">
        <v>0.34</v>
      </c>
      <c r="T249" s="1">
        <v>0</v>
      </c>
      <c r="U249" s="1">
        <v>0.34</v>
      </c>
      <c r="V249" s="1">
        <v>0.34</v>
      </c>
      <c r="W249" s="1">
        <v>0.34</v>
      </c>
      <c r="X24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1.7000000000000002</v>
      </c>
      <c r="Y249" s="2">
        <f>player_season_data[[#This Row],[xAG]]*3</f>
        <v>0</v>
      </c>
      <c r="Z249" s="2">
        <f>SUM(player_season_data[[#This Row],[E(Points from Goals)]:[E(Points from Assists)]])</f>
        <v>1.7000000000000002</v>
      </c>
      <c r="AA24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0.25157855305975652</v>
      </c>
      <c r="AB24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49" s="2">
        <f>SUM(player_season_data[[#This Row],[E(Points from CS)]:[E(Points from conceding)]])</f>
        <v>0.25157855305975652</v>
      </c>
      <c r="AD249" s="2">
        <f>SUM(player_season_data[[#This Row],[E(Defensive Points)]],player_season_data[[#This Row],[E(Attacking Points)]])</f>
        <v>1.9515785530597567</v>
      </c>
    </row>
    <row r="250" spans="1:30" hidden="1" x14ac:dyDescent="0.25">
      <c r="A250">
        <v>110</v>
      </c>
      <c r="B250" s="1" t="s">
        <v>407</v>
      </c>
      <c r="C250" s="1" t="s">
        <v>676</v>
      </c>
      <c r="D250" s="1" t="s">
        <v>916</v>
      </c>
      <c r="E250">
        <v>4</v>
      </c>
      <c r="F250" s="1" t="s">
        <v>962</v>
      </c>
      <c r="G250">
        <v>6</v>
      </c>
      <c r="H250">
        <v>2.7</v>
      </c>
      <c r="I250" s="1">
        <v>26</v>
      </c>
      <c r="J250" s="1">
        <v>34</v>
      </c>
      <c r="K250" s="1">
        <v>29</v>
      </c>
      <c r="L250" s="1">
        <v>2493</v>
      </c>
      <c r="M250" s="1">
        <v>27.7</v>
      </c>
      <c r="N250" s="1">
        <v>7</v>
      </c>
      <c r="O250" s="1">
        <v>0</v>
      </c>
      <c r="P250" s="1">
        <v>0.43</v>
      </c>
      <c r="Q250" s="1">
        <v>0.11</v>
      </c>
      <c r="R250" s="1">
        <v>0.54</v>
      </c>
      <c r="S250" s="1">
        <v>0.38</v>
      </c>
      <c r="T250" s="1">
        <v>0.14000000000000001</v>
      </c>
      <c r="U250" s="1">
        <v>0.52</v>
      </c>
      <c r="V250" s="1">
        <v>0.38</v>
      </c>
      <c r="W250" s="1">
        <v>0.52</v>
      </c>
      <c r="X25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1.52</v>
      </c>
      <c r="Y250" s="2">
        <f>player_season_data[[#This Row],[xAG]]*3</f>
        <v>0.42000000000000004</v>
      </c>
      <c r="Z250" s="2">
        <f>SUM(player_season_data[[#This Row],[E(Points from Goals)]:[E(Points from Assists)]])</f>
        <v>1.94</v>
      </c>
      <c r="AA25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25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50" s="2">
        <f>SUM(player_season_data[[#This Row],[E(Points from CS)]:[E(Points from conceding)]])</f>
        <v>0</v>
      </c>
      <c r="AD250" s="2">
        <f>SUM(player_season_data[[#This Row],[E(Defensive Points)]],player_season_data[[#This Row],[E(Attacking Points)]])</f>
        <v>1.94</v>
      </c>
    </row>
    <row r="251" spans="1:30" x14ac:dyDescent="0.25">
      <c r="A251">
        <v>340</v>
      </c>
      <c r="B251" s="1" t="s">
        <v>22</v>
      </c>
      <c r="C251" s="1" t="s">
        <v>664</v>
      </c>
      <c r="D251" s="1" t="s">
        <v>925</v>
      </c>
      <c r="E251">
        <v>2</v>
      </c>
      <c r="F251" s="1" t="s">
        <v>958</v>
      </c>
      <c r="G251">
        <v>5.5</v>
      </c>
      <c r="H251">
        <v>4.3</v>
      </c>
      <c r="I251" s="1">
        <v>28</v>
      </c>
      <c r="J251" s="1">
        <v>30</v>
      </c>
      <c r="K251" s="1">
        <v>28</v>
      </c>
      <c r="L251" s="1">
        <v>2511</v>
      </c>
      <c r="M251" s="1">
        <v>27.9</v>
      </c>
      <c r="N251" s="1">
        <v>4</v>
      </c>
      <c r="O251" s="1">
        <v>1</v>
      </c>
      <c r="P251" s="1">
        <v>7.0000000000000007E-2</v>
      </c>
      <c r="Q251" s="1">
        <v>0</v>
      </c>
      <c r="R251" s="1">
        <v>7.0000000000000007E-2</v>
      </c>
      <c r="S251" s="1">
        <v>7.0000000000000007E-2</v>
      </c>
      <c r="T251" s="1">
        <v>0.02</v>
      </c>
      <c r="U251" s="1">
        <v>0.09</v>
      </c>
      <c r="V251" s="1">
        <v>7.0000000000000007E-2</v>
      </c>
      <c r="W251" s="1">
        <v>0.09</v>
      </c>
      <c r="X25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0.42000000000000004</v>
      </c>
      <c r="Y251" s="2">
        <f>player_season_data[[#This Row],[xAG]]*3</f>
        <v>0.06</v>
      </c>
      <c r="Z251" s="2">
        <f>SUM(player_season_data[[#This Row],[E(Points from Goals)]:[E(Points from Assists)]])</f>
        <v>0.48000000000000004</v>
      </c>
      <c r="AA25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1.675806196990556</v>
      </c>
      <c r="AB25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-0.22887994434969738</v>
      </c>
      <c r="AC251" s="2">
        <f>SUM(player_season_data[[#This Row],[E(Points from CS)]:[E(Points from conceding)]])</f>
        <v>1.4469262526408586</v>
      </c>
      <c r="AD251" s="2">
        <f>SUM(player_season_data[[#This Row],[E(Defensive Points)]],player_season_data[[#This Row],[E(Attacking Points)]])</f>
        <v>1.9269262526408586</v>
      </c>
    </row>
    <row r="252" spans="1:30" hidden="1" x14ac:dyDescent="0.25">
      <c r="A252">
        <v>403</v>
      </c>
      <c r="B252" s="1" t="s">
        <v>193</v>
      </c>
      <c r="C252" s="1" t="s">
        <v>193</v>
      </c>
      <c r="D252" s="1" t="s">
        <v>927</v>
      </c>
      <c r="E252">
        <v>3</v>
      </c>
      <c r="F252" s="1" t="s">
        <v>959</v>
      </c>
      <c r="G252">
        <v>6</v>
      </c>
      <c r="H252">
        <v>0.4</v>
      </c>
      <c r="I252" s="1">
        <v>26</v>
      </c>
      <c r="J252" s="1">
        <v>20</v>
      </c>
      <c r="K252" s="1">
        <v>15</v>
      </c>
      <c r="L252" s="1">
        <v>1279</v>
      </c>
      <c r="M252" s="1">
        <v>14.2</v>
      </c>
      <c r="N252" s="1">
        <v>6</v>
      </c>
      <c r="O252" s="1">
        <v>0</v>
      </c>
      <c r="P252" s="1">
        <v>0.14000000000000001</v>
      </c>
      <c r="Q252" s="1">
        <v>7.0000000000000007E-2</v>
      </c>
      <c r="R252" s="1">
        <v>0.21</v>
      </c>
      <c r="S252" s="1">
        <v>0.22</v>
      </c>
      <c r="T252" s="1">
        <v>0.2</v>
      </c>
      <c r="U252" s="1">
        <v>0.41</v>
      </c>
      <c r="V252" s="1">
        <v>0.22</v>
      </c>
      <c r="W252" s="1">
        <v>0.41</v>
      </c>
      <c r="X25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1.1000000000000001</v>
      </c>
      <c r="Y252" s="2">
        <f>player_season_data[[#This Row],[xAG]]*3</f>
        <v>0.60000000000000009</v>
      </c>
      <c r="Z252" s="2">
        <f>SUM(player_season_data[[#This Row],[E(Points from Goals)]:[E(Points from Assists)]])</f>
        <v>1.7000000000000002</v>
      </c>
      <c r="AA25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0.2209099779593782</v>
      </c>
      <c r="AB25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52" s="2">
        <f>SUM(player_season_data[[#This Row],[E(Points from CS)]:[E(Points from conceding)]])</f>
        <v>0.2209099779593782</v>
      </c>
      <c r="AD252" s="2">
        <f>SUM(player_season_data[[#This Row],[E(Defensive Points)]],player_season_data[[#This Row],[E(Attacking Points)]])</f>
        <v>1.9209099779593783</v>
      </c>
    </row>
    <row r="253" spans="1:30" hidden="1" x14ac:dyDescent="0.25">
      <c r="A253">
        <v>129</v>
      </c>
      <c r="B253" s="1" t="s">
        <v>192</v>
      </c>
      <c r="C253" s="1" t="s">
        <v>192</v>
      </c>
      <c r="D253" s="1" t="s">
        <v>917</v>
      </c>
      <c r="E253">
        <v>4</v>
      </c>
      <c r="F253" s="1" t="s">
        <v>962</v>
      </c>
      <c r="G253">
        <v>5.5</v>
      </c>
      <c r="H253">
        <v>18.3</v>
      </c>
      <c r="I253" s="1">
        <v>21</v>
      </c>
      <c r="J253" s="1">
        <v>31</v>
      </c>
      <c r="K253" s="1">
        <v>19</v>
      </c>
      <c r="L253" s="1">
        <v>2045</v>
      </c>
      <c r="M253" s="1">
        <v>22.7</v>
      </c>
      <c r="N253" s="1">
        <v>2</v>
      </c>
      <c r="O253" s="1">
        <v>0</v>
      </c>
      <c r="P253" s="1">
        <v>0.4</v>
      </c>
      <c r="Q253" s="1">
        <v>0.13</v>
      </c>
      <c r="R253" s="1">
        <v>0.53</v>
      </c>
      <c r="S253" s="1">
        <v>0.53</v>
      </c>
      <c r="T253" s="1">
        <v>0.17</v>
      </c>
      <c r="U253" s="1">
        <v>0.69</v>
      </c>
      <c r="V253" s="1">
        <v>0.35</v>
      </c>
      <c r="W253" s="1">
        <v>0.51</v>
      </c>
      <c r="X25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1.4</v>
      </c>
      <c r="Y253" s="2">
        <f>player_season_data[[#This Row],[xAG]]*3</f>
        <v>0.51</v>
      </c>
      <c r="Z253" s="2">
        <f>SUM(player_season_data[[#This Row],[E(Points from Goals)]:[E(Points from Assists)]])</f>
        <v>1.91</v>
      </c>
      <c r="AA25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25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53" s="2">
        <f>SUM(player_season_data[[#This Row],[E(Points from CS)]:[E(Points from conceding)]])</f>
        <v>0</v>
      </c>
      <c r="AD253" s="2">
        <f>SUM(player_season_data[[#This Row],[E(Defensive Points)]],player_season_data[[#This Row],[E(Attacking Points)]])</f>
        <v>1.91</v>
      </c>
    </row>
    <row r="254" spans="1:30" hidden="1" x14ac:dyDescent="0.25">
      <c r="A254">
        <v>365</v>
      </c>
      <c r="B254" s="1" t="s">
        <v>33</v>
      </c>
      <c r="C254" s="1" t="s">
        <v>33</v>
      </c>
      <c r="D254" s="1" t="s">
        <v>926</v>
      </c>
      <c r="E254">
        <v>3</v>
      </c>
      <c r="F254" s="1" t="s">
        <v>959</v>
      </c>
      <c r="G254">
        <v>6</v>
      </c>
      <c r="H254">
        <v>0.3</v>
      </c>
      <c r="I254" s="1">
        <v>23</v>
      </c>
      <c r="J254" s="1">
        <v>29</v>
      </c>
      <c r="K254" s="1">
        <v>15</v>
      </c>
      <c r="L254" s="1">
        <v>1324</v>
      </c>
      <c r="M254" s="1">
        <v>14.7</v>
      </c>
      <c r="N254" s="1">
        <v>5</v>
      </c>
      <c r="O254" s="1">
        <v>0</v>
      </c>
      <c r="P254" s="1">
        <v>7.0000000000000007E-2</v>
      </c>
      <c r="Q254" s="1">
        <v>7.0000000000000007E-2</v>
      </c>
      <c r="R254" s="1">
        <v>0.14000000000000001</v>
      </c>
      <c r="S254" s="1">
        <v>0.23</v>
      </c>
      <c r="T254" s="1">
        <v>0.19</v>
      </c>
      <c r="U254" s="1">
        <v>0.42</v>
      </c>
      <c r="V254" s="1">
        <v>0.23</v>
      </c>
      <c r="W254" s="1">
        <v>0.42</v>
      </c>
      <c r="X25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1.1500000000000001</v>
      </c>
      <c r="Y254" s="2">
        <f>player_season_data[[#This Row],[xAG]]*3</f>
        <v>0.57000000000000006</v>
      </c>
      <c r="Z254" s="2">
        <f>SUM(player_season_data[[#This Row],[E(Points from Goals)]:[E(Points from Assists)]])</f>
        <v>1.7200000000000002</v>
      </c>
      <c r="AA25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0.1882470656387468</v>
      </c>
      <c r="AB25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54" s="2">
        <f>SUM(player_season_data[[#This Row],[E(Points from CS)]:[E(Points from conceding)]])</f>
        <v>0.1882470656387468</v>
      </c>
      <c r="AD254" s="2">
        <f>SUM(player_season_data[[#This Row],[E(Defensive Points)]],player_season_data[[#This Row],[E(Attacking Points)]])</f>
        <v>1.9082470656387469</v>
      </c>
    </row>
    <row r="255" spans="1:30" hidden="1" x14ac:dyDescent="0.25">
      <c r="A255">
        <v>346</v>
      </c>
      <c r="B255" s="1" t="s">
        <v>112</v>
      </c>
      <c r="C255" s="1" t="s">
        <v>741</v>
      </c>
      <c r="D255" s="1" t="s">
        <v>925</v>
      </c>
      <c r="E255">
        <v>3</v>
      </c>
      <c r="F255" s="1" t="s">
        <v>959</v>
      </c>
      <c r="G255">
        <v>6.5</v>
      </c>
      <c r="H255">
        <v>3</v>
      </c>
      <c r="I255" s="1">
        <v>21</v>
      </c>
      <c r="J255" s="1">
        <v>29</v>
      </c>
      <c r="K255" s="1">
        <v>18</v>
      </c>
      <c r="L255" s="1">
        <v>1595</v>
      </c>
      <c r="M255" s="1">
        <v>17.7</v>
      </c>
      <c r="N255" s="1">
        <v>3</v>
      </c>
      <c r="O255" s="1">
        <v>0</v>
      </c>
      <c r="P255" s="1">
        <v>0.17</v>
      </c>
      <c r="Q255" s="1">
        <v>0.45</v>
      </c>
      <c r="R255" s="1">
        <v>0.62</v>
      </c>
      <c r="S255" s="1">
        <v>0.14000000000000001</v>
      </c>
      <c r="T255" s="1">
        <v>0.26</v>
      </c>
      <c r="U255" s="1">
        <v>0.4</v>
      </c>
      <c r="V255" s="1">
        <v>0.14000000000000001</v>
      </c>
      <c r="W255" s="1">
        <v>0.4</v>
      </c>
      <c r="X25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0.70000000000000007</v>
      </c>
      <c r="Y255" s="2">
        <f>player_season_data[[#This Row],[xAG]]*3</f>
        <v>0.78</v>
      </c>
      <c r="Z255" s="2">
        <f>SUM(player_season_data[[#This Row],[E(Points from Goals)]:[E(Points from Assists)]])</f>
        <v>1.48</v>
      </c>
      <c r="AA25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0.418951549247639</v>
      </c>
      <c r="AB25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55" s="2">
        <f>SUM(player_season_data[[#This Row],[E(Points from CS)]:[E(Points from conceding)]])</f>
        <v>0.418951549247639</v>
      </c>
      <c r="AD255" s="2">
        <f>SUM(player_season_data[[#This Row],[E(Defensive Points)]],player_season_data[[#This Row],[E(Attacking Points)]])</f>
        <v>1.898951549247639</v>
      </c>
    </row>
    <row r="256" spans="1:30" hidden="1" x14ac:dyDescent="0.25">
      <c r="A256">
        <v>247</v>
      </c>
      <c r="B256" s="1" t="s">
        <v>184</v>
      </c>
      <c r="C256" s="1" t="s">
        <v>564</v>
      </c>
      <c r="D256" s="1" t="s">
        <v>922</v>
      </c>
      <c r="E256">
        <v>3</v>
      </c>
      <c r="F256" s="1" t="s">
        <v>959</v>
      </c>
      <c r="G256">
        <v>5.5</v>
      </c>
      <c r="H256">
        <v>0.5</v>
      </c>
      <c r="I256" s="1">
        <v>27</v>
      </c>
      <c r="J256" s="1">
        <v>30</v>
      </c>
      <c r="K256" s="1">
        <v>25</v>
      </c>
      <c r="L256" s="1">
        <v>2192</v>
      </c>
      <c r="M256" s="1">
        <v>24.4</v>
      </c>
      <c r="N256" s="1">
        <v>2</v>
      </c>
      <c r="O256" s="1">
        <v>0</v>
      </c>
      <c r="P256" s="1">
        <v>0.21</v>
      </c>
      <c r="Q256" s="1">
        <v>0.08</v>
      </c>
      <c r="R256" s="1">
        <v>0.28999999999999998</v>
      </c>
      <c r="S256" s="1">
        <v>0.22</v>
      </c>
      <c r="T256" s="1">
        <v>0.19</v>
      </c>
      <c r="U256" s="1">
        <v>0.41</v>
      </c>
      <c r="V256" s="1">
        <v>0.22</v>
      </c>
      <c r="W256" s="1">
        <v>0.41</v>
      </c>
      <c r="X25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1.1000000000000001</v>
      </c>
      <c r="Y256" s="2">
        <f>player_season_data[[#This Row],[xAG]]*3</f>
        <v>0.57000000000000006</v>
      </c>
      <c r="Z256" s="2">
        <f>SUM(player_season_data[[#This Row],[E(Points from Goals)]:[E(Points from Assists)]])</f>
        <v>1.6700000000000002</v>
      </c>
      <c r="AA25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0.22313016014842982</v>
      </c>
      <c r="AB25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56" s="2">
        <f>SUM(player_season_data[[#This Row],[E(Points from CS)]:[E(Points from conceding)]])</f>
        <v>0.22313016014842982</v>
      </c>
      <c r="AD256" s="2">
        <f>SUM(player_season_data[[#This Row],[E(Defensive Points)]],player_season_data[[#This Row],[E(Attacking Points)]])</f>
        <v>1.8931301601484301</v>
      </c>
    </row>
    <row r="257" spans="1:30" hidden="1" x14ac:dyDescent="0.25">
      <c r="A257">
        <v>342</v>
      </c>
      <c r="B257" s="1" t="s">
        <v>346</v>
      </c>
      <c r="C257" s="1" t="s">
        <v>463</v>
      </c>
      <c r="D257" s="1" t="s">
        <v>925</v>
      </c>
      <c r="E257">
        <v>3</v>
      </c>
      <c r="F257" s="1" t="s">
        <v>959</v>
      </c>
      <c r="G257">
        <v>6.5</v>
      </c>
      <c r="H257">
        <v>3.5</v>
      </c>
      <c r="I257" s="1">
        <v>28</v>
      </c>
      <c r="J257" s="1">
        <v>33</v>
      </c>
      <c r="K257" s="1">
        <v>29</v>
      </c>
      <c r="L257" s="1">
        <v>2578</v>
      </c>
      <c r="M257" s="1">
        <v>28.6</v>
      </c>
      <c r="N257" s="1">
        <v>8</v>
      </c>
      <c r="O257" s="1">
        <v>0</v>
      </c>
      <c r="P257" s="1">
        <v>0.21</v>
      </c>
      <c r="Q257" s="1">
        <v>0.31</v>
      </c>
      <c r="R257" s="1">
        <v>0.52</v>
      </c>
      <c r="S257" s="1">
        <v>0.13</v>
      </c>
      <c r="T257" s="1">
        <v>0.27</v>
      </c>
      <c r="U257" s="1">
        <v>0.4</v>
      </c>
      <c r="V257" s="1">
        <v>0.13</v>
      </c>
      <c r="W257" s="1">
        <v>0.4</v>
      </c>
      <c r="X25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0.65</v>
      </c>
      <c r="Y257" s="2">
        <f>player_season_data[[#This Row],[xAG]]*3</f>
        <v>0.81</v>
      </c>
      <c r="Z257" s="2">
        <f>SUM(player_season_data[[#This Row],[E(Points from Goals)]:[E(Points from Assists)]])</f>
        <v>1.46</v>
      </c>
      <c r="AA25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0.418951549247639</v>
      </c>
      <c r="AB25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57" s="2">
        <f>SUM(player_season_data[[#This Row],[E(Points from CS)]:[E(Points from conceding)]])</f>
        <v>0.418951549247639</v>
      </c>
      <c r="AD257" s="2">
        <f>SUM(player_season_data[[#This Row],[E(Defensive Points)]],player_season_data[[#This Row],[E(Attacking Points)]])</f>
        <v>1.878951549247639</v>
      </c>
    </row>
    <row r="258" spans="1:30" hidden="1" x14ac:dyDescent="0.25">
      <c r="A258">
        <v>15</v>
      </c>
      <c r="B258" s="1" t="s">
        <v>313</v>
      </c>
      <c r="C258" s="1" t="s">
        <v>569</v>
      </c>
      <c r="D258" s="1" t="s">
        <v>913</v>
      </c>
      <c r="E258">
        <v>1</v>
      </c>
      <c r="F258" s="1" t="s">
        <v>960</v>
      </c>
      <c r="G258">
        <v>5.5</v>
      </c>
      <c r="H258">
        <v>24.9</v>
      </c>
      <c r="I258" s="1">
        <v>27</v>
      </c>
      <c r="J258" s="1">
        <v>32</v>
      </c>
      <c r="K258" s="1">
        <v>32</v>
      </c>
      <c r="L258" s="1">
        <v>2880</v>
      </c>
      <c r="M258" s="1">
        <v>32</v>
      </c>
      <c r="N258" s="1">
        <v>2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258" s="2">
        <f>player_season_data[[#This Row],[xAG]]*3</f>
        <v>0</v>
      </c>
      <c r="Z258" s="2">
        <f>SUM(player_season_data[[#This Row],[E(Points from Goals)]:[E(Points from Assists)]])</f>
        <v>0</v>
      </c>
      <c r="AA25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2.0264679694623582</v>
      </c>
      <c r="AB25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-0.15416517850447278</v>
      </c>
      <c r="AC258" s="2">
        <f>SUM(player_season_data[[#This Row],[E(Points from CS)]:[E(Points from conceding)]])</f>
        <v>1.8723027909578853</v>
      </c>
      <c r="AD258" s="2">
        <f>SUM(player_season_data[[#This Row],[E(Defensive Points)]],player_season_data[[#This Row],[E(Attacking Points)]])</f>
        <v>1.8723027909578853</v>
      </c>
    </row>
    <row r="259" spans="1:30" hidden="1" x14ac:dyDescent="0.25">
      <c r="A259">
        <v>6</v>
      </c>
      <c r="B259" s="1" t="s">
        <v>366</v>
      </c>
      <c r="C259" s="1" t="s">
        <v>774</v>
      </c>
      <c r="D259" s="1" t="s">
        <v>913</v>
      </c>
      <c r="E259">
        <v>2</v>
      </c>
      <c r="F259" s="1" t="s">
        <v>958</v>
      </c>
      <c r="G259">
        <v>5.5</v>
      </c>
      <c r="H259">
        <v>1.2</v>
      </c>
      <c r="I259" s="1">
        <v>22</v>
      </c>
      <c r="J259" s="1">
        <v>2</v>
      </c>
      <c r="K259" s="1">
        <v>1</v>
      </c>
      <c r="L259" s="1">
        <v>71</v>
      </c>
      <c r="M259" s="1">
        <v>0.8</v>
      </c>
      <c r="N259" s="1">
        <v>2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259" s="2">
        <f>player_season_data[[#This Row],[xAG]]*3</f>
        <v>0</v>
      </c>
      <c r="Z259" s="2">
        <f>SUM(player_season_data[[#This Row],[E(Points from Goals)]:[E(Points from Assists)]])</f>
        <v>0</v>
      </c>
      <c r="AA25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2.0264679694623582</v>
      </c>
      <c r="AB25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-0.15416517850447278</v>
      </c>
      <c r="AC259" s="2">
        <f>SUM(player_season_data[[#This Row],[E(Points from CS)]:[E(Points from conceding)]])</f>
        <v>1.8723027909578853</v>
      </c>
      <c r="AD259" s="2">
        <f>SUM(player_season_data[[#This Row],[E(Defensive Points)]],player_season_data[[#This Row],[E(Attacking Points)]])</f>
        <v>1.8723027909578853</v>
      </c>
    </row>
    <row r="260" spans="1:30" hidden="1" x14ac:dyDescent="0.25">
      <c r="A260">
        <v>14</v>
      </c>
      <c r="B260" s="1" t="s">
        <v>310</v>
      </c>
      <c r="C260" s="1" t="s">
        <v>701</v>
      </c>
      <c r="D260" s="1" t="s">
        <v>913</v>
      </c>
      <c r="E260">
        <v>1</v>
      </c>
      <c r="F260" s="1" t="s">
        <v>960</v>
      </c>
      <c r="G260">
        <v>4.5</v>
      </c>
      <c r="H260">
        <v>0.8</v>
      </c>
      <c r="I260" s="1">
        <v>25</v>
      </c>
      <c r="J260" s="1">
        <v>6</v>
      </c>
      <c r="K260" s="1">
        <v>6</v>
      </c>
      <c r="L260" s="1">
        <v>540</v>
      </c>
      <c r="M260" s="1">
        <v>6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260" s="2">
        <f>player_season_data[[#This Row],[xAG]]*3</f>
        <v>0</v>
      </c>
      <c r="Z260" s="2">
        <f>SUM(player_season_data[[#This Row],[E(Points from Goals)]:[E(Points from Assists)]])</f>
        <v>0</v>
      </c>
      <c r="AA26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2.0264679694623582</v>
      </c>
      <c r="AB26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-0.15416517850447278</v>
      </c>
      <c r="AC260" s="2">
        <f>SUM(player_season_data[[#This Row],[E(Points from CS)]:[E(Points from conceding)]])</f>
        <v>1.8723027909578853</v>
      </c>
      <c r="AD260" s="2">
        <f>SUM(player_season_data[[#This Row],[E(Defensive Points)]],player_season_data[[#This Row],[E(Attacking Points)]])</f>
        <v>1.8723027909578853</v>
      </c>
    </row>
    <row r="261" spans="1:30" hidden="1" x14ac:dyDescent="0.25">
      <c r="A261">
        <v>336</v>
      </c>
      <c r="B261" s="1" t="s">
        <v>358</v>
      </c>
      <c r="C261" s="1" t="s">
        <v>746</v>
      </c>
      <c r="D261" s="1" t="s">
        <v>923</v>
      </c>
      <c r="E261">
        <v>3</v>
      </c>
      <c r="F261" s="1" t="s">
        <v>959</v>
      </c>
      <c r="G261">
        <v>6.5</v>
      </c>
      <c r="H261">
        <v>2.2000000000000002</v>
      </c>
      <c r="I261" s="1">
        <v>22</v>
      </c>
      <c r="J261" s="1">
        <v>33</v>
      </c>
      <c r="K261" s="1">
        <v>25</v>
      </c>
      <c r="L261" s="1">
        <v>2104</v>
      </c>
      <c r="M261" s="1">
        <v>23.4</v>
      </c>
      <c r="N261" s="1">
        <v>1</v>
      </c>
      <c r="O261" s="1">
        <v>0</v>
      </c>
      <c r="P261" s="1">
        <v>0.13</v>
      </c>
      <c r="Q261" s="1">
        <v>0.09</v>
      </c>
      <c r="R261" s="1">
        <v>0.21</v>
      </c>
      <c r="S261" s="1">
        <v>0.16</v>
      </c>
      <c r="T261" s="1">
        <v>0.25</v>
      </c>
      <c r="U261" s="1">
        <v>0.4</v>
      </c>
      <c r="V261" s="1">
        <v>0.16</v>
      </c>
      <c r="W261" s="1">
        <v>0.4</v>
      </c>
      <c r="X26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</v>
      </c>
      <c r="Y261" s="2">
        <f>player_season_data[[#This Row],[xAG]]*3</f>
        <v>0.75</v>
      </c>
      <c r="Z261" s="2">
        <f>SUM(player_season_data[[#This Row],[E(Points from Goals)]:[E(Points from Assists)]])</f>
        <v>1.55</v>
      </c>
      <c r="AA26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0.30727873860113125</v>
      </c>
      <c r="AB26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61" s="2">
        <f>SUM(player_season_data[[#This Row],[E(Points from CS)]:[E(Points from conceding)]])</f>
        <v>0.30727873860113125</v>
      </c>
      <c r="AD261" s="2">
        <f>SUM(player_season_data[[#This Row],[E(Defensive Points)]],player_season_data[[#This Row],[E(Attacking Points)]])</f>
        <v>1.8572787386011314</v>
      </c>
    </row>
    <row r="262" spans="1:30" hidden="1" x14ac:dyDescent="0.25">
      <c r="A262">
        <v>207</v>
      </c>
      <c r="B262" s="1" t="s">
        <v>245</v>
      </c>
      <c r="C262" s="1" t="s">
        <v>709</v>
      </c>
      <c r="D262" s="1" t="s">
        <v>920</v>
      </c>
      <c r="E262">
        <v>4</v>
      </c>
      <c r="F262" s="1" t="s">
        <v>962</v>
      </c>
      <c r="G262">
        <v>7.5</v>
      </c>
      <c r="H262">
        <v>7.2</v>
      </c>
      <c r="I262" s="1">
        <v>26</v>
      </c>
      <c r="J262" s="1">
        <v>35</v>
      </c>
      <c r="K262" s="1">
        <v>25</v>
      </c>
      <c r="L262" s="1">
        <v>2282</v>
      </c>
      <c r="M262" s="1">
        <v>25.4</v>
      </c>
      <c r="N262" s="1">
        <v>3</v>
      </c>
      <c r="O262" s="1">
        <v>0</v>
      </c>
      <c r="P262" s="1">
        <v>0.63</v>
      </c>
      <c r="Q262" s="1">
        <v>0.2</v>
      </c>
      <c r="R262" s="1">
        <v>0.83</v>
      </c>
      <c r="S262" s="1">
        <v>0.43</v>
      </c>
      <c r="T262" s="1">
        <v>0.12</v>
      </c>
      <c r="U262" s="1">
        <v>0.56000000000000005</v>
      </c>
      <c r="V262" s="1">
        <v>0.37</v>
      </c>
      <c r="W262" s="1">
        <v>0.49</v>
      </c>
      <c r="X26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1.48</v>
      </c>
      <c r="Y262" s="2">
        <f>player_season_data[[#This Row],[xAG]]*3</f>
        <v>0.36</v>
      </c>
      <c r="Z262" s="2">
        <f>SUM(player_season_data[[#This Row],[E(Points from Goals)]:[E(Points from Assists)]])</f>
        <v>1.8399999999999999</v>
      </c>
      <c r="AA26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26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62" s="2">
        <f>SUM(player_season_data[[#This Row],[E(Points from CS)]:[E(Points from conceding)]])</f>
        <v>0</v>
      </c>
      <c r="AD262" s="2">
        <f>SUM(player_season_data[[#This Row],[E(Defensive Points)]],player_season_data[[#This Row],[E(Attacking Points)]])</f>
        <v>1.8399999999999999</v>
      </c>
    </row>
    <row r="263" spans="1:30" hidden="1" x14ac:dyDescent="0.25">
      <c r="A263">
        <v>433</v>
      </c>
      <c r="B263" s="1" t="s">
        <v>147</v>
      </c>
      <c r="C263" s="1" t="s">
        <v>690</v>
      </c>
      <c r="D263" s="1" t="s">
        <v>928</v>
      </c>
      <c r="E263">
        <v>3</v>
      </c>
      <c r="F263" s="1" t="s">
        <v>959</v>
      </c>
      <c r="G263">
        <v>6.5</v>
      </c>
      <c r="H263">
        <v>5.7</v>
      </c>
      <c r="I263" s="1">
        <v>23</v>
      </c>
      <c r="J263" s="1">
        <v>37</v>
      </c>
      <c r="K263" s="1">
        <v>35</v>
      </c>
      <c r="L263" s="1">
        <v>3156</v>
      </c>
      <c r="M263" s="1">
        <v>35.1</v>
      </c>
      <c r="N263" s="1">
        <v>9</v>
      </c>
      <c r="O263" s="1">
        <v>0</v>
      </c>
      <c r="P263" s="1">
        <v>0.14000000000000001</v>
      </c>
      <c r="Q263" s="1">
        <v>0.28999999999999998</v>
      </c>
      <c r="R263" s="1">
        <v>0.43</v>
      </c>
      <c r="S263" s="1">
        <v>0.2</v>
      </c>
      <c r="T263" s="1">
        <v>0.24</v>
      </c>
      <c r="U263" s="1">
        <v>0.44</v>
      </c>
      <c r="V263" s="1">
        <v>0.17</v>
      </c>
      <c r="W263" s="1">
        <v>0.42</v>
      </c>
      <c r="X26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0.85000000000000009</v>
      </c>
      <c r="Y263" s="2">
        <f>player_season_data[[#This Row],[xAG]]*3</f>
        <v>0.72</v>
      </c>
      <c r="Z263" s="2">
        <f>SUM(player_season_data[[#This Row],[E(Points from Goals)]:[E(Points from Assists)]])</f>
        <v>1.57</v>
      </c>
      <c r="AA26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0.26713530196585034</v>
      </c>
      <c r="AB26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63" s="2">
        <f>SUM(player_season_data[[#This Row],[E(Points from CS)]:[E(Points from conceding)]])</f>
        <v>0.26713530196585034</v>
      </c>
      <c r="AD263" s="2">
        <f>SUM(player_season_data[[#This Row],[E(Defensive Points)]],player_season_data[[#This Row],[E(Attacking Points)]])</f>
        <v>1.8371353019658505</v>
      </c>
    </row>
    <row r="264" spans="1:30" hidden="1" x14ac:dyDescent="0.25">
      <c r="A264">
        <v>507</v>
      </c>
      <c r="B264" s="1" t="s">
        <v>383</v>
      </c>
      <c r="C264" s="1" t="s">
        <v>889</v>
      </c>
      <c r="D264" s="1" t="s">
        <v>930</v>
      </c>
      <c r="E264">
        <v>4</v>
      </c>
      <c r="F264" s="1" t="s">
        <v>962</v>
      </c>
      <c r="G264">
        <v>5</v>
      </c>
      <c r="H264">
        <v>0.1</v>
      </c>
      <c r="I264" s="1">
        <v>19</v>
      </c>
      <c r="J264" s="1">
        <v>8</v>
      </c>
      <c r="K264" s="1">
        <v>0</v>
      </c>
      <c r="L264" s="1">
        <v>50</v>
      </c>
      <c r="M264" s="1">
        <v>0.6</v>
      </c>
      <c r="N264" s="1">
        <v>1</v>
      </c>
      <c r="O264" s="1">
        <v>0</v>
      </c>
      <c r="P264" s="1">
        <v>1.8</v>
      </c>
      <c r="Q264" s="1">
        <v>0</v>
      </c>
      <c r="R264" s="1">
        <v>1.8</v>
      </c>
      <c r="S264" s="1">
        <v>0.45</v>
      </c>
      <c r="T264" s="1">
        <v>0</v>
      </c>
      <c r="U264" s="1">
        <v>0.45</v>
      </c>
      <c r="V264" s="1">
        <v>0.45</v>
      </c>
      <c r="W264" s="1">
        <v>0.45</v>
      </c>
      <c r="X26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1.8</v>
      </c>
      <c r="Y264" s="2">
        <f>player_season_data[[#This Row],[xAG]]*3</f>
        <v>0</v>
      </c>
      <c r="Z264" s="2">
        <f>SUM(player_season_data[[#This Row],[E(Points from Goals)]:[E(Points from Assists)]])</f>
        <v>1.8</v>
      </c>
      <c r="AA26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26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64" s="2">
        <f>SUM(player_season_data[[#This Row],[E(Points from CS)]:[E(Points from conceding)]])</f>
        <v>0</v>
      </c>
      <c r="AD264" s="2">
        <f>SUM(player_season_data[[#This Row],[E(Defensive Points)]],player_season_data[[#This Row],[E(Attacking Points)]])</f>
        <v>1.8</v>
      </c>
    </row>
    <row r="265" spans="1:30" hidden="1" x14ac:dyDescent="0.25">
      <c r="A265">
        <v>122</v>
      </c>
      <c r="B265" s="1" t="s">
        <v>129</v>
      </c>
      <c r="C265" s="1" t="s">
        <v>980</v>
      </c>
      <c r="D265" s="1" t="s">
        <v>917</v>
      </c>
      <c r="E265">
        <v>2</v>
      </c>
      <c r="F265" s="1" t="s">
        <v>958</v>
      </c>
      <c r="G265">
        <v>5</v>
      </c>
      <c r="H265">
        <v>0.1</v>
      </c>
      <c r="I265" s="1">
        <v>25</v>
      </c>
      <c r="J265" s="1">
        <v>19</v>
      </c>
      <c r="K265" s="1">
        <v>15</v>
      </c>
      <c r="L265" s="1">
        <v>1243</v>
      </c>
      <c r="M265" s="1">
        <v>13.8</v>
      </c>
      <c r="N265" s="1">
        <v>4</v>
      </c>
      <c r="O265" s="1">
        <v>0</v>
      </c>
      <c r="P265" s="1">
        <v>0.14000000000000001</v>
      </c>
      <c r="Q265" s="1">
        <v>0.22</v>
      </c>
      <c r="R265" s="1">
        <v>0.36</v>
      </c>
      <c r="S265" s="1">
        <v>7.0000000000000007E-2</v>
      </c>
      <c r="T265" s="1">
        <v>0.25</v>
      </c>
      <c r="U265" s="1">
        <v>0.32</v>
      </c>
      <c r="V265" s="1">
        <v>7.0000000000000007E-2</v>
      </c>
      <c r="W265" s="1">
        <v>0.32</v>
      </c>
      <c r="X26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0.42000000000000004</v>
      </c>
      <c r="Y265" s="2">
        <f>player_season_data[[#This Row],[xAG]]*3</f>
        <v>0.75</v>
      </c>
      <c r="Z265" s="2">
        <f>SUM(player_season_data[[#This Row],[E(Points from Goals)]:[E(Points from Assists)]])</f>
        <v>1.17</v>
      </c>
      <c r="AA26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1.0579090451992958</v>
      </c>
      <c r="AB26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-0.43247986802201205</v>
      </c>
      <c r="AC265" s="2">
        <f>SUM(player_season_data[[#This Row],[E(Points from CS)]:[E(Points from conceding)]])</f>
        <v>0.62542917717728375</v>
      </c>
      <c r="AD265" s="2">
        <f>SUM(player_season_data[[#This Row],[E(Defensive Points)]],player_season_data[[#This Row],[E(Attacking Points)]])</f>
        <v>1.7954291771772837</v>
      </c>
    </row>
    <row r="266" spans="1:30" hidden="1" x14ac:dyDescent="0.25">
      <c r="A266">
        <v>136</v>
      </c>
      <c r="B266" s="1" t="s">
        <v>262</v>
      </c>
      <c r="C266" s="1" t="s">
        <v>787</v>
      </c>
      <c r="D266" s="1" t="s">
        <v>917</v>
      </c>
      <c r="E266">
        <v>3</v>
      </c>
      <c r="F266" s="1" t="s">
        <v>959</v>
      </c>
      <c r="G266">
        <v>6.5</v>
      </c>
      <c r="H266">
        <v>1.8</v>
      </c>
      <c r="I266" s="1">
        <v>26</v>
      </c>
      <c r="J266" s="1">
        <v>19</v>
      </c>
      <c r="K266" s="1">
        <v>15</v>
      </c>
      <c r="L266" s="1">
        <v>1486</v>
      </c>
      <c r="M266" s="1">
        <v>16.5</v>
      </c>
      <c r="N266" s="1">
        <v>4</v>
      </c>
      <c r="O266" s="1">
        <v>0</v>
      </c>
      <c r="P266" s="1">
        <v>0.18</v>
      </c>
      <c r="Q266" s="1">
        <v>0.24</v>
      </c>
      <c r="R266" s="1">
        <v>0.42</v>
      </c>
      <c r="S266" s="1">
        <v>0.21</v>
      </c>
      <c r="T266" s="1">
        <v>0.16</v>
      </c>
      <c r="U266" s="1">
        <v>0.37</v>
      </c>
      <c r="V266" s="1">
        <v>0.21</v>
      </c>
      <c r="W266" s="1">
        <v>0.37</v>
      </c>
      <c r="X26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1.05</v>
      </c>
      <c r="Y266" s="2">
        <f>player_season_data[[#This Row],[xAG]]*3</f>
        <v>0.48</v>
      </c>
      <c r="Z266" s="2">
        <f>SUM(player_season_data[[#This Row],[E(Points from Goals)]:[E(Points from Assists)]])</f>
        <v>1.53</v>
      </c>
      <c r="AA26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0.26447726129982396</v>
      </c>
      <c r="AB26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66" s="2">
        <f>SUM(player_season_data[[#This Row],[E(Points from CS)]:[E(Points from conceding)]])</f>
        <v>0.26447726129982396</v>
      </c>
      <c r="AD266" s="2">
        <f>SUM(player_season_data[[#This Row],[E(Defensive Points)]],player_season_data[[#This Row],[E(Attacking Points)]])</f>
        <v>1.7944772612998241</v>
      </c>
    </row>
    <row r="267" spans="1:30" hidden="1" x14ac:dyDescent="0.25">
      <c r="A267">
        <v>125</v>
      </c>
      <c r="B267" s="1" t="s">
        <v>158</v>
      </c>
      <c r="C267" s="1" t="s">
        <v>965</v>
      </c>
      <c r="D267" s="1" t="s">
        <v>917</v>
      </c>
      <c r="E267">
        <v>3</v>
      </c>
      <c r="F267" s="1" t="s">
        <v>959</v>
      </c>
      <c r="G267">
        <v>6.5</v>
      </c>
      <c r="H267">
        <v>0.4</v>
      </c>
      <c r="I267" s="1">
        <v>32</v>
      </c>
      <c r="J267" s="1">
        <v>36</v>
      </c>
      <c r="K267" s="1">
        <v>34</v>
      </c>
      <c r="L267" s="1">
        <v>3114</v>
      </c>
      <c r="M267" s="1">
        <v>34.6</v>
      </c>
      <c r="N267" s="1">
        <v>6</v>
      </c>
      <c r="O267" s="1">
        <v>0</v>
      </c>
      <c r="P267" s="1">
        <v>0.12</v>
      </c>
      <c r="Q267" s="1">
        <v>0.28999999999999998</v>
      </c>
      <c r="R267" s="1">
        <v>0.4</v>
      </c>
      <c r="S267" s="1">
        <v>0.19</v>
      </c>
      <c r="T267" s="1">
        <v>0.24</v>
      </c>
      <c r="U267" s="1">
        <v>0.42</v>
      </c>
      <c r="V267" s="1">
        <v>0.16</v>
      </c>
      <c r="W267" s="1">
        <v>0.4</v>
      </c>
      <c r="X26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</v>
      </c>
      <c r="Y267" s="2">
        <f>player_season_data[[#This Row],[xAG]]*3</f>
        <v>0.72</v>
      </c>
      <c r="Z267" s="2">
        <f>SUM(player_season_data[[#This Row],[E(Points from Goals)]:[E(Points from Assists)]])</f>
        <v>1.52</v>
      </c>
      <c r="AA26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0.26447726129982396</v>
      </c>
      <c r="AB26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67" s="2">
        <f>SUM(player_season_data[[#This Row],[E(Points from CS)]:[E(Points from conceding)]])</f>
        <v>0.26447726129982396</v>
      </c>
      <c r="AD267" s="2">
        <f>SUM(player_season_data[[#This Row],[E(Defensive Points)]],player_season_data[[#This Row],[E(Attacking Points)]])</f>
        <v>1.7844772612998239</v>
      </c>
    </row>
    <row r="268" spans="1:30" x14ac:dyDescent="0.25">
      <c r="A268">
        <v>361</v>
      </c>
      <c r="B268" s="1" t="s">
        <v>104</v>
      </c>
      <c r="C268" s="1" t="s">
        <v>592</v>
      </c>
      <c r="D268" s="1" t="s">
        <v>925</v>
      </c>
      <c r="E268">
        <v>2</v>
      </c>
      <c r="F268" s="1" t="s">
        <v>958</v>
      </c>
      <c r="G268">
        <v>5.5</v>
      </c>
      <c r="H268">
        <v>3.4</v>
      </c>
      <c r="I268" s="1">
        <v>26</v>
      </c>
      <c r="J268" s="1">
        <v>30</v>
      </c>
      <c r="K268" s="1">
        <v>28</v>
      </c>
      <c r="L268" s="1">
        <v>2559</v>
      </c>
      <c r="M268" s="1">
        <v>28.4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0.05</v>
      </c>
      <c r="T268" s="1">
        <v>0.01</v>
      </c>
      <c r="U268" s="1">
        <v>0.06</v>
      </c>
      <c r="V268" s="1">
        <v>0.05</v>
      </c>
      <c r="W268" s="1">
        <v>0.06</v>
      </c>
      <c r="X26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0.30000000000000004</v>
      </c>
      <c r="Y268" s="2">
        <f>player_season_data[[#This Row],[xAG]]*3</f>
        <v>0.03</v>
      </c>
      <c r="Z268" s="2">
        <f>SUM(player_season_data[[#This Row],[E(Points from Goals)]:[E(Points from Assists)]])</f>
        <v>0.33000000000000007</v>
      </c>
      <c r="AA26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1.675806196990556</v>
      </c>
      <c r="AB26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-0.22887994434969738</v>
      </c>
      <c r="AC268" s="2">
        <f>SUM(player_season_data[[#This Row],[E(Points from CS)]:[E(Points from conceding)]])</f>
        <v>1.4469262526408586</v>
      </c>
      <c r="AD268" s="2">
        <f>SUM(player_season_data[[#This Row],[E(Defensive Points)]],player_season_data[[#This Row],[E(Attacking Points)]])</f>
        <v>1.7769262526408587</v>
      </c>
    </row>
    <row r="269" spans="1:30" x14ac:dyDescent="0.25">
      <c r="A269">
        <v>363</v>
      </c>
      <c r="B269" s="1" t="s">
        <v>391</v>
      </c>
      <c r="C269" s="1" t="s">
        <v>467</v>
      </c>
      <c r="D269" s="1" t="s">
        <v>925</v>
      </c>
      <c r="E269">
        <v>2</v>
      </c>
      <c r="F269" s="1" t="s">
        <v>958</v>
      </c>
      <c r="G269">
        <v>5.5</v>
      </c>
      <c r="H269">
        <v>9.4</v>
      </c>
      <c r="I269" s="1">
        <v>33</v>
      </c>
      <c r="J269" s="1">
        <v>32</v>
      </c>
      <c r="K269" s="1">
        <v>30</v>
      </c>
      <c r="L269" s="1">
        <v>2767</v>
      </c>
      <c r="M269" s="1">
        <v>30.7</v>
      </c>
      <c r="N269" s="1">
        <v>2</v>
      </c>
      <c r="O269" s="1">
        <v>0</v>
      </c>
      <c r="P269" s="1">
        <v>0</v>
      </c>
      <c r="Q269" s="1">
        <v>0.13</v>
      </c>
      <c r="R269" s="1">
        <v>0.13</v>
      </c>
      <c r="S269" s="1">
        <v>0.01</v>
      </c>
      <c r="T269" s="1">
        <v>0.09</v>
      </c>
      <c r="U269" s="1">
        <v>0.1</v>
      </c>
      <c r="V269" s="1">
        <v>0.01</v>
      </c>
      <c r="W269" s="1">
        <v>0.1</v>
      </c>
      <c r="X26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0.06</v>
      </c>
      <c r="Y269" s="2">
        <f>player_season_data[[#This Row],[xAG]]*3</f>
        <v>0.27</v>
      </c>
      <c r="Z269" s="2">
        <f>SUM(player_season_data[[#This Row],[E(Points from Goals)]:[E(Points from Assists)]])</f>
        <v>0.33</v>
      </c>
      <c r="AA26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1.675806196990556</v>
      </c>
      <c r="AB26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-0.22887994434969738</v>
      </c>
      <c r="AC269" s="2">
        <f>SUM(player_season_data[[#This Row],[E(Points from CS)]:[E(Points from conceding)]])</f>
        <v>1.4469262526408586</v>
      </c>
      <c r="AD269" s="2">
        <f>SUM(player_season_data[[#This Row],[E(Defensive Points)]],player_season_data[[#This Row],[E(Attacking Points)]])</f>
        <v>1.7769262526408587</v>
      </c>
    </row>
    <row r="270" spans="1:30" hidden="1" x14ac:dyDescent="0.25">
      <c r="A270">
        <v>83</v>
      </c>
      <c r="B270" s="1" t="s">
        <v>361</v>
      </c>
      <c r="C270" s="1" t="s">
        <v>638</v>
      </c>
      <c r="D270" s="1" t="s">
        <v>915</v>
      </c>
      <c r="E270">
        <v>3</v>
      </c>
      <c r="F270" s="1" t="s">
        <v>959</v>
      </c>
      <c r="G270">
        <v>5.5</v>
      </c>
      <c r="H270">
        <v>0.2</v>
      </c>
      <c r="I270" s="1">
        <v>24</v>
      </c>
      <c r="J270" s="1">
        <v>30</v>
      </c>
      <c r="K270" s="1">
        <v>25</v>
      </c>
      <c r="L270" s="1">
        <v>2118</v>
      </c>
      <c r="M270" s="1">
        <v>23.5</v>
      </c>
      <c r="N270" s="1">
        <v>3</v>
      </c>
      <c r="O270" s="1">
        <v>0</v>
      </c>
      <c r="P270" s="1">
        <v>0.13</v>
      </c>
      <c r="Q270" s="1">
        <v>0.17</v>
      </c>
      <c r="R270" s="1">
        <v>0.3</v>
      </c>
      <c r="S270" s="1">
        <v>0.17</v>
      </c>
      <c r="T270" s="1">
        <v>0.22</v>
      </c>
      <c r="U270" s="1">
        <v>0.39</v>
      </c>
      <c r="V270" s="1">
        <v>0.17</v>
      </c>
      <c r="W270" s="1">
        <v>0.39</v>
      </c>
      <c r="X27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0.85000000000000009</v>
      </c>
      <c r="Y270" s="2">
        <f>player_season_data[[#This Row],[xAG]]*3</f>
        <v>0.66</v>
      </c>
      <c r="Z270" s="2">
        <f>SUM(player_season_data[[#This Row],[E(Points from Goals)]:[E(Points from Assists)]])</f>
        <v>1.5100000000000002</v>
      </c>
      <c r="AA27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0.25157855305975652</v>
      </c>
      <c r="AB27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70" s="2">
        <f>SUM(player_season_data[[#This Row],[E(Points from CS)]:[E(Points from conceding)]])</f>
        <v>0.25157855305975652</v>
      </c>
      <c r="AD270" s="2">
        <f>SUM(player_season_data[[#This Row],[E(Defensive Points)]],player_season_data[[#This Row],[E(Attacking Points)]])</f>
        <v>1.7615785530597567</v>
      </c>
    </row>
    <row r="271" spans="1:30" hidden="1" x14ac:dyDescent="0.25">
      <c r="A271">
        <v>108</v>
      </c>
      <c r="B271" s="1" t="s">
        <v>370</v>
      </c>
      <c r="C271" s="1" t="s">
        <v>556</v>
      </c>
      <c r="D271" s="1" t="s">
        <v>916</v>
      </c>
      <c r="E271">
        <v>4</v>
      </c>
      <c r="F271" s="1" t="s">
        <v>962</v>
      </c>
      <c r="G271">
        <v>7.5</v>
      </c>
      <c r="H271">
        <v>10.1</v>
      </c>
      <c r="I271" s="1">
        <v>27</v>
      </c>
      <c r="J271" s="1">
        <v>17</v>
      </c>
      <c r="K271" s="1">
        <v>16</v>
      </c>
      <c r="L271" s="1">
        <v>1450</v>
      </c>
      <c r="M271" s="1">
        <v>16.100000000000001</v>
      </c>
      <c r="N271" s="1">
        <v>5</v>
      </c>
      <c r="O271" s="1">
        <v>0</v>
      </c>
      <c r="P271" s="1">
        <v>0.25</v>
      </c>
      <c r="Q271" s="1">
        <v>0.12</v>
      </c>
      <c r="R271" s="1">
        <v>0.37</v>
      </c>
      <c r="S271" s="1">
        <v>0.37</v>
      </c>
      <c r="T271" s="1">
        <v>0.09</v>
      </c>
      <c r="U271" s="1">
        <v>0.46</v>
      </c>
      <c r="V271" s="1">
        <v>0.37</v>
      </c>
      <c r="W271" s="1">
        <v>0.46</v>
      </c>
      <c r="X27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1.48</v>
      </c>
      <c r="Y271" s="2">
        <f>player_season_data[[#This Row],[xAG]]*3</f>
        <v>0.27</v>
      </c>
      <c r="Z271" s="2">
        <f>SUM(player_season_data[[#This Row],[E(Points from Goals)]:[E(Points from Assists)]])</f>
        <v>1.75</v>
      </c>
      <c r="AA27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27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71" s="2">
        <f>SUM(player_season_data[[#This Row],[E(Points from CS)]:[E(Points from conceding)]])</f>
        <v>0</v>
      </c>
      <c r="AD271" s="2">
        <f>SUM(player_season_data[[#This Row],[E(Defensive Points)]],player_season_data[[#This Row],[E(Attacking Points)]])</f>
        <v>1.75</v>
      </c>
    </row>
    <row r="272" spans="1:30" hidden="1" x14ac:dyDescent="0.25">
      <c r="A272">
        <v>247</v>
      </c>
      <c r="B272" s="1" t="s">
        <v>184</v>
      </c>
      <c r="C272" s="1" t="s">
        <v>564</v>
      </c>
      <c r="D272" s="1" t="s">
        <v>921</v>
      </c>
      <c r="E272">
        <v>3</v>
      </c>
      <c r="F272" s="1" t="s">
        <v>959</v>
      </c>
      <c r="G272">
        <v>5.5</v>
      </c>
      <c r="H272">
        <v>0.5</v>
      </c>
      <c r="I272" s="1">
        <v>27</v>
      </c>
      <c r="J272" s="1">
        <v>2</v>
      </c>
      <c r="K272" s="1">
        <v>2</v>
      </c>
      <c r="L272" s="1">
        <v>140</v>
      </c>
      <c r="M272" s="1">
        <v>1.6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0.21</v>
      </c>
      <c r="T272" s="1">
        <v>0.14000000000000001</v>
      </c>
      <c r="U272" s="1">
        <v>0.35</v>
      </c>
      <c r="V272" s="1">
        <v>0.21</v>
      </c>
      <c r="W272" s="1">
        <v>0.35</v>
      </c>
      <c r="X27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1.05</v>
      </c>
      <c r="Y272" s="2">
        <f>player_season_data[[#This Row],[xAG]]*3</f>
        <v>0.42000000000000004</v>
      </c>
      <c r="Z272" s="2">
        <f>SUM(player_season_data[[#This Row],[E(Points from Goals)]:[E(Points from Assists)]])</f>
        <v>1.4700000000000002</v>
      </c>
      <c r="AA27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0.27527078308975234</v>
      </c>
      <c r="AB27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72" s="2">
        <f>SUM(player_season_data[[#This Row],[E(Points from CS)]:[E(Points from conceding)]])</f>
        <v>0.27527078308975234</v>
      </c>
      <c r="AD272" s="2">
        <f>SUM(player_season_data[[#This Row],[E(Defensive Points)]],player_season_data[[#This Row],[E(Attacking Points)]])</f>
        <v>1.7452707830897525</v>
      </c>
    </row>
    <row r="273" spans="1:30" hidden="1" x14ac:dyDescent="0.25">
      <c r="A273">
        <v>240</v>
      </c>
      <c r="B273" s="1" t="s">
        <v>300</v>
      </c>
      <c r="C273" s="1" t="s">
        <v>555</v>
      </c>
      <c r="D273" s="1" t="s">
        <v>922</v>
      </c>
      <c r="E273">
        <v>3</v>
      </c>
      <c r="F273" s="1" t="s">
        <v>959</v>
      </c>
      <c r="G273">
        <v>5.5</v>
      </c>
      <c r="H273">
        <v>4.4000000000000004</v>
      </c>
      <c r="I273" s="1">
        <v>27</v>
      </c>
      <c r="J273" s="1">
        <v>37</v>
      </c>
      <c r="K273" s="1">
        <v>34</v>
      </c>
      <c r="L273" s="1">
        <v>2613</v>
      </c>
      <c r="M273" s="1">
        <v>29</v>
      </c>
      <c r="N273" s="1">
        <v>6</v>
      </c>
      <c r="O273" s="1">
        <v>0</v>
      </c>
      <c r="P273" s="1">
        <v>0.1</v>
      </c>
      <c r="Q273" s="1">
        <v>0.24</v>
      </c>
      <c r="R273" s="1">
        <v>0.34</v>
      </c>
      <c r="S273" s="1">
        <v>0.16</v>
      </c>
      <c r="T273" s="1">
        <v>0.24</v>
      </c>
      <c r="U273" s="1">
        <v>0.4</v>
      </c>
      <c r="V273" s="1">
        <v>0.16</v>
      </c>
      <c r="W273" s="1">
        <v>0.4</v>
      </c>
      <c r="X27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</v>
      </c>
      <c r="Y273" s="2">
        <f>player_season_data[[#This Row],[xAG]]*3</f>
        <v>0.72</v>
      </c>
      <c r="Z273" s="2">
        <f>SUM(player_season_data[[#This Row],[E(Points from Goals)]:[E(Points from Assists)]])</f>
        <v>1.52</v>
      </c>
      <c r="AA27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0.22313016014842982</v>
      </c>
      <c r="AB27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73" s="2">
        <f>SUM(player_season_data[[#This Row],[E(Points from CS)]:[E(Points from conceding)]])</f>
        <v>0.22313016014842982</v>
      </c>
      <c r="AD273" s="2">
        <f>SUM(player_season_data[[#This Row],[E(Defensive Points)]],player_season_data[[#This Row],[E(Attacking Points)]])</f>
        <v>1.7431301601484299</v>
      </c>
    </row>
    <row r="274" spans="1:30" hidden="1" x14ac:dyDescent="0.25">
      <c r="A274">
        <v>259</v>
      </c>
      <c r="B274" s="1" t="s">
        <v>406</v>
      </c>
      <c r="C274" s="1" t="s">
        <v>439</v>
      </c>
      <c r="D274" s="1" t="s">
        <v>922</v>
      </c>
      <c r="E274">
        <v>3</v>
      </c>
      <c r="F274" s="1" t="s">
        <v>959</v>
      </c>
      <c r="G274">
        <v>5.5</v>
      </c>
      <c r="H274">
        <v>0.2</v>
      </c>
      <c r="I274" s="1">
        <v>26</v>
      </c>
      <c r="J274" s="1">
        <v>35</v>
      </c>
      <c r="K274" s="1">
        <v>16</v>
      </c>
      <c r="L274" s="1">
        <v>1620</v>
      </c>
      <c r="M274" s="1">
        <v>18</v>
      </c>
      <c r="N274" s="1">
        <v>6</v>
      </c>
      <c r="O274" s="1">
        <v>0</v>
      </c>
      <c r="P274" s="1">
        <v>0.22</v>
      </c>
      <c r="Q274" s="1">
        <v>0.33</v>
      </c>
      <c r="R274" s="1">
        <v>0.56000000000000005</v>
      </c>
      <c r="S274" s="1">
        <v>0.19</v>
      </c>
      <c r="T274" s="1">
        <v>0.19</v>
      </c>
      <c r="U274" s="1">
        <v>0.38</v>
      </c>
      <c r="V274" s="1">
        <v>0.19</v>
      </c>
      <c r="W274" s="1">
        <v>0.38</v>
      </c>
      <c r="X27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0.95</v>
      </c>
      <c r="Y274" s="2">
        <f>player_season_data[[#This Row],[xAG]]*3</f>
        <v>0.57000000000000006</v>
      </c>
      <c r="Z274" s="2">
        <f>SUM(player_season_data[[#This Row],[E(Points from Goals)]:[E(Points from Assists)]])</f>
        <v>1.52</v>
      </c>
      <c r="AA27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0.22313016014842982</v>
      </c>
      <c r="AB27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74" s="2">
        <f>SUM(player_season_data[[#This Row],[E(Points from CS)]:[E(Points from conceding)]])</f>
        <v>0.22313016014842982</v>
      </c>
      <c r="AD274" s="2">
        <f>SUM(player_season_data[[#This Row],[E(Defensive Points)]],player_season_data[[#This Row],[E(Attacking Points)]])</f>
        <v>1.7431301601484299</v>
      </c>
    </row>
    <row r="275" spans="1:30" hidden="1" x14ac:dyDescent="0.25">
      <c r="A275">
        <v>493</v>
      </c>
      <c r="B275" s="1" t="s">
        <v>230</v>
      </c>
      <c r="C275" s="1" t="s">
        <v>636</v>
      </c>
      <c r="D275" s="1" t="s">
        <v>930</v>
      </c>
      <c r="E275">
        <v>3</v>
      </c>
      <c r="F275" s="1" t="s">
        <v>959</v>
      </c>
      <c r="G275">
        <v>5</v>
      </c>
      <c r="H275">
        <v>0.1</v>
      </c>
      <c r="I275" s="1">
        <v>27</v>
      </c>
      <c r="J275" s="1">
        <v>22</v>
      </c>
      <c r="K275" s="1">
        <v>4</v>
      </c>
      <c r="L275" s="1">
        <v>506</v>
      </c>
      <c r="M275" s="1">
        <v>5.6</v>
      </c>
      <c r="N275" s="1">
        <v>2</v>
      </c>
      <c r="O275" s="1">
        <v>0</v>
      </c>
      <c r="P275" s="1">
        <v>0.36</v>
      </c>
      <c r="Q275" s="1">
        <v>0.36</v>
      </c>
      <c r="R275" s="1">
        <v>0.71</v>
      </c>
      <c r="S275" s="1">
        <v>0.1</v>
      </c>
      <c r="T275" s="1">
        <v>0.34</v>
      </c>
      <c r="U275" s="1">
        <v>0.45</v>
      </c>
      <c r="V275" s="1">
        <v>0.1</v>
      </c>
      <c r="W275" s="1">
        <v>0.45</v>
      </c>
      <c r="X27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0.5</v>
      </c>
      <c r="Y275" s="2">
        <f>player_season_data[[#This Row],[xAG]]*3</f>
        <v>1.02</v>
      </c>
      <c r="Z275" s="2">
        <f>SUM(player_season_data[[#This Row],[E(Points from Goals)]:[E(Points from Assists)]])</f>
        <v>1.52</v>
      </c>
      <c r="AA27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0.21438110142697794</v>
      </c>
      <c r="AB27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75" s="2">
        <f>SUM(player_season_data[[#This Row],[E(Points from CS)]:[E(Points from conceding)]])</f>
        <v>0.21438110142697794</v>
      </c>
      <c r="AD275" s="2">
        <f>SUM(player_season_data[[#This Row],[E(Defensive Points)]],player_season_data[[#This Row],[E(Attacking Points)]])</f>
        <v>1.7343811014269779</v>
      </c>
    </row>
    <row r="276" spans="1:30" hidden="1" x14ac:dyDescent="0.25">
      <c r="A276">
        <v>11</v>
      </c>
      <c r="B276" s="1" t="s">
        <v>277</v>
      </c>
      <c r="C276" s="1" t="s">
        <v>649</v>
      </c>
      <c r="D276" s="1" t="s">
        <v>913</v>
      </c>
      <c r="E276">
        <v>4</v>
      </c>
      <c r="F276" s="1" t="s">
        <v>962</v>
      </c>
      <c r="G276">
        <v>6</v>
      </c>
      <c r="H276">
        <v>0.4</v>
      </c>
      <c r="I276" s="1">
        <v>24</v>
      </c>
      <c r="J276" s="1">
        <v>27</v>
      </c>
      <c r="K276" s="1">
        <v>10</v>
      </c>
      <c r="L276" s="1">
        <v>1082</v>
      </c>
      <c r="M276" s="1">
        <v>12</v>
      </c>
      <c r="N276" s="1">
        <v>3</v>
      </c>
      <c r="O276" s="1">
        <v>0</v>
      </c>
      <c r="P276" s="1">
        <v>0.42</v>
      </c>
      <c r="Q276" s="1">
        <v>0.17</v>
      </c>
      <c r="R276" s="1">
        <v>0.57999999999999996</v>
      </c>
      <c r="S276" s="1">
        <v>0.38</v>
      </c>
      <c r="T276" s="1">
        <v>7.0000000000000007E-2</v>
      </c>
      <c r="U276" s="1">
        <v>0.45</v>
      </c>
      <c r="V276" s="1">
        <v>0.38</v>
      </c>
      <c r="W276" s="1">
        <v>0.45</v>
      </c>
      <c r="X27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1.52</v>
      </c>
      <c r="Y276" s="2">
        <f>player_season_data[[#This Row],[xAG]]*3</f>
        <v>0.21000000000000002</v>
      </c>
      <c r="Z276" s="2">
        <f>SUM(player_season_data[[#This Row],[E(Points from Goals)]:[E(Points from Assists)]])</f>
        <v>1.73</v>
      </c>
      <c r="AA27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27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76" s="2">
        <f>SUM(player_season_data[[#This Row],[E(Points from CS)]:[E(Points from conceding)]])</f>
        <v>0</v>
      </c>
      <c r="AD276" s="2">
        <f>SUM(player_season_data[[#This Row],[E(Defensive Points)]],player_season_data[[#This Row],[E(Attacking Points)]])</f>
        <v>1.73</v>
      </c>
    </row>
    <row r="277" spans="1:30" x14ac:dyDescent="0.25">
      <c r="A277">
        <v>32</v>
      </c>
      <c r="B277" s="1" t="s">
        <v>72</v>
      </c>
      <c r="C277" s="1" t="s">
        <v>629</v>
      </c>
      <c r="D277" s="1" t="s">
        <v>914</v>
      </c>
      <c r="E277">
        <v>2</v>
      </c>
      <c r="F277" s="1" t="s">
        <v>958</v>
      </c>
      <c r="G277">
        <v>4.5</v>
      </c>
      <c r="H277">
        <v>3</v>
      </c>
      <c r="I277" s="1">
        <v>25</v>
      </c>
      <c r="J277" s="1">
        <v>29</v>
      </c>
      <c r="K277" s="1">
        <v>23</v>
      </c>
      <c r="L277" s="1">
        <v>2142</v>
      </c>
      <c r="M277" s="1">
        <v>23.8</v>
      </c>
      <c r="N277" s="1">
        <v>8</v>
      </c>
      <c r="O277" s="1">
        <v>0</v>
      </c>
      <c r="P277" s="1">
        <v>0.08</v>
      </c>
      <c r="Q277" s="1">
        <v>0.08</v>
      </c>
      <c r="R277" s="1">
        <v>0.17</v>
      </c>
      <c r="S277" s="1">
        <v>0.18</v>
      </c>
      <c r="T277" s="1">
        <v>0.1</v>
      </c>
      <c r="U277" s="1">
        <v>0.27</v>
      </c>
      <c r="V277" s="1">
        <v>0.18</v>
      </c>
      <c r="W277" s="1">
        <v>0.27</v>
      </c>
      <c r="X27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1.08</v>
      </c>
      <c r="Y277" s="2">
        <f>player_season_data[[#This Row],[xAG]]*3</f>
        <v>0.30000000000000004</v>
      </c>
      <c r="Z277" s="2">
        <f>SUM(player_season_data[[#This Row],[E(Points from Goals)]:[E(Points from Assists)]])</f>
        <v>1.3800000000000001</v>
      </c>
      <c r="AA27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0.86614266926402828</v>
      </c>
      <c r="AB27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-0.52669752788768387</v>
      </c>
      <c r="AC277" s="2">
        <f>SUM(player_season_data[[#This Row],[E(Points from CS)]:[E(Points from conceding)]])</f>
        <v>0.33944514137634441</v>
      </c>
      <c r="AD277" s="2">
        <f>SUM(player_season_data[[#This Row],[E(Defensive Points)]],player_season_data[[#This Row],[E(Attacking Points)]])</f>
        <v>1.7194451413763445</v>
      </c>
    </row>
    <row r="278" spans="1:30" hidden="1" x14ac:dyDescent="0.25">
      <c r="A278">
        <v>492</v>
      </c>
      <c r="B278" s="1" t="s">
        <v>218</v>
      </c>
      <c r="C278" s="1" t="s">
        <v>773</v>
      </c>
      <c r="D278" s="1" t="s">
        <v>930</v>
      </c>
      <c r="E278">
        <v>3</v>
      </c>
      <c r="F278" s="1" t="s">
        <v>959</v>
      </c>
      <c r="G278">
        <v>6.5</v>
      </c>
      <c r="H278">
        <v>2.6</v>
      </c>
      <c r="I278" s="1">
        <v>23</v>
      </c>
      <c r="J278" s="1">
        <v>36</v>
      </c>
      <c r="K278" s="1">
        <v>31</v>
      </c>
      <c r="L278" s="1">
        <v>2762</v>
      </c>
      <c r="M278" s="1">
        <v>30.7</v>
      </c>
      <c r="N278" s="1">
        <v>7</v>
      </c>
      <c r="O278" s="1">
        <v>0</v>
      </c>
      <c r="P278" s="1">
        <v>0.26</v>
      </c>
      <c r="Q278" s="1">
        <v>0.1</v>
      </c>
      <c r="R278" s="1">
        <v>0.36</v>
      </c>
      <c r="S278" s="1">
        <v>0.15</v>
      </c>
      <c r="T278" s="1">
        <v>0.25</v>
      </c>
      <c r="U278" s="1">
        <v>0.4</v>
      </c>
      <c r="V278" s="1">
        <v>0.15</v>
      </c>
      <c r="W278" s="1">
        <v>0.4</v>
      </c>
      <c r="X27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0.75</v>
      </c>
      <c r="Y278" s="2">
        <f>player_season_data[[#This Row],[xAG]]*3</f>
        <v>0.75</v>
      </c>
      <c r="Z278" s="2">
        <f>SUM(player_season_data[[#This Row],[E(Points from Goals)]:[E(Points from Assists)]])</f>
        <v>1.5</v>
      </c>
      <c r="AA27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0.21438110142697794</v>
      </c>
      <c r="AB27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78" s="2">
        <f>SUM(player_season_data[[#This Row],[E(Points from CS)]:[E(Points from conceding)]])</f>
        <v>0.21438110142697794</v>
      </c>
      <c r="AD278" s="2">
        <f>SUM(player_season_data[[#This Row],[E(Defensive Points)]],player_season_data[[#This Row],[E(Attacking Points)]])</f>
        <v>1.7143811014269779</v>
      </c>
    </row>
    <row r="279" spans="1:30" hidden="1" x14ac:dyDescent="0.25">
      <c r="A279">
        <v>38</v>
      </c>
      <c r="B279" s="1" t="s">
        <v>120</v>
      </c>
      <c r="C279" s="1" t="s">
        <v>971</v>
      </c>
      <c r="D279" s="1" t="s">
        <v>914</v>
      </c>
      <c r="E279">
        <v>4</v>
      </c>
      <c r="F279" s="1" t="s">
        <v>962</v>
      </c>
      <c r="G279">
        <v>6</v>
      </c>
      <c r="H279">
        <v>0.3</v>
      </c>
      <c r="I279" s="1">
        <v>19</v>
      </c>
      <c r="J279" s="1">
        <v>23</v>
      </c>
      <c r="K279" s="1">
        <v>3</v>
      </c>
      <c r="L279" s="1">
        <v>475</v>
      </c>
      <c r="M279" s="1">
        <v>5.3</v>
      </c>
      <c r="N279" s="1">
        <v>5</v>
      </c>
      <c r="O279" s="1">
        <v>0</v>
      </c>
      <c r="P279" s="1">
        <v>0.95</v>
      </c>
      <c r="Q279" s="1">
        <v>0</v>
      </c>
      <c r="R279" s="1">
        <v>0.95</v>
      </c>
      <c r="S279" s="1">
        <v>0.38</v>
      </c>
      <c r="T279" s="1">
        <v>0.06</v>
      </c>
      <c r="U279" s="1">
        <v>0.44</v>
      </c>
      <c r="V279" s="1">
        <v>0.38</v>
      </c>
      <c r="W279" s="1">
        <v>0.44</v>
      </c>
      <c r="X27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1.52</v>
      </c>
      <c r="Y279" s="2">
        <f>player_season_data[[#This Row],[xAG]]*3</f>
        <v>0.18</v>
      </c>
      <c r="Z279" s="2">
        <f>SUM(player_season_data[[#This Row],[E(Points from Goals)]:[E(Points from Assists)]])</f>
        <v>1.7</v>
      </c>
      <c r="AA27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27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79" s="2">
        <f>SUM(player_season_data[[#This Row],[E(Points from CS)]:[E(Points from conceding)]])</f>
        <v>0</v>
      </c>
      <c r="AD279" s="2">
        <f>SUM(player_season_data[[#This Row],[E(Defensive Points)]],player_season_data[[#This Row],[E(Attacking Points)]])</f>
        <v>1.7</v>
      </c>
    </row>
    <row r="280" spans="1:30" hidden="1" x14ac:dyDescent="0.25">
      <c r="A280">
        <v>53</v>
      </c>
      <c r="B280" s="1" t="s">
        <v>311</v>
      </c>
      <c r="C280" s="1" t="s">
        <v>450</v>
      </c>
      <c r="D280" s="1" t="s">
        <v>914</v>
      </c>
      <c r="E280">
        <v>3</v>
      </c>
      <c r="F280" s="1" t="s">
        <v>959</v>
      </c>
      <c r="G280">
        <v>5.5</v>
      </c>
      <c r="H280">
        <v>0.3</v>
      </c>
      <c r="I280" s="1">
        <v>22</v>
      </c>
      <c r="J280" s="1">
        <v>16</v>
      </c>
      <c r="K280" s="1">
        <v>8</v>
      </c>
      <c r="L280" s="1">
        <v>853</v>
      </c>
      <c r="M280" s="1">
        <v>9.5</v>
      </c>
      <c r="N280" s="1">
        <v>2</v>
      </c>
      <c r="O280" s="1">
        <v>0</v>
      </c>
      <c r="P280" s="1">
        <v>0.11</v>
      </c>
      <c r="Q280" s="1">
        <v>0.11</v>
      </c>
      <c r="R280" s="1">
        <v>0.21</v>
      </c>
      <c r="S280" s="1">
        <v>0.23</v>
      </c>
      <c r="T280" s="1">
        <v>0.11</v>
      </c>
      <c r="U280" s="1">
        <v>0.34</v>
      </c>
      <c r="V280" s="1">
        <v>0.23</v>
      </c>
      <c r="W280" s="1">
        <v>0.34</v>
      </c>
      <c r="X28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1.1500000000000001</v>
      </c>
      <c r="Y280" s="2">
        <f>player_season_data[[#This Row],[xAG]]*3</f>
        <v>0.33</v>
      </c>
      <c r="Z280" s="2">
        <f>SUM(player_season_data[[#This Row],[E(Points from Goals)]:[E(Points from Assists)]])</f>
        <v>1.4800000000000002</v>
      </c>
      <c r="AA28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0.21653566731600707</v>
      </c>
      <c r="AB28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80" s="2">
        <f>SUM(player_season_data[[#This Row],[E(Points from CS)]:[E(Points from conceding)]])</f>
        <v>0.21653566731600707</v>
      </c>
      <c r="AD280" s="2">
        <f>SUM(player_season_data[[#This Row],[E(Defensive Points)]],player_season_data[[#This Row],[E(Attacking Points)]])</f>
        <v>1.6965356673160072</v>
      </c>
    </row>
    <row r="281" spans="1:30" hidden="1" x14ac:dyDescent="0.25">
      <c r="A281">
        <v>76</v>
      </c>
      <c r="B281" s="1" t="s">
        <v>50</v>
      </c>
      <c r="C281" s="1" t="s">
        <v>513</v>
      </c>
      <c r="D281" s="1" t="s">
        <v>915</v>
      </c>
      <c r="E281">
        <v>3</v>
      </c>
      <c r="F281" s="1" t="s">
        <v>959</v>
      </c>
      <c r="G281">
        <v>5</v>
      </c>
      <c r="H281">
        <v>0.1</v>
      </c>
      <c r="I281" s="1">
        <v>27</v>
      </c>
      <c r="J281" s="1">
        <v>29</v>
      </c>
      <c r="K281" s="1">
        <v>13</v>
      </c>
      <c r="L281" s="1">
        <v>1398</v>
      </c>
      <c r="M281" s="1">
        <v>15.5</v>
      </c>
      <c r="N281" s="1">
        <v>3</v>
      </c>
      <c r="O281" s="1">
        <v>1</v>
      </c>
      <c r="P281" s="1">
        <v>0.13</v>
      </c>
      <c r="Q281" s="1">
        <v>0.13</v>
      </c>
      <c r="R281" s="1">
        <v>0.26</v>
      </c>
      <c r="S281" s="1">
        <v>0.16</v>
      </c>
      <c r="T281" s="1">
        <v>0.21</v>
      </c>
      <c r="U281" s="1">
        <v>0.36</v>
      </c>
      <c r="V281" s="1">
        <v>0.16</v>
      </c>
      <c r="W281" s="1">
        <v>0.36</v>
      </c>
      <c r="X28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</v>
      </c>
      <c r="Y281" s="2">
        <f>player_season_data[[#This Row],[xAG]]*3</f>
        <v>0.63</v>
      </c>
      <c r="Z281" s="2">
        <f>SUM(player_season_data[[#This Row],[E(Points from Goals)]:[E(Points from Assists)]])</f>
        <v>1.4300000000000002</v>
      </c>
      <c r="AA28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0.25157855305975652</v>
      </c>
      <c r="AB28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81" s="2">
        <f>SUM(player_season_data[[#This Row],[E(Points from CS)]:[E(Points from conceding)]])</f>
        <v>0.25157855305975652</v>
      </c>
      <c r="AD281" s="2">
        <f>SUM(player_season_data[[#This Row],[E(Defensive Points)]],player_season_data[[#This Row],[E(Attacking Points)]])</f>
        <v>1.6815785530597567</v>
      </c>
    </row>
    <row r="282" spans="1:30" hidden="1" x14ac:dyDescent="0.25">
      <c r="A282">
        <v>78</v>
      </c>
      <c r="B282" s="1" t="s">
        <v>343</v>
      </c>
      <c r="C282" s="1" t="s">
        <v>756</v>
      </c>
      <c r="D282" s="1" t="s">
        <v>915</v>
      </c>
      <c r="E282">
        <v>3</v>
      </c>
      <c r="F282" s="1" t="s">
        <v>959</v>
      </c>
      <c r="G282">
        <v>5.5</v>
      </c>
      <c r="H282">
        <v>1.2</v>
      </c>
      <c r="I282" s="1">
        <v>23</v>
      </c>
      <c r="J282" s="1">
        <v>33</v>
      </c>
      <c r="K282" s="1">
        <v>25</v>
      </c>
      <c r="L282" s="1">
        <v>2105</v>
      </c>
      <c r="M282" s="1">
        <v>23.4</v>
      </c>
      <c r="N282" s="1">
        <v>6</v>
      </c>
      <c r="O282" s="1">
        <v>0</v>
      </c>
      <c r="P282" s="1">
        <v>0.34</v>
      </c>
      <c r="Q282" s="1">
        <v>0.09</v>
      </c>
      <c r="R282" s="1">
        <v>0.43</v>
      </c>
      <c r="S282" s="1">
        <v>0.2</v>
      </c>
      <c r="T282" s="1">
        <v>0.14000000000000001</v>
      </c>
      <c r="U282" s="1">
        <v>0.34</v>
      </c>
      <c r="V282" s="1">
        <v>0.2</v>
      </c>
      <c r="W282" s="1">
        <v>0.34</v>
      </c>
      <c r="X28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</v>
      </c>
      <c r="Y282" s="2">
        <f>player_season_data[[#This Row],[xAG]]*3</f>
        <v>0.42000000000000004</v>
      </c>
      <c r="Z282" s="2">
        <f>SUM(player_season_data[[#This Row],[E(Points from Goals)]:[E(Points from Assists)]])</f>
        <v>1.42</v>
      </c>
      <c r="AA28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0.25157855305975652</v>
      </c>
      <c r="AB28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82" s="2">
        <f>SUM(player_season_data[[#This Row],[E(Points from CS)]:[E(Points from conceding)]])</f>
        <v>0.25157855305975652</v>
      </c>
      <c r="AD282" s="2">
        <f>SUM(player_season_data[[#This Row],[E(Defensive Points)]],player_season_data[[#This Row],[E(Attacking Points)]])</f>
        <v>1.6715785530597564</v>
      </c>
    </row>
    <row r="283" spans="1:30" hidden="1" x14ac:dyDescent="0.25">
      <c r="A283">
        <v>381</v>
      </c>
      <c r="B283" s="1" t="s">
        <v>254</v>
      </c>
      <c r="C283" s="1" t="s">
        <v>623</v>
      </c>
      <c r="D283" s="1" t="s">
        <v>926</v>
      </c>
      <c r="E283">
        <v>3</v>
      </c>
      <c r="F283" s="1" t="s">
        <v>959</v>
      </c>
      <c r="G283">
        <v>5</v>
      </c>
      <c r="H283">
        <v>1.1000000000000001</v>
      </c>
      <c r="I283" s="1">
        <v>26</v>
      </c>
      <c r="J283" s="1">
        <v>32</v>
      </c>
      <c r="K283" s="1">
        <v>18</v>
      </c>
      <c r="L283" s="1">
        <v>1901</v>
      </c>
      <c r="M283" s="1">
        <v>21.1</v>
      </c>
      <c r="N283" s="1">
        <v>2</v>
      </c>
      <c r="O283" s="1">
        <v>0</v>
      </c>
      <c r="P283" s="1">
        <v>0.33</v>
      </c>
      <c r="Q283" s="1">
        <v>0.05</v>
      </c>
      <c r="R283" s="1">
        <v>0.38</v>
      </c>
      <c r="S283" s="1">
        <v>0.27</v>
      </c>
      <c r="T283" s="1">
        <v>0.04</v>
      </c>
      <c r="U283" s="1">
        <v>0.31</v>
      </c>
      <c r="V283" s="1">
        <v>0.27</v>
      </c>
      <c r="W283" s="1">
        <v>0.31</v>
      </c>
      <c r="X28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1.35</v>
      </c>
      <c r="Y283" s="2">
        <f>player_season_data[[#This Row],[xAG]]*3</f>
        <v>0.12</v>
      </c>
      <c r="Z283" s="2">
        <f>SUM(player_season_data[[#This Row],[E(Points from Goals)]:[E(Points from Assists)]])</f>
        <v>1.4700000000000002</v>
      </c>
      <c r="AA28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0.1882470656387468</v>
      </c>
      <c r="AB28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83" s="2">
        <f>SUM(player_season_data[[#This Row],[E(Points from CS)]:[E(Points from conceding)]])</f>
        <v>0.1882470656387468</v>
      </c>
      <c r="AD283" s="2">
        <f>SUM(player_season_data[[#This Row],[E(Defensive Points)]],player_season_data[[#This Row],[E(Attacking Points)]])</f>
        <v>1.6582470656387469</v>
      </c>
    </row>
    <row r="284" spans="1:30" hidden="1" x14ac:dyDescent="0.25">
      <c r="A284">
        <v>198</v>
      </c>
      <c r="B284" s="1" t="s">
        <v>123</v>
      </c>
      <c r="C284" s="1" t="s">
        <v>628</v>
      </c>
      <c r="D284" s="1" t="s">
        <v>920</v>
      </c>
      <c r="E284">
        <v>4</v>
      </c>
      <c r="F284" s="1" t="s">
        <v>962</v>
      </c>
      <c r="G284">
        <v>5.5</v>
      </c>
      <c r="H284">
        <v>0.8</v>
      </c>
      <c r="I284" s="1">
        <v>25</v>
      </c>
      <c r="J284" s="1">
        <v>30</v>
      </c>
      <c r="K284" s="1">
        <v>17</v>
      </c>
      <c r="L284" s="1">
        <v>1555</v>
      </c>
      <c r="M284" s="1">
        <v>17.3</v>
      </c>
      <c r="N284" s="1">
        <v>4</v>
      </c>
      <c r="O284" s="1">
        <v>0</v>
      </c>
      <c r="P284" s="1">
        <v>0.41</v>
      </c>
      <c r="Q284" s="1">
        <v>0</v>
      </c>
      <c r="R284" s="1">
        <v>0.41</v>
      </c>
      <c r="S284" s="1">
        <v>0.36</v>
      </c>
      <c r="T284" s="1">
        <v>7.0000000000000007E-2</v>
      </c>
      <c r="U284" s="1">
        <v>0.43</v>
      </c>
      <c r="V284" s="1">
        <v>0.36</v>
      </c>
      <c r="W284" s="1">
        <v>0.43</v>
      </c>
      <c r="X28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1.44</v>
      </c>
      <c r="Y284" s="2">
        <f>player_season_data[[#This Row],[xAG]]*3</f>
        <v>0.21000000000000002</v>
      </c>
      <c r="Z284" s="2">
        <f>SUM(player_season_data[[#This Row],[E(Points from Goals)]:[E(Points from Assists)]])</f>
        <v>1.65</v>
      </c>
      <c r="AA28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28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84" s="2">
        <f>SUM(player_season_data[[#This Row],[E(Points from CS)]:[E(Points from conceding)]])</f>
        <v>0</v>
      </c>
      <c r="AD284" s="2">
        <f>SUM(player_season_data[[#This Row],[E(Defensive Points)]],player_season_data[[#This Row],[E(Attacking Points)]])</f>
        <v>1.65</v>
      </c>
    </row>
    <row r="285" spans="1:30" hidden="1" x14ac:dyDescent="0.25">
      <c r="A285">
        <v>541</v>
      </c>
      <c r="B285" s="1" t="s">
        <v>91</v>
      </c>
      <c r="C285" s="1" t="s">
        <v>750</v>
      </c>
      <c r="D285" s="1" t="s">
        <v>932</v>
      </c>
      <c r="E285">
        <v>4</v>
      </c>
      <c r="F285" s="1" t="s">
        <v>962</v>
      </c>
      <c r="G285">
        <v>6.5</v>
      </c>
      <c r="H285">
        <v>2.6</v>
      </c>
      <c r="I285" s="1">
        <v>24</v>
      </c>
      <c r="J285" s="1">
        <v>32</v>
      </c>
      <c r="K285" s="1">
        <v>29</v>
      </c>
      <c r="L285" s="1">
        <v>2440</v>
      </c>
      <c r="M285" s="1">
        <v>27.1</v>
      </c>
      <c r="N285" s="1">
        <v>9</v>
      </c>
      <c r="O285" s="1">
        <v>0</v>
      </c>
      <c r="P285" s="1">
        <v>0.44</v>
      </c>
      <c r="Q285" s="1">
        <v>0.26</v>
      </c>
      <c r="R285" s="1">
        <v>0.7</v>
      </c>
      <c r="S285" s="1">
        <v>0.35</v>
      </c>
      <c r="T285" s="1">
        <v>0.12</v>
      </c>
      <c r="U285" s="1">
        <v>0.47</v>
      </c>
      <c r="V285" s="1">
        <v>0.32</v>
      </c>
      <c r="W285" s="1">
        <v>0.44</v>
      </c>
      <c r="X28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1.28</v>
      </c>
      <c r="Y285" s="2">
        <f>player_season_data[[#This Row],[xAG]]*3</f>
        <v>0.36</v>
      </c>
      <c r="Z285" s="2">
        <f>SUM(player_season_data[[#This Row],[E(Points from Goals)]:[E(Points from Assists)]])</f>
        <v>1.6400000000000001</v>
      </c>
      <c r="AA28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28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85" s="2">
        <f>SUM(player_season_data[[#This Row],[E(Points from CS)]:[E(Points from conceding)]])</f>
        <v>0</v>
      </c>
      <c r="AD285" s="2">
        <f>SUM(player_season_data[[#This Row],[E(Defensive Points)]],player_season_data[[#This Row],[E(Attacking Points)]])</f>
        <v>1.6400000000000001</v>
      </c>
    </row>
    <row r="286" spans="1:30" hidden="1" x14ac:dyDescent="0.25">
      <c r="A286">
        <v>230</v>
      </c>
      <c r="B286" s="1" t="s">
        <v>253</v>
      </c>
      <c r="C286" s="1" t="s">
        <v>752</v>
      </c>
      <c r="D286" s="1" t="s">
        <v>921</v>
      </c>
      <c r="E286">
        <v>3</v>
      </c>
      <c r="F286" s="1" t="s">
        <v>959</v>
      </c>
      <c r="G286">
        <v>5.5</v>
      </c>
      <c r="H286">
        <v>0.9</v>
      </c>
      <c r="I286" s="1">
        <v>23</v>
      </c>
      <c r="J286" s="1">
        <v>35</v>
      </c>
      <c r="K286" s="1">
        <v>33</v>
      </c>
      <c r="L286" s="1">
        <v>2892</v>
      </c>
      <c r="M286" s="1">
        <v>32.1</v>
      </c>
      <c r="N286" s="1">
        <v>2</v>
      </c>
      <c r="O286" s="1">
        <v>0</v>
      </c>
      <c r="P286" s="1">
        <v>0.09</v>
      </c>
      <c r="Q286" s="1">
        <v>0.19</v>
      </c>
      <c r="R286" s="1">
        <v>0.28000000000000003</v>
      </c>
      <c r="S286" s="1">
        <v>0.11</v>
      </c>
      <c r="T286" s="1">
        <v>0.27</v>
      </c>
      <c r="U286" s="1">
        <v>0.38</v>
      </c>
      <c r="V286" s="1">
        <v>0.11</v>
      </c>
      <c r="W286" s="1">
        <v>0.38</v>
      </c>
      <c r="X28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0.55000000000000004</v>
      </c>
      <c r="Y286" s="2">
        <f>player_season_data[[#This Row],[xAG]]*3</f>
        <v>0.81</v>
      </c>
      <c r="Z286" s="2">
        <f>SUM(player_season_data[[#This Row],[E(Points from Goals)]:[E(Points from Assists)]])</f>
        <v>1.36</v>
      </c>
      <c r="AA28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0.27527078308975234</v>
      </c>
      <c r="AB28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86" s="2">
        <f>SUM(player_season_data[[#This Row],[E(Points from CS)]:[E(Points from conceding)]])</f>
        <v>0.27527078308975234</v>
      </c>
      <c r="AD286" s="2">
        <f>SUM(player_season_data[[#This Row],[E(Defensive Points)]],player_season_data[[#This Row],[E(Attacking Points)]])</f>
        <v>1.6352707830897524</v>
      </c>
    </row>
    <row r="287" spans="1:30" hidden="1" x14ac:dyDescent="0.25">
      <c r="A287">
        <v>177</v>
      </c>
      <c r="B287" s="1" t="s">
        <v>236</v>
      </c>
      <c r="C287" s="1" t="s">
        <v>740</v>
      </c>
      <c r="D287" s="1" t="s">
        <v>919</v>
      </c>
      <c r="E287">
        <v>3</v>
      </c>
      <c r="F287" s="1" t="s">
        <v>959</v>
      </c>
      <c r="G287">
        <v>6.5</v>
      </c>
      <c r="H287">
        <v>0.5</v>
      </c>
      <c r="I287" s="1">
        <v>21</v>
      </c>
      <c r="J287" s="1">
        <v>23</v>
      </c>
      <c r="K287" s="1">
        <v>13</v>
      </c>
      <c r="L287" s="1">
        <v>1053</v>
      </c>
      <c r="M287" s="1">
        <v>11.7</v>
      </c>
      <c r="N287" s="1">
        <v>2</v>
      </c>
      <c r="O287" s="1">
        <v>0</v>
      </c>
      <c r="P287" s="1">
        <v>0.43</v>
      </c>
      <c r="Q287" s="1">
        <v>0.17</v>
      </c>
      <c r="R287" s="1">
        <v>0.6</v>
      </c>
      <c r="S287" s="1">
        <v>0.21</v>
      </c>
      <c r="T287" s="1">
        <v>0.23</v>
      </c>
      <c r="U287" s="1">
        <v>0.44</v>
      </c>
      <c r="V287" s="1">
        <v>0.14000000000000001</v>
      </c>
      <c r="W287" s="1">
        <v>0.37</v>
      </c>
      <c r="X28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0.70000000000000007</v>
      </c>
      <c r="Y287" s="2">
        <f>player_season_data[[#This Row],[xAG]]*3</f>
        <v>0.69000000000000006</v>
      </c>
      <c r="Z287" s="2">
        <f>SUM(player_season_data[[#This Row],[E(Points from Goals)]:[E(Points from Assists)]])</f>
        <v>1.3900000000000001</v>
      </c>
      <c r="AA28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0.24171401689703645</v>
      </c>
      <c r="AB28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87" s="2">
        <f>SUM(player_season_data[[#This Row],[E(Points from CS)]:[E(Points from conceding)]])</f>
        <v>0.24171401689703645</v>
      </c>
      <c r="AD287" s="2">
        <f>SUM(player_season_data[[#This Row],[E(Defensive Points)]],player_season_data[[#This Row],[E(Attacking Points)]])</f>
        <v>1.6317140168970365</v>
      </c>
    </row>
    <row r="288" spans="1:30" hidden="1" x14ac:dyDescent="0.25">
      <c r="A288">
        <v>391</v>
      </c>
      <c r="B288" s="1" t="s">
        <v>26</v>
      </c>
      <c r="C288" s="1" t="s">
        <v>605</v>
      </c>
      <c r="D288" s="1" t="s">
        <v>927</v>
      </c>
      <c r="E288">
        <v>3</v>
      </c>
      <c r="F288" s="1" t="s">
        <v>959</v>
      </c>
      <c r="G288">
        <v>6</v>
      </c>
      <c r="H288">
        <v>1</v>
      </c>
      <c r="I288" s="1">
        <v>29</v>
      </c>
      <c r="J288" s="1">
        <v>33</v>
      </c>
      <c r="K288" s="1">
        <v>23</v>
      </c>
      <c r="L288" s="1">
        <v>1937</v>
      </c>
      <c r="M288" s="1">
        <v>21.5</v>
      </c>
      <c r="N288" s="1">
        <v>2</v>
      </c>
      <c r="O288" s="1">
        <v>0</v>
      </c>
      <c r="P288" s="1">
        <v>0.14000000000000001</v>
      </c>
      <c r="Q288" s="1">
        <v>0.05</v>
      </c>
      <c r="R288" s="1">
        <v>0.19</v>
      </c>
      <c r="S288" s="1">
        <v>0.21</v>
      </c>
      <c r="T288" s="1">
        <v>0.12</v>
      </c>
      <c r="U288" s="1">
        <v>0.33</v>
      </c>
      <c r="V288" s="1">
        <v>0.21</v>
      </c>
      <c r="W288" s="1">
        <v>0.33</v>
      </c>
      <c r="X28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1.05</v>
      </c>
      <c r="Y288" s="2">
        <f>player_season_data[[#This Row],[xAG]]*3</f>
        <v>0.36</v>
      </c>
      <c r="Z288" s="2">
        <f>SUM(player_season_data[[#This Row],[E(Points from Goals)]:[E(Points from Assists)]])</f>
        <v>1.4100000000000001</v>
      </c>
      <c r="AA28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0.2209099779593782</v>
      </c>
      <c r="AB28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88" s="2">
        <f>SUM(player_season_data[[#This Row],[E(Points from CS)]:[E(Points from conceding)]])</f>
        <v>0.2209099779593782</v>
      </c>
      <c r="AD288" s="2">
        <f>SUM(player_season_data[[#This Row],[E(Defensive Points)]],player_season_data[[#This Row],[E(Attacking Points)]])</f>
        <v>1.6309099779593783</v>
      </c>
    </row>
    <row r="289" spans="1:30" hidden="1" x14ac:dyDescent="0.25">
      <c r="A289">
        <v>252</v>
      </c>
      <c r="B289" s="1" t="s">
        <v>191</v>
      </c>
      <c r="C289" s="1" t="s">
        <v>519</v>
      </c>
      <c r="D289" s="1" t="s">
        <v>922</v>
      </c>
      <c r="E289">
        <v>4</v>
      </c>
      <c r="F289" s="1" t="s">
        <v>962</v>
      </c>
      <c r="G289">
        <v>5.5</v>
      </c>
      <c r="H289">
        <v>0.4</v>
      </c>
      <c r="I289" s="1">
        <v>32</v>
      </c>
      <c r="J289" s="1">
        <v>24</v>
      </c>
      <c r="K289" s="1">
        <v>18</v>
      </c>
      <c r="L289" s="1">
        <v>1395</v>
      </c>
      <c r="M289" s="1">
        <v>15.5</v>
      </c>
      <c r="N289" s="1">
        <v>3</v>
      </c>
      <c r="O289" s="1">
        <v>1</v>
      </c>
      <c r="P289" s="1">
        <v>0.45</v>
      </c>
      <c r="Q289" s="1">
        <v>0</v>
      </c>
      <c r="R289" s="1">
        <v>0.45</v>
      </c>
      <c r="S289" s="1">
        <v>0.33</v>
      </c>
      <c r="T289" s="1">
        <v>0.1</v>
      </c>
      <c r="U289" s="1">
        <v>0.43</v>
      </c>
      <c r="V289" s="1">
        <v>0.33</v>
      </c>
      <c r="W289" s="1">
        <v>0.43</v>
      </c>
      <c r="X28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1.32</v>
      </c>
      <c r="Y289" s="2">
        <f>player_season_data[[#This Row],[xAG]]*3</f>
        <v>0.30000000000000004</v>
      </c>
      <c r="Z289" s="2">
        <f>SUM(player_season_data[[#This Row],[E(Points from Goals)]:[E(Points from Assists)]])</f>
        <v>1.62</v>
      </c>
      <c r="AA28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28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89" s="2">
        <f>SUM(player_season_data[[#This Row],[E(Points from CS)]:[E(Points from conceding)]])</f>
        <v>0</v>
      </c>
      <c r="AD289" s="2">
        <f>SUM(player_season_data[[#This Row],[E(Defensive Points)]],player_season_data[[#This Row],[E(Attacking Points)]])</f>
        <v>1.62</v>
      </c>
    </row>
    <row r="290" spans="1:30" hidden="1" x14ac:dyDescent="0.25">
      <c r="A290">
        <v>168</v>
      </c>
      <c r="B290" s="1" t="s">
        <v>136</v>
      </c>
      <c r="C290" s="1" t="s">
        <v>778</v>
      </c>
      <c r="D290" s="1" t="s">
        <v>919</v>
      </c>
      <c r="E290">
        <v>3</v>
      </c>
      <c r="F290" s="1" t="s">
        <v>959</v>
      </c>
      <c r="G290">
        <v>5</v>
      </c>
      <c r="H290">
        <v>1.2</v>
      </c>
      <c r="I290" s="1">
        <v>22</v>
      </c>
      <c r="J290" s="1">
        <v>28</v>
      </c>
      <c r="K290" s="1">
        <v>26</v>
      </c>
      <c r="L290" s="1">
        <v>2209</v>
      </c>
      <c r="M290" s="1">
        <v>24.5</v>
      </c>
      <c r="N290" s="1">
        <v>7</v>
      </c>
      <c r="O290" s="1">
        <v>0</v>
      </c>
      <c r="P290" s="1">
        <v>0.12</v>
      </c>
      <c r="Q290" s="1">
        <v>0.08</v>
      </c>
      <c r="R290" s="1">
        <v>0.2</v>
      </c>
      <c r="S290" s="1">
        <v>0.25</v>
      </c>
      <c r="T290" s="1">
        <v>0.14000000000000001</v>
      </c>
      <c r="U290" s="1">
        <v>0.39</v>
      </c>
      <c r="V290" s="1">
        <v>0.19</v>
      </c>
      <c r="W290" s="1">
        <v>0.33</v>
      </c>
      <c r="X29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0.95</v>
      </c>
      <c r="Y290" s="2">
        <f>player_season_data[[#This Row],[xAG]]*3</f>
        <v>0.42000000000000004</v>
      </c>
      <c r="Z290" s="2">
        <f>SUM(player_season_data[[#This Row],[E(Points from Goals)]:[E(Points from Assists)]])</f>
        <v>1.37</v>
      </c>
      <c r="AA29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0.24171401689703645</v>
      </c>
      <c r="AB29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90" s="2">
        <f>SUM(player_season_data[[#This Row],[E(Points from CS)]:[E(Points from conceding)]])</f>
        <v>0.24171401689703645</v>
      </c>
      <c r="AD290" s="2">
        <f>SUM(player_season_data[[#This Row],[E(Defensive Points)]],player_season_data[[#This Row],[E(Attacking Points)]])</f>
        <v>1.6117140168970365</v>
      </c>
    </row>
    <row r="291" spans="1:30" hidden="1" x14ac:dyDescent="0.25">
      <c r="A291">
        <v>545</v>
      </c>
      <c r="B291" s="1" t="s">
        <v>347</v>
      </c>
      <c r="C291" s="1" t="s">
        <v>347</v>
      </c>
      <c r="D291" s="1" t="s">
        <v>932</v>
      </c>
      <c r="E291">
        <v>4</v>
      </c>
      <c r="F291" s="1" t="s">
        <v>962</v>
      </c>
      <c r="G291">
        <v>5</v>
      </c>
      <c r="H291">
        <v>0.3</v>
      </c>
      <c r="I291" s="1">
        <v>21</v>
      </c>
      <c r="J291" s="1">
        <v>8</v>
      </c>
      <c r="K291" s="1">
        <v>3</v>
      </c>
      <c r="L291" s="1">
        <v>264</v>
      </c>
      <c r="M291" s="1">
        <v>2.9</v>
      </c>
      <c r="N291" s="1">
        <v>2</v>
      </c>
      <c r="O291" s="1">
        <v>0</v>
      </c>
      <c r="P291" s="1">
        <v>0</v>
      </c>
      <c r="Q291" s="1">
        <v>0</v>
      </c>
      <c r="R291" s="1">
        <v>0</v>
      </c>
      <c r="S291" s="1">
        <v>0.35</v>
      </c>
      <c r="T291" s="1">
        <v>7.0000000000000007E-2</v>
      </c>
      <c r="U291" s="1">
        <v>0.42</v>
      </c>
      <c r="V291" s="1">
        <v>0.35</v>
      </c>
      <c r="W291" s="1">
        <v>0.42</v>
      </c>
      <c r="X29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1.4</v>
      </c>
      <c r="Y291" s="2">
        <f>player_season_data[[#This Row],[xAG]]*3</f>
        <v>0.21000000000000002</v>
      </c>
      <c r="Z291" s="2">
        <f>SUM(player_season_data[[#This Row],[E(Points from Goals)]:[E(Points from Assists)]])</f>
        <v>1.6099999999999999</v>
      </c>
      <c r="AA29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29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91" s="2">
        <f>SUM(player_season_data[[#This Row],[E(Points from CS)]:[E(Points from conceding)]])</f>
        <v>0</v>
      </c>
      <c r="AD291" s="2">
        <f>SUM(player_season_data[[#This Row],[E(Defensive Points)]],player_season_data[[#This Row],[E(Attacking Points)]])</f>
        <v>1.6099999999999999</v>
      </c>
    </row>
    <row r="292" spans="1:30" hidden="1" x14ac:dyDescent="0.25">
      <c r="A292">
        <v>385</v>
      </c>
      <c r="B292" s="1" t="s">
        <v>312</v>
      </c>
      <c r="C292" s="1" t="s">
        <v>601</v>
      </c>
      <c r="D292" s="1" t="s">
        <v>926</v>
      </c>
      <c r="E292">
        <v>3</v>
      </c>
      <c r="F292" s="1" t="s">
        <v>959</v>
      </c>
      <c r="G292">
        <v>7</v>
      </c>
      <c r="H292">
        <v>5.6</v>
      </c>
      <c r="I292" s="1">
        <v>25</v>
      </c>
      <c r="J292" s="1">
        <v>33</v>
      </c>
      <c r="K292" s="1">
        <v>26</v>
      </c>
      <c r="L292" s="1">
        <v>2271</v>
      </c>
      <c r="M292" s="1">
        <v>25.2</v>
      </c>
      <c r="N292" s="1">
        <v>2</v>
      </c>
      <c r="O292" s="1">
        <v>0</v>
      </c>
      <c r="P292" s="1">
        <v>0.28000000000000003</v>
      </c>
      <c r="Q292" s="1">
        <v>0.08</v>
      </c>
      <c r="R292" s="1">
        <v>0.36</v>
      </c>
      <c r="S292" s="1">
        <v>0.28999999999999998</v>
      </c>
      <c r="T292" s="1">
        <v>0.09</v>
      </c>
      <c r="U292" s="1">
        <v>0.38</v>
      </c>
      <c r="V292" s="1">
        <v>0.23</v>
      </c>
      <c r="W292" s="1">
        <v>0.32</v>
      </c>
      <c r="X29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1.1500000000000001</v>
      </c>
      <c r="Y292" s="2">
        <f>player_season_data[[#This Row],[xAG]]*3</f>
        <v>0.27</v>
      </c>
      <c r="Z292" s="2">
        <f>SUM(player_season_data[[#This Row],[E(Points from Goals)]:[E(Points from Assists)]])</f>
        <v>1.4200000000000002</v>
      </c>
      <c r="AA29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0.1882470656387468</v>
      </c>
      <c r="AB29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92" s="2">
        <f>SUM(player_season_data[[#This Row],[E(Points from CS)]:[E(Points from conceding)]])</f>
        <v>0.1882470656387468</v>
      </c>
      <c r="AD292" s="2">
        <f>SUM(player_season_data[[#This Row],[E(Defensive Points)]],player_season_data[[#This Row],[E(Attacking Points)]])</f>
        <v>1.6082470656387469</v>
      </c>
    </row>
    <row r="293" spans="1:30" hidden="1" x14ac:dyDescent="0.25">
      <c r="A293">
        <v>211</v>
      </c>
      <c r="B293" s="1" t="s">
        <v>268</v>
      </c>
      <c r="C293" s="1" t="s">
        <v>737</v>
      </c>
      <c r="D293" s="1" t="s">
        <v>920</v>
      </c>
      <c r="E293">
        <v>2</v>
      </c>
      <c r="F293" s="1" t="s">
        <v>958</v>
      </c>
      <c r="G293">
        <v>5</v>
      </c>
      <c r="H293">
        <v>4.0999999999999996</v>
      </c>
      <c r="I293" s="1">
        <v>27</v>
      </c>
      <c r="J293" s="1">
        <v>16</v>
      </c>
      <c r="K293" s="1">
        <v>16</v>
      </c>
      <c r="L293" s="1">
        <v>1439</v>
      </c>
      <c r="M293" s="1">
        <v>16</v>
      </c>
      <c r="N293" s="1">
        <v>4</v>
      </c>
      <c r="O293" s="1">
        <v>0</v>
      </c>
      <c r="P293" s="1">
        <v>0</v>
      </c>
      <c r="Q293" s="1">
        <v>0.25</v>
      </c>
      <c r="R293" s="1">
        <v>0.25</v>
      </c>
      <c r="S293" s="1">
        <v>0.08</v>
      </c>
      <c r="T293" s="1">
        <v>0.15</v>
      </c>
      <c r="U293" s="1">
        <v>0.23</v>
      </c>
      <c r="V293" s="1">
        <v>0.08</v>
      </c>
      <c r="W293" s="1">
        <v>0.23</v>
      </c>
      <c r="X29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0.48</v>
      </c>
      <c r="Y293" s="2">
        <f>player_season_data[[#This Row],[xAG]]*3</f>
        <v>0.44999999999999996</v>
      </c>
      <c r="Z293" s="2">
        <f>SUM(player_season_data[[#This Row],[E(Points from Goals)]:[E(Points from Assists)]])</f>
        <v>0.92999999999999994</v>
      </c>
      <c r="AA29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1.0792802255387473</v>
      </c>
      <c r="AB29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-0.42319442723287548</v>
      </c>
      <c r="AC293" s="2">
        <f>SUM(player_season_data[[#This Row],[E(Points from CS)]:[E(Points from conceding)]])</f>
        <v>0.65608579830587177</v>
      </c>
      <c r="AD293" s="2">
        <f>SUM(player_season_data[[#This Row],[E(Defensive Points)]],player_season_data[[#This Row],[E(Attacking Points)]])</f>
        <v>1.5860857983058718</v>
      </c>
    </row>
    <row r="294" spans="1:30" hidden="1" x14ac:dyDescent="0.25">
      <c r="A294">
        <v>113</v>
      </c>
      <c r="B294" s="1" t="s">
        <v>16</v>
      </c>
      <c r="C294" s="1" t="s">
        <v>887</v>
      </c>
      <c r="D294" s="1" t="s">
        <v>917</v>
      </c>
      <c r="E294">
        <v>3</v>
      </c>
      <c r="F294" s="1" t="s">
        <v>959</v>
      </c>
      <c r="G294">
        <v>5.5</v>
      </c>
      <c r="H294">
        <v>0.6</v>
      </c>
      <c r="I294" s="1">
        <v>21</v>
      </c>
      <c r="J294" s="1">
        <v>31</v>
      </c>
      <c r="K294" s="1">
        <v>25</v>
      </c>
      <c r="L294" s="1">
        <v>2222</v>
      </c>
      <c r="M294" s="1">
        <v>24.7</v>
      </c>
      <c r="N294" s="1">
        <v>3</v>
      </c>
      <c r="O294" s="1">
        <v>0</v>
      </c>
      <c r="P294" s="1">
        <v>0.24</v>
      </c>
      <c r="Q294" s="1">
        <v>0.04</v>
      </c>
      <c r="R294" s="1">
        <v>0.28000000000000003</v>
      </c>
      <c r="S294" s="1">
        <v>0.17</v>
      </c>
      <c r="T294" s="1">
        <v>0.15</v>
      </c>
      <c r="U294" s="1">
        <v>0.32</v>
      </c>
      <c r="V294" s="1">
        <v>0.17</v>
      </c>
      <c r="W294" s="1">
        <v>0.32</v>
      </c>
      <c r="X29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0.85000000000000009</v>
      </c>
      <c r="Y294" s="2">
        <f>player_season_data[[#This Row],[xAG]]*3</f>
        <v>0.44999999999999996</v>
      </c>
      <c r="Z294" s="2">
        <f>SUM(player_season_data[[#This Row],[E(Points from Goals)]:[E(Points from Assists)]])</f>
        <v>1.3</v>
      </c>
      <c r="AA29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0.26447726129982396</v>
      </c>
      <c r="AB29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94" s="2">
        <f>SUM(player_season_data[[#This Row],[E(Points from CS)]:[E(Points from conceding)]])</f>
        <v>0.26447726129982396</v>
      </c>
      <c r="AD294" s="2">
        <f>SUM(player_season_data[[#This Row],[E(Defensive Points)]],player_season_data[[#This Row],[E(Attacking Points)]])</f>
        <v>1.5644772612998241</v>
      </c>
    </row>
    <row r="295" spans="1:30" hidden="1" x14ac:dyDescent="0.25">
      <c r="A295">
        <v>484</v>
      </c>
      <c r="B295" s="1" t="s">
        <v>98</v>
      </c>
      <c r="C295" s="1" t="s">
        <v>434</v>
      </c>
      <c r="D295" s="1" t="s">
        <v>930</v>
      </c>
      <c r="E295">
        <v>2</v>
      </c>
      <c r="F295" s="1" t="s">
        <v>958</v>
      </c>
      <c r="G295">
        <v>4.5</v>
      </c>
      <c r="H295">
        <v>0.2</v>
      </c>
      <c r="I295" s="1">
        <v>30</v>
      </c>
      <c r="J295" s="1">
        <v>17</v>
      </c>
      <c r="K295" s="1">
        <v>12</v>
      </c>
      <c r="L295" s="1">
        <v>1090</v>
      </c>
      <c r="M295" s="1">
        <v>12.1</v>
      </c>
      <c r="N295" s="1">
        <v>2</v>
      </c>
      <c r="O295" s="1">
        <v>0</v>
      </c>
      <c r="P295" s="1">
        <v>0.08</v>
      </c>
      <c r="Q295" s="1">
        <v>0</v>
      </c>
      <c r="R295" s="1">
        <v>0.08</v>
      </c>
      <c r="S295" s="1">
        <v>0.19</v>
      </c>
      <c r="T295" s="1">
        <v>0.03</v>
      </c>
      <c r="U295" s="1">
        <v>0.23</v>
      </c>
      <c r="V295" s="1">
        <v>0.19</v>
      </c>
      <c r="W295" s="1">
        <v>0.23</v>
      </c>
      <c r="X29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1.1400000000000001</v>
      </c>
      <c r="Y295" s="2">
        <f>player_season_data[[#This Row],[xAG]]*3</f>
        <v>0.09</v>
      </c>
      <c r="Z295" s="2">
        <f>SUM(player_season_data[[#This Row],[E(Points from Goals)]:[E(Points from Assists)]])</f>
        <v>1.2300000000000002</v>
      </c>
      <c r="AA29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0.85752440570791177</v>
      </c>
      <c r="AB29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-0.53146400745871469</v>
      </c>
      <c r="AC295" s="2">
        <f>SUM(player_season_data[[#This Row],[E(Points from CS)]:[E(Points from conceding)]])</f>
        <v>0.32606039824919708</v>
      </c>
      <c r="AD295" s="2">
        <f>SUM(player_season_data[[#This Row],[E(Defensive Points)]],player_season_data[[#This Row],[E(Attacking Points)]])</f>
        <v>1.5560603982491972</v>
      </c>
    </row>
    <row r="296" spans="1:30" hidden="1" x14ac:dyDescent="0.25">
      <c r="A296">
        <v>444</v>
      </c>
      <c r="B296" s="1" t="s">
        <v>367</v>
      </c>
      <c r="C296" s="1" t="s">
        <v>540</v>
      </c>
      <c r="D296" s="1" t="s">
        <v>928</v>
      </c>
      <c r="E296">
        <v>2</v>
      </c>
      <c r="F296" s="1" t="s">
        <v>958</v>
      </c>
      <c r="G296">
        <v>4.5</v>
      </c>
      <c r="H296">
        <v>0.1</v>
      </c>
      <c r="I296" s="1">
        <v>27</v>
      </c>
      <c r="J296" s="1">
        <v>23</v>
      </c>
      <c r="K296" s="1">
        <v>15</v>
      </c>
      <c r="L296" s="1">
        <v>1459</v>
      </c>
      <c r="M296" s="1">
        <v>16.2</v>
      </c>
      <c r="N296" s="1">
        <v>3</v>
      </c>
      <c r="O296" s="1">
        <v>0</v>
      </c>
      <c r="P296" s="1">
        <v>0.06</v>
      </c>
      <c r="Q296" s="1">
        <v>0.19</v>
      </c>
      <c r="R296" s="1">
        <v>0.25</v>
      </c>
      <c r="S296" s="1">
        <v>0.1</v>
      </c>
      <c r="T296" s="1">
        <v>0.1</v>
      </c>
      <c r="U296" s="1">
        <v>0.2</v>
      </c>
      <c r="V296" s="1">
        <v>0.1</v>
      </c>
      <c r="W296" s="1">
        <v>0.2</v>
      </c>
      <c r="X29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0.60000000000000009</v>
      </c>
      <c r="Y296" s="2">
        <f>player_season_data[[#This Row],[xAG]]*3</f>
        <v>0.30000000000000004</v>
      </c>
      <c r="Z296" s="2">
        <f>SUM(player_season_data[[#This Row],[E(Points from Goals)]:[E(Points from Assists)]])</f>
        <v>0.90000000000000013</v>
      </c>
      <c r="AA29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1.0685412078634013</v>
      </c>
      <c r="AB29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-0.42783359252740577</v>
      </c>
      <c r="AC296" s="2">
        <f>SUM(player_season_data[[#This Row],[E(Points from CS)]:[E(Points from conceding)]])</f>
        <v>0.64070761533599563</v>
      </c>
      <c r="AD296" s="2">
        <f>SUM(player_season_data[[#This Row],[E(Defensive Points)]],player_season_data[[#This Row],[E(Attacking Points)]])</f>
        <v>1.5407076153359958</v>
      </c>
    </row>
    <row r="297" spans="1:30" hidden="1" x14ac:dyDescent="0.25">
      <c r="A297">
        <v>74</v>
      </c>
      <c r="B297" s="1" t="s">
        <v>291</v>
      </c>
      <c r="C297" s="1" t="s">
        <v>976</v>
      </c>
      <c r="D297" s="1" t="s">
        <v>915</v>
      </c>
      <c r="E297">
        <v>3</v>
      </c>
      <c r="F297" s="1" t="s">
        <v>959</v>
      </c>
      <c r="G297">
        <v>5</v>
      </c>
      <c r="H297">
        <v>0</v>
      </c>
      <c r="I297" s="1">
        <v>21</v>
      </c>
      <c r="J297" s="1">
        <v>30</v>
      </c>
      <c r="K297" s="1">
        <v>12</v>
      </c>
      <c r="L297" s="1">
        <v>1229</v>
      </c>
      <c r="M297" s="1">
        <v>13.7</v>
      </c>
      <c r="N297" s="1">
        <v>3</v>
      </c>
      <c r="O297" s="1">
        <v>0</v>
      </c>
      <c r="P297" s="1">
        <v>7.0000000000000007E-2</v>
      </c>
      <c r="Q297" s="1">
        <v>0.15</v>
      </c>
      <c r="R297" s="1">
        <v>0.22</v>
      </c>
      <c r="S297" s="1">
        <v>0.19</v>
      </c>
      <c r="T297" s="1">
        <v>0.11</v>
      </c>
      <c r="U297" s="1">
        <v>0.3</v>
      </c>
      <c r="V297" s="1">
        <v>0.19</v>
      </c>
      <c r="W297" s="1">
        <v>0.3</v>
      </c>
      <c r="X29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0.95</v>
      </c>
      <c r="Y297" s="2">
        <f>player_season_data[[#This Row],[xAG]]*3</f>
        <v>0.33</v>
      </c>
      <c r="Z297" s="2">
        <f>SUM(player_season_data[[#This Row],[E(Points from Goals)]:[E(Points from Assists)]])</f>
        <v>1.28</v>
      </c>
      <c r="AA29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0.25157855305975652</v>
      </c>
      <c r="AB29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97" s="2">
        <f>SUM(player_season_data[[#This Row],[E(Points from CS)]:[E(Points from conceding)]])</f>
        <v>0.25157855305975652</v>
      </c>
      <c r="AD297" s="2">
        <f>SUM(player_season_data[[#This Row],[E(Defensive Points)]],player_season_data[[#This Row],[E(Attacking Points)]])</f>
        <v>1.5315785530597565</v>
      </c>
    </row>
    <row r="298" spans="1:30" hidden="1" x14ac:dyDescent="0.25">
      <c r="A298">
        <v>410</v>
      </c>
      <c r="B298" s="1" t="s">
        <v>231</v>
      </c>
      <c r="C298" s="1" t="s">
        <v>608</v>
      </c>
      <c r="D298" s="1" t="s">
        <v>927</v>
      </c>
      <c r="E298">
        <v>3</v>
      </c>
      <c r="F298" s="1" t="s">
        <v>959</v>
      </c>
      <c r="G298">
        <v>5</v>
      </c>
      <c r="H298">
        <v>1.1000000000000001</v>
      </c>
      <c r="I298" s="1">
        <v>25</v>
      </c>
      <c r="J298" s="1">
        <v>35</v>
      </c>
      <c r="K298" s="1">
        <v>30</v>
      </c>
      <c r="L298" s="1">
        <v>2747</v>
      </c>
      <c r="M298" s="1">
        <v>30.5</v>
      </c>
      <c r="N298" s="1">
        <v>7</v>
      </c>
      <c r="O298" s="1">
        <v>0</v>
      </c>
      <c r="P298" s="1">
        <v>0.2</v>
      </c>
      <c r="Q298" s="1">
        <v>7.0000000000000007E-2</v>
      </c>
      <c r="R298" s="1">
        <v>0.26</v>
      </c>
      <c r="S298" s="1">
        <v>0.22</v>
      </c>
      <c r="T298" s="1">
        <v>7.0000000000000007E-2</v>
      </c>
      <c r="U298" s="1">
        <v>0.28999999999999998</v>
      </c>
      <c r="V298" s="1">
        <v>0.22</v>
      </c>
      <c r="W298" s="1">
        <v>0.28999999999999998</v>
      </c>
      <c r="X29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1.1000000000000001</v>
      </c>
      <c r="Y298" s="2">
        <f>player_season_data[[#This Row],[xAG]]*3</f>
        <v>0.21000000000000002</v>
      </c>
      <c r="Z298" s="2">
        <f>SUM(player_season_data[[#This Row],[E(Points from Goals)]:[E(Points from Assists)]])</f>
        <v>1.31</v>
      </c>
      <c r="AA29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0.2209099779593782</v>
      </c>
      <c r="AB29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98" s="2">
        <f>SUM(player_season_data[[#This Row],[E(Points from CS)]:[E(Points from conceding)]])</f>
        <v>0.2209099779593782</v>
      </c>
      <c r="AD298" s="2">
        <f>SUM(player_season_data[[#This Row],[E(Defensive Points)]],player_season_data[[#This Row],[E(Attacking Points)]])</f>
        <v>1.5309099779593782</v>
      </c>
    </row>
    <row r="299" spans="1:30" hidden="1" x14ac:dyDescent="0.25">
      <c r="A299">
        <v>531</v>
      </c>
      <c r="B299" s="1" t="s">
        <v>394</v>
      </c>
      <c r="C299" s="1" t="s">
        <v>515</v>
      </c>
      <c r="D299" s="1" t="s">
        <v>931</v>
      </c>
      <c r="E299">
        <v>3</v>
      </c>
      <c r="F299" s="1" t="s">
        <v>959</v>
      </c>
      <c r="G299">
        <v>6.5</v>
      </c>
      <c r="H299">
        <v>1.9</v>
      </c>
      <c r="I299" s="1">
        <v>28</v>
      </c>
      <c r="J299" s="1">
        <v>37</v>
      </c>
      <c r="K299" s="1">
        <v>34</v>
      </c>
      <c r="L299" s="1">
        <v>3001</v>
      </c>
      <c r="M299" s="1">
        <v>33.299999999999997</v>
      </c>
      <c r="N299" s="1">
        <v>4</v>
      </c>
      <c r="O299" s="1">
        <v>0</v>
      </c>
      <c r="P299" s="1">
        <v>0.21</v>
      </c>
      <c r="Q299" s="1">
        <v>0.21</v>
      </c>
      <c r="R299" s="1">
        <v>0.42</v>
      </c>
      <c r="S299" s="1">
        <v>0.18</v>
      </c>
      <c r="T299" s="1">
        <v>0.23</v>
      </c>
      <c r="U299" s="1">
        <v>0.41</v>
      </c>
      <c r="V299" s="1">
        <v>0.13</v>
      </c>
      <c r="W299" s="1">
        <v>0.37</v>
      </c>
      <c r="X29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0.65</v>
      </c>
      <c r="Y299" s="2">
        <f>player_season_data[[#This Row],[xAG]]*3</f>
        <v>0.69000000000000006</v>
      </c>
      <c r="Z299" s="2">
        <f>SUM(player_season_data[[#This Row],[E(Points from Goals)]:[E(Points from Assists)]])</f>
        <v>1.34</v>
      </c>
      <c r="AA29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0.19013898010152055</v>
      </c>
      <c r="AB29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299" s="2">
        <f>SUM(player_season_data[[#This Row],[E(Points from CS)]:[E(Points from conceding)]])</f>
        <v>0.19013898010152055</v>
      </c>
      <c r="AD299" s="2">
        <f>SUM(player_season_data[[#This Row],[E(Defensive Points)]],player_season_data[[#This Row],[E(Attacking Points)]])</f>
        <v>1.5301389801015206</v>
      </c>
    </row>
    <row r="300" spans="1:30" hidden="1" x14ac:dyDescent="0.25">
      <c r="A300">
        <v>525</v>
      </c>
      <c r="B300" s="1" t="s">
        <v>217</v>
      </c>
      <c r="C300" s="1" t="s">
        <v>792</v>
      </c>
      <c r="D300" s="1" t="s">
        <v>931</v>
      </c>
      <c r="E300">
        <v>3</v>
      </c>
      <c r="F300" s="1" t="s">
        <v>959</v>
      </c>
      <c r="G300">
        <v>6.5</v>
      </c>
      <c r="H300">
        <v>9.4</v>
      </c>
      <c r="I300" s="1">
        <v>22</v>
      </c>
      <c r="J300" s="1">
        <v>33</v>
      </c>
      <c r="K300" s="1">
        <v>27</v>
      </c>
      <c r="L300" s="1">
        <v>2484</v>
      </c>
      <c r="M300" s="1">
        <v>27.6</v>
      </c>
      <c r="N300" s="1">
        <v>6</v>
      </c>
      <c r="O300" s="1">
        <v>0</v>
      </c>
      <c r="P300" s="1">
        <v>0.28999999999999998</v>
      </c>
      <c r="Q300" s="1">
        <v>0.22</v>
      </c>
      <c r="R300" s="1">
        <v>0.51</v>
      </c>
      <c r="S300" s="1">
        <v>0.19</v>
      </c>
      <c r="T300" s="1">
        <v>0.13</v>
      </c>
      <c r="U300" s="1">
        <v>0.31</v>
      </c>
      <c r="V300" s="1">
        <v>0.19</v>
      </c>
      <c r="W300" s="1">
        <v>0.31</v>
      </c>
      <c r="X30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0.95</v>
      </c>
      <c r="Y300" s="2">
        <f>player_season_data[[#This Row],[xAG]]*3</f>
        <v>0.39</v>
      </c>
      <c r="Z300" s="2">
        <f>SUM(player_season_data[[#This Row],[E(Points from Goals)]:[E(Points from Assists)]])</f>
        <v>1.3399999999999999</v>
      </c>
      <c r="AA30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0.19013898010152055</v>
      </c>
      <c r="AB30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00" s="2">
        <f>SUM(player_season_data[[#This Row],[E(Points from CS)]:[E(Points from conceding)]])</f>
        <v>0.19013898010152055</v>
      </c>
      <c r="AD300" s="2">
        <f>SUM(player_season_data[[#This Row],[E(Defensive Points)]],player_season_data[[#This Row],[E(Attacking Points)]])</f>
        <v>1.5301389801015204</v>
      </c>
    </row>
    <row r="301" spans="1:30" hidden="1" x14ac:dyDescent="0.25">
      <c r="A301">
        <v>496</v>
      </c>
      <c r="B301" s="1" t="s">
        <v>316</v>
      </c>
      <c r="C301" s="1" t="s">
        <v>627</v>
      </c>
      <c r="D301" s="1" t="s">
        <v>916</v>
      </c>
      <c r="E301">
        <v>2</v>
      </c>
      <c r="F301" s="1" t="s">
        <v>958</v>
      </c>
      <c r="G301">
        <v>4.5</v>
      </c>
      <c r="H301">
        <v>0.4</v>
      </c>
      <c r="I301" s="1">
        <v>26</v>
      </c>
      <c r="J301" s="1">
        <v>16</v>
      </c>
      <c r="K301" s="1">
        <v>14</v>
      </c>
      <c r="L301" s="1">
        <v>1118</v>
      </c>
      <c r="M301" s="1">
        <v>12.4</v>
      </c>
      <c r="N301" s="1">
        <v>4</v>
      </c>
      <c r="O301" s="1">
        <v>1</v>
      </c>
      <c r="P301" s="1">
        <v>0</v>
      </c>
      <c r="Q301" s="1">
        <v>0.32</v>
      </c>
      <c r="R301" s="1">
        <v>0.32</v>
      </c>
      <c r="S301" s="1">
        <v>0.06</v>
      </c>
      <c r="T301" s="1">
        <v>0.23</v>
      </c>
      <c r="U301" s="1">
        <v>0.28999999999999998</v>
      </c>
      <c r="V301" s="1">
        <v>0.06</v>
      </c>
      <c r="W301" s="1">
        <v>0.28999999999999998</v>
      </c>
      <c r="X30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0.36</v>
      </c>
      <c r="Y301" s="2">
        <f>player_season_data[[#This Row],[xAG]]*3</f>
        <v>0.69000000000000006</v>
      </c>
      <c r="Z301" s="2">
        <f>SUM(player_season_data[[#This Row],[E(Points from Goals)]:[E(Points from Assists)]])</f>
        <v>1.05</v>
      </c>
      <c r="AA30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0.95723568897501821</v>
      </c>
      <c r="AB30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-0.47930362051497999</v>
      </c>
      <c r="AC301" s="2">
        <f>SUM(player_season_data[[#This Row],[E(Points from CS)]:[E(Points from conceding)]])</f>
        <v>0.47793206846003822</v>
      </c>
      <c r="AD301" s="2">
        <f>SUM(player_season_data[[#This Row],[E(Defensive Points)]],player_season_data[[#This Row],[E(Attacking Points)]])</f>
        <v>1.5279320684600384</v>
      </c>
    </row>
    <row r="302" spans="1:30" hidden="1" x14ac:dyDescent="0.25">
      <c r="A302">
        <v>228</v>
      </c>
      <c r="B302" s="1" t="s">
        <v>204</v>
      </c>
      <c r="C302" s="1" t="s">
        <v>504</v>
      </c>
      <c r="D302" s="1" t="s">
        <v>921</v>
      </c>
      <c r="E302">
        <v>2</v>
      </c>
      <c r="F302" s="1" t="s">
        <v>958</v>
      </c>
      <c r="G302">
        <v>4</v>
      </c>
      <c r="H302">
        <v>1.9</v>
      </c>
      <c r="I302" s="1">
        <v>30</v>
      </c>
      <c r="J302" s="1">
        <v>9</v>
      </c>
      <c r="K302" s="1">
        <v>4</v>
      </c>
      <c r="L302" s="1">
        <v>439</v>
      </c>
      <c r="M302" s="1">
        <v>4.9000000000000004</v>
      </c>
      <c r="N302" s="1">
        <v>2</v>
      </c>
      <c r="O302" s="1">
        <v>0</v>
      </c>
      <c r="P302" s="1">
        <v>0.21</v>
      </c>
      <c r="Q302" s="1">
        <v>0</v>
      </c>
      <c r="R302" s="1">
        <v>0.21</v>
      </c>
      <c r="S302" s="1">
        <v>0.14000000000000001</v>
      </c>
      <c r="T302" s="1">
        <v>0</v>
      </c>
      <c r="U302" s="1">
        <v>0.14000000000000001</v>
      </c>
      <c r="V302" s="1">
        <v>0.14000000000000001</v>
      </c>
      <c r="W302" s="1">
        <v>0.14000000000000001</v>
      </c>
      <c r="X30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0.84000000000000008</v>
      </c>
      <c r="Y302" s="2">
        <f>player_season_data[[#This Row],[xAG]]*3</f>
        <v>0</v>
      </c>
      <c r="Z302" s="2">
        <f>SUM(player_season_data[[#This Row],[E(Points from Goals)]:[E(Points from Assists)]])</f>
        <v>0.84000000000000008</v>
      </c>
      <c r="AA30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1.1010831323590093</v>
      </c>
      <c r="AB30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-0.41393801182665169</v>
      </c>
      <c r="AC302" s="2">
        <f>SUM(player_season_data[[#This Row],[E(Points from CS)]:[E(Points from conceding)]])</f>
        <v>0.68714512053235766</v>
      </c>
      <c r="AD302" s="2">
        <f>SUM(player_season_data[[#This Row],[E(Defensive Points)]],player_season_data[[#This Row],[E(Attacking Points)]])</f>
        <v>1.5271451205323578</v>
      </c>
    </row>
    <row r="303" spans="1:30" hidden="1" x14ac:dyDescent="0.25">
      <c r="A303">
        <v>102</v>
      </c>
      <c r="B303" s="1" t="s">
        <v>289</v>
      </c>
      <c r="C303" s="1" t="s">
        <v>747</v>
      </c>
      <c r="D303" s="1" t="s">
        <v>916</v>
      </c>
      <c r="E303">
        <v>3</v>
      </c>
      <c r="F303" s="1" t="s">
        <v>959</v>
      </c>
      <c r="G303">
        <v>5</v>
      </c>
      <c r="H303">
        <v>0</v>
      </c>
      <c r="I303" s="1">
        <v>25</v>
      </c>
      <c r="J303" s="1">
        <v>26</v>
      </c>
      <c r="K303" s="1">
        <v>11</v>
      </c>
      <c r="L303" s="1">
        <v>1161</v>
      </c>
      <c r="M303" s="1">
        <v>12.9</v>
      </c>
      <c r="N303" s="1">
        <v>8</v>
      </c>
      <c r="O303" s="1">
        <v>0</v>
      </c>
      <c r="P303" s="1">
        <v>0.08</v>
      </c>
      <c r="Q303" s="1">
        <v>0.16</v>
      </c>
      <c r="R303" s="1">
        <v>0.23</v>
      </c>
      <c r="S303" s="1">
        <v>0.17</v>
      </c>
      <c r="T303" s="1">
        <v>0.14000000000000001</v>
      </c>
      <c r="U303" s="1">
        <v>0.31</v>
      </c>
      <c r="V303" s="1">
        <v>0.17</v>
      </c>
      <c r="W303" s="1">
        <v>0.31</v>
      </c>
      <c r="X30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0.85000000000000009</v>
      </c>
      <c r="Y303" s="2">
        <f>player_season_data[[#This Row],[xAG]]*3</f>
        <v>0.42000000000000004</v>
      </c>
      <c r="Z303" s="2">
        <f>SUM(player_season_data[[#This Row],[E(Points from Goals)]:[E(Points from Assists)]])</f>
        <v>1.27</v>
      </c>
      <c r="AA30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0.23930892224375455</v>
      </c>
      <c r="AB30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03" s="2">
        <f>SUM(player_season_data[[#This Row],[E(Points from CS)]:[E(Points from conceding)]])</f>
        <v>0.23930892224375455</v>
      </c>
      <c r="AD303" s="2">
        <f>SUM(player_season_data[[#This Row],[E(Defensive Points)]],player_season_data[[#This Row],[E(Attacking Points)]])</f>
        <v>1.5093089222437546</v>
      </c>
    </row>
    <row r="304" spans="1:30" hidden="1" x14ac:dyDescent="0.25">
      <c r="A304">
        <v>364</v>
      </c>
      <c r="B304" s="1" t="s">
        <v>103</v>
      </c>
      <c r="C304" s="1" t="s">
        <v>848</v>
      </c>
      <c r="D304" s="1" t="s">
        <v>926</v>
      </c>
      <c r="E304">
        <v>3</v>
      </c>
      <c r="F304" s="1" t="s">
        <v>959</v>
      </c>
      <c r="G304">
        <v>5</v>
      </c>
      <c r="H304">
        <v>3</v>
      </c>
      <c r="I304" s="1">
        <v>21</v>
      </c>
      <c r="J304" s="1">
        <v>9</v>
      </c>
      <c r="K304" s="1">
        <v>3</v>
      </c>
      <c r="L304" s="1">
        <v>390</v>
      </c>
      <c r="M304" s="1">
        <v>4.3</v>
      </c>
      <c r="N304" s="1">
        <v>1</v>
      </c>
      <c r="O304" s="1">
        <v>0</v>
      </c>
      <c r="P304" s="1">
        <v>0.23</v>
      </c>
      <c r="Q304" s="1">
        <v>0.23</v>
      </c>
      <c r="R304" s="1">
        <v>0.46</v>
      </c>
      <c r="S304" s="1">
        <v>0.12</v>
      </c>
      <c r="T304" s="1">
        <v>0.24</v>
      </c>
      <c r="U304" s="1">
        <v>0.36</v>
      </c>
      <c r="V304" s="1">
        <v>0.12</v>
      </c>
      <c r="W304" s="1">
        <v>0.36</v>
      </c>
      <c r="X30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</v>
      </c>
      <c r="Y304" s="2">
        <f>player_season_data[[#This Row],[xAG]]*3</f>
        <v>0.72</v>
      </c>
      <c r="Z304" s="2">
        <f>SUM(player_season_data[[#This Row],[E(Points from Goals)]:[E(Points from Assists)]])</f>
        <v>1.3199999999999998</v>
      </c>
      <c r="AA30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0.1882470656387468</v>
      </c>
      <c r="AB30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04" s="2">
        <f>SUM(player_season_data[[#This Row],[E(Points from CS)]:[E(Points from conceding)]])</f>
        <v>0.1882470656387468</v>
      </c>
      <c r="AD304" s="2">
        <f>SUM(player_season_data[[#This Row],[E(Defensive Points)]],player_season_data[[#This Row],[E(Attacking Points)]])</f>
        <v>1.5082470656387466</v>
      </c>
    </row>
    <row r="305" spans="1:30" hidden="1" x14ac:dyDescent="0.25">
      <c r="A305">
        <v>27</v>
      </c>
      <c r="B305" s="1" t="s">
        <v>34</v>
      </c>
      <c r="C305" s="1" t="s">
        <v>753</v>
      </c>
      <c r="D305" s="1" t="s">
        <v>929</v>
      </c>
      <c r="E305">
        <v>4</v>
      </c>
      <c r="F305" s="1" t="s">
        <v>962</v>
      </c>
      <c r="G305">
        <v>5</v>
      </c>
      <c r="H305">
        <v>1.3</v>
      </c>
      <c r="I305" s="1">
        <v>22</v>
      </c>
      <c r="J305" s="1">
        <v>29</v>
      </c>
      <c r="K305" s="1">
        <v>21</v>
      </c>
      <c r="L305" s="1">
        <v>1832</v>
      </c>
      <c r="M305" s="1">
        <v>20.399999999999999</v>
      </c>
      <c r="N305" s="1">
        <v>1</v>
      </c>
      <c r="O305" s="1">
        <v>0</v>
      </c>
      <c r="P305" s="1">
        <v>0.2</v>
      </c>
      <c r="Q305" s="1">
        <v>0.05</v>
      </c>
      <c r="R305" s="1">
        <v>0.25</v>
      </c>
      <c r="S305" s="1">
        <v>0.27</v>
      </c>
      <c r="T305" s="1">
        <v>0.14000000000000001</v>
      </c>
      <c r="U305" s="1">
        <v>0.41</v>
      </c>
      <c r="V305" s="1">
        <v>0.27</v>
      </c>
      <c r="W305" s="1">
        <v>0.41</v>
      </c>
      <c r="X30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1.08</v>
      </c>
      <c r="Y305" s="2">
        <f>player_season_data[[#This Row],[xAG]]*3</f>
        <v>0.42000000000000004</v>
      </c>
      <c r="Z305" s="2">
        <f>SUM(player_season_data[[#This Row],[E(Points from Goals)]:[E(Points from Assists)]])</f>
        <v>1.5</v>
      </c>
      <c r="AA30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30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05" s="2">
        <f>SUM(player_season_data[[#This Row],[E(Points from CS)]:[E(Points from conceding)]])</f>
        <v>0</v>
      </c>
      <c r="AD305" s="2">
        <f>SUM(player_season_data[[#This Row],[E(Defensive Points)]],player_season_data[[#This Row],[E(Attacking Points)]])</f>
        <v>1.5</v>
      </c>
    </row>
    <row r="306" spans="1:30" x14ac:dyDescent="0.25">
      <c r="A306">
        <v>495</v>
      </c>
      <c r="B306" s="1" t="s">
        <v>307</v>
      </c>
      <c r="C306" s="1" t="s">
        <v>307</v>
      </c>
      <c r="D306" s="1" t="s">
        <v>930</v>
      </c>
      <c r="E306">
        <v>2</v>
      </c>
      <c r="F306" s="1" t="s">
        <v>958</v>
      </c>
      <c r="G306">
        <v>5.5</v>
      </c>
      <c r="H306">
        <v>32.5</v>
      </c>
      <c r="I306" s="1">
        <v>23</v>
      </c>
      <c r="J306" s="1">
        <v>35</v>
      </c>
      <c r="K306" s="1">
        <v>35</v>
      </c>
      <c r="L306" s="1">
        <v>3089</v>
      </c>
      <c r="M306" s="1">
        <v>34.299999999999997</v>
      </c>
      <c r="N306" s="1">
        <v>3</v>
      </c>
      <c r="O306" s="1">
        <v>0</v>
      </c>
      <c r="P306" s="1">
        <v>0.09</v>
      </c>
      <c r="Q306" s="1">
        <v>0.2</v>
      </c>
      <c r="R306" s="1">
        <v>0.28999999999999998</v>
      </c>
      <c r="S306" s="1">
        <v>0.09</v>
      </c>
      <c r="T306" s="1">
        <v>0.21</v>
      </c>
      <c r="U306" s="1">
        <v>0.3</v>
      </c>
      <c r="V306" s="1">
        <v>0.09</v>
      </c>
      <c r="W306" s="1">
        <v>0.3</v>
      </c>
      <c r="X30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0.54</v>
      </c>
      <c r="Y306" s="2">
        <f>player_season_data[[#This Row],[xAG]]*3</f>
        <v>0.63</v>
      </c>
      <c r="Z306" s="2">
        <f>SUM(player_season_data[[#This Row],[E(Points from Goals)]:[E(Points from Assists)]])</f>
        <v>1.17</v>
      </c>
      <c r="AA30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0.85752440570791177</v>
      </c>
      <c r="AB30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-0.53146400745871469</v>
      </c>
      <c r="AC306" s="2">
        <f>SUM(player_season_data[[#This Row],[E(Points from CS)]:[E(Points from conceding)]])</f>
        <v>0.32606039824919708</v>
      </c>
      <c r="AD306" s="2">
        <f>SUM(player_season_data[[#This Row],[E(Defensive Points)]],player_season_data[[#This Row],[E(Attacking Points)]])</f>
        <v>1.4960603982491971</v>
      </c>
    </row>
    <row r="307" spans="1:30" hidden="1" x14ac:dyDescent="0.25">
      <c r="A307">
        <v>375</v>
      </c>
      <c r="B307" s="1" t="s">
        <v>179</v>
      </c>
      <c r="C307" s="1" t="s">
        <v>855</v>
      </c>
      <c r="D307" s="1" t="s">
        <v>926</v>
      </c>
      <c r="E307">
        <v>4</v>
      </c>
      <c r="F307" s="1" t="s">
        <v>962</v>
      </c>
      <c r="G307">
        <v>7</v>
      </c>
      <c r="H307">
        <v>1.5</v>
      </c>
      <c r="I307" s="1">
        <v>20</v>
      </c>
      <c r="J307" s="1">
        <v>30</v>
      </c>
      <c r="K307" s="1">
        <v>25</v>
      </c>
      <c r="L307" s="1">
        <v>2158</v>
      </c>
      <c r="M307" s="1">
        <v>24</v>
      </c>
      <c r="N307" s="1">
        <v>2</v>
      </c>
      <c r="O307" s="1">
        <v>0</v>
      </c>
      <c r="P307" s="1">
        <v>0.42</v>
      </c>
      <c r="Q307" s="1">
        <v>0.08</v>
      </c>
      <c r="R307" s="1">
        <v>0.5</v>
      </c>
      <c r="S307" s="1">
        <v>0.32</v>
      </c>
      <c r="T307" s="1">
        <v>7.0000000000000007E-2</v>
      </c>
      <c r="U307" s="1">
        <v>0.38</v>
      </c>
      <c r="V307" s="1">
        <v>0.32</v>
      </c>
      <c r="W307" s="1">
        <v>0.38</v>
      </c>
      <c r="X30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1.28</v>
      </c>
      <c r="Y307" s="2">
        <f>player_season_data[[#This Row],[xAG]]*3</f>
        <v>0.21000000000000002</v>
      </c>
      <c r="Z307" s="2">
        <f>SUM(player_season_data[[#This Row],[E(Points from Goals)]:[E(Points from Assists)]])</f>
        <v>1.49</v>
      </c>
      <c r="AA30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30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07" s="2">
        <f>SUM(player_season_data[[#This Row],[E(Points from CS)]:[E(Points from conceding)]])</f>
        <v>0</v>
      </c>
      <c r="AD307" s="2">
        <f>SUM(player_season_data[[#This Row],[E(Defensive Points)]],player_season_data[[#This Row],[E(Attacking Points)]])</f>
        <v>1.49</v>
      </c>
    </row>
    <row r="308" spans="1:30" x14ac:dyDescent="0.25">
      <c r="A308">
        <v>339</v>
      </c>
      <c r="B308" s="1" t="s">
        <v>382</v>
      </c>
      <c r="C308" s="1" t="s">
        <v>510</v>
      </c>
      <c r="D308" s="1" t="s">
        <v>923</v>
      </c>
      <c r="E308">
        <v>2</v>
      </c>
      <c r="F308" s="1" t="s">
        <v>958</v>
      </c>
      <c r="G308">
        <v>6</v>
      </c>
      <c r="H308">
        <v>11.8</v>
      </c>
      <c r="I308" s="1">
        <v>32</v>
      </c>
      <c r="J308" s="1">
        <v>36</v>
      </c>
      <c r="K308" s="1">
        <v>36</v>
      </c>
      <c r="L308" s="1">
        <v>3177</v>
      </c>
      <c r="M308" s="1">
        <v>35.299999999999997</v>
      </c>
      <c r="N308" s="1">
        <v>3</v>
      </c>
      <c r="O308" s="1">
        <v>1</v>
      </c>
      <c r="P308" s="1">
        <v>0.06</v>
      </c>
      <c r="Q308" s="1">
        <v>0.06</v>
      </c>
      <c r="R308" s="1">
        <v>0.11</v>
      </c>
      <c r="S308" s="1">
        <v>0.08</v>
      </c>
      <c r="T308" s="1">
        <v>0.04</v>
      </c>
      <c r="U308" s="1">
        <v>0.12</v>
      </c>
      <c r="V308" s="1">
        <v>0.08</v>
      </c>
      <c r="W308" s="1">
        <v>0.12</v>
      </c>
      <c r="X30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0.48</v>
      </c>
      <c r="Y308" s="2">
        <f>player_season_data[[#This Row],[xAG]]*3</f>
        <v>0.12</v>
      </c>
      <c r="Z308" s="2">
        <f>SUM(player_season_data[[#This Row],[E(Points from Goals)]:[E(Points from Assists)]])</f>
        <v>0.6</v>
      </c>
      <c r="AA30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1.229114954404525</v>
      </c>
      <c r="AB30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-0.36360257127256118</v>
      </c>
      <c r="AC308" s="2">
        <f>SUM(player_season_data[[#This Row],[E(Points from CS)]:[E(Points from conceding)]])</f>
        <v>0.86551238313196377</v>
      </c>
      <c r="AD308" s="2">
        <f>SUM(player_season_data[[#This Row],[E(Defensive Points)]],player_season_data[[#This Row],[E(Attacking Points)]])</f>
        <v>1.4655123831319639</v>
      </c>
    </row>
    <row r="309" spans="1:30" hidden="1" x14ac:dyDescent="0.25">
      <c r="A309">
        <v>324</v>
      </c>
      <c r="B309" s="1" t="s">
        <v>197</v>
      </c>
      <c r="C309" s="1" t="s">
        <v>423</v>
      </c>
      <c r="D309" s="1" t="s">
        <v>923</v>
      </c>
      <c r="E309">
        <v>3</v>
      </c>
      <c r="F309" s="1" t="s">
        <v>959</v>
      </c>
      <c r="G309">
        <v>5.5</v>
      </c>
      <c r="H309">
        <v>0.1</v>
      </c>
      <c r="I309" s="1">
        <v>22</v>
      </c>
      <c r="J309" s="1">
        <v>23</v>
      </c>
      <c r="K309" s="1">
        <v>14</v>
      </c>
      <c r="L309" s="1">
        <v>1167</v>
      </c>
      <c r="M309" s="1">
        <v>13</v>
      </c>
      <c r="N309" s="1">
        <v>3</v>
      </c>
      <c r="O309" s="1">
        <v>1</v>
      </c>
      <c r="P309" s="1">
        <v>0.08</v>
      </c>
      <c r="Q309" s="1">
        <v>0.08</v>
      </c>
      <c r="R309" s="1">
        <v>0.15</v>
      </c>
      <c r="S309" s="1">
        <v>0.2</v>
      </c>
      <c r="T309" s="1">
        <v>0.05</v>
      </c>
      <c r="U309" s="1">
        <v>0.25</v>
      </c>
      <c r="V309" s="1">
        <v>0.2</v>
      </c>
      <c r="W309" s="1">
        <v>0.25</v>
      </c>
      <c r="X30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</v>
      </c>
      <c r="Y309" s="2">
        <f>player_season_data[[#This Row],[xAG]]*3</f>
        <v>0.15000000000000002</v>
      </c>
      <c r="Z309" s="2">
        <f>SUM(player_season_data[[#This Row],[E(Points from Goals)]:[E(Points from Assists)]])</f>
        <v>1.1499999999999999</v>
      </c>
      <c r="AA30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0.30727873860113125</v>
      </c>
      <c r="AB30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09" s="2">
        <f>SUM(player_season_data[[#This Row],[E(Points from CS)]:[E(Points from conceding)]])</f>
        <v>0.30727873860113125</v>
      </c>
      <c r="AD309" s="2">
        <f>SUM(player_season_data[[#This Row],[E(Defensive Points)]],player_season_data[[#This Row],[E(Attacking Points)]])</f>
        <v>1.4572787386011312</v>
      </c>
    </row>
    <row r="310" spans="1:30" hidden="1" x14ac:dyDescent="0.25">
      <c r="A310">
        <v>10</v>
      </c>
      <c r="B310" s="1" t="s">
        <v>274</v>
      </c>
      <c r="C310" s="1" t="s">
        <v>634</v>
      </c>
      <c r="D310" s="1" t="s">
        <v>913</v>
      </c>
      <c r="E310">
        <v>3</v>
      </c>
      <c r="F310" s="1" t="s">
        <v>959</v>
      </c>
      <c r="G310">
        <v>5</v>
      </c>
      <c r="H310">
        <v>0</v>
      </c>
      <c r="I310" s="1">
        <v>23</v>
      </c>
      <c r="J310" s="1">
        <v>15</v>
      </c>
      <c r="K310" s="1">
        <v>1</v>
      </c>
      <c r="L310" s="1">
        <v>268</v>
      </c>
      <c r="M310" s="1">
        <v>3</v>
      </c>
      <c r="N310" s="1">
        <v>1</v>
      </c>
      <c r="O310" s="1">
        <v>0</v>
      </c>
      <c r="P310" s="1">
        <v>0</v>
      </c>
      <c r="Q310" s="1">
        <v>0</v>
      </c>
      <c r="R310" s="1">
        <v>0</v>
      </c>
      <c r="S310" s="1">
        <v>7.0000000000000007E-2</v>
      </c>
      <c r="T310" s="1">
        <v>0.2</v>
      </c>
      <c r="U310" s="1">
        <v>0.27</v>
      </c>
      <c r="V310" s="1">
        <v>7.0000000000000007E-2</v>
      </c>
      <c r="W310" s="1">
        <v>0.27</v>
      </c>
      <c r="X31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0.35000000000000003</v>
      </c>
      <c r="Y310" s="2">
        <f>player_season_data[[#This Row],[xAG]]*3</f>
        <v>0.60000000000000009</v>
      </c>
      <c r="Z310" s="2">
        <f>SUM(player_season_data[[#This Row],[E(Points from Goals)]:[E(Points from Assists)]])</f>
        <v>0.95000000000000018</v>
      </c>
      <c r="AA31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0.50661699236558955</v>
      </c>
      <c r="AB31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10" s="2">
        <f>SUM(player_season_data[[#This Row],[E(Points from CS)]:[E(Points from conceding)]])</f>
        <v>0.50661699236558955</v>
      </c>
      <c r="AD310" s="2">
        <f>SUM(player_season_data[[#This Row],[E(Defensive Points)]],player_season_data[[#This Row],[E(Attacking Points)]])</f>
        <v>1.4566169923655896</v>
      </c>
    </row>
    <row r="311" spans="1:30" hidden="1" x14ac:dyDescent="0.25">
      <c r="A311">
        <v>171</v>
      </c>
      <c r="B311" s="1" t="s">
        <v>161</v>
      </c>
      <c r="C311" s="1" t="s">
        <v>828</v>
      </c>
      <c r="D311" s="1" t="s">
        <v>919</v>
      </c>
      <c r="E311">
        <v>2</v>
      </c>
      <c r="F311" s="1" t="s">
        <v>958</v>
      </c>
      <c r="G311">
        <v>5</v>
      </c>
      <c r="H311">
        <v>3.1</v>
      </c>
      <c r="I311" s="1">
        <v>20</v>
      </c>
      <c r="J311" s="1">
        <v>27</v>
      </c>
      <c r="K311" s="1">
        <v>19</v>
      </c>
      <c r="L311" s="1">
        <v>1751</v>
      </c>
      <c r="M311" s="1">
        <v>19.5</v>
      </c>
      <c r="N311" s="1">
        <v>7</v>
      </c>
      <c r="O311" s="1">
        <v>1</v>
      </c>
      <c r="P311" s="1">
        <v>0</v>
      </c>
      <c r="Q311" s="1">
        <v>0.31</v>
      </c>
      <c r="R311" s="1">
        <v>0.31</v>
      </c>
      <c r="S311" s="1">
        <v>0.05</v>
      </c>
      <c r="T311" s="1">
        <v>0.22</v>
      </c>
      <c r="U311" s="1">
        <v>0.27</v>
      </c>
      <c r="V311" s="1">
        <v>0.05</v>
      </c>
      <c r="W311" s="1">
        <v>0.27</v>
      </c>
      <c r="X31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0.30000000000000004</v>
      </c>
      <c r="Y311" s="2">
        <f>player_season_data[[#This Row],[xAG]]*3</f>
        <v>0.66</v>
      </c>
      <c r="Z311" s="2">
        <f>SUM(player_season_data[[#This Row],[E(Points from Goals)]:[E(Points from Assists)]])</f>
        <v>0.96000000000000008</v>
      </c>
      <c r="AA31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0.9668560675881458</v>
      </c>
      <c r="AB31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-0.47459365294117145</v>
      </c>
      <c r="AC311" s="2">
        <f>SUM(player_season_data[[#This Row],[E(Points from CS)]:[E(Points from conceding)]])</f>
        <v>0.49226241464697434</v>
      </c>
      <c r="AD311" s="2">
        <f>SUM(player_season_data[[#This Row],[E(Defensive Points)]],player_season_data[[#This Row],[E(Attacking Points)]])</f>
        <v>1.4522624146469745</v>
      </c>
    </row>
    <row r="312" spans="1:30" hidden="1" x14ac:dyDescent="0.25">
      <c r="A312">
        <v>347</v>
      </c>
      <c r="B312" s="1" t="s">
        <v>122</v>
      </c>
      <c r="C312" s="1" t="s">
        <v>978</v>
      </c>
      <c r="D312" s="1" t="s">
        <v>925</v>
      </c>
      <c r="E312">
        <v>1</v>
      </c>
      <c r="F312" s="1" t="s">
        <v>960</v>
      </c>
      <c r="G312">
        <v>5.5</v>
      </c>
      <c r="H312">
        <v>6.3</v>
      </c>
      <c r="I312" s="1">
        <v>29</v>
      </c>
      <c r="J312" s="1">
        <v>33</v>
      </c>
      <c r="K312" s="1">
        <v>33</v>
      </c>
      <c r="L312" s="1">
        <v>2785</v>
      </c>
      <c r="M312" s="1">
        <v>30.9</v>
      </c>
      <c r="N312" s="1">
        <v>5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312" s="2">
        <f>player_season_data[[#This Row],[xAG]]*3</f>
        <v>0</v>
      </c>
      <c r="Z312" s="2">
        <f>SUM(player_season_data[[#This Row],[E(Points from Goals)]:[E(Points from Assists)]])</f>
        <v>0</v>
      </c>
      <c r="AA31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1.675806196990556</v>
      </c>
      <c r="AB31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-0.22887994434969738</v>
      </c>
      <c r="AC312" s="2">
        <f>SUM(player_season_data[[#This Row],[E(Points from CS)]:[E(Points from conceding)]])</f>
        <v>1.4469262526408586</v>
      </c>
      <c r="AD312" s="2">
        <f>SUM(player_season_data[[#This Row],[E(Defensive Points)]],player_season_data[[#This Row],[E(Attacking Points)]])</f>
        <v>1.4469262526408586</v>
      </c>
    </row>
    <row r="313" spans="1:30" hidden="1" x14ac:dyDescent="0.25">
      <c r="A313">
        <v>358</v>
      </c>
      <c r="B313" s="1" t="s">
        <v>290</v>
      </c>
      <c r="C313" s="1" t="s">
        <v>498</v>
      </c>
      <c r="D313" s="1" t="s">
        <v>925</v>
      </c>
      <c r="E313">
        <v>1</v>
      </c>
      <c r="F313" s="1" t="s">
        <v>960</v>
      </c>
      <c r="G313">
        <v>5.5</v>
      </c>
      <c r="H313">
        <v>1.5</v>
      </c>
      <c r="I313" s="1">
        <v>30</v>
      </c>
      <c r="J313" s="1">
        <v>9</v>
      </c>
      <c r="K313" s="1">
        <v>5</v>
      </c>
      <c r="L313" s="1">
        <v>635</v>
      </c>
      <c r="M313" s="1">
        <v>7.1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313" s="2">
        <f>player_season_data[[#This Row],[xAG]]*3</f>
        <v>0</v>
      </c>
      <c r="Z313" s="2">
        <f>SUM(player_season_data[[#This Row],[E(Points from Goals)]:[E(Points from Assists)]])</f>
        <v>0</v>
      </c>
      <c r="AA31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1.675806196990556</v>
      </c>
      <c r="AB31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-0.22887994434969738</v>
      </c>
      <c r="AC313" s="2">
        <f>SUM(player_season_data[[#This Row],[E(Points from CS)]:[E(Points from conceding)]])</f>
        <v>1.4469262526408586</v>
      </c>
      <c r="AD313" s="2">
        <f>SUM(player_season_data[[#This Row],[E(Defensive Points)]],player_season_data[[#This Row],[E(Attacking Points)]])</f>
        <v>1.4469262526408586</v>
      </c>
    </row>
    <row r="314" spans="1:30" x14ac:dyDescent="0.25">
      <c r="A314">
        <v>418</v>
      </c>
      <c r="B314" s="1" t="s">
        <v>375</v>
      </c>
      <c r="C314" s="1" t="s">
        <v>479</v>
      </c>
      <c r="D314" s="1" t="s">
        <v>927</v>
      </c>
      <c r="E314">
        <v>2</v>
      </c>
      <c r="F314" s="1" t="s">
        <v>958</v>
      </c>
      <c r="G314">
        <v>6</v>
      </c>
      <c r="H314">
        <v>13.9</v>
      </c>
      <c r="I314" s="1">
        <v>32</v>
      </c>
      <c r="J314" s="1">
        <v>28</v>
      </c>
      <c r="K314" s="1">
        <v>26</v>
      </c>
      <c r="L314" s="1">
        <v>2236</v>
      </c>
      <c r="M314" s="1">
        <v>24.8</v>
      </c>
      <c r="N314" s="1">
        <v>5</v>
      </c>
      <c r="O314" s="1">
        <v>0</v>
      </c>
      <c r="P314" s="1">
        <v>0.04</v>
      </c>
      <c r="Q314" s="1">
        <v>0.4</v>
      </c>
      <c r="R314" s="1">
        <v>0.44</v>
      </c>
      <c r="S314" s="1">
        <v>0.03</v>
      </c>
      <c r="T314" s="1">
        <v>0.3</v>
      </c>
      <c r="U314" s="1">
        <v>0.33</v>
      </c>
      <c r="V314" s="1">
        <v>0.03</v>
      </c>
      <c r="W314" s="1">
        <v>0.33</v>
      </c>
      <c r="X31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0.18</v>
      </c>
      <c r="Y314" s="2">
        <f>player_season_data[[#This Row],[xAG]]*3</f>
        <v>0.89999999999999991</v>
      </c>
      <c r="Z314" s="2">
        <f>SUM(player_season_data[[#This Row],[E(Points from Goals)]:[E(Points from Assists)]])</f>
        <v>1.0799999999999998</v>
      </c>
      <c r="AA31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0.88363991183751278</v>
      </c>
      <c r="AB31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-0.51717853106080636</v>
      </c>
      <c r="AC314" s="2">
        <f>SUM(player_season_data[[#This Row],[E(Points from CS)]:[E(Points from conceding)]])</f>
        <v>0.36646138077670642</v>
      </c>
      <c r="AD314" s="2">
        <f>SUM(player_season_data[[#This Row],[E(Defensive Points)]],player_season_data[[#This Row],[E(Attacking Points)]])</f>
        <v>1.4464613807767064</v>
      </c>
    </row>
    <row r="315" spans="1:30" hidden="1" x14ac:dyDescent="0.25">
      <c r="A315">
        <v>54</v>
      </c>
      <c r="B315" s="1" t="s">
        <v>325</v>
      </c>
      <c r="C315" s="1" t="s">
        <v>729</v>
      </c>
      <c r="D315" s="1" t="s">
        <v>914</v>
      </c>
      <c r="E315">
        <v>3</v>
      </c>
      <c r="F315" s="1" t="s">
        <v>959</v>
      </c>
      <c r="G315">
        <v>5</v>
      </c>
      <c r="H315">
        <v>7.9</v>
      </c>
      <c r="I315" s="1">
        <v>21</v>
      </c>
      <c r="J315" s="1">
        <v>11</v>
      </c>
      <c r="K315" s="1">
        <v>8</v>
      </c>
      <c r="L315" s="1">
        <v>638</v>
      </c>
      <c r="M315" s="1">
        <v>7.1</v>
      </c>
      <c r="N315" s="1">
        <v>3</v>
      </c>
      <c r="O315" s="1">
        <v>0</v>
      </c>
      <c r="P315" s="1">
        <v>0.42</v>
      </c>
      <c r="Q315" s="1">
        <v>0.14000000000000001</v>
      </c>
      <c r="R315" s="1">
        <v>0.56000000000000005</v>
      </c>
      <c r="S315" s="1">
        <v>0.19</v>
      </c>
      <c r="T315" s="1">
        <v>0.09</v>
      </c>
      <c r="U315" s="1">
        <v>0.28000000000000003</v>
      </c>
      <c r="V315" s="1">
        <v>0.19</v>
      </c>
      <c r="W315" s="1">
        <v>0.28000000000000003</v>
      </c>
      <c r="X31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0.95</v>
      </c>
      <c r="Y315" s="2">
        <f>player_season_data[[#This Row],[xAG]]*3</f>
        <v>0.27</v>
      </c>
      <c r="Z315" s="2">
        <f>SUM(player_season_data[[#This Row],[E(Points from Goals)]:[E(Points from Assists)]])</f>
        <v>1.22</v>
      </c>
      <c r="AA31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0.21653566731600707</v>
      </c>
      <c r="AB31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15" s="2">
        <f>SUM(player_season_data[[#This Row],[E(Points from CS)]:[E(Points from conceding)]])</f>
        <v>0.21653566731600707</v>
      </c>
      <c r="AD315" s="2">
        <f>SUM(player_season_data[[#This Row],[E(Defensive Points)]],player_season_data[[#This Row],[E(Attacking Points)]])</f>
        <v>1.436535667316007</v>
      </c>
    </row>
    <row r="316" spans="1:30" hidden="1" x14ac:dyDescent="0.25">
      <c r="A316">
        <v>420</v>
      </c>
      <c r="B316" s="1" t="s">
        <v>404</v>
      </c>
      <c r="C316" s="1" t="s">
        <v>600</v>
      </c>
      <c r="D316" s="1" t="s">
        <v>927</v>
      </c>
      <c r="E316">
        <v>3</v>
      </c>
      <c r="F316" s="1" t="s">
        <v>959</v>
      </c>
      <c r="G316">
        <v>5</v>
      </c>
      <c r="H316">
        <v>0.2</v>
      </c>
      <c r="I316" s="1">
        <v>23</v>
      </c>
      <c r="J316" s="1">
        <v>9</v>
      </c>
      <c r="K316" s="1">
        <v>5</v>
      </c>
      <c r="L316" s="1">
        <v>419</v>
      </c>
      <c r="M316" s="1">
        <v>4.7</v>
      </c>
      <c r="N316" s="1">
        <v>0</v>
      </c>
      <c r="O316" s="1">
        <v>0</v>
      </c>
      <c r="P316" s="1">
        <v>0.21</v>
      </c>
      <c r="Q316" s="1">
        <v>0</v>
      </c>
      <c r="R316" s="1">
        <v>0.21</v>
      </c>
      <c r="S316" s="1">
        <v>0.17</v>
      </c>
      <c r="T316" s="1">
        <v>0.12</v>
      </c>
      <c r="U316" s="1">
        <v>0.3</v>
      </c>
      <c r="V316" s="1">
        <v>0.17</v>
      </c>
      <c r="W316" s="1">
        <v>0.3</v>
      </c>
      <c r="X31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0.85000000000000009</v>
      </c>
      <c r="Y316" s="2">
        <f>player_season_data[[#This Row],[xAG]]*3</f>
        <v>0.36</v>
      </c>
      <c r="Z316" s="2">
        <f>SUM(player_season_data[[#This Row],[E(Points from Goals)]:[E(Points from Assists)]])</f>
        <v>1.21</v>
      </c>
      <c r="AA31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0.2209099779593782</v>
      </c>
      <c r="AB31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16" s="2">
        <f>SUM(player_season_data[[#This Row],[E(Points from CS)]:[E(Points from conceding)]])</f>
        <v>0.2209099779593782</v>
      </c>
      <c r="AD316" s="2">
        <f>SUM(player_season_data[[#This Row],[E(Defensive Points)]],player_season_data[[#This Row],[E(Attacking Points)]])</f>
        <v>1.4309099779593781</v>
      </c>
    </row>
    <row r="317" spans="1:30" hidden="1" x14ac:dyDescent="0.25">
      <c r="A317">
        <v>126</v>
      </c>
      <c r="B317" s="1" t="s">
        <v>174</v>
      </c>
      <c r="C317" s="1" t="s">
        <v>885</v>
      </c>
      <c r="D317" s="1" t="s">
        <v>917</v>
      </c>
      <c r="E317">
        <v>3</v>
      </c>
      <c r="F317" s="1" t="s">
        <v>959</v>
      </c>
      <c r="G317">
        <v>5</v>
      </c>
      <c r="H317">
        <v>0</v>
      </c>
      <c r="I317" s="1">
        <v>18</v>
      </c>
      <c r="J317" s="1">
        <v>12</v>
      </c>
      <c r="K317" s="1">
        <v>8</v>
      </c>
      <c r="L317" s="1">
        <v>869</v>
      </c>
      <c r="M317" s="1">
        <v>9.6999999999999993</v>
      </c>
      <c r="N317" s="1">
        <v>1</v>
      </c>
      <c r="O317" s="1">
        <v>0</v>
      </c>
      <c r="P317" s="1">
        <v>0.31</v>
      </c>
      <c r="Q317" s="1">
        <v>0</v>
      </c>
      <c r="R317" s="1">
        <v>0.31</v>
      </c>
      <c r="S317" s="1">
        <v>0.19</v>
      </c>
      <c r="T317" s="1">
        <v>7.0000000000000007E-2</v>
      </c>
      <c r="U317" s="1">
        <v>0.26</v>
      </c>
      <c r="V317" s="1">
        <v>0.19</v>
      </c>
      <c r="W317" s="1">
        <v>0.26</v>
      </c>
      <c r="X31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0.95</v>
      </c>
      <c r="Y317" s="2">
        <f>player_season_data[[#This Row],[xAG]]*3</f>
        <v>0.21000000000000002</v>
      </c>
      <c r="Z317" s="2">
        <f>SUM(player_season_data[[#This Row],[E(Points from Goals)]:[E(Points from Assists)]])</f>
        <v>1.1599999999999999</v>
      </c>
      <c r="AA31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0.26447726129982396</v>
      </c>
      <c r="AB31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17" s="2">
        <f>SUM(player_season_data[[#This Row],[E(Points from CS)]:[E(Points from conceding)]])</f>
        <v>0.26447726129982396</v>
      </c>
      <c r="AD317" s="2">
        <f>SUM(player_season_data[[#This Row],[E(Defensive Points)]],player_season_data[[#This Row],[E(Attacking Points)]])</f>
        <v>1.424477261299824</v>
      </c>
    </row>
    <row r="318" spans="1:30" hidden="1" x14ac:dyDescent="0.25">
      <c r="A318">
        <v>117</v>
      </c>
      <c r="B318" s="1" t="s">
        <v>63</v>
      </c>
      <c r="C318" s="1" t="s">
        <v>890</v>
      </c>
      <c r="D318" s="1" t="s">
        <v>917</v>
      </c>
      <c r="E318">
        <v>3</v>
      </c>
      <c r="F318" s="1" t="s">
        <v>959</v>
      </c>
      <c r="G318">
        <v>5</v>
      </c>
      <c r="H318">
        <v>0.1</v>
      </c>
      <c r="I318" s="1">
        <v>18</v>
      </c>
      <c r="J318" s="1">
        <v>27</v>
      </c>
      <c r="K318" s="1">
        <v>17</v>
      </c>
      <c r="L318" s="1">
        <v>1364</v>
      </c>
      <c r="M318" s="1">
        <v>15.2</v>
      </c>
      <c r="N318" s="1">
        <v>7</v>
      </c>
      <c r="O318" s="1">
        <v>0</v>
      </c>
      <c r="P318" s="1">
        <v>0.2</v>
      </c>
      <c r="Q318" s="1">
        <v>7.0000000000000007E-2</v>
      </c>
      <c r="R318" s="1">
        <v>0.26</v>
      </c>
      <c r="S318" s="1">
        <v>0.16</v>
      </c>
      <c r="T318" s="1">
        <v>0.12</v>
      </c>
      <c r="U318" s="1">
        <v>0.28000000000000003</v>
      </c>
      <c r="V318" s="1">
        <v>0.16</v>
      </c>
      <c r="W318" s="1">
        <v>0.28000000000000003</v>
      </c>
      <c r="X31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</v>
      </c>
      <c r="Y318" s="2">
        <f>player_season_data[[#This Row],[xAG]]*3</f>
        <v>0.36</v>
      </c>
      <c r="Z318" s="2">
        <f>SUM(player_season_data[[#This Row],[E(Points from Goals)]:[E(Points from Assists)]])</f>
        <v>1.1600000000000001</v>
      </c>
      <c r="AA31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0.26447726129982396</v>
      </c>
      <c r="AB31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18" s="2">
        <f>SUM(player_season_data[[#This Row],[E(Points from CS)]:[E(Points from conceding)]])</f>
        <v>0.26447726129982396</v>
      </c>
      <c r="AD318" s="2">
        <f>SUM(player_season_data[[#This Row],[E(Defensive Points)]],player_season_data[[#This Row],[E(Attacking Points)]])</f>
        <v>1.424477261299824</v>
      </c>
    </row>
    <row r="319" spans="1:30" hidden="1" x14ac:dyDescent="0.25">
      <c r="A319">
        <v>425</v>
      </c>
      <c r="B319" s="1" t="s">
        <v>54</v>
      </c>
      <c r="C319" s="1" t="s">
        <v>502</v>
      </c>
      <c r="D319" s="1" t="s">
        <v>928</v>
      </c>
      <c r="E319">
        <v>2</v>
      </c>
      <c r="F319" s="1" t="s">
        <v>958</v>
      </c>
      <c r="G319">
        <v>4.5</v>
      </c>
      <c r="H319">
        <v>0.3</v>
      </c>
      <c r="I319" s="1">
        <v>32</v>
      </c>
      <c r="J319" s="1">
        <v>20</v>
      </c>
      <c r="K319" s="1">
        <v>18</v>
      </c>
      <c r="L319" s="1">
        <v>1438</v>
      </c>
      <c r="M319" s="1">
        <v>16</v>
      </c>
      <c r="N319" s="1">
        <v>3</v>
      </c>
      <c r="O319" s="1">
        <v>1</v>
      </c>
      <c r="P319" s="1">
        <v>0.13</v>
      </c>
      <c r="Q319" s="1">
        <v>0.06</v>
      </c>
      <c r="R319" s="1">
        <v>0.19</v>
      </c>
      <c r="S319" s="1">
        <v>0.09</v>
      </c>
      <c r="T319" s="1">
        <v>0.08</v>
      </c>
      <c r="U319" s="1">
        <v>0.18</v>
      </c>
      <c r="V319" s="1">
        <v>0.09</v>
      </c>
      <c r="W319" s="1">
        <v>0.18</v>
      </c>
      <c r="X31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0.54</v>
      </c>
      <c r="Y319" s="2">
        <f>player_season_data[[#This Row],[xAG]]*3</f>
        <v>0.24</v>
      </c>
      <c r="Z319" s="2">
        <f>SUM(player_season_data[[#This Row],[E(Points from Goals)]:[E(Points from Assists)]])</f>
        <v>0.78</v>
      </c>
      <c r="AA31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1.0685412078634013</v>
      </c>
      <c r="AB31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-0.42783359252740577</v>
      </c>
      <c r="AC319" s="2">
        <f>SUM(player_season_data[[#This Row],[E(Points from CS)]:[E(Points from conceding)]])</f>
        <v>0.64070761533599563</v>
      </c>
      <c r="AD319" s="2">
        <f>SUM(player_season_data[[#This Row],[E(Defensive Points)]],player_season_data[[#This Row],[E(Attacking Points)]])</f>
        <v>1.4207076153359957</v>
      </c>
    </row>
    <row r="320" spans="1:30" hidden="1" x14ac:dyDescent="0.25">
      <c r="A320">
        <v>192</v>
      </c>
      <c r="B320" s="1" t="s">
        <v>37</v>
      </c>
      <c r="C320" s="1" t="s">
        <v>484</v>
      </c>
      <c r="D320" s="1" t="s">
        <v>920</v>
      </c>
      <c r="E320">
        <v>3</v>
      </c>
      <c r="F320" s="1" t="s">
        <v>959</v>
      </c>
      <c r="G320">
        <v>5.5</v>
      </c>
      <c r="H320">
        <v>0.5</v>
      </c>
      <c r="I320" s="1">
        <v>31</v>
      </c>
      <c r="J320" s="1">
        <v>35</v>
      </c>
      <c r="K320" s="1">
        <v>30</v>
      </c>
      <c r="L320" s="1">
        <v>2543</v>
      </c>
      <c r="M320" s="1">
        <v>28.3</v>
      </c>
      <c r="N320" s="1">
        <v>9</v>
      </c>
      <c r="O320" s="1">
        <v>1</v>
      </c>
      <c r="P320" s="1">
        <v>0.14000000000000001</v>
      </c>
      <c r="Q320" s="1">
        <v>0.25</v>
      </c>
      <c r="R320" s="1">
        <v>0.39</v>
      </c>
      <c r="S320" s="1">
        <v>0.14000000000000001</v>
      </c>
      <c r="T320" s="1">
        <v>0.15</v>
      </c>
      <c r="U320" s="1">
        <v>0.28999999999999998</v>
      </c>
      <c r="V320" s="1">
        <v>0.14000000000000001</v>
      </c>
      <c r="W320" s="1">
        <v>0.28999999999999998</v>
      </c>
      <c r="X32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0.70000000000000007</v>
      </c>
      <c r="Y320" s="2">
        <f>player_season_data[[#This Row],[xAG]]*3</f>
        <v>0.44999999999999996</v>
      </c>
      <c r="Z320" s="2">
        <f>SUM(player_season_data[[#This Row],[E(Points from Goals)]:[E(Points from Assists)]])</f>
        <v>1.1499999999999999</v>
      </c>
      <c r="AA32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0.26982005638468681</v>
      </c>
      <c r="AB32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20" s="2">
        <f>SUM(player_season_data[[#This Row],[E(Points from CS)]:[E(Points from conceding)]])</f>
        <v>0.26982005638468681</v>
      </c>
      <c r="AD320" s="2">
        <f>SUM(player_season_data[[#This Row],[E(Defensive Points)]],player_season_data[[#This Row],[E(Attacking Points)]])</f>
        <v>1.4198200563846868</v>
      </c>
    </row>
    <row r="321" spans="1:30" hidden="1" x14ac:dyDescent="0.25">
      <c r="A321">
        <v>356</v>
      </c>
      <c r="B321" s="1" t="s">
        <v>279</v>
      </c>
      <c r="C321" s="1" t="s">
        <v>994</v>
      </c>
      <c r="D321" s="1" t="s">
        <v>925</v>
      </c>
      <c r="E321">
        <v>3</v>
      </c>
      <c r="F321" s="1" t="s">
        <v>959</v>
      </c>
      <c r="G321">
        <v>5</v>
      </c>
      <c r="H321">
        <v>0</v>
      </c>
      <c r="I321" s="1">
        <v>24</v>
      </c>
      <c r="J321" s="1">
        <v>17</v>
      </c>
      <c r="K321" s="1">
        <v>7</v>
      </c>
      <c r="L321" s="1">
        <v>661</v>
      </c>
      <c r="M321" s="1">
        <v>7.3</v>
      </c>
      <c r="N321" s="1">
        <v>0</v>
      </c>
      <c r="O321" s="1">
        <v>0</v>
      </c>
      <c r="P321" s="1">
        <v>0</v>
      </c>
      <c r="Q321" s="1">
        <v>0.27</v>
      </c>
      <c r="R321" s="1">
        <v>0.27</v>
      </c>
      <c r="S321" s="1">
        <v>0.11</v>
      </c>
      <c r="T321" s="1">
        <v>0.15</v>
      </c>
      <c r="U321" s="1">
        <v>0.27</v>
      </c>
      <c r="V321" s="1">
        <v>0.11</v>
      </c>
      <c r="W321" s="1">
        <v>0.27</v>
      </c>
      <c r="X32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0.55000000000000004</v>
      </c>
      <c r="Y321" s="2">
        <f>player_season_data[[#This Row],[xAG]]*3</f>
        <v>0.44999999999999996</v>
      </c>
      <c r="Z321" s="2">
        <f>SUM(player_season_data[[#This Row],[E(Points from Goals)]:[E(Points from Assists)]])</f>
        <v>1</v>
      </c>
      <c r="AA32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0.418951549247639</v>
      </c>
      <c r="AB32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21" s="2">
        <f>SUM(player_season_data[[#This Row],[E(Points from CS)]:[E(Points from conceding)]])</f>
        <v>0.418951549247639</v>
      </c>
      <c r="AD321" s="2">
        <f>SUM(player_season_data[[#This Row],[E(Defensive Points)]],player_season_data[[#This Row],[E(Attacking Points)]])</f>
        <v>1.418951549247639</v>
      </c>
    </row>
    <row r="322" spans="1:30" hidden="1" x14ac:dyDescent="0.25">
      <c r="A322">
        <v>394</v>
      </c>
      <c r="B322" s="1" t="s">
        <v>160</v>
      </c>
      <c r="C322" s="1" t="s">
        <v>987</v>
      </c>
      <c r="D322" s="1" t="s">
        <v>927</v>
      </c>
      <c r="E322">
        <v>3</v>
      </c>
      <c r="F322" s="1" t="s">
        <v>959</v>
      </c>
      <c r="G322">
        <v>6.5</v>
      </c>
      <c r="H322">
        <v>3.2</v>
      </c>
      <c r="I322" s="1">
        <v>25</v>
      </c>
      <c r="J322" s="1">
        <v>37</v>
      </c>
      <c r="K322" s="1">
        <v>37</v>
      </c>
      <c r="L322" s="1">
        <v>3263</v>
      </c>
      <c r="M322" s="1">
        <v>36.299999999999997</v>
      </c>
      <c r="N322" s="1">
        <v>9</v>
      </c>
      <c r="O322" s="1">
        <v>0</v>
      </c>
      <c r="P322" s="1">
        <v>0.19</v>
      </c>
      <c r="Q322" s="1">
        <v>0.22</v>
      </c>
      <c r="R322" s="1">
        <v>0.41</v>
      </c>
      <c r="S322" s="1">
        <v>0.13</v>
      </c>
      <c r="T322" s="1">
        <v>0.18</v>
      </c>
      <c r="U322" s="1">
        <v>0.31</v>
      </c>
      <c r="V322" s="1">
        <v>0.13</v>
      </c>
      <c r="W322" s="1">
        <v>0.31</v>
      </c>
      <c r="X32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0.65</v>
      </c>
      <c r="Y322" s="2">
        <f>player_season_data[[#This Row],[xAG]]*3</f>
        <v>0.54</v>
      </c>
      <c r="Z322" s="2">
        <f>SUM(player_season_data[[#This Row],[E(Points from Goals)]:[E(Points from Assists)]])</f>
        <v>1.19</v>
      </c>
      <c r="AA32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0.2209099779593782</v>
      </c>
      <c r="AB32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22" s="2">
        <f>SUM(player_season_data[[#This Row],[E(Points from CS)]:[E(Points from conceding)]])</f>
        <v>0.2209099779593782</v>
      </c>
      <c r="AD322" s="2">
        <f>SUM(player_season_data[[#This Row],[E(Defensive Points)]],player_season_data[[#This Row],[E(Attacking Points)]])</f>
        <v>1.4109099779593781</v>
      </c>
    </row>
    <row r="323" spans="1:30" hidden="1" x14ac:dyDescent="0.25">
      <c r="A323">
        <v>16</v>
      </c>
      <c r="B323" s="1" t="s">
        <v>318</v>
      </c>
      <c r="C323" s="1" t="s">
        <v>643</v>
      </c>
      <c r="D323" s="1" t="s">
        <v>913</v>
      </c>
      <c r="E323">
        <v>3</v>
      </c>
      <c r="F323" s="1" t="s">
        <v>959</v>
      </c>
      <c r="G323">
        <v>6.5</v>
      </c>
      <c r="H323">
        <v>6.1</v>
      </c>
      <c r="I323" s="1">
        <v>24</v>
      </c>
      <c r="J323" s="1">
        <v>38</v>
      </c>
      <c r="K323" s="1">
        <v>37</v>
      </c>
      <c r="L323" s="1">
        <v>3225</v>
      </c>
      <c r="M323" s="1">
        <v>35.799999999999997</v>
      </c>
      <c r="N323" s="1">
        <v>5</v>
      </c>
      <c r="O323" s="1">
        <v>0</v>
      </c>
      <c r="P323" s="1">
        <v>0.2</v>
      </c>
      <c r="Q323" s="1">
        <v>0.22</v>
      </c>
      <c r="R323" s="1">
        <v>0.42</v>
      </c>
      <c r="S323" s="1">
        <v>0.09</v>
      </c>
      <c r="T323" s="1">
        <v>0.15</v>
      </c>
      <c r="U323" s="1">
        <v>0.24</v>
      </c>
      <c r="V323" s="1">
        <v>0.09</v>
      </c>
      <c r="W323" s="1">
        <v>0.24</v>
      </c>
      <c r="X32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0.44999999999999996</v>
      </c>
      <c r="Y323" s="2">
        <f>player_season_data[[#This Row],[xAG]]*3</f>
        <v>0.44999999999999996</v>
      </c>
      <c r="Z323" s="2">
        <f>SUM(player_season_data[[#This Row],[E(Points from Goals)]:[E(Points from Assists)]])</f>
        <v>0.89999999999999991</v>
      </c>
      <c r="AA32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0.50661699236558955</v>
      </c>
      <c r="AB32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23" s="2">
        <f>SUM(player_season_data[[#This Row],[E(Points from CS)]:[E(Points from conceding)]])</f>
        <v>0.50661699236558955</v>
      </c>
      <c r="AD323" s="2">
        <f>SUM(player_season_data[[#This Row],[E(Defensive Points)]],player_season_data[[#This Row],[E(Attacking Points)]])</f>
        <v>1.4066169923655893</v>
      </c>
    </row>
    <row r="324" spans="1:30" hidden="1" x14ac:dyDescent="0.25">
      <c r="A324">
        <v>37</v>
      </c>
      <c r="B324" s="1" t="s">
        <v>110</v>
      </c>
      <c r="C324" s="1" t="s">
        <v>795</v>
      </c>
      <c r="D324" s="1" t="s">
        <v>921</v>
      </c>
      <c r="E324">
        <v>3</v>
      </c>
      <c r="F324" s="1" t="s">
        <v>959</v>
      </c>
      <c r="G324">
        <v>5</v>
      </c>
      <c r="H324">
        <v>0</v>
      </c>
      <c r="I324" s="1">
        <v>20</v>
      </c>
      <c r="J324" s="1">
        <v>12</v>
      </c>
      <c r="K324" s="1">
        <v>1</v>
      </c>
      <c r="L324" s="1">
        <v>232</v>
      </c>
      <c r="M324" s="1">
        <v>2.6</v>
      </c>
      <c r="N324" s="1">
        <v>1</v>
      </c>
      <c r="O324" s="1">
        <v>0</v>
      </c>
      <c r="P324" s="1">
        <v>0.39</v>
      </c>
      <c r="Q324" s="1">
        <v>0</v>
      </c>
      <c r="R324" s="1">
        <v>0.39</v>
      </c>
      <c r="S324" s="1">
        <v>0.11</v>
      </c>
      <c r="T324" s="1">
        <v>0.19</v>
      </c>
      <c r="U324" s="1">
        <v>0.3</v>
      </c>
      <c r="V324" s="1">
        <v>0.11</v>
      </c>
      <c r="W324" s="1">
        <v>0.3</v>
      </c>
      <c r="X32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0.55000000000000004</v>
      </c>
      <c r="Y324" s="2">
        <f>player_season_data[[#This Row],[xAG]]*3</f>
        <v>0.57000000000000006</v>
      </c>
      <c r="Z324" s="2">
        <f>SUM(player_season_data[[#This Row],[E(Points from Goals)]:[E(Points from Assists)]])</f>
        <v>1.1200000000000001</v>
      </c>
      <c r="AA32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0.27527078308975234</v>
      </c>
      <c r="AB32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24" s="2">
        <f>SUM(player_season_data[[#This Row],[E(Points from CS)]:[E(Points from conceding)]])</f>
        <v>0.27527078308975234</v>
      </c>
      <c r="AD324" s="2">
        <f>SUM(player_season_data[[#This Row],[E(Defensive Points)]],player_season_data[[#This Row],[E(Attacking Points)]])</f>
        <v>1.3952707830897524</v>
      </c>
    </row>
    <row r="325" spans="1:30" hidden="1" x14ac:dyDescent="0.25">
      <c r="A325">
        <v>224</v>
      </c>
      <c r="B325" s="1" t="s">
        <v>165</v>
      </c>
      <c r="C325" s="1" t="s">
        <v>565</v>
      </c>
      <c r="D325" s="1" t="s">
        <v>921</v>
      </c>
      <c r="E325">
        <v>3</v>
      </c>
      <c r="F325" s="1" t="s">
        <v>959</v>
      </c>
      <c r="G325">
        <v>5.5</v>
      </c>
      <c r="H325">
        <v>0.2</v>
      </c>
      <c r="I325" s="1">
        <v>26</v>
      </c>
      <c r="J325" s="1">
        <v>29</v>
      </c>
      <c r="K325" s="1">
        <v>25</v>
      </c>
      <c r="L325" s="1">
        <v>2214</v>
      </c>
      <c r="M325" s="1">
        <v>24.6</v>
      </c>
      <c r="N325" s="1">
        <v>1</v>
      </c>
      <c r="O325" s="1">
        <v>0</v>
      </c>
      <c r="P325" s="1">
        <v>0.12</v>
      </c>
      <c r="Q325" s="1">
        <v>0.12</v>
      </c>
      <c r="R325" s="1">
        <v>0.24</v>
      </c>
      <c r="S325" s="1">
        <v>0.14000000000000001</v>
      </c>
      <c r="T325" s="1">
        <v>0.14000000000000001</v>
      </c>
      <c r="U325" s="1">
        <v>0.28000000000000003</v>
      </c>
      <c r="V325" s="1">
        <v>0.14000000000000001</v>
      </c>
      <c r="W325" s="1">
        <v>0.28000000000000003</v>
      </c>
      <c r="X32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0.70000000000000007</v>
      </c>
      <c r="Y325" s="2">
        <f>player_season_data[[#This Row],[xAG]]*3</f>
        <v>0.42000000000000004</v>
      </c>
      <c r="Z325" s="2">
        <f>SUM(player_season_data[[#This Row],[E(Points from Goals)]:[E(Points from Assists)]])</f>
        <v>1.1200000000000001</v>
      </c>
      <c r="AA32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0.27527078308975234</v>
      </c>
      <c r="AB32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25" s="2">
        <f>SUM(player_season_data[[#This Row],[E(Points from CS)]:[E(Points from conceding)]])</f>
        <v>0.27527078308975234</v>
      </c>
      <c r="AD325" s="2">
        <f>SUM(player_season_data[[#This Row],[E(Defensive Points)]],player_season_data[[#This Row],[E(Attacking Points)]])</f>
        <v>1.3952707830897524</v>
      </c>
    </row>
    <row r="326" spans="1:30" hidden="1" x14ac:dyDescent="0.25">
      <c r="A326">
        <v>530</v>
      </c>
      <c r="B326" s="1" t="s">
        <v>354</v>
      </c>
      <c r="C326" s="1" t="s">
        <v>995</v>
      </c>
      <c r="D326" s="1" t="s">
        <v>931</v>
      </c>
      <c r="E326">
        <v>3</v>
      </c>
      <c r="F326" s="1" t="s">
        <v>959</v>
      </c>
      <c r="G326">
        <v>5</v>
      </c>
      <c r="H326">
        <v>2.4</v>
      </c>
      <c r="I326" s="1">
        <v>28</v>
      </c>
      <c r="J326" s="1">
        <v>37</v>
      </c>
      <c r="K326" s="1">
        <v>34</v>
      </c>
      <c r="L326" s="1">
        <v>2870</v>
      </c>
      <c r="M326" s="1">
        <v>31.9</v>
      </c>
      <c r="N326" s="1">
        <v>7</v>
      </c>
      <c r="O326" s="1">
        <v>0</v>
      </c>
      <c r="P326" s="1">
        <v>0.22</v>
      </c>
      <c r="Q326" s="1">
        <v>0.06</v>
      </c>
      <c r="R326" s="1">
        <v>0.28000000000000003</v>
      </c>
      <c r="S326" s="1">
        <v>0.21</v>
      </c>
      <c r="T326" s="1">
        <v>0.05</v>
      </c>
      <c r="U326" s="1">
        <v>0.26</v>
      </c>
      <c r="V326" s="1">
        <v>0.21</v>
      </c>
      <c r="W326" s="1">
        <v>0.26</v>
      </c>
      <c r="X32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1.05</v>
      </c>
      <c r="Y326" s="2">
        <f>player_season_data[[#This Row],[xAG]]*3</f>
        <v>0.15000000000000002</v>
      </c>
      <c r="Z326" s="2">
        <f>SUM(player_season_data[[#This Row],[E(Points from Goals)]:[E(Points from Assists)]])</f>
        <v>1.2000000000000002</v>
      </c>
      <c r="AA32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0.19013898010152055</v>
      </c>
      <c r="AB32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26" s="2">
        <f>SUM(player_season_data[[#This Row],[E(Points from CS)]:[E(Points from conceding)]])</f>
        <v>0.19013898010152055</v>
      </c>
      <c r="AD326" s="2">
        <f>SUM(player_season_data[[#This Row],[E(Defensive Points)]],player_season_data[[#This Row],[E(Attacking Points)]])</f>
        <v>1.3901389801015207</v>
      </c>
    </row>
    <row r="327" spans="1:30" hidden="1" x14ac:dyDescent="0.25">
      <c r="A327">
        <v>148</v>
      </c>
      <c r="B327" s="1" t="s">
        <v>398</v>
      </c>
      <c r="C327" s="1" t="s">
        <v>456</v>
      </c>
      <c r="D327" s="1" t="s">
        <v>917</v>
      </c>
      <c r="E327">
        <v>4</v>
      </c>
      <c r="F327" s="1" t="s">
        <v>962</v>
      </c>
      <c r="G327">
        <v>5.5</v>
      </c>
      <c r="H327">
        <v>0.6</v>
      </c>
      <c r="I327" s="1">
        <v>32</v>
      </c>
      <c r="J327" s="1">
        <v>29</v>
      </c>
      <c r="K327" s="1">
        <v>21</v>
      </c>
      <c r="L327" s="1">
        <v>1693</v>
      </c>
      <c r="M327" s="1">
        <v>18.8</v>
      </c>
      <c r="N327" s="1">
        <v>4</v>
      </c>
      <c r="O327" s="1">
        <v>0</v>
      </c>
      <c r="P327" s="1">
        <v>0.27</v>
      </c>
      <c r="Q327" s="1">
        <v>0.05</v>
      </c>
      <c r="R327" s="1">
        <v>0.32</v>
      </c>
      <c r="S327" s="1">
        <v>0.28000000000000003</v>
      </c>
      <c r="T327" s="1">
        <v>0.09</v>
      </c>
      <c r="U327" s="1">
        <v>0.37</v>
      </c>
      <c r="V327" s="1">
        <v>0.28000000000000003</v>
      </c>
      <c r="W327" s="1">
        <v>0.37</v>
      </c>
      <c r="X32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1.1200000000000001</v>
      </c>
      <c r="Y327" s="2">
        <f>player_season_data[[#This Row],[xAG]]*3</f>
        <v>0.27</v>
      </c>
      <c r="Z327" s="2">
        <f>SUM(player_season_data[[#This Row],[E(Points from Goals)]:[E(Points from Assists)]])</f>
        <v>1.3900000000000001</v>
      </c>
      <c r="AA32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32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27" s="2">
        <f>SUM(player_season_data[[#This Row],[E(Points from CS)]:[E(Points from conceding)]])</f>
        <v>0</v>
      </c>
      <c r="AD327" s="2">
        <f>SUM(player_season_data[[#This Row],[E(Defensive Points)]],player_season_data[[#This Row],[E(Attacking Points)]])</f>
        <v>1.3900000000000001</v>
      </c>
    </row>
    <row r="328" spans="1:30" hidden="1" x14ac:dyDescent="0.25">
      <c r="A328">
        <v>512</v>
      </c>
      <c r="B328" s="1" t="s">
        <v>32</v>
      </c>
      <c r="C328" s="1" t="s">
        <v>436</v>
      </c>
      <c r="D328" s="1" t="s">
        <v>931</v>
      </c>
      <c r="E328">
        <v>4</v>
      </c>
      <c r="F328" s="1" t="s">
        <v>962</v>
      </c>
      <c r="G328">
        <v>5.5</v>
      </c>
      <c r="H328">
        <v>1.2</v>
      </c>
      <c r="I328" s="1">
        <v>33</v>
      </c>
      <c r="J328" s="1">
        <v>26</v>
      </c>
      <c r="K328" s="1">
        <v>21</v>
      </c>
      <c r="L328" s="1">
        <v>1695</v>
      </c>
      <c r="M328" s="1">
        <v>18.8</v>
      </c>
      <c r="N328" s="1">
        <v>6</v>
      </c>
      <c r="O328" s="1">
        <v>0</v>
      </c>
      <c r="P328" s="1">
        <v>0.32</v>
      </c>
      <c r="Q328" s="1">
        <v>0.11</v>
      </c>
      <c r="R328" s="1">
        <v>0.42</v>
      </c>
      <c r="S328" s="1">
        <v>0.31</v>
      </c>
      <c r="T328" s="1">
        <v>0.05</v>
      </c>
      <c r="U328" s="1">
        <v>0.35</v>
      </c>
      <c r="V328" s="1">
        <v>0.31</v>
      </c>
      <c r="W328" s="1">
        <v>0.35</v>
      </c>
      <c r="X32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1.24</v>
      </c>
      <c r="Y328" s="2">
        <f>player_season_data[[#This Row],[xAG]]*3</f>
        <v>0.15000000000000002</v>
      </c>
      <c r="Z328" s="2">
        <f>SUM(player_season_data[[#This Row],[E(Points from Goals)]:[E(Points from Assists)]])</f>
        <v>1.3900000000000001</v>
      </c>
      <c r="AA32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32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28" s="2">
        <f>SUM(player_season_data[[#This Row],[E(Points from CS)]:[E(Points from conceding)]])</f>
        <v>0</v>
      </c>
      <c r="AD328" s="2">
        <f>SUM(player_season_data[[#This Row],[E(Defensive Points)]],player_season_data[[#This Row],[E(Attacking Points)]])</f>
        <v>1.3900000000000001</v>
      </c>
    </row>
    <row r="329" spans="1:30" hidden="1" x14ac:dyDescent="0.25">
      <c r="A329">
        <v>48</v>
      </c>
      <c r="B329" s="1" t="s">
        <v>252</v>
      </c>
      <c r="C329" s="1" t="s">
        <v>550</v>
      </c>
      <c r="D329" s="1" t="s">
        <v>914</v>
      </c>
      <c r="E329">
        <v>3</v>
      </c>
      <c r="F329" s="1" t="s">
        <v>959</v>
      </c>
      <c r="G329">
        <v>5.5</v>
      </c>
      <c r="H329">
        <v>2.2000000000000002</v>
      </c>
      <c r="I329" s="1">
        <v>28</v>
      </c>
      <c r="J329" s="1">
        <v>35</v>
      </c>
      <c r="K329" s="1">
        <v>35</v>
      </c>
      <c r="L329" s="1">
        <v>2999</v>
      </c>
      <c r="M329" s="1">
        <v>33.299999999999997</v>
      </c>
      <c r="N329" s="1">
        <v>9</v>
      </c>
      <c r="O329" s="1">
        <v>1</v>
      </c>
      <c r="P329" s="1">
        <v>0.18</v>
      </c>
      <c r="Q329" s="1">
        <v>0.12</v>
      </c>
      <c r="R329" s="1">
        <v>0.3</v>
      </c>
      <c r="S329" s="1">
        <v>0.15</v>
      </c>
      <c r="T329" s="1">
        <v>0.14000000000000001</v>
      </c>
      <c r="U329" s="1">
        <v>0.28999999999999998</v>
      </c>
      <c r="V329" s="1">
        <v>0.15</v>
      </c>
      <c r="W329" s="1">
        <v>0.28999999999999998</v>
      </c>
      <c r="X32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0.75</v>
      </c>
      <c r="Y329" s="2">
        <f>player_season_data[[#This Row],[xAG]]*3</f>
        <v>0.42000000000000004</v>
      </c>
      <c r="Z329" s="2">
        <f>SUM(player_season_data[[#This Row],[E(Points from Goals)]:[E(Points from Assists)]])</f>
        <v>1.17</v>
      </c>
      <c r="AA32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0.21653566731600707</v>
      </c>
      <c r="AB32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29" s="2">
        <f>SUM(player_season_data[[#This Row],[E(Points from CS)]:[E(Points from conceding)]])</f>
        <v>0.21653566731600707</v>
      </c>
      <c r="AD329" s="2">
        <f>SUM(player_season_data[[#This Row],[E(Defensive Points)]],player_season_data[[#This Row],[E(Attacking Points)]])</f>
        <v>1.386535667316007</v>
      </c>
    </row>
    <row r="330" spans="1:30" hidden="1" x14ac:dyDescent="0.25">
      <c r="A330">
        <v>423</v>
      </c>
      <c r="B330" s="1" t="s">
        <v>30</v>
      </c>
      <c r="C330" s="1" t="s">
        <v>642</v>
      </c>
      <c r="D330" s="1" t="s">
        <v>927</v>
      </c>
      <c r="E330">
        <v>3</v>
      </c>
      <c r="F330" s="1" t="s">
        <v>959</v>
      </c>
      <c r="G330">
        <v>5</v>
      </c>
      <c r="H330">
        <v>0.2</v>
      </c>
      <c r="I330" s="1">
        <v>20</v>
      </c>
      <c r="J330" s="1">
        <v>21</v>
      </c>
      <c r="K330" s="1">
        <v>10</v>
      </c>
      <c r="L330" s="1">
        <v>1027</v>
      </c>
      <c r="M330" s="1">
        <v>11.4</v>
      </c>
      <c r="N330" s="1">
        <v>3</v>
      </c>
      <c r="O330" s="1">
        <v>0</v>
      </c>
      <c r="P330" s="1">
        <v>0</v>
      </c>
      <c r="Q330" s="1">
        <v>0.18</v>
      </c>
      <c r="R330" s="1">
        <v>0.18</v>
      </c>
      <c r="S330" s="1">
        <v>0.13</v>
      </c>
      <c r="T330" s="1">
        <v>0.17</v>
      </c>
      <c r="U330" s="1">
        <v>0.3</v>
      </c>
      <c r="V330" s="1">
        <v>0.13</v>
      </c>
      <c r="W330" s="1">
        <v>0.3</v>
      </c>
      <c r="X33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0.65</v>
      </c>
      <c r="Y330" s="2">
        <f>player_season_data[[#This Row],[xAG]]*3</f>
        <v>0.51</v>
      </c>
      <c r="Z330" s="2">
        <f>SUM(player_season_data[[#This Row],[E(Points from Goals)]:[E(Points from Assists)]])</f>
        <v>1.1600000000000001</v>
      </c>
      <c r="AA33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0.2209099779593782</v>
      </c>
      <c r="AB33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30" s="2">
        <f>SUM(player_season_data[[#This Row],[E(Points from CS)]:[E(Points from conceding)]])</f>
        <v>0.2209099779593782</v>
      </c>
      <c r="AD330" s="2">
        <f>SUM(player_season_data[[#This Row],[E(Defensive Points)]],player_season_data[[#This Row],[E(Attacking Points)]])</f>
        <v>1.3809099779593783</v>
      </c>
    </row>
    <row r="331" spans="1:30" hidden="1" x14ac:dyDescent="0.25">
      <c r="A331">
        <v>527</v>
      </c>
      <c r="B331" s="1" t="s">
        <v>295</v>
      </c>
      <c r="C331" s="1" t="s">
        <v>997</v>
      </c>
      <c r="D331" s="1" t="s">
        <v>931</v>
      </c>
      <c r="E331">
        <v>3</v>
      </c>
      <c r="F331" s="1" t="s">
        <v>959</v>
      </c>
      <c r="G331">
        <v>6</v>
      </c>
      <c r="H331">
        <v>1.5</v>
      </c>
      <c r="I331" s="1">
        <v>25</v>
      </c>
      <c r="J331" s="1">
        <v>31</v>
      </c>
      <c r="K331" s="1">
        <v>31</v>
      </c>
      <c r="L331" s="1">
        <v>2622</v>
      </c>
      <c r="M331" s="1">
        <v>29.1</v>
      </c>
      <c r="N331" s="1">
        <v>10</v>
      </c>
      <c r="O331" s="1">
        <v>0</v>
      </c>
      <c r="P331" s="1">
        <v>0.14000000000000001</v>
      </c>
      <c r="Q331" s="1">
        <v>0.21</v>
      </c>
      <c r="R331" s="1">
        <v>0.34</v>
      </c>
      <c r="S331" s="1">
        <v>0.18</v>
      </c>
      <c r="T331" s="1">
        <v>0.18</v>
      </c>
      <c r="U331" s="1">
        <v>0.37</v>
      </c>
      <c r="V331" s="1">
        <v>0.13</v>
      </c>
      <c r="W331" s="1">
        <v>0.32</v>
      </c>
      <c r="X33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0.65</v>
      </c>
      <c r="Y331" s="2">
        <f>player_season_data[[#This Row],[xAG]]*3</f>
        <v>0.54</v>
      </c>
      <c r="Z331" s="2">
        <f>SUM(player_season_data[[#This Row],[E(Points from Goals)]:[E(Points from Assists)]])</f>
        <v>1.19</v>
      </c>
      <c r="AA33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0.19013898010152055</v>
      </c>
      <c r="AB33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31" s="2">
        <f>SUM(player_season_data[[#This Row],[E(Points from CS)]:[E(Points from conceding)]])</f>
        <v>0.19013898010152055</v>
      </c>
      <c r="AD331" s="2">
        <f>SUM(player_season_data[[#This Row],[E(Defensive Points)]],player_season_data[[#This Row],[E(Attacking Points)]])</f>
        <v>1.3801389801015205</v>
      </c>
    </row>
    <row r="332" spans="1:30" hidden="1" x14ac:dyDescent="0.25">
      <c r="A332">
        <v>360</v>
      </c>
      <c r="B332" s="1" t="s">
        <v>323</v>
      </c>
      <c r="C332" s="1" t="s">
        <v>487</v>
      </c>
      <c r="D332" s="1" t="s">
        <v>925</v>
      </c>
      <c r="E332">
        <v>3</v>
      </c>
      <c r="F332" s="1" t="s">
        <v>959</v>
      </c>
      <c r="G332">
        <v>6.5</v>
      </c>
      <c r="H332">
        <v>7</v>
      </c>
      <c r="I332" s="1">
        <v>27</v>
      </c>
      <c r="J332" s="1">
        <v>34</v>
      </c>
      <c r="K332" s="1">
        <v>34</v>
      </c>
      <c r="L332" s="1">
        <v>2931</v>
      </c>
      <c r="M332" s="1">
        <v>32.6</v>
      </c>
      <c r="N332" s="1">
        <v>8</v>
      </c>
      <c r="O332" s="1">
        <v>1</v>
      </c>
      <c r="P332" s="1">
        <v>0.25</v>
      </c>
      <c r="Q332" s="1">
        <v>0.28000000000000003</v>
      </c>
      <c r="R332" s="1">
        <v>0.52</v>
      </c>
      <c r="S332" s="1">
        <v>0.12</v>
      </c>
      <c r="T332" s="1">
        <v>0.12</v>
      </c>
      <c r="U332" s="1">
        <v>0.24</v>
      </c>
      <c r="V332" s="1">
        <v>0.12</v>
      </c>
      <c r="W332" s="1">
        <v>0.24</v>
      </c>
      <c r="X33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</v>
      </c>
      <c r="Y332" s="2">
        <f>player_season_data[[#This Row],[xAG]]*3</f>
        <v>0.36</v>
      </c>
      <c r="Z332" s="2">
        <f>SUM(player_season_data[[#This Row],[E(Points from Goals)]:[E(Points from Assists)]])</f>
        <v>0.96</v>
      </c>
      <c r="AA33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0.418951549247639</v>
      </c>
      <c r="AB33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32" s="2">
        <f>SUM(player_season_data[[#This Row],[E(Points from CS)]:[E(Points from conceding)]])</f>
        <v>0.418951549247639</v>
      </c>
      <c r="AD332" s="2">
        <f>SUM(player_season_data[[#This Row],[E(Defensive Points)]],player_season_data[[#This Row],[E(Attacking Points)]])</f>
        <v>1.378951549247639</v>
      </c>
    </row>
    <row r="333" spans="1:30" hidden="1" x14ac:dyDescent="0.25">
      <c r="A333">
        <v>333</v>
      </c>
      <c r="B333" s="1" t="s">
        <v>308</v>
      </c>
      <c r="C333" s="1" t="s">
        <v>769</v>
      </c>
      <c r="D333" s="1" t="s">
        <v>923</v>
      </c>
      <c r="E333">
        <v>2</v>
      </c>
      <c r="F333" s="1" t="s">
        <v>958</v>
      </c>
      <c r="G333">
        <v>4.5</v>
      </c>
      <c r="H333">
        <v>3.4</v>
      </c>
      <c r="I333" s="1">
        <v>20</v>
      </c>
      <c r="J333" s="1">
        <v>17</v>
      </c>
      <c r="K333" s="1">
        <v>13</v>
      </c>
      <c r="L333" s="1">
        <v>1190</v>
      </c>
      <c r="M333" s="1">
        <v>13.2</v>
      </c>
      <c r="N333" s="1">
        <v>1</v>
      </c>
      <c r="O333" s="1">
        <v>0</v>
      </c>
      <c r="P333" s="1">
        <v>0.15</v>
      </c>
      <c r="Q333" s="1">
        <v>0</v>
      </c>
      <c r="R333" s="1">
        <v>0.15</v>
      </c>
      <c r="S333" s="1">
        <v>0.08</v>
      </c>
      <c r="T333" s="1">
        <v>0.01</v>
      </c>
      <c r="U333" s="1">
        <v>0.08</v>
      </c>
      <c r="V333" s="1">
        <v>0.08</v>
      </c>
      <c r="W333" s="1">
        <v>0.08</v>
      </c>
      <c r="X33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0.48</v>
      </c>
      <c r="Y333" s="2">
        <f>player_season_data[[#This Row],[xAG]]*3</f>
        <v>0.03</v>
      </c>
      <c r="Z333" s="2">
        <f>SUM(player_season_data[[#This Row],[E(Points from Goals)]:[E(Points from Assists)]])</f>
        <v>0.51</v>
      </c>
      <c r="AA33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1.229114954404525</v>
      </c>
      <c r="AB33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-0.36360257127256118</v>
      </c>
      <c r="AC333" s="2">
        <f>SUM(player_season_data[[#This Row],[E(Points from CS)]:[E(Points from conceding)]])</f>
        <v>0.86551238313196377</v>
      </c>
      <c r="AD333" s="2">
        <f>SUM(player_season_data[[#This Row],[E(Defensive Points)]],player_season_data[[#This Row],[E(Attacking Points)]])</f>
        <v>1.3755123831319638</v>
      </c>
    </row>
    <row r="334" spans="1:30" hidden="1" x14ac:dyDescent="0.25">
      <c r="A334">
        <v>337</v>
      </c>
      <c r="B334" s="1" t="s">
        <v>377</v>
      </c>
      <c r="C334" s="1" t="s">
        <v>668</v>
      </c>
      <c r="D334" s="1" t="s">
        <v>923</v>
      </c>
      <c r="E334">
        <v>2</v>
      </c>
      <c r="F334" s="1" t="s">
        <v>958</v>
      </c>
      <c r="G334">
        <v>5</v>
      </c>
      <c r="H334">
        <v>0.5</v>
      </c>
      <c r="I334" s="1">
        <v>27</v>
      </c>
      <c r="J334" s="1">
        <v>13</v>
      </c>
      <c r="K334" s="1">
        <v>8</v>
      </c>
      <c r="L334" s="1">
        <v>679</v>
      </c>
      <c r="M334" s="1">
        <v>7.5</v>
      </c>
      <c r="N334" s="1">
        <v>0</v>
      </c>
      <c r="O334" s="1">
        <v>0</v>
      </c>
      <c r="P334" s="1">
        <v>0</v>
      </c>
      <c r="Q334" s="1">
        <v>0.4</v>
      </c>
      <c r="R334" s="1">
        <v>0.4</v>
      </c>
      <c r="S334" s="1">
        <v>0.01</v>
      </c>
      <c r="T334" s="1">
        <v>0.14000000000000001</v>
      </c>
      <c r="U334" s="1">
        <v>0.15</v>
      </c>
      <c r="V334" s="1">
        <v>0.01</v>
      </c>
      <c r="W334" s="1">
        <v>0.15</v>
      </c>
      <c r="X33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0.06</v>
      </c>
      <c r="Y334" s="2">
        <f>player_season_data[[#This Row],[xAG]]*3</f>
        <v>0.42000000000000004</v>
      </c>
      <c r="Z334" s="2">
        <f>SUM(player_season_data[[#This Row],[E(Points from Goals)]:[E(Points from Assists)]])</f>
        <v>0.48000000000000004</v>
      </c>
      <c r="AA33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1.229114954404525</v>
      </c>
      <c r="AB33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-0.36360257127256118</v>
      </c>
      <c r="AC334" s="2">
        <f>SUM(player_season_data[[#This Row],[E(Points from CS)]:[E(Points from conceding)]])</f>
        <v>0.86551238313196377</v>
      </c>
      <c r="AD334" s="2">
        <f>SUM(player_season_data[[#This Row],[E(Defensive Points)]],player_season_data[[#This Row],[E(Attacking Points)]])</f>
        <v>1.3455123831319638</v>
      </c>
    </row>
    <row r="335" spans="1:30" hidden="1" x14ac:dyDescent="0.25">
      <c r="A335">
        <v>434</v>
      </c>
      <c r="B335" s="1" t="s">
        <v>176</v>
      </c>
      <c r="C335" s="1" t="s">
        <v>657</v>
      </c>
      <c r="D335" s="1" t="s">
        <v>928</v>
      </c>
      <c r="E335">
        <v>3</v>
      </c>
      <c r="F335" s="1" t="s">
        <v>959</v>
      </c>
      <c r="G335">
        <v>5.5</v>
      </c>
      <c r="H335">
        <v>4.2</v>
      </c>
      <c r="I335" s="1">
        <v>22</v>
      </c>
      <c r="J335" s="1">
        <v>29</v>
      </c>
      <c r="K335" s="1">
        <v>20</v>
      </c>
      <c r="L335" s="1">
        <v>1854</v>
      </c>
      <c r="M335" s="1">
        <v>20.6</v>
      </c>
      <c r="N335" s="1">
        <v>0</v>
      </c>
      <c r="O335" s="1">
        <v>0</v>
      </c>
      <c r="P335" s="1">
        <v>0.39</v>
      </c>
      <c r="Q335" s="1">
        <v>0.05</v>
      </c>
      <c r="R335" s="1">
        <v>0.44</v>
      </c>
      <c r="S335" s="1">
        <v>0.13</v>
      </c>
      <c r="T335" s="1">
        <v>0.14000000000000001</v>
      </c>
      <c r="U335" s="1">
        <v>0.27</v>
      </c>
      <c r="V335" s="1">
        <v>0.13</v>
      </c>
      <c r="W335" s="1">
        <v>0.27</v>
      </c>
      <c r="X33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0.65</v>
      </c>
      <c r="Y335" s="2">
        <f>player_season_data[[#This Row],[xAG]]*3</f>
        <v>0.42000000000000004</v>
      </c>
      <c r="Z335" s="2">
        <f>SUM(player_season_data[[#This Row],[E(Points from Goals)]:[E(Points from Assists)]])</f>
        <v>1.07</v>
      </c>
      <c r="AA33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0.26713530196585034</v>
      </c>
      <c r="AB33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35" s="2">
        <f>SUM(player_season_data[[#This Row],[E(Points from CS)]:[E(Points from conceding)]])</f>
        <v>0.26713530196585034</v>
      </c>
      <c r="AD335" s="2">
        <f>SUM(player_season_data[[#This Row],[E(Defensive Points)]],player_season_data[[#This Row],[E(Attacking Points)]])</f>
        <v>1.3371353019658505</v>
      </c>
    </row>
    <row r="336" spans="1:30" hidden="1" x14ac:dyDescent="0.25">
      <c r="A336">
        <v>170</v>
      </c>
      <c r="B336" s="1" t="s">
        <v>149</v>
      </c>
      <c r="C336" s="1" t="s">
        <v>871</v>
      </c>
      <c r="D336" s="1" t="s">
        <v>919</v>
      </c>
      <c r="E336">
        <v>2</v>
      </c>
      <c r="F336" s="1" t="s">
        <v>958</v>
      </c>
      <c r="G336">
        <v>4</v>
      </c>
      <c r="H336">
        <v>0.3</v>
      </c>
      <c r="I336" s="1">
        <v>19</v>
      </c>
      <c r="J336" s="1">
        <v>11</v>
      </c>
      <c r="K336" s="1">
        <v>2</v>
      </c>
      <c r="L336" s="1">
        <v>207</v>
      </c>
      <c r="M336" s="1">
        <v>2.2999999999999998</v>
      </c>
      <c r="N336" s="1">
        <v>1</v>
      </c>
      <c r="O336" s="1">
        <v>0</v>
      </c>
      <c r="P336" s="1">
        <v>0.43</v>
      </c>
      <c r="Q336" s="1">
        <v>0</v>
      </c>
      <c r="R336" s="1">
        <v>0.43</v>
      </c>
      <c r="S336" s="1">
        <v>0.14000000000000001</v>
      </c>
      <c r="T336" s="1">
        <v>0</v>
      </c>
      <c r="U336" s="1">
        <v>0.14000000000000001</v>
      </c>
      <c r="V336" s="1">
        <v>0.14000000000000001</v>
      </c>
      <c r="W336" s="1">
        <v>0.14000000000000001</v>
      </c>
      <c r="X33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0.84000000000000008</v>
      </c>
      <c r="Y336" s="2">
        <f>player_season_data[[#This Row],[xAG]]*3</f>
        <v>0</v>
      </c>
      <c r="Z336" s="2">
        <f>SUM(player_season_data[[#This Row],[E(Points from Goals)]:[E(Points from Assists)]])</f>
        <v>0.84000000000000008</v>
      </c>
      <c r="AA33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0.9668560675881458</v>
      </c>
      <c r="AB33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-0.47459365294117145</v>
      </c>
      <c r="AC336" s="2">
        <f>SUM(player_season_data[[#This Row],[E(Points from CS)]:[E(Points from conceding)]])</f>
        <v>0.49226241464697434</v>
      </c>
      <c r="AD336" s="2">
        <f>SUM(player_season_data[[#This Row],[E(Defensive Points)]],player_season_data[[#This Row],[E(Attacking Points)]])</f>
        <v>1.3322624146469744</v>
      </c>
    </row>
    <row r="337" spans="1:30" hidden="1" x14ac:dyDescent="0.25">
      <c r="A337">
        <v>123</v>
      </c>
      <c r="B337" s="1" t="s">
        <v>134</v>
      </c>
      <c r="C337" s="1" t="s">
        <v>711</v>
      </c>
      <c r="D337" s="1" t="s">
        <v>917</v>
      </c>
      <c r="E337">
        <v>4</v>
      </c>
      <c r="F337" s="1" t="s">
        <v>962</v>
      </c>
      <c r="G337">
        <v>5.5</v>
      </c>
      <c r="H337">
        <v>0.1</v>
      </c>
      <c r="I337" s="1">
        <v>18</v>
      </c>
      <c r="J337" s="1">
        <v>27</v>
      </c>
      <c r="K337" s="1">
        <v>15</v>
      </c>
      <c r="L337" s="1">
        <v>1367</v>
      </c>
      <c r="M337" s="1">
        <v>15.2</v>
      </c>
      <c r="N337" s="1">
        <v>1</v>
      </c>
      <c r="O337" s="1">
        <v>0</v>
      </c>
      <c r="P337" s="1">
        <v>0.4</v>
      </c>
      <c r="Q337" s="1">
        <v>0</v>
      </c>
      <c r="R337" s="1">
        <v>0.4</v>
      </c>
      <c r="S337" s="1">
        <v>0.3</v>
      </c>
      <c r="T337" s="1">
        <v>0.04</v>
      </c>
      <c r="U337" s="1">
        <v>0.34</v>
      </c>
      <c r="V337" s="1">
        <v>0.3</v>
      </c>
      <c r="W337" s="1">
        <v>0.34</v>
      </c>
      <c r="X33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1.2</v>
      </c>
      <c r="Y337" s="2">
        <f>player_season_data[[#This Row],[xAG]]*3</f>
        <v>0.12</v>
      </c>
      <c r="Z337" s="2">
        <f>SUM(player_season_data[[#This Row],[E(Points from Goals)]:[E(Points from Assists)]])</f>
        <v>1.3199999999999998</v>
      </c>
      <c r="AA33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33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37" s="2">
        <f>SUM(player_season_data[[#This Row],[E(Points from CS)]:[E(Points from conceding)]])</f>
        <v>0</v>
      </c>
      <c r="AD337" s="2">
        <f>SUM(player_season_data[[#This Row],[E(Defensive Points)]],player_season_data[[#This Row],[E(Attacking Points)]])</f>
        <v>1.3199999999999998</v>
      </c>
    </row>
    <row r="338" spans="1:30" hidden="1" x14ac:dyDescent="0.25">
      <c r="A338">
        <v>214</v>
      </c>
      <c r="B338" s="1" t="s">
        <v>339</v>
      </c>
      <c r="C338" s="1" t="s">
        <v>495</v>
      </c>
      <c r="D338" s="1" t="s">
        <v>920</v>
      </c>
      <c r="E338">
        <v>3</v>
      </c>
      <c r="F338" s="1" t="s">
        <v>959</v>
      </c>
      <c r="G338">
        <v>5</v>
      </c>
      <c r="H338">
        <v>0.1</v>
      </c>
      <c r="I338" s="1">
        <v>30</v>
      </c>
      <c r="J338" s="1">
        <v>29</v>
      </c>
      <c r="K338" s="1">
        <v>17</v>
      </c>
      <c r="L338" s="1">
        <v>1352</v>
      </c>
      <c r="M338" s="1">
        <v>15</v>
      </c>
      <c r="N338" s="1">
        <v>1</v>
      </c>
      <c r="O338" s="1">
        <v>0</v>
      </c>
      <c r="P338" s="1">
        <v>0.13</v>
      </c>
      <c r="Q338" s="1">
        <v>0.13</v>
      </c>
      <c r="R338" s="1">
        <v>0.27</v>
      </c>
      <c r="S338" s="1">
        <v>0.12</v>
      </c>
      <c r="T338" s="1">
        <v>0.15</v>
      </c>
      <c r="U338" s="1">
        <v>0.27</v>
      </c>
      <c r="V338" s="1">
        <v>0.12</v>
      </c>
      <c r="W338" s="1">
        <v>0.27</v>
      </c>
      <c r="X33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</v>
      </c>
      <c r="Y338" s="2">
        <f>player_season_data[[#This Row],[xAG]]*3</f>
        <v>0.44999999999999996</v>
      </c>
      <c r="Z338" s="2">
        <f>SUM(player_season_data[[#This Row],[E(Points from Goals)]:[E(Points from Assists)]])</f>
        <v>1.0499999999999998</v>
      </c>
      <c r="AA33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0.26982005638468681</v>
      </c>
      <c r="AB33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38" s="2">
        <f>SUM(player_season_data[[#This Row],[E(Points from CS)]:[E(Points from conceding)]])</f>
        <v>0.26982005638468681</v>
      </c>
      <c r="AD338" s="2">
        <f>SUM(player_season_data[[#This Row],[E(Defensive Points)]],player_season_data[[#This Row],[E(Attacking Points)]])</f>
        <v>1.3198200563846867</v>
      </c>
    </row>
    <row r="339" spans="1:30" hidden="1" x14ac:dyDescent="0.25">
      <c r="A339">
        <v>323</v>
      </c>
      <c r="B339" s="1" t="s">
        <v>156</v>
      </c>
      <c r="C339" s="1" t="s">
        <v>766</v>
      </c>
      <c r="D339" s="1" t="s">
        <v>923</v>
      </c>
      <c r="E339">
        <v>3</v>
      </c>
      <c r="F339" s="1" t="s">
        <v>959</v>
      </c>
      <c r="G339">
        <v>5</v>
      </c>
      <c r="H339">
        <v>0.1</v>
      </c>
      <c r="I339" s="1">
        <v>21</v>
      </c>
      <c r="J339" s="1">
        <v>26</v>
      </c>
      <c r="K339" s="1">
        <v>12</v>
      </c>
      <c r="L339" s="1">
        <v>1121</v>
      </c>
      <c r="M339" s="1">
        <v>12.5</v>
      </c>
      <c r="N339" s="1">
        <v>0</v>
      </c>
      <c r="O339" s="1">
        <v>0</v>
      </c>
      <c r="P339" s="1">
        <v>0.08</v>
      </c>
      <c r="Q339" s="1">
        <v>0</v>
      </c>
      <c r="R339" s="1">
        <v>0.08</v>
      </c>
      <c r="S339" s="1">
        <v>0.16</v>
      </c>
      <c r="T339" s="1">
        <v>7.0000000000000007E-2</v>
      </c>
      <c r="U339" s="1">
        <v>0.23</v>
      </c>
      <c r="V339" s="1">
        <v>0.16</v>
      </c>
      <c r="W339" s="1">
        <v>0.23</v>
      </c>
      <c r="X33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</v>
      </c>
      <c r="Y339" s="2">
        <f>player_season_data[[#This Row],[xAG]]*3</f>
        <v>0.21000000000000002</v>
      </c>
      <c r="Z339" s="2">
        <f>SUM(player_season_data[[#This Row],[E(Points from Goals)]:[E(Points from Assists)]])</f>
        <v>1.01</v>
      </c>
      <c r="AA33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0.30727873860113125</v>
      </c>
      <c r="AB33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39" s="2">
        <f>SUM(player_season_data[[#This Row],[E(Points from CS)]:[E(Points from conceding)]])</f>
        <v>0.30727873860113125</v>
      </c>
      <c r="AD339" s="2">
        <f>SUM(player_season_data[[#This Row],[E(Defensive Points)]],player_season_data[[#This Row],[E(Attacking Points)]])</f>
        <v>1.3172787386011313</v>
      </c>
    </row>
    <row r="340" spans="1:30" hidden="1" x14ac:dyDescent="0.25">
      <c r="A340">
        <v>234</v>
      </c>
      <c r="B340" s="1" t="s">
        <v>297</v>
      </c>
      <c r="C340" s="1" t="s">
        <v>727</v>
      </c>
      <c r="D340" s="1" t="s">
        <v>921</v>
      </c>
      <c r="E340">
        <v>2</v>
      </c>
      <c r="F340" s="1" t="s">
        <v>958</v>
      </c>
      <c r="G340">
        <v>4.5</v>
      </c>
      <c r="H340">
        <v>0.1</v>
      </c>
      <c r="I340" s="1">
        <v>21</v>
      </c>
      <c r="J340" s="1">
        <v>20</v>
      </c>
      <c r="K340" s="1">
        <v>9</v>
      </c>
      <c r="L340" s="1">
        <v>1005</v>
      </c>
      <c r="M340" s="1">
        <v>11.2</v>
      </c>
      <c r="N340" s="1">
        <v>4</v>
      </c>
      <c r="O340" s="1">
        <v>0</v>
      </c>
      <c r="P340" s="1">
        <v>0</v>
      </c>
      <c r="Q340" s="1">
        <v>0.18</v>
      </c>
      <c r="R340" s="1">
        <v>0.18</v>
      </c>
      <c r="S340" s="1">
        <v>0.03</v>
      </c>
      <c r="T340" s="1">
        <v>0.15</v>
      </c>
      <c r="U340" s="1">
        <v>0.18</v>
      </c>
      <c r="V340" s="1">
        <v>0.03</v>
      </c>
      <c r="W340" s="1">
        <v>0.18</v>
      </c>
      <c r="X34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0.18</v>
      </c>
      <c r="Y340" s="2">
        <f>player_season_data[[#This Row],[xAG]]*3</f>
        <v>0.44999999999999996</v>
      </c>
      <c r="Z340" s="2">
        <f>SUM(player_season_data[[#This Row],[E(Points from Goals)]:[E(Points from Assists)]])</f>
        <v>0.62999999999999989</v>
      </c>
      <c r="AA34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1.1010831323590093</v>
      </c>
      <c r="AB34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-0.41393801182665169</v>
      </c>
      <c r="AC340" s="2">
        <f>SUM(player_season_data[[#This Row],[E(Points from CS)]:[E(Points from conceding)]])</f>
        <v>0.68714512053235766</v>
      </c>
      <c r="AD340" s="2">
        <f>SUM(player_season_data[[#This Row],[E(Defensive Points)]],player_season_data[[#This Row],[E(Attacking Points)]])</f>
        <v>1.3171451205323574</v>
      </c>
    </row>
    <row r="341" spans="1:30" hidden="1" x14ac:dyDescent="0.25">
      <c r="A341">
        <v>322</v>
      </c>
      <c r="B341" s="1" t="s">
        <v>153</v>
      </c>
      <c r="C341" s="1" t="s">
        <v>591</v>
      </c>
      <c r="D341" s="1" t="s">
        <v>923</v>
      </c>
      <c r="E341">
        <v>2</v>
      </c>
      <c r="F341" s="1" t="s">
        <v>958</v>
      </c>
      <c r="G341">
        <v>5</v>
      </c>
      <c r="H341">
        <v>0.6</v>
      </c>
      <c r="I341" s="1">
        <v>26</v>
      </c>
      <c r="J341" s="1">
        <v>32</v>
      </c>
      <c r="K341" s="1">
        <v>17</v>
      </c>
      <c r="L341" s="1">
        <v>1786</v>
      </c>
      <c r="M341" s="1">
        <v>19.8</v>
      </c>
      <c r="N341" s="1">
        <v>5</v>
      </c>
      <c r="O341" s="1">
        <v>0</v>
      </c>
      <c r="P341" s="1">
        <v>0</v>
      </c>
      <c r="Q341" s="1">
        <v>0.05</v>
      </c>
      <c r="R341" s="1">
        <v>0.05</v>
      </c>
      <c r="S341" s="1">
        <v>0.04</v>
      </c>
      <c r="T341" s="1">
        <v>7.0000000000000007E-2</v>
      </c>
      <c r="U341" s="1">
        <v>0.1</v>
      </c>
      <c r="V341" s="1">
        <v>0.04</v>
      </c>
      <c r="W341" s="1">
        <v>0.1</v>
      </c>
      <c r="X34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Y341" s="2">
        <f>player_season_data[[#This Row],[xAG]]*3</f>
        <v>0.21000000000000002</v>
      </c>
      <c r="Z341" s="2">
        <f>SUM(player_season_data[[#This Row],[E(Points from Goals)]:[E(Points from Assists)]])</f>
        <v>0.45</v>
      </c>
      <c r="AA34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1.229114954404525</v>
      </c>
      <c r="AB34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-0.36360257127256118</v>
      </c>
      <c r="AC341" s="2">
        <f>SUM(player_season_data[[#This Row],[E(Points from CS)]:[E(Points from conceding)]])</f>
        <v>0.86551238313196377</v>
      </c>
      <c r="AD341" s="2">
        <f>SUM(player_season_data[[#This Row],[E(Defensive Points)]],player_season_data[[#This Row],[E(Attacking Points)]])</f>
        <v>1.3155123831319637</v>
      </c>
    </row>
    <row r="342" spans="1:30" x14ac:dyDescent="0.25">
      <c r="A342">
        <v>120</v>
      </c>
      <c r="B342" s="1" t="s">
        <v>119</v>
      </c>
      <c r="C342" s="1" t="s">
        <v>490</v>
      </c>
      <c r="D342" s="1" t="s">
        <v>917</v>
      </c>
      <c r="E342">
        <v>2</v>
      </c>
      <c r="F342" s="1" t="s">
        <v>958</v>
      </c>
      <c r="G342">
        <v>4.5</v>
      </c>
      <c r="H342">
        <v>4.2</v>
      </c>
      <c r="I342" s="1">
        <v>31</v>
      </c>
      <c r="J342" s="1">
        <v>33</v>
      </c>
      <c r="K342" s="1">
        <v>33</v>
      </c>
      <c r="L342" s="1">
        <v>2869</v>
      </c>
      <c r="M342" s="1">
        <v>31.9</v>
      </c>
      <c r="N342" s="1">
        <v>7</v>
      </c>
      <c r="O342" s="1">
        <v>1</v>
      </c>
      <c r="P342" s="1">
        <v>0.09</v>
      </c>
      <c r="Q342" s="1">
        <v>0.03</v>
      </c>
      <c r="R342" s="1">
        <v>0.13</v>
      </c>
      <c r="S342" s="1">
        <v>0.1</v>
      </c>
      <c r="T342" s="1">
        <v>0.03</v>
      </c>
      <c r="U342" s="1">
        <v>0.12</v>
      </c>
      <c r="V342" s="1">
        <v>0.1</v>
      </c>
      <c r="W342" s="1">
        <v>0.12</v>
      </c>
      <c r="X34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0.60000000000000009</v>
      </c>
      <c r="Y342" s="2">
        <f>player_season_data[[#This Row],[xAG]]*3</f>
        <v>0.09</v>
      </c>
      <c r="Z342" s="2">
        <f>SUM(player_season_data[[#This Row],[E(Points from Goals)]:[E(Points from Assists)]])</f>
        <v>0.69000000000000006</v>
      </c>
      <c r="AA34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1.0579090451992958</v>
      </c>
      <c r="AB34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-0.43247986802201205</v>
      </c>
      <c r="AC342" s="2">
        <f>SUM(player_season_data[[#This Row],[E(Points from CS)]:[E(Points from conceding)]])</f>
        <v>0.62542917717728375</v>
      </c>
      <c r="AD342" s="2">
        <f>SUM(player_season_data[[#This Row],[E(Defensive Points)]],player_season_data[[#This Row],[E(Attacking Points)]])</f>
        <v>1.3154291771772839</v>
      </c>
    </row>
    <row r="343" spans="1:30" hidden="1" x14ac:dyDescent="0.25">
      <c r="A343">
        <v>523</v>
      </c>
      <c r="B343" s="1" t="s">
        <v>181</v>
      </c>
      <c r="C343" s="1" t="s">
        <v>492</v>
      </c>
      <c r="D343" s="1" t="s">
        <v>931</v>
      </c>
      <c r="E343">
        <v>4</v>
      </c>
      <c r="F343" s="1" t="s">
        <v>962</v>
      </c>
      <c r="G343">
        <v>5</v>
      </c>
      <c r="H343">
        <v>0.9</v>
      </c>
      <c r="I343" s="1">
        <v>31</v>
      </c>
      <c r="J343" s="1">
        <v>20</v>
      </c>
      <c r="K343" s="1">
        <v>3</v>
      </c>
      <c r="L343" s="1">
        <v>404</v>
      </c>
      <c r="M343" s="1">
        <v>4.5</v>
      </c>
      <c r="N343" s="1">
        <v>1</v>
      </c>
      <c r="O343" s="1">
        <v>0</v>
      </c>
      <c r="P343" s="1">
        <v>0.22</v>
      </c>
      <c r="Q343" s="1">
        <v>0</v>
      </c>
      <c r="R343" s="1">
        <v>0.22</v>
      </c>
      <c r="S343" s="1">
        <v>0.28000000000000003</v>
      </c>
      <c r="T343" s="1">
        <v>0.06</v>
      </c>
      <c r="U343" s="1">
        <v>0.34</v>
      </c>
      <c r="V343" s="1">
        <v>0.28000000000000003</v>
      </c>
      <c r="W343" s="1">
        <v>0.34</v>
      </c>
      <c r="X34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1.1200000000000001</v>
      </c>
      <c r="Y343" s="2">
        <f>player_season_data[[#This Row],[xAG]]*3</f>
        <v>0.18</v>
      </c>
      <c r="Z343" s="2">
        <f>SUM(player_season_data[[#This Row],[E(Points from Goals)]:[E(Points from Assists)]])</f>
        <v>1.3</v>
      </c>
      <c r="AA34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34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43" s="2">
        <f>SUM(player_season_data[[#This Row],[E(Points from CS)]:[E(Points from conceding)]])</f>
        <v>0</v>
      </c>
      <c r="AD343" s="2">
        <f>SUM(player_season_data[[#This Row],[E(Defensive Points)]],player_season_data[[#This Row],[E(Attacking Points)]])</f>
        <v>1.3</v>
      </c>
    </row>
    <row r="344" spans="1:30" hidden="1" x14ac:dyDescent="0.25">
      <c r="A344">
        <v>169</v>
      </c>
      <c r="B344" s="1" t="s">
        <v>143</v>
      </c>
      <c r="C344" s="1" t="s">
        <v>567</v>
      </c>
      <c r="D344" s="1" t="s">
        <v>919</v>
      </c>
      <c r="E344">
        <v>3</v>
      </c>
      <c r="F344" s="1" t="s">
        <v>959</v>
      </c>
      <c r="G344">
        <v>6</v>
      </c>
      <c r="H344">
        <v>1</v>
      </c>
      <c r="I344" s="1">
        <v>23</v>
      </c>
      <c r="J344" s="1">
        <v>37</v>
      </c>
      <c r="K344" s="1">
        <v>37</v>
      </c>
      <c r="L344" s="1">
        <v>3128</v>
      </c>
      <c r="M344" s="1">
        <v>34.799999999999997</v>
      </c>
      <c r="N344" s="1">
        <v>9</v>
      </c>
      <c r="O344" s="1">
        <v>1</v>
      </c>
      <c r="P344" s="1">
        <v>0.14000000000000001</v>
      </c>
      <c r="Q344" s="1">
        <v>0.2</v>
      </c>
      <c r="R344" s="1">
        <v>0.35</v>
      </c>
      <c r="S344" s="1">
        <v>0.12</v>
      </c>
      <c r="T344" s="1">
        <v>0.15</v>
      </c>
      <c r="U344" s="1">
        <v>0.27</v>
      </c>
      <c r="V344" s="1">
        <v>0.12</v>
      </c>
      <c r="W344" s="1">
        <v>0.27</v>
      </c>
      <c r="X34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</v>
      </c>
      <c r="Y344" s="2">
        <f>player_season_data[[#This Row],[xAG]]*3</f>
        <v>0.44999999999999996</v>
      </c>
      <c r="Z344" s="2">
        <f>SUM(player_season_data[[#This Row],[E(Points from Goals)]:[E(Points from Assists)]])</f>
        <v>1.0499999999999998</v>
      </c>
      <c r="AA34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0.24171401689703645</v>
      </c>
      <c r="AB34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44" s="2">
        <f>SUM(player_season_data[[#This Row],[E(Points from CS)]:[E(Points from conceding)]])</f>
        <v>0.24171401689703645</v>
      </c>
      <c r="AD344" s="2">
        <f>SUM(player_season_data[[#This Row],[E(Defensive Points)]],player_season_data[[#This Row],[E(Attacking Points)]])</f>
        <v>1.2917140168970362</v>
      </c>
    </row>
    <row r="345" spans="1:30" x14ac:dyDescent="0.25">
      <c r="A345">
        <v>236</v>
      </c>
      <c r="B345" s="1" t="s">
        <v>360</v>
      </c>
      <c r="C345" s="1" t="s">
        <v>431</v>
      </c>
      <c r="D345" s="1" t="s">
        <v>921</v>
      </c>
      <c r="E345">
        <v>2</v>
      </c>
      <c r="F345" s="1" t="s">
        <v>958</v>
      </c>
      <c r="G345">
        <v>5</v>
      </c>
      <c r="H345">
        <v>2</v>
      </c>
      <c r="I345" s="1">
        <v>30</v>
      </c>
      <c r="J345" s="1">
        <v>38</v>
      </c>
      <c r="K345" s="1">
        <v>38</v>
      </c>
      <c r="L345" s="1">
        <v>3419</v>
      </c>
      <c r="M345" s="1">
        <v>38</v>
      </c>
      <c r="N345" s="1">
        <v>11</v>
      </c>
      <c r="O345" s="1">
        <v>0</v>
      </c>
      <c r="P345" s="1">
        <v>0.03</v>
      </c>
      <c r="Q345" s="1">
        <v>0.03</v>
      </c>
      <c r="R345" s="1">
        <v>0.05</v>
      </c>
      <c r="S345" s="1">
        <v>7.0000000000000007E-2</v>
      </c>
      <c r="T345" s="1">
        <v>0.06</v>
      </c>
      <c r="U345" s="1">
        <v>0.13</v>
      </c>
      <c r="V345" s="1">
        <v>7.0000000000000007E-2</v>
      </c>
      <c r="W345" s="1">
        <v>0.13</v>
      </c>
      <c r="X34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0.42000000000000004</v>
      </c>
      <c r="Y345" s="2">
        <f>player_season_data[[#This Row],[xAG]]*3</f>
        <v>0.18</v>
      </c>
      <c r="Z345" s="2">
        <f>SUM(player_season_data[[#This Row],[E(Points from Goals)]:[E(Points from Assists)]])</f>
        <v>0.60000000000000009</v>
      </c>
      <c r="AA34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1.1010831323590093</v>
      </c>
      <c r="AB34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-0.41393801182665169</v>
      </c>
      <c r="AC345" s="2">
        <f>SUM(player_season_data[[#This Row],[E(Points from CS)]:[E(Points from conceding)]])</f>
        <v>0.68714512053235766</v>
      </c>
      <c r="AD345" s="2">
        <f>SUM(player_season_data[[#This Row],[E(Defensive Points)]],player_season_data[[#This Row],[E(Attacking Points)]])</f>
        <v>1.2871451205323576</v>
      </c>
    </row>
    <row r="346" spans="1:30" x14ac:dyDescent="0.25">
      <c r="A346">
        <v>533</v>
      </c>
      <c r="B346" s="1" t="s">
        <v>20</v>
      </c>
      <c r="C346" s="1" t="s">
        <v>779</v>
      </c>
      <c r="D346" s="1" t="s">
        <v>932</v>
      </c>
      <c r="E346">
        <v>2</v>
      </c>
      <c r="F346" s="1" t="s">
        <v>958</v>
      </c>
      <c r="G346">
        <v>4.5</v>
      </c>
      <c r="H346">
        <v>2.9</v>
      </c>
      <c r="I346" s="1">
        <v>22</v>
      </c>
      <c r="J346" s="1">
        <v>33</v>
      </c>
      <c r="K346" s="1">
        <v>29</v>
      </c>
      <c r="L346" s="1">
        <v>2329</v>
      </c>
      <c r="M346" s="1">
        <v>25.9</v>
      </c>
      <c r="N346" s="1">
        <v>7</v>
      </c>
      <c r="O346" s="1">
        <v>0</v>
      </c>
      <c r="P346" s="1">
        <v>0.08</v>
      </c>
      <c r="Q346" s="1">
        <v>0.04</v>
      </c>
      <c r="R346" s="1">
        <v>0.12</v>
      </c>
      <c r="S346" s="1">
        <v>0.13</v>
      </c>
      <c r="T346" s="1">
        <v>0.09</v>
      </c>
      <c r="U346" s="1">
        <v>0.22</v>
      </c>
      <c r="V346" s="1">
        <v>0.13</v>
      </c>
      <c r="W346" s="1">
        <v>0.22</v>
      </c>
      <c r="X34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0.78</v>
      </c>
      <c r="Y346" s="2">
        <f>player_season_data[[#This Row],[xAG]]*3</f>
        <v>0.27</v>
      </c>
      <c r="Z346" s="2">
        <f>SUM(player_season_data[[#This Row],[E(Points from Goals)]:[E(Points from Assists)]])</f>
        <v>1.05</v>
      </c>
      <c r="AA34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0.79159479633445862</v>
      </c>
      <c r="AB34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-0.5697511013044122</v>
      </c>
      <c r="AC346" s="2">
        <f>SUM(player_season_data[[#This Row],[E(Points from CS)]:[E(Points from conceding)]])</f>
        <v>0.22184369503004642</v>
      </c>
      <c r="AD346" s="2">
        <f>SUM(player_season_data[[#This Row],[E(Defensive Points)]],player_season_data[[#This Row],[E(Attacking Points)]])</f>
        <v>1.2718436950300465</v>
      </c>
    </row>
    <row r="347" spans="1:30" hidden="1" x14ac:dyDescent="0.25">
      <c r="A347">
        <v>499</v>
      </c>
      <c r="B347" s="1" t="s">
        <v>244</v>
      </c>
      <c r="C347" s="1" t="s">
        <v>646</v>
      </c>
      <c r="D347" s="1" t="s">
        <v>930</v>
      </c>
      <c r="E347">
        <v>3</v>
      </c>
      <c r="F347" s="1" t="s">
        <v>959</v>
      </c>
      <c r="G347">
        <v>5</v>
      </c>
      <c r="H347">
        <v>0.3</v>
      </c>
      <c r="I347" s="1">
        <v>20</v>
      </c>
      <c r="J347" s="1">
        <v>34</v>
      </c>
      <c r="K347" s="1">
        <v>27</v>
      </c>
      <c r="L347" s="1">
        <v>2069</v>
      </c>
      <c r="M347" s="1">
        <v>23</v>
      </c>
      <c r="N347" s="1">
        <v>9</v>
      </c>
      <c r="O347" s="1">
        <v>0</v>
      </c>
      <c r="P347" s="1">
        <v>0.13</v>
      </c>
      <c r="Q347" s="1">
        <v>0.13</v>
      </c>
      <c r="R347" s="1">
        <v>0.26</v>
      </c>
      <c r="S347" s="1">
        <v>0.15</v>
      </c>
      <c r="T347" s="1">
        <v>0.1</v>
      </c>
      <c r="U347" s="1">
        <v>0.25</v>
      </c>
      <c r="V347" s="1">
        <v>0.15</v>
      </c>
      <c r="W347" s="1">
        <v>0.25</v>
      </c>
      <c r="X34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0.75</v>
      </c>
      <c r="Y347" s="2">
        <f>player_season_data[[#This Row],[xAG]]*3</f>
        <v>0.30000000000000004</v>
      </c>
      <c r="Z347" s="2">
        <f>SUM(player_season_data[[#This Row],[E(Points from Goals)]:[E(Points from Assists)]])</f>
        <v>1.05</v>
      </c>
      <c r="AA34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0.21438110142697794</v>
      </c>
      <c r="AB34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47" s="2">
        <f>SUM(player_season_data[[#This Row],[E(Points from CS)]:[E(Points from conceding)]])</f>
        <v>0.21438110142697794</v>
      </c>
      <c r="AD347" s="2">
        <f>SUM(player_season_data[[#This Row],[E(Defensive Points)]],player_season_data[[#This Row],[E(Attacking Points)]])</f>
        <v>1.2643811014269779</v>
      </c>
    </row>
    <row r="348" spans="1:30" hidden="1" x14ac:dyDescent="0.25">
      <c r="A348">
        <v>417</v>
      </c>
      <c r="B348" s="1" t="s">
        <v>369</v>
      </c>
      <c r="C348" s="1" t="s">
        <v>751</v>
      </c>
      <c r="D348" s="1" t="s">
        <v>927</v>
      </c>
      <c r="E348">
        <v>3</v>
      </c>
      <c r="F348" s="1" t="s">
        <v>959</v>
      </c>
      <c r="G348">
        <v>5.5</v>
      </c>
      <c r="H348">
        <v>0</v>
      </c>
      <c r="I348" s="1">
        <v>23</v>
      </c>
      <c r="J348" s="1">
        <v>8</v>
      </c>
      <c r="K348" s="1">
        <v>5</v>
      </c>
      <c r="L348" s="1">
        <v>438</v>
      </c>
      <c r="M348" s="1">
        <v>4.9000000000000004</v>
      </c>
      <c r="N348" s="1">
        <v>2</v>
      </c>
      <c r="O348" s="1">
        <v>0</v>
      </c>
      <c r="P348" s="1">
        <v>0.21</v>
      </c>
      <c r="Q348" s="1">
        <v>0</v>
      </c>
      <c r="R348" s="1">
        <v>0.21</v>
      </c>
      <c r="S348" s="1">
        <v>0.13</v>
      </c>
      <c r="T348" s="1">
        <v>0.13</v>
      </c>
      <c r="U348" s="1">
        <v>0.26</v>
      </c>
      <c r="V348" s="1">
        <v>0.13</v>
      </c>
      <c r="W348" s="1">
        <v>0.26</v>
      </c>
      <c r="X34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0.65</v>
      </c>
      <c r="Y348" s="2">
        <f>player_season_data[[#This Row],[xAG]]*3</f>
        <v>0.39</v>
      </c>
      <c r="Z348" s="2">
        <f>SUM(player_season_data[[#This Row],[E(Points from Goals)]:[E(Points from Assists)]])</f>
        <v>1.04</v>
      </c>
      <c r="AA34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0.2209099779593782</v>
      </c>
      <c r="AB34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48" s="2">
        <f>SUM(player_season_data[[#This Row],[E(Points from CS)]:[E(Points from conceding)]])</f>
        <v>0.2209099779593782</v>
      </c>
      <c r="AD348" s="2">
        <f>SUM(player_season_data[[#This Row],[E(Defensive Points)]],player_season_data[[#This Row],[E(Attacking Points)]])</f>
        <v>1.2609099779593782</v>
      </c>
    </row>
    <row r="349" spans="1:30" hidden="1" x14ac:dyDescent="0.25">
      <c r="A349">
        <v>92</v>
      </c>
      <c r="B349" s="1" t="s">
        <v>170</v>
      </c>
      <c r="C349" s="1" t="s">
        <v>620</v>
      </c>
      <c r="D349" s="1" t="s">
        <v>916</v>
      </c>
      <c r="E349">
        <v>2</v>
      </c>
      <c r="F349" s="1" t="s">
        <v>958</v>
      </c>
      <c r="G349">
        <v>4.5</v>
      </c>
      <c r="H349">
        <v>0.3</v>
      </c>
      <c r="I349" s="1">
        <v>26</v>
      </c>
      <c r="J349" s="1">
        <v>5</v>
      </c>
      <c r="K349" s="1">
        <v>5</v>
      </c>
      <c r="L349" s="1">
        <v>401</v>
      </c>
      <c r="M349" s="1">
        <v>4.5</v>
      </c>
      <c r="N349" s="1">
        <v>1</v>
      </c>
      <c r="O349" s="1">
        <v>0</v>
      </c>
      <c r="P349" s="1">
        <v>0</v>
      </c>
      <c r="Q349" s="1">
        <v>0.22</v>
      </c>
      <c r="R349" s="1">
        <v>0.22</v>
      </c>
      <c r="S349" s="1">
        <v>0.02</v>
      </c>
      <c r="T349" s="1">
        <v>0.22</v>
      </c>
      <c r="U349" s="1">
        <v>0.24</v>
      </c>
      <c r="V349" s="1">
        <v>0.02</v>
      </c>
      <c r="W349" s="1">
        <v>0.24</v>
      </c>
      <c r="X34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0.12</v>
      </c>
      <c r="Y349" s="2">
        <f>player_season_data[[#This Row],[xAG]]*3</f>
        <v>0.66</v>
      </c>
      <c r="Z349" s="2">
        <f>SUM(player_season_data[[#This Row],[E(Points from Goals)]:[E(Points from Assists)]])</f>
        <v>0.78</v>
      </c>
      <c r="AA34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0.95723568897501821</v>
      </c>
      <c r="AB34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-0.47930362051497999</v>
      </c>
      <c r="AC349" s="2">
        <f>SUM(player_season_data[[#This Row],[E(Points from CS)]:[E(Points from conceding)]])</f>
        <v>0.47793206846003822</v>
      </c>
      <c r="AD349" s="2">
        <f>SUM(player_season_data[[#This Row],[E(Defensive Points)]],player_season_data[[#This Row],[E(Attacking Points)]])</f>
        <v>1.2579320684600384</v>
      </c>
    </row>
    <row r="350" spans="1:30" hidden="1" x14ac:dyDescent="0.25">
      <c r="A350">
        <v>463</v>
      </c>
      <c r="B350" s="1" t="s">
        <v>219</v>
      </c>
      <c r="C350" s="1" t="s">
        <v>443</v>
      </c>
      <c r="D350" s="1" t="s">
        <v>917</v>
      </c>
      <c r="E350">
        <v>3</v>
      </c>
      <c r="F350" s="1" t="s">
        <v>959</v>
      </c>
      <c r="G350">
        <v>5</v>
      </c>
      <c r="H350">
        <v>0.1</v>
      </c>
      <c r="I350" s="1">
        <v>35</v>
      </c>
      <c r="J350" s="1">
        <v>25</v>
      </c>
      <c r="K350" s="1">
        <v>13</v>
      </c>
      <c r="L350" s="1">
        <v>850</v>
      </c>
      <c r="M350" s="1">
        <v>9.4</v>
      </c>
      <c r="N350" s="1">
        <v>2</v>
      </c>
      <c r="O350" s="1">
        <v>0</v>
      </c>
      <c r="P350" s="1">
        <v>0</v>
      </c>
      <c r="Q350" s="1">
        <v>0.11</v>
      </c>
      <c r="R350" s="1">
        <v>0.11</v>
      </c>
      <c r="S350" s="1">
        <v>0.09</v>
      </c>
      <c r="T350" s="1">
        <v>0.18</v>
      </c>
      <c r="U350" s="1">
        <v>0.27</v>
      </c>
      <c r="V350" s="1">
        <v>0.09</v>
      </c>
      <c r="W350" s="1">
        <v>0.27</v>
      </c>
      <c r="X35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0.44999999999999996</v>
      </c>
      <c r="Y350" s="2">
        <f>player_season_data[[#This Row],[xAG]]*3</f>
        <v>0.54</v>
      </c>
      <c r="Z350" s="2">
        <f>SUM(player_season_data[[#This Row],[E(Points from Goals)]:[E(Points from Assists)]])</f>
        <v>0.99</v>
      </c>
      <c r="AA35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0.26447726129982396</v>
      </c>
      <c r="AB35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50" s="2">
        <f>SUM(player_season_data[[#This Row],[E(Points from CS)]:[E(Points from conceding)]])</f>
        <v>0.26447726129982396</v>
      </c>
      <c r="AD350" s="2">
        <f>SUM(player_season_data[[#This Row],[E(Defensive Points)]],player_season_data[[#This Row],[E(Attacking Points)]])</f>
        <v>1.2544772612998241</v>
      </c>
    </row>
    <row r="351" spans="1:30" x14ac:dyDescent="0.25">
      <c r="A351">
        <v>79</v>
      </c>
      <c r="B351" s="1" t="s">
        <v>344</v>
      </c>
      <c r="C351" s="1" t="s">
        <v>689</v>
      </c>
      <c r="D351" s="1" t="s">
        <v>915</v>
      </c>
      <c r="E351">
        <v>2</v>
      </c>
      <c r="F351" s="1" t="s">
        <v>958</v>
      </c>
      <c r="G351">
        <v>5</v>
      </c>
      <c r="H351">
        <v>1.1000000000000001</v>
      </c>
      <c r="I351" s="1">
        <v>26</v>
      </c>
      <c r="J351" s="1">
        <v>31</v>
      </c>
      <c r="K351" s="1">
        <v>26</v>
      </c>
      <c r="L351" s="1">
        <v>2242</v>
      </c>
      <c r="M351" s="1">
        <v>24.9</v>
      </c>
      <c r="N351" s="1">
        <v>13</v>
      </c>
      <c r="O351" s="1">
        <v>0</v>
      </c>
      <c r="P351" s="1">
        <v>0.16</v>
      </c>
      <c r="Q351" s="1">
        <v>0.2</v>
      </c>
      <c r="R351" s="1">
        <v>0.36</v>
      </c>
      <c r="S351" s="1">
        <v>0.08</v>
      </c>
      <c r="T351" s="1">
        <v>7.0000000000000007E-2</v>
      </c>
      <c r="U351" s="1">
        <v>0.15</v>
      </c>
      <c r="V351" s="1">
        <v>0.08</v>
      </c>
      <c r="W351" s="1">
        <v>0.15</v>
      </c>
      <c r="X35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0.48</v>
      </c>
      <c r="Y351" s="2">
        <f>player_season_data[[#This Row],[xAG]]*3</f>
        <v>0.21000000000000002</v>
      </c>
      <c r="Z351" s="2">
        <f>SUM(player_season_data[[#This Row],[E(Points from Goals)]:[E(Points from Assists)]])</f>
        <v>0.69</v>
      </c>
      <c r="AA35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1.0063142122390261</v>
      </c>
      <c r="AB35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-0.45581300142411041</v>
      </c>
      <c r="AC351" s="2">
        <f>SUM(player_season_data[[#This Row],[E(Points from CS)]:[E(Points from conceding)]])</f>
        <v>0.55050121081491565</v>
      </c>
      <c r="AD351" s="2">
        <f>SUM(player_season_data[[#This Row],[E(Defensive Points)]],player_season_data[[#This Row],[E(Attacking Points)]])</f>
        <v>1.2405012108149156</v>
      </c>
    </row>
    <row r="352" spans="1:30" hidden="1" x14ac:dyDescent="0.25">
      <c r="A352">
        <v>26</v>
      </c>
      <c r="B352" s="1" t="s">
        <v>264</v>
      </c>
      <c r="C352" s="1" t="s">
        <v>969</v>
      </c>
      <c r="D352" s="1" t="s">
        <v>914</v>
      </c>
      <c r="E352">
        <v>2</v>
      </c>
      <c r="F352" s="1" t="s">
        <v>958</v>
      </c>
      <c r="G352">
        <v>4.5</v>
      </c>
      <c r="H352">
        <v>0.8</v>
      </c>
      <c r="I352" s="1">
        <v>30</v>
      </c>
      <c r="J352" s="1">
        <v>21</v>
      </c>
      <c r="K352" s="1">
        <v>11</v>
      </c>
      <c r="L352" s="1">
        <v>1031</v>
      </c>
      <c r="M352" s="1">
        <v>11.5</v>
      </c>
      <c r="N352" s="1">
        <v>2</v>
      </c>
      <c r="O352" s="1">
        <v>0</v>
      </c>
      <c r="P352" s="1">
        <v>0.17</v>
      </c>
      <c r="Q352" s="1">
        <v>0</v>
      </c>
      <c r="R352" s="1">
        <v>0.17</v>
      </c>
      <c r="S352" s="1">
        <v>0.1</v>
      </c>
      <c r="T352" s="1">
        <v>0.1</v>
      </c>
      <c r="U352" s="1">
        <v>0.2</v>
      </c>
      <c r="V352" s="1">
        <v>0.1</v>
      </c>
      <c r="W352" s="1">
        <v>0.2</v>
      </c>
      <c r="X35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0.60000000000000009</v>
      </c>
      <c r="Y352" s="2">
        <f>player_season_data[[#This Row],[xAG]]*3</f>
        <v>0.30000000000000004</v>
      </c>
      <c r="Z352" s="2">
        <f>SUM(player_season_data[[#This Row],[E(Points from Goals)]:[E(Points from Assists)]])</f>
        <v>0.90000000000000013</v>
      </c>
      <c r="AA35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0.86614266926402828</v>
      </c>
      <c r="AB35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-0.52669752788768387</v>
      </c>
      <c r="AC352" s="2">
        <f>SUM(player_season_data[[#This Row],[E(Points from CS)]:[E(Points from conceding)]])</f>
        <v>0.33944514137634441</v>
      </c>
      <c r="AD352" s="2">
        <f>SUM(player_season_data[[#This Row],[E(Defensive Points)]],player_season_data[[#This Row],[E(Attacking Points)]])</f>
        <v>1.2394451413763445</v>
      </c>
    </row>
    <row r="353" spans="1:30" hidden="1" x14ac:dyDescent="0.25">
      <c r="A353">
        <v>156</v>
      </c>
      <c r="B353" s="1" t="s">
        <v>59</v>
      </c>
      <c r="C353" s="1" t="s">
        <v>761</v>
      </c>
      <c r="D353" s="1" t="s">
        <v>922</v>
      </c>
      <c r="E353">
        <v>4</v>
      </c>
      <c r="F353" s="1" t="s">
        <v>962</v>
      </c>
      <c r="G353">
        <v>5.5</v>
      </c>
      <c r="H353">
        <v>0.1</v>
      </c>
      <c r="I353" s="1">
        <v>21</v>
      </c>
      <c r="J353" s="1">
        <v>8</v>
      </c>
      <c r="K353" s="1">
        <v>0</v>
      </c>
      <c r="L353" s="1">
        <v>88</v>
      </c>
      <c r="M353" s="1">
        <v>1</v>
      </c>
      <c r="N353" s="1">
        <v>0</v>
      </c>
      <c r="O353" s="1">
        <v>0</v>
      </c>
      <c r="P353" s="1">
        <v>0</v>
      </c>
      <c r="Q353" s="1">
        <v>1.02</v>
      </c>
      <c r="R353" s="1">
        <v>1.02</v>
      </c>
      <c r="S353" s="1">
        <v>0</v>
      </c>
      <c r="T353" s="1">
        <v>0.41</v>
      </c>
      <c r="U353" s="1">
        <v>0.41</v>
      </c>
      <c r="V353" s="1">
        <v>0</v>
      </c>
      <c r="W353" s="1">
        <v>0.41</v>
      </c>
      <c r="X35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353" s="2">
        <f>player_season_data[[#This Row],[xAG]]*3</f>
        <v>1.23</v>
      </c>
      <c r="Z353" s="2">
        <f>SUM(player_season_data[[#This Row],[E(Points from Goals)]:[E(Points from Assists)]])</f>
        <v>1.23</v>
      </c>
      <c r="AA35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35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53" s="2">
        <f>SUM(player_season_data[[#This Row],[E(Points from CS)]:[E(Points from conceding)]])</f>
        <v>0</v>
      </c>
      <c r="AD353" s="2">
        <f>SUM(player_season_data[[#This Row],[E(Defensive Points)]],player_season_data[[#This Row],[E(Attacking Points)]])</f>
        <v>1.23</v>
      </c>
    </row>
    <row r="354" spans="1:30" hidden="1" x14ac:dyDescent="0.25">
      <c r="A354">
        <v>29</v>
      </c>
      <c r="B354" s="1" t="s">
        <v>43</v>
      </c>
      <c r="C354" s="1" t="s">
        <v>500</v>
      </c>
      <c r="D354" s="1" t="s">
        <v>924</v>
      </c>
      <c r="E354">
        <v>3</v>
      </c>
      <c r="F354" s="1" t="s">
        <v>959</v>
      </c>
      <c r="G354">
        <v>5.5</v>
      </c>
      <c r="H354">
        <v>1</v>
      </c>
      <c r="I354" s="1">
        <v>29</v>
      </c>
      <c r="J354" s="1">
        <v>32</v>
      </c>
      <c r="K354" s="1">
        <v>30</v>
      </c>
      <c r="L354" s="1">
        <v>2618</v>
      </c>
      <c r="M354" s="1">
        <v>29.1</v>
      </c>
      <c r="N354" s="1">
        <v>6</v>
      </c>
      <c r="O354" s="1">
        <v>0</v>
      </c>
      <c r="P354" s="1">
        <v>0.17</v>
      </c>
      <c r="Q354" s="1">
        <v>0.14000000000000001</v>
      </c>
      <c r="R354" s="1">
        <v>0.31</v>
      </c>
      <c r="S354" s="1">
        <v>0.14000000000000001</v>
      </c>
      <c r="T354" s="1">
        <v>0.13</v>
      </c>
      <c r="U354" s="1">
        <v>0.27</v>
      </c>
      <c r="V354" s="1">
        <v>0.14000000000000001</v>
      </c>
      <c r="W354" s="1">
        <v>0.27</v>
      </c>
      <c r="X35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0.70000000000000007</v>
      </c>
      <c r="Y354" s="2">
        <f>player_season_data[[#This Row],[xAG]]*3</f>
        <v>0.39</v>
      </c>
      <c r="Z354" s="2">
        <f>SUM(player_season_data[[#This Row],[E(Points from Goals)]:[E(Points from Assists)]])</f>
        <v>1.0900000000000001</v>
      </c>
      <c r="AA35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0.13945685621505094</v>
      </c>
      <c r="AB35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54" s="2">
        <f>SUM(player_season_data[[#This Row],[E(Points from CS)]:[E(Points from conceding)]])</f>
        <v>0.13945685621505094</v>
      </c>
      <c r="AD354" s="2">
        <f>SUM(player_season_data[[#This Row],[E(Defensive Points)]],player_season_data[[#This Row],[E(Attacking Points)]])</f>
        <v>1.229456856215051</v>
      </c>
    </row>
    <row r="355" spans="1:30" hidden="1" x14ac:dyDescent="0.25">
      <c r="A355">
        <v>131</v>
      </c>
      <c r="B355" s="1" t="s">
        <v>220</v>
      </c>
      <c r="C355" s="1" t="s">
        <v>712</v>
      </c>
      <c r="D355" s="1" t="s">
        <v>917</v>
      </c>
      <c r="E355">
        <v>2</v>
      </c>
      <c r="F355" s="1" t="s">
        <v>958</v>
      </c>
      <c r="G355">
        <v>4.5</v>
      </c>
      <c r="H355">
        <v>0.5</v>
      </c>
      <c r="I355" s="1">
        <v>22</v>
      </c>
      <c r="J355" s="1">
        <v>19</v>
      </c>
      <c r="K355" s="1">
        <v>10</v>
      </c>
      <c r="L355" s="1">
        <v>914</v>
      </c>
      <c r="M355" s="1">
        <v>10.199999999999999</v>
      </c>
      <c r="N355" s="1">
        <v>3</v>
      </c>
      <c r="O355" s="1">
        <v>0</v>
      </c>
      <c r="P355" s="1">
        <v>0</v>
      </c>
      <c r="Q355" s="1">
        <v>0.3</v>
      </c>
      <c r="R355" s="1">
        <v>0.3</v>
      </c>
      <c r="S355" s="1">
        <v>0.04</v>
      </c>
      <c r="T355" s="1">
        <v>0.12</v>
      </c>
      <c r="U355" s="1">
        <v>0.16</v>
      </c>
      <c r="V355" s="1">
        <v>0.04</v>
      </c>
      <c r="W355" s="1">
        <v>0.16</v>
      </c>
      <c r="X35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Y355" s="2">
        <f>player_season_data[[#This Row],[xAG]]*3</f>
        <v>0.36</v>
      </c>
      <c r="Z355" s="2">
        <f>SUM(player_season_data[[#This Row],[E(Points from Goals)]:[E(Points from Assists)]])</f>
        <v>0.6</v>
      </c>
      <c r="AA35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1.0579090451992958</v>
      </c>
      <c r="AB35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-0.43247986802201205</v>
      </c>
      <c r="AC355" s="2">
        <f>SUM(player_season_data[[#This Row],[E(Points from CS)]:[E(Points from conceding)]])</f>
        <v>0.62542917717728375</v>
      </c>
      <c r="AD355" s="2">
        <f>SUM(player_season_data[[#This Row],[E(Defensive Points)]],player_season_data[[#This Row],[E(Attacking Points)]])</f>
        <v>1.2254291771772836</v>
      </c>
    </row>
    <row r="356" spans="1:30" hidden="1" x14ac:dyDescent="0.25">
      <c r="A356">
        <v>89</v>
      </c>
      <c r="B356" s="1" t="s">
        <v>94</v>
      </c>
      <c r="C356" s="1" t="s">
        <v>759</v>
      </c>
      <c r="D356" s="1" t="s">
        <v>916</v>
      </c>
      <c r="E356">
        <v>3</v>
      </c>
      <c r="F356" s="1" t="s">
        <v>959</v>
      </c>
      <c r="G356">
        <v>5</v>
      </c>
      <c r="H356">
        <v>0.1</v>
      </c>
      <c r="I356" s="1">
        <v>23</v>
      </c>
      <c r="J356" s="1">
        <v>23</v>
      </c>
      <c r="K356" s="1">
        <v>7</v>
      </c>
      <c r="L356" s="1">
        <v>842</v>
      </c>
      <c r="M356" s="1">
        <v>9.4</v>
      </c>
      <c r="N356" s="1">
        <v>2</v>
      </c>
      <c r="O356" s="1">
        <v>0</v>
      </c>
      <c r="P356" s="1">
        <v>0</v>
      </c>
      <c r="Q356" s="1">
        <v>0.21</v>
      </c>
      <c r="R356" s="1">
        <v>0.21</v>
      </c>
      <c r="S356" s="1">
        <v>0.1</v>
      </c>
      <c r="T356" s="1">
        <v>0.16</v>
      </c>
      <c r="U356" s="1">
        <v>0.25</v>
      </c>
      <c r="V356" s="1">
        <v>0.1</v>
      </c>
      <c r="W356" s="1">
        <v>0.25</v>
      </c>
      <c r="X35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0.5</v>
      </c>
      <c r="Y356" s="2">
        <f>player_season_data[[#This Row],[xAG]]*3</f>
        <v>0.48</v>
      </c>
      <c r="Z356" s="2">
        <f>SUM(player_season_data[[#This Row],[E(Points from Goals)]:[E(Points from Assists)]])</f>
        <v>0.98</v>
      </c>
      <c r="AA35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0.23930892224375455</v>
      </c>
      <c r="AB35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56" s="2">
        <f>SUM(player_season_data[[#This Row],[E(Points from CS)]:[E(Points from conceding)]])</f>
        <v>0.23930892224375455</v>
      </c>
      <c r="AD356" s="2">
        <f>SUM(player_season_data[[#This Row],[E(Defensive Points)]],player_season_data[[#This Row],[E(Attacking Points)]])</f>
        <v>1.2193089222437545</v>
      </c>
    </row>
    <row r="357" spans="1:30" hidden="1" x14ac:dyDescent="0.25">
      <c r="A357">
        <v>535</v>
      </c>
      <c r="B357" s="1" t="s">
        <v>46</v>
      </c>
      <c r="C357" s="1" t="s">
        <v>706</v>
      </c>
      <c r="D357" s="1" t="s">
        <v>932</v>
      </c>
      <c r="E357">
        <v>3</v>
      </c>
      <c r="F357" s="1" t="s">
        <v>959</v>
      </c>
      <c r="G357">
        <v>5</v>
      </c>
      <c r="H357">
        <v>0</v>
      </c>
      <c r="I357" s="1">
        <v>25</v>
      </c>
      <c r="J357" s="1">
        <v>22</v>
      </c>
      <c r="K357" s="1">
        <v>10</v>
      </c>
      <c r="L357" s="1">
        <v>958</v>
      </c>
      <c r="M357" s="1">
        <v>10.6</v>
      </c>
      <c r="N357" s="1">
        <v>0</v>
      </c>
      <c r="O357" s="1">
        <v>1</v>
      </c>
      <c r="P357" s="1">
        <v>0.19</v>
      </c>
      <c r="Q357" s="1">
        <v>0.09</v>
      </c>
      <c r="R357" s="1">
        <v>0.28000000000000003</v>
      </c>
      <c r="S357" s="1">
        <v>0.15</v>
      </c>
      <c r="T357" s="1">
        <v>0.09</v>
      </c>
      <c r="U357" s="1">
        <v>0.24</v>
      </c>
      <c r="V357" s="1">
        <v>0.15</v>
      </c>
      <c r="W357" s="1">
        <v>0.24</v>
      </c>
      <c r="X35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0.75</v>
      </c>
      <c r="Y357" s="2">
        <f>player_season_data[[#This Row],[xAG]]*3</f>
        <v>0.27</v>
      </c>
      <c r="Z357" s="2">
        <f>SUM(player_season_data[[#This Row],[E(Points from Goals)]:[E(Points from Assists)]])</f>
        <v>1.02</v>
      </c>
      <c r="AA35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0.19789869908361465</v>
      </c>
      <c r="AB35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57" s="2">
        <f>SUM(player_season_data[[#This Row],[E(Points from CS)]:[E(Points from conceding)]])</f>
        <v>0.19789869908361465</v>
      </c>
      <c r="AD357" s="2">
        <f>SUM(player_season_data[[#This Row],[E(Defensive Points)]],player_season_data[[#This Row],[E(Attacking Points)]])</f>
        <v>1.2178986990836147</v>
      </c>
    </row>
    <row r="358" spans="1:30" hidden="1" x14ac:dyDescent="0.25">
      <c r="A358">
        <v>480</v>
      </c>
      <c r="B358" s="1" t="s">
        <v>47</v>
      </c>
      <c r="C358" s="1" t="s">
        <v>640</v>
      </c>
      <c r="D358" s="1" t="s">
        <v>930</v>
      </c>
      <c r="E358">
        <v>3</v>
      </c>
      <c r="F358" s="1" t="s">
        <v>959</v>
      </c>
      <c r="G358">
        <v>5</v>
      </c>
      <c r="H358">
        <v>0.2</v>
      </c>
      <c r="I358" s="1">
        <v>26</v>
      </c>
      <c r="J358" s="1">
        <v>23</v>
      </c>
      <c r="K358" s="1">
        <v>13</v>
      </c>
      <c r="L358" s="1">
        <v>1005</v>
      </c>
      <c r="M358" s="1">
        <v>11.2</v>
      </c>
      <c r="N358" s="1">
        <v>7</v>
      </c>
      <c r="O358" s="1">
        <v>0</v>
      </c>
      <c r="P358" s="1">
        <v>0.09</v>
      </c>
      <c r="Q358" s="1">
        <v>0.09</v>
      </c>
      <c r="R358" s="1">
        <v>0.18</v>
      </c>
      <c r="S358" s="1">
        <v>0.17</v>
      </c>
      <c r="T358" s="1">
        <v>0.04</v>
      </c>
      <c r="U358" s="1">
        <v>0.22</v>
      </c>
      <c r="V358" s="1">
        <v>0.17</v>
      </c>
      <c r="W358" s="1">
        <v>0.22</v>
      </c>
      <c r="X35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0.85000000000000009</v>
      </c>
      <c r="Y358" s="2">
        <f>player_season_data[[#This Row],[xAG]]*3</f>
        <v>0.12</v>
      </c>
      <c r="Z358" s="2">
        <f>SUM(player_season_data[[#This Row],[E(Points from Goals)]:[E(Points from Assists)]])</f>
        <v>0.97000000000000008</v>
      </c>
      <c r="AA35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0.21438110142697794</v>
      </c>
      <c r="AB35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58" s="2">
        <f>SUM(player_season_data[[#This Row],[E(Points from CS)]:[E(Points from conceding)]])</f>
        <v>0.21438110142697794</v>
      </c>
      <c r="AD358" s="2">
        <f>SUM(player_season_data[[#This Row],[E(Defensive Points)]],player_season_data[[#This Row],[E(Attacking Points)]])</f>
        <v>1.1843811014269781</v>
      </c>
    </row>
    <row r="359" spans="1:30" hidden="1" x14ac:dyDescent="0.25">
      <c r="A359">
        <v>86</v>
      </c>
      <c r="B359" s="1" t="s">
        <v>21</v>
      </c>
      <c r="C359" s="1" t="s">
        <v>617</v>
      </c>
      <c r="D359" s="1" t="s">
        <v>916</v>
      </c>
      <c r="E359">
        <v>2</v>
      </c>
      <c r="F359" s="1" t="s">
        <v>958</v>
      </c>
      <c r="G359">
        <v>4.5</v>
      </c>
      <c r="H359">
        <v>0.4</v>
      </c>
      <c r="I359" s="1">
        <v>25</v>
      </c>
      <c r="J359" s="1">
        <v>28</v>
      </c>
      <c r="K359" s="1">
        <v>21</v>
      </c>
      <c r="L359" s="1">
        <v>1832</v>
      </c>
      <c r="M359" s="1">
        <v>20.399999999999999</v>
      </c>
      <c r="N359" s="1">
        <v>5</v>
      </c>
      <c r="O359" s="1">
        <v>0</v>
      </c>
      <c r="P359" s="1">
        <v>0.1</v>
      </c>
      <c r="Q359" s="1">
        <v>0.05</v>
      </c>
      <c r="R359" s="1">
        <v>0.15</v>
      </c>
      <c r="S359" s="1">
        <v>0.06</v>
      </c>
      <c r="T359" s="1">
        <v>0.11</v>
      </c>
      <c r="U359" s="1">
        <v>0.18</v>
      </c>
      <c r="V359" s="1">
        <v>0.06</v>
      </c>
      <c r="W359" s="1">
        <v>0.18</v>
      </c>
      <c r="X35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0.36</v>
      </c>
      <c r="Y359" s="2">
        <f>player_season_data[[#This Row],[xAG]]*3</f>
        <v>0.33</v>
      </c>
      <c r="Z359" s="2">
        <f>SUM(player_season_data[[#This Row],[E(Points from Goals)]:[E(Points from Assists)]])</f>
        <v>0.69</v>
      </c>
      <c r="AA35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0.95723568897501821</v>
      </c>
      <c r="AB35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-0.47930362051497999</v>
      </c>
      <c r="AC359" s="2">
        <f>SUM(player_season_data[[#This Row],[E(Points from CS)]:[E(Points from conceding)]])</f>
        <v>0.47793206846003822</v>
      </c>
      <c r="AD359" s="2">
        <f>SUM(player_season_data[[#This Row],[E(Defensive Points)]],player_season_data[[#This Row],[E(Attacking Points)]])</f>
        <v>1.1679320684600381</v>
      </c>
    </row>
    <row r="360" spans="1:30" hidden="1" x14ac:dyDescent="0.25">
      <c r="A360">
        <v>329</v>
      </c>
      <c r="B360" s="1" t="s">
        <v>234</v>
      </c>
      <c r="C360" s="1" t="s">
        <v>721</v>
      </c>
      <c r="D360" s="1" t="s">
        <v>923</v>
      </c>
      <c r="E360">
        <v>3</v>
      </c>
      <c r="F360" s="1" t="s">
        <v>959</v>
      </c>
      <c r="G360">
        <v>6.5</v>
      </c>
      <c r="H360">
        <v>2.6</v>
      </c>
      <c r="I360" s="1">
        <v>24</v>
      </c>
      <c r="J360" s="1">
        <v>33</v>
      </c>
      <c r="K360" s="1">
        <v>31</v>
      </c>
      <c r="L360" s="1">
        <v>2599</v>
      </c>
      <c r="M360" s="1">
        <v>28.9</v>
      </c>
      <c r="N360" s="1">
        <v>7</v>
      </c>
      <c r="O360" s="1">
        <v>1</v>
      </c>
      <c r="P360" s="1">
        <v>0.17</v>
      </c>
      <c r="Q360" s="1">
        <v>0.17</v>
      </c>
      <c r="R360" s="1">
        <v>0.35</v>
      </c>
      <c r="S360" s="1">
        <v>0.13</v>
      </c>
      <c r="T360" s="1">
        <v>0.12</v>
      </c>
      <c r="U360" s="1">
        <v>0.25</v>
      </c>
      <c r="V360" s="1">
        <v>0.1</v>
      </c>
      <c r="W360" s="1">
        <v>0.22</v>
      </c>
      <c r="X36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0.5</v>
      </c>
      <c r="Y360" s="2">
        <f>player_season_data[[#This Row],[xAG]]*3</f>
        <v>0.36</v>
      </c>
      <c r="Z360" s="2">
        <f>SUM(player_season_data[[#This Row],[E(Points from Goals)]:[E(Points from Assists)]])</f>
        <v>0.86</v>
      </c>
      <c r="AA36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0.30727873860113125</v>
      </c>
      <c r="AB36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60" s="2">
        <f>SUM(player_season_data[[#This Row],[E(Points from CS)]:[E(Points from conceding)]])</f>
        <v>0.30727873860113125</v>
      </c>
      <c r="AD360" s="2">
        <f>SUM(player_season_data[[#This Row],[E(Defensive Points)]],player_season_data[[#This Row],[E(Attacking Points)]])</f>
        <v>1.1672787386011312</v>
      </c>
    </row>
    <row r="361" spans="1:30" hidden="1" x14ac:dyDescent="0.25">
      <c r="A361">
        <v>326</v>
      </c>
      <c r="B361" s="1" t="s">
        <v>213</v>
      </c>
      <c r="C361" s="1" t="s">
        <v>645</v>
      </c>
      <c r="D361" s="1" t="s">
        <v>923</v>
      </c>
      <c r="E361">
        <v>2</v>
      </c>
      <c r="F361" s="1" t="s">
        <v>958</v>
      </c>
      <c r="G361">
        <v>5</v>
      </c>
      <c r="H361">
        <v>1.9</v>
      </c>
      <c r="I361" s="1">
        <v>24</v>
      </c>
      <c r="J361" s="1">
        <v>22</v>
      </c>
      <c r="K361" s="1">
        <v>17</v>
      </c>
      <c r="L361" s="1">
        <v>1574</v>
      </c>
      <c r="M361" s="1">
        <v>17.5</v>
      </c>
      <c r="N361" s="1">
        <v>5</v>
      </c>
      <c r="O361" s="1">
        <v>1</v>
      </c>
      <c r="P361" s="1">
        <v>0</v>
      </c>
      <c r="Q361" s="1">
        <v>0</v>
      </c>
      <c r="R361" s="1">
        <v>0</v>
      </c>
      <c r="S361" s="1">
        <v>0.04</v>
      </c>
      <c r="T361" s="1">
        <v>0.02</v>
      </c>
      <c r="U361" s="1">
        <v>0.06</v>
      </c>
      <c r="V361" s="1">
        <v>0.04</v>
      </c>
      <c r="W361" s="1">
        <v>0.06</v>
      </c>
      <c r="X36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Y361" s="2">
        <f>player_season_data[[#This Row],[xAG]]*3</f>
        <v>0.06</v>
      </c>
      <c r="Z361" s="2">
        <f>SUM(player_season_data[[#This Row],[E(Points from Goals)]:[E(Points from Assists)]])</f>
        <v>0.3</v>
      </c>
      <c r="AA36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1.229114954404525</v>
      </c>
      <c r="AB36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-0.36360257127256118</v>
      </c>
      <c r="AC361" s="2">
        <f>SUM(player_season_data[[#This Row],[E(Points from CS)]:[E(Points from conceding)]])</f>
        <v>0.86551238313196377</v>
      </c>
      <c r="AD361" s="2">
        <f>SUM(player_season_data[[#This Row],[E(Defensive Points)]],player_season_data[[#This Row],[E(Attacking Points)]])</f>
        <v>1.1655123831319638</v>
      </c>
    </row>
    <row r="362" spans="1:30" hidden="1" x14ac:dyDescent="0.25">
      <c r="A362">
        <v>357</v>
      </c>
      <c r="B362" s="1" t="s">
        <v>250</v>
      </c>
      <c r="C362" s="1" t="s">
        <v>744</v>
      </c>
      <c r="D362" s="1" t="s">
        <v>929</v>
      </c>
      <c r="E362">
        <v>3</v>
      </c>
      <c r="F362" s="1" t="s">
        <v>959</v>
      </c>
      <c r="G362">
        <v>5</v>
      </c>
      <c r="H362">
        <v>0.1</v>
      </c>
      <c r="I362" s="1">
        <v>20</v>
      </c>
      <c r="J362" s="1">
        <v>30</v>
      </c>
      <c r="K362" s="1">
        <v>20</v>
      </c>
      <c r="L362" s="1">
        <v>1822</v>
      </c>
      <c r="M362" s="1">
        <v>20.2</v>
      </c>
      <c r="N362" s="1">
        <v>2</v>
      </c>
      <c r="O362" s="1">
        <v>0</v>
      </c>
      <c r="P362" s="1">
        <v>0.15</v>
      </c>
      <c r="Q362" s="1">
        <v>0.15</v>
      </c>
      <c r="R362" s="1">
        <v>0.3</v>
      </c>
      <c r="S362" s="1">
        <v>0.15</v>
      </c>
      <c r="T362" s="1">
        <v>0.15</v>
      </c>
      <c r="U362" s="1">
        <v>0.3</v>
      </c>
      <c r="V362" s="1">
        <v>0.11</v>
      </c>
      <c r="W362" s="1">
        <v>0.26</v>
      </c>
      <c r="X36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0.55000000000000004</v>
      </c>
      <c r="Y362" s="2">
        <f>player_season_data[[#This Row],[xAG]]*3</f>
        <v>0.44999999999999996</v>
      </c>
      <c r="Z362" s="2">
        <f>SUM(player_season_data[[#This Row],[E(Points from Goals)]:[E(Points from Assists)]])</f>
        <v>1</v>
      </c>
      <c r="AA36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0.1541236618151314</v>
      </c>
      <c r="AB36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62" s="2">
        <f>SUM(player_season_data[[#This Row],[E(Points from CS)]:[E(Points from conceding)]])</f>
        <v>0.1541236618151314</v>
      </c>
      <c r="AD362" s="2">
        <f>SUM(player_season_data[[#This Row],[E(Defensive Points)]],player_season_data[[#This Row],[E(Attacking Points)]])</f>
        <v>1.1541236618151314</v>
      </c>
    </row>
    <row r="363" spans="1:30" hidden="1" x14ac:dyDescent="0.25">
      <c r="A363">
        <v>437</v>
      </c>
      <c r="B363" s="1" t="s">
        <v>403</v>
      </c>
      <c r="C363" s="1" t="s">
        <v>672</v>
      </c>
      <c r="D363" s="1" t="s">
        <v>928</v>
      </c>
      <c r="E363">
        <v>2</v>
      </c>
      <c r="F363" s="1" t="s">
        <v>958</v>
      </c>
      <c r="G363">
        <v>4.5</v>
      </c>
      <c r="H363">
        <v>0.6</v>
      </c>
      <c r="I363" s="1">
        <v>22</v>
      </c>
      <c r="J363" s="1">
        <v>26</v>
      </c>
      <c r="K363" s="1">
        <v>18</v>
      </c>
      <c r="L363" s="1">
        <v>1637</v>
      </c>
      <c r="M363" s="1">
        <v>18.2</v>
      </c>
      <c r="N363" s="1">
        <v>4</v>
      </c>
      <c r="O363" s="1">
        <v>0</v>
      </c>
      <c r="P363" s="1">
        <v>0</v>
      </c>
      <c r="Q363" s="1">
        <v>0.05</v>
      </c>
      <c r="R363" s="1">
        <v>0.05</v>
      </c>
      <c r="S363" s="1">
        <v>0.04</v>
      </c>
      <c r="T363" s="1">
        <v>0.09</v>
      </c>
      <c r="U363" s="1">
        <v>0.13</v>
      </c>
      <c r="V363" s="1">
        <v>0.04</v>
      </c>
      <c r="W363" s="1">
        <v>0.13</v>
      </c>
      <c r="X36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Y363" s="2">
        <f>player_season_data[[#This Row],[xAG]]*3</f>
        <v>0.27</v>
      </c>
      <c r="Z363" s="2">
        <f>SUM(player_season_data[[#This Row],[E(Points from Goals)]:[E(Points from Assists)]])</f>
        <v>0.51</v>
      </c>
      <c r="AA36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1.0685412078634013</v>
      </c>
      <c r="AB36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-0.42783359252740577</v>
      </c>
      <c r="AC363" s="2">
        <f>SUM(player_season_data[[#This Row],[E(Points from CS)]:[E(Points from conceding)]])</f>
        <v>0.64070761533599563</v>
      </c>
      <c r="AD363" s="2">
        <f>SUM(player_season_data[[#This Row],[E(Defensive Points)]],player_season_data[[#This Row],[E(Attacking Points)]])</f>
        <v>1.1507076153359956</v>
      </c>
    </row>
    <row r="364" spans="1:30" hidden="1" x14ac:dyDescent="0.25">
      <c r="A364">
        <v>368</v>
      </c>
      <c r="B364" s="1" t="s">
        <v>71</v>
      </c>
      <c r="C364" s="1" t="s">
        <v>71</v>
      </c>
      <c r="D364" s="1" t="s">
        <v>926</v>
      </c>
      <c r="E364">
        <v>3</v>
      </c>
      <c r="F364" s="1" t="s">
        <v>959</v>
      </c>
      <c r="G364">
        <v>5</v>
      </c>
      <c r="H364">
        <v>0.4</v>
      </c>
      <c r="I364" s="1">
        <v>31</v>
      </c>
      <c r="J364" s="1">
        <v>25</v>
      </c>
      <c r="K364" s="1">
        <v>24</v>
      </c>
      <c r="L364" s="1">
        <v>1982</v>
      </c>
      <c r="M364" s="1">
        <v>22</v>
      </c>
      <c r="N364" s="1">
        <v>7</v>
      </c>
      <c r="O364" s="1">
        <v>0</v>
      </c>
      <c r="P364" s="1">
        <v>0.05</v>
      </c>
      <c r="Q364" s="1">
        <v>0.09</v>
      </c>
      <c r="R364" s="1">
        <v>0.14000000000000001</v>
      </c>
      <c r="S364" s="1">
        <v>0.16</v>
      </c>
      <c r="T364" s="1">
        <v>0.05</v>
      </c>
      <c r="U364" s="1">
        <v>0.2</v>
      </c>
      <c r="V364" s="1">
        <v>0.16</v>
      </c>
      <c r="W364" s="1">
        <v>0.2</v>
      </c>
      <c r="X36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</v>
      </c>
      <c r="Y364" s="2">
        <f>player_season_data[[#This Row],[xAG]]*3</f>
        <v>0.15000000000000002</v>
      </c>
      <c r="Z364" s="2">
        <f>SUM(player_season_data[[#This Row],[E(Points from Goals)]:[E(Points from Assists)]])</f>
        <v>0.95000000000000007</v>
      </c>
      <c r="AA36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0.1882470656387468</v>
      </c>
      <c r="AB36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64" s="2">
        <f>SUM(player_season_data[[#This Row],[E(Points from CS)]:[E(Points from conceding)]])</f>
        <v>0.1882470656387468</v>
      </c>
      <c r="AD364" s="2">
        <f>SUM(player_season_data[[#This Row],[E(Defensive Points)]],player_season_data[[#This Row],[E(Attacking Points)]])</f>
        <v>1.1382470656387469</v>
      </c>
    </row>
    <row r="365" spans="1:30" hidden="1" x14ac:dyDescent="0.25">
      <c r="A365">
        <v>100</v>
      </c>
      <c r="B365" s="1" t="s">
        <v>255</v>
      </c>
      <c r="C365" s="1" t="s">
        <v>460</v>
      </c>
      <c r="D365" s="1" t="s">
        <v>916</v>
      </c>
      <c r="E365">
        <v>2</v>
      </c>
      <c r="F365" s="1" t="s">
        <v>958</v>
      </c>
      <c r="G365">
        <v>4.5</v>
      </c>
      <c r="H365">
        <v>1.1000000000000001</v>
      </c>
      <c r="I365" s="1">
        <v>33</v>
      </c>
      <c r="J365" s="1">
        <v>16</v>
      </c>
      <c r="K365" s="1">
        <v>15</v>
      </c>
      <c r="L365" s="1">
        <v>1272</v>
      </c>
      <c r="M365" s="1">
        <v>14.1</v>
      </c>
      <c r="N365" s="1">
        <v>1</v>
      </c>
      <c r="O365" s="1">
        <v>1</v>
      </c>
      <c r="P365" s="1">
        <v>0.14000000000000001</v>
      </c>
      <c r="Q365" s="1">
        <v>0</v>
      </c>
      <c r="R365" s="1">
        <v>0.14000000000000001</v>
      </c>
      <c r="S365" s="1">
        <v>0.1</v>
      </c>
      <c r="T365" s="1">
        <v>0.02</v>
      </c>
      <c r="U365" s="1">
        <v>0.13</v>
      </c>
      <c r="V365" s="1">
        <v>0.1</v>
      </c>
      <c r="W365" s="1">
        <v>0.13</v>
      </c>
      <c r="X36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0.60000000000000009</v>
      </c>
      <c r="Y365" s="2">
        <f>player_season_data[[#This Row],[xAG]]*3</f>
        <v>0.06</v>
      </c>
      <c r="Z365" s="2">
        <f>SUM(player_season_data[[#This Row],[E(Points from Goals)]:[E(Points from Assists)]])</f>
        <v>0.66000000000000014</v>
      </c>
      <c r="AA36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0.95723568897501821</v>
      </c>
      <c r="AB36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-0.47930362051497999</v>
      </c>
      <c r="AC365" s="2">
        <f>SUM(player_season_data[[#This Row],[E(Points from CS)]:[E(Points from conceding)]])</f>
        <v>0.47793206846003822</v>
      </c>
      <c r="AD365" s="2">
        <f>SUM(player_season_data[[#This Row],[E(Defensive Points)]],player_season_data[[#This Row],[E(Attacking Points)]])</f>
        <v>1.1379320684600382</v>
      </c>
    </row>
    <row r="366" spans="1:30" x14ac:dyDescent="0.25">
      <c r="A366">
        <v>231</v>
      </c>
      <c r="B366" s="1" t="s">
        <v>273</v>
      </c>
      <c r="C366" s="1" t="s">
        <v>699</v>
      </c>
      <c r="D366" s="1" t="s">
        <v>921</v>
      </c>
      <c r="E366">
        <v>2</v>
      </c>
      <c r="F366" s="1" t="s">
        <v>958</v>
      </c>
      <c r="G366">
        <v>4.5</v>
      </c>
      <c r="H366">
        <v>11.5</v>
      </c>
      <c r="I366" s="1">
        <v>24</v>
      </c>
      <c r="J366" s="1">
        <v>28</v>
      </c>
      <c r="K366" s="1">
        <v>28</v>
      </c>
      <c r="L366" s="1">
        <v>2469</v>
      </c>
      <c r="M366" s="1">
        <v>27.4</v>
      </c>
      <c r="N366" s="1">
        <v>1</v>
      </c>
      <c r="O366" s="1">
        <v>0</v>
      </c>
      <c r="P366" s="1">
        <v>7.0000000000000007E-2</v>
      </c>
      <c r="Q366" s="1">
        <v>0</v>
      </c>
      <c r="R366" s="1">
        <v>7.0000000000000007E-2</v>
      </c>
      <c r="S366" s="1">
        <v>0.06</v>
      </c>
      <c r="T366" s="1">
        <v>0.03</v>
      </c>
      <c r="U366" s="1">
        <v>0.09</v>
      </c>
      <c r="V366" s="1">
        <v>0.06</v>
      </c>
      <c r="W366" s="1">
        <v>0.09</v>
      </c>
      <c r="X36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0.36</v>
      </c>
      <c r="Y366" s="2">
        <f>player_season_data[[#This Row],[xAG]]*3</f>
        <v>0.09</v>
      </c>
      <c r="Z366" s="2">
        <f>SUM(player_season_data[[#This Row],[E(Points from Goals)]:[E(Points from Assists)]])</f>
        <v>0.44999999999999996</v>
      </c>
      <c r="AA36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1.1010831323590093</v>
      </c>
      <c r="AB36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-0.41393801182665169</v>
      </c>
      <c r="AC366" s="2">
        <f>SUM(player_season_data[[#This Row],[E(Points from CS)]:[E(Points from conceding)]])</f>
        <v>0.68714512053235766</v>
      </c>
      <c r="AD366" s="2">
        <f>SUM(player_season_data[[#This Row],[E(Defensive Points)]],player_season_data[[#This Row],[E(Attacking Points)]])</f>
        <v>1.1371451205323577</v>
      </c>
    </row>
    <row r="367" spans="1:30" x14ac:dyDescent="0.25">
      <c r="A367">
        <v>210</v>
      </c>
      <c r="B367" s="1" t="s">
        <v>261</v>
      </c>
      <c r="C367" s="1" t="s">
        <v>590</v>
      </c>
      <c r="D367" s="1" t="s">
        <v>920</v>
      </c>
      <c r="E367">
        <v>2</v>
      </c>
      <c r="F367" s="1" t="s">
        <v>958</v>
      </c>
      <c r="G367">
        <v>5</v>
      </c>
      <c r="H367">
        <v>2.6</v>
      </c>
      <c r="I367" s="1">
        <v>23</v>
      </c>
      <c r="J367" s="1">
        <v>37</v>
      </c>
      <c r="K367" s="1">
        <v>37</v>
      </c>
      <c r="L367" s="1">
        <v>3204</v>
      </c>
      <c r="M367" s="1">
        <v>35.6</v>
      </c>
      <c r="N367" s="1">
        <v>6</v>
      </c>
      <c r="O367" s="1">
        <v>0</v>
      </c>
      <c r="P367" s="1">
        <v>0.06</v>
      </c>
      <c r="Q367" s="1">
        <v>0.08</v>
      </c>
      <c r="R367" s="1">
        <v>0.14000000000000001</v>
      </c>
      <c r="S367" s="1">
        <v>0.04</v>
      </c>
      <c r="T367" s="1">
        <v>0.08</v>
      </c>
      <c r="U367" s="1">
        <v>0.12</v>
      </c>
      <c r="V367" s="1">
        <v>0.04</v>
      </c>
      <c r="W367" s="1">
        <v>0.12</v>
      </c>
      <c r="X36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Y367" s="2">
        <f>player_season_data[[#This Row],[xAG]]*3</f>
        <v>0.24</v>
      </c>
      <c r="Z367" s="2">
        <f>SUM(player_season_data[[#This Row],[E(Points from Goals)]:[E(Points from Assists)]])</f>
        <v>0.48</v>
      </c>
      <c r="AA36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1.0792802255387473</v>
      </c>
      <c r="AB36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-0.42319442723287548</v>
      </c>
      <c r="AC367" s="2">
        <f>SUM(player_season_data[[#This Row],[E(Points from CS)]:[E(Points from conceding)]])</f>
        <v>0.65608579830587177</v>
      </c>
      <c r="AD367" s="2">
        <f>SUM(player_season_data[[#This Row],[E(Defensive Points)]],player_season_data[[#This Row],[E(Attacking Points)]])</f>
        <v>1.1360857983058716</v>
      </c>
    </row>
    <row r="368" spans="1:30" hidden="1" x14ac:dyDescent="0.25">
      <c r="A368">
        <v>116</v>
      </c>
      <c r="B368" s="1" t="s">
        <v>42</v>
      </c>
      <c r="C368" s="1" t="s">
        <v>891</v>
      </c>
      <c r="D368" s="1" t="s">
        <v>917</v>
      </c>
      <c r="E368">
        <v>2</v>
      </c>
      <c r="F368" s="1" t="s">
        <v>958</v>
      </c>
      <c r="G368">
        <v>4</v>
      </c>
      <c r="H368">
        <v>20.2</v>
      </c>
      <c r="I368" s="1">
        <v>19</v>
      </c>
      <c r="J368" s="1">
        <v>6</v>
      </c>
      <c r="K368" s="1">
        <v>3</v>
      </c>
      <c r="L368" s="1">
        <v>307</v>
      </c>
      <c r="M368" s="1">
        <v>3.4</v>
      </c>
      <c r="N368" s="1">
        <v>1</v>
      </c>
      <c r="O368" s="1">
        <v>0</v>
      </c>
      <c r="P368" s="1">
        <v>0</v>
      </c>
      <c r="Q368" s="1">
        <v>0</v>
      </c>
      <c r="R368" s="1">
        <v>0</v>
      </c>
      <c r="S368" s="1">
        <v>0.05</v>
      </c>
      <c r="T368" s="1">
        <v>7.0000000000000007E-2</v>
      </c>
      <c r="U368" s="1">
        <v>0.13</v>
      </c>
      <c r="V368" s="1">
        <v>0.05</v>
      </c>
      <c r="W368" s="1">
        <v>0.13</v>
      </c>
      <c r="X36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0.30000000000000004</v>
      </c>
      <c r="Y368" s="2">
        <f>player_season_data[[#This Row],[xAG]]*3</f>
        <v>0.21000000000000002</v>
      </c>
      <c r="Z368" s="2">
        <f>SUM(player_season_data[[#This Row],[E(Points from Goals)]:[E(Points from Assists)]])</f>
        <v>0.51</v>
      </c>
      <c r="AA36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1.0579090451992958</v>
      </c>
      <c r="AB36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-0.43247986802201205</v>
      </c>
      <c r="AC368" s="2">
        <f>SUM(player_season_data[[#This Row],[E(Points from CS)]:[E(Points from conceding)]])</f>
        <v>0.62542917717728375</v>
      </c>
      <c r="AD368" s="2">
        <f>SUM(player_season_data[[#This Row],[E(Defensive Points)]],player_season_data[[#This Row],[E(Attacking Points)]])</f>
        <v>1.1354291771772838</v>
      </c>
    </row>
    <row r="369" spans="1:30" hidden="1" x14ac:dyDescent="0.25">
      <c r="A369">
        <v>370</v>
      </c>
      <c r="B369" s="1" t="s">
        <v>128</v>
      </c>
      <c r="C369" s="1" t="s">
        <v>486</v>
      </c>
      <c r="D369" s="1" t="s">
        <v>926</v>
      </c>
      <c r="E369">
        <v>3</v>
      </c>
      <c r="F369" s="1" t="s">
        <v>959</v>
      </c>
      <c r="G369">
        <v>5.5</v>
      </c>
      <c r="H369">
        <v>0.2</v>
      </c>
      <c r="I369" s="1">
        <v>31</v>
      </c>
      <c r="J369" s="1">
        <v>22</v>
      </c>
      <c r="K369" s="1">
        <v>12</v>
      </c>
      <c r="L369" s="1">
        <v>1141</v>
      </c>
      <c r="M369" s="1">
        <v>12.7</v>
      </c>
      <c r="N369" s="1">
        <v>1</v>
      </c>
      <c r="O369" s="1">
        <v>0</v>
      </c>
      <c r="P369" s="1">
        <v>0.08</v>
      </c>
      <c r="Q369" s="1">
        <v>0.16</v>
      </c>
      <c r="R369" s="1">
        <v>0.24</v>
      </c>
      <c r="S369" s="1">
        <v>0.08</v>
      </c>
      <c r="T369" s="1">
        <v>0.18</v>
      </c>
      <c r="U369" s="1">
        <v>0.26</v>
      </c>
      <c r="V369" s="1">
        <v>0.08</v>
      </c>
      <c r="W369" s="1">
        <v>0.26</v>
      </c>
      <c r="X36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</v>
      </c>
      <c r="Y369" s="2">
        <f>player_season_data[[#This Row],[xAG]]*3</f>
        <v>0.54</v>
      </c>
      <c r="Z369" s="2">
        <f>SUM(player_season_data[[#This Row],[E(Points from Goals)]:[E(Points from Assists)]])</f>
        <v>0.94000000000000006</v>
      </c>
      <c r="AA36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0.1882470656387468</v>
      </c>
      <c r="AB36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69" s="2">
        <f>SUM(player_season_data[[#This Row],[E(Points from CS)]:[E(Points from conceding)]])</f>
        <v>0.1882470656387468</v>
      </c>
      <c r="AD369" s="2">
        <f>SUM(player_season_data[[#This Row],[E(Defensive Points)]],player_season_data[[#This Row],[E(Attacking Points)]])</f>
        <v>1.1282470656387469</v>
      </c>
    </row>
    <row r="370" spans="1:30" x14ac:dyDescent="0.25">
      <c r="A370">
        <v>436</v>
      </c>
      <c r="B370" s="1" t="s">
        <v>270</v>
      </c>
      <c r="C370" s="1" t="s">
        <v>270</v>
      </c>
      <c r="D370" s="1" t="s">
        <v>928</v>
      </c>
      <c r="E370">
        <v>2</v>
      </c>
      <c r="F370" s="1" t="s">
        <v>958</v>
      </c>
      <c r="G370">
        <v>4.5</v>
      </c>
      <c r="H370">
        <v>0.7</v>
      </c>
      <c r="I370" s="1">
        <v>21</v>
      </c>
      <c r="J370" s="1">
        <v>32</v>
      </c>
      <c r="K370" s="1">
        <v>32</v>
      </c>
      <c r="L370" s="1">
        <v>2789</v>
      </c>
      <c r="M370" s="1">
        <v>31</v>
      </c>
      <c r="N370" s="1">
        <v>5</v>
      </c>
      <c r="O370" s="1">
        <v>0</v>
      </c>
      <c r="P370" s="1">
        <v>0</v>
      </c>
      <c r="Q370" s="1">
        <v>0.06</v>
      </c>
      <c r="R370" s="1">
        <v>0.06</v>
      </c>
      <c r="S370" s="1">
        <v>0.06</v>
      </c>
      <c r="T370" s="1">
        <v>0.04</v>
      </c>
      <c r="U370" s="1">
        <v>0.1</v>
      </c>
      <c r="V370" s="1">
        <v>0.06</v>
      </c>
      <c r="W370" s="1">
        <v>0.1</v>
      </c>
      <c r="X37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0.36</v>
      </c>
      <c r="Y370" s="2">
        <f>player_season_data[[#This Row],[xAG]]*3</f>
        <v>0.12</v>
      </c>
      <c r="Z370" s="2">
        <f>SUM(player_season_data[[#This Row],[E(Points from Goals)]:[E(Points from Assists)]])</f>
        <v>0.48</v>
      </c>
      <c r="AA37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1.0685412078634013</v>
      </c>
      <c r="AB37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-0.42783359252740577</v>
      </c>
      <c r="AC370" s="2">
        <f>SUM(player_season_data[[#This Row],[E(Points from CS)]:[E(Points from conceding)]])</f>
        <v>0.64070761533599563</v>
      </c>
      <c r="AD370" s="2">
        <f>SUM(player_season_data[[#This Row],[E(Defensive Points)]],player_season_data[[#This Row],[E(Attacking Points)]])</f>
        <v>1.1207076153359956</v>
      </c>
    </row>
    <row r="371" spans="1:30" hidden="1" x14ac:dyDescent="0.25">
      <c r="A371">
        <v>63</v>
      </c>
      <c r="B371" s="1" t="s">
        <v>79</v>
      </c>
      <c r="C371" s="1" t="s">
        <v>496</v>
      </c>
      <c r="D371" s="1" t="s">
        <v>915</v>
      </c>
      <c r="E371">
        <v>3</v>
      </c>
      <c r="F371" s="1" t="s">
        <v>959</v>
      </c>
      <c r="G371">
        <v>5</v>
      </c>
      <c r="H371">
        <v>0.2</v>
      </c>
      <c r="I371" s="1">
        <v>28</v>
      </c>
      <c r="J371" s="1">
        <v>37</v>
      </c>
      <c r="K371" s="1">
        <v>35</v>
      </c>
      <c r="L371" s="1">
        <v>2907</v>
      </c>
      <c r="M371" s="1">
        <v>32.299999999999997</v>
      </c>
      <c r="N371" s="1">
        <v>6</v>
      </c>
      <c r="O371" s="1">
        <v>0</v>
      </c>
      <c r="P371" s="1">
        <v>0</v>
      </c>
      <c r="Q371" s="1">
        <v>0.15</v>
      </c>
      <c r="R371" s="1">
        <v>0.15</v>
      </c>
      <c r="S371" s="1">
        <v>7.0000000000000007E-2</v>
      </c>
      <c r="T371" s="1">
        <v>0.17</v>
      </c>
      <c r="U371" s="1">
        <v>0.24</v>
      </c>
      <c r="V371" s="1">
        <v>7.0000000000000007E-2</v>
      </c>
      <c r="W371" s="1">
        <v>0.24</v>
      </c>
      <c r="X37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0.35000000000000003</v>
      </c>
      <c r="Y371" s="2">
        <f>player_season_data[[#This Row],[xAG]]*3</f>
        <v>0.51</v>
      </c>
      <c r="Z371" s="2">
        <f>SUM(player_season_data[[#This Row],[E(Points from Goals)]:[E(Points from Assists)]])</f>
        <v>0.8600000000000001</v>
      </c>
      <c r="AA37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0.25157855305975652</v>
      </c>
      <c r="AB37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71" s="2">
        <f>SUM(player_season_data[[#This Row],[E(Points from CS)]:[E(Points from conceding)]])</f>
        <v>0.25157855305975652</v>
      </c>
      <c r="AD371" s="2">
        <f>SUM(player_season_data[[#This Row],[E(Defensive Points)]],player_season_data[[#This Row],[E(Attacking Points)]])</f>
        <v>1.1115785530597566</v>
      </c>
    </row>
    <row r="372" spans="1:30" hidden="1" x14ac:dyDescent="0.25">
      <c r="A372">
        <v>221</v>
      </c>
      <c r="B372" s="1" t="s">
        <v>83</v>
      </c>
      <c r="C372" s="1" t="s">
        <v>470</v>
      </c>
      <c r="D372" s="1" t="s">
        <v>921</v>
      </c>
      <c r="E372">
        <v>2</v>
      </c>
      <c r="F372" s="1" t="s">
        <v>958</v>
      </c>
      <c r="G372">
        <v>4.5</v>
      </c>
      <c r="H372">
        <v>0.2</v>
      </c>
      <c r="I372" s="1">
        <v>34</v>
      </c>
      <c r="J372" s="1">
        <v>12</v>
      </c>
      <c r="K372" s="1">
        <v>7</v>
      </c>
      <c r="L372" s="1">
        <v>665</v>
      </c>
      <c r="M372" s="1">
        <v>7.4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0.14000000000000001</v>
      </c>
      <c r="U372" s="1">
        <v>0.14000000000000001</v>
      </c>
      <c r="V372" s="1">
        <v>0</v>
      </c>
      <c r="W372" s="1">
        <v>0.14000000000000001</v>
      </c>
      <c r="X37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372" s="2">
        <f>player_season_data[[#This Row],[xAG]]*3</f>
        <v>0.42000000000000004</v>
      </c>
      <c r="Z372" s="2">
        <f>SUM(player_season_data[[#This Row],[E(Points from Goals)]:[E(Points from Assists)]])</f>
        <v>0.42000000000000004</v>
      </c>
      <c r="AA37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1.1010831323590093</v>
      </c>
      <c r="AB37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-0.41393801182665169</v>
      </c>
      <c r="AC372" s="2">
        <f>SUM(player_season_data[[#This Row],[E(Points from CS)]:[E(Points from conceding)]])</f>
        <v>0.68714512053235766</v>
      </c>
      <c r="AD372" s="2">
        <f>SUM(player_season_data[[#This Row],[E(Defensive Points)]],player_season_data[[#This Row],[E(Attacking Points)]])</f>
        <v>1.1071451205323577</v>
      </c>
    </row>
    <row r="373" spans="1:30" hidden="1" x14ac:dyDescent="0.25">
      <c r="A373">
        <v>491</v>
      </c>
      <c r="B373" s="1" t="s">
        <v>195</v>
      </c>
      <c r="C373" s="1" t="s">
        <v>422</v>
      </c>
      <c r="D373" s="1" t="s">
        <v>928</v>
      </c>
      <c r="E373">
        <v>3</v>
      </c>
      <c r="F373" s="1" t="s">
        <v>959</v>
      </c>
      <c r="G373">
        <v>6.5</v>
      </c>
      <c r="H373">
        <v>1.1000000000000001</v>
      </c>
      <c r="I373" s="1">
        <v>22</v>
      </c>
      <c r="J373" s="1">
        <v>3</v>
      </c>
      <c r="K373" s="1">
        <v>3</v>
      </c>
      <c r="L373" s="1">
        <v>237</v>
      </c>
      <c r="M373" s="1">
        <v>2.6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0.12</v>
      </c>
      <c r="T373" s="1">
        <v>0.08</v>
      </c>
      <c r="U373" s="1">
        <v>0.21</v>
      </c>
      <c r="V373" s="1">
        <v>0.12</v>
      </c>
      <c r="W373" s="1">
        <v>0.21</v>
      </c>
      <c r="X37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</v>
      </c>
      <c r="Y373" s="2">
        <f>player_season_data[[#This Row],[xAG]]*3</f>
        <v>0.24</v>
      </c>
      <c r="Z373" s="2">
        <f>SUM(player_season_data[[#This Row],[E(Points from Goals)]:[E(Points from Assists)]])</f>
        <v>0.84</v>
      </c>
      <c r="AA37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0.26713530196585034</v>
      </c>
      <c r="AB37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73" s="2">
        <f>SUM(player_season_data[[#This Row],[E(Points from CS)]:[E(Points from conceding)]])</f>
        <v>0.26713530196585034</v>
      </c>
      <c r="AD373" s="2">
        <f>SUM(player_season_data[[#This Row],[E(Defensive Points)]],player_season_data[[#This Row],[E(Attacking Points)]])</f>
        <v>1.1071353019658503</v>
      </c>
    </row>
    <row r="374" spans="1:30" x14ac:dyDescent="0.25">
      <c r="A374">
        <v>191</v>
      </c>
      <c r="B374" s="1" t="s">
        <v>29</v>
      </c>
      <c r="C374" s="1" t="s">
        <v>598</v>
      </c>
      <c r="D374" s="1" t="s">
        <v>920</v>
      </c>
      <c r="E374">
        <v>2</v>
      </c>
      <c r="F374" s="1" t="s">
        <v>958</v>
      </c>
      <c r="G374">
        <v>4.5</v>
      </c>
      <c r="H374">
        <v>22.2</v>
      </c>
      <c r="I374" s="1">
        <v>27</v>
      </c>
      <c r="J374" s="1">
        <v>38</v>
      </c>
      <c r="K374" s="1">
        <v>38</v>
      </c>
      <c r="L374" s="1">
        <v>3415</v>
      </c>
      <c r="M374" s="1">
        <v>37.9</v>
      </c>
      <c r="N374" s="1">
        <v>7</v>
      </c>
      <c r="O374" s="1">
        <v>0</v>
      </c>
      <c r="P374" s="1">
        <v>0.05</v>
      </c>
      <c r="Q374" s="1">
        <v>0.08</v>
      </c>
      <c r="R374" s="1">
        <v>0.13</v>
      </c>
      <c r="S374" s="1">
        <v>0.04</v>
      </c>
      <c r="T374" s="1">
        <v>7.0000000000000007E-2</v>
      </c>
      <c r="U374" s="1">
        <v>0.12</v>
      </c>
      <c r="V374" s="1">
        <v>0.04</v>
      </c>
      <c r="W374" s="1">
        <v>0.12</v>
      </c>
      <c r="X37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Y374" s="2">
        <f>player_season_data[[#This Row],[xAG]]*3</f>
        <v>0.21000000000000002</v>
      </c>
      <c r="Z374" s="2">
        <f>SUM(player_season_data[[#This Row],[E(Points from Goals)]:[E(Points from Assists)]])</f>
        <v>0.45</v>
      </c>
      <c r="AA37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1.0792802255387473</v>
      </c>
      <c r="AB37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-0.42319442723287548</v>
      </c>
      <c r="AC374" s="2">
        <f>SUM(player_season_data[[#This Row],[E(Points from CS)]:[E(Points from conceding)]])</f>
        <v>0.65608579830587177</v>
      </c>
      <c r="AD374" s="2">
        <f>SUM(player_season_data[[#This Row],[E(Defensive Points)]],player_season_data[[#This Row],[E(Attacking Points)]])</f>
        <v>1.1060857983058718</v>
      </c>
    </row>
    <row r="375" spans="1:30" x14ac:dyDescent="0.25">
      <c r="A375">
        <v>505</v>
      </c>
      <c r="B375" s="1" t="s">
        <v>379</v>
      </c>
      <c r="C375" s="1" t="s">
        <v>831</v>
      </c>
      <c r="D375" s="1" t="s">
        <v>930</v>
      </c>
      <c r="E375">
        <v>2</v>
      </c>
      <c r="F375" s="1" t="s">
        <v>958</v>
      </c>
      <c r="G375">
        <v>5</v>
      </c>
      <c r="H375">
        <v>4.3</v>
      </c>
      <c r="I375" s="1">
        <v>20</v>
      </c>
      <c r="J375" s="1">
        <v>28</v>
      </c>
      <c r="K375" s="1">
        <v>28</v>
      </c>
      <c r="L375" s="1">
        <v>2391</v>
      </c>
      <c r="M375" s="1">
        <v>26.6</v>
      </c>
      <c r="N375" s="1">
        <v>7</v>
      </c>
      <c r="O375" s="1">
        <v>1</v>
      </c>
      <c r="P375" s="1">
        <v>0.08</v>
      </c>
      <c r="Q375" s="1">
        <v>0.11</v>
      </c>
      <c r="R375" s="1">
        <v>0.19</v>
      </c>
      <c r="S375" s="1">
        <v>0.09</v>
      </c>
      <c r="T375" s="1">
        <v>0.08</v>
      </c>
      <c r="U375" s="1">
        <v>0.17</v>
      </c>
      <c r="V375" s="1">
        <v>0.09</v>
      </c>
      <c r="W375" s="1">
        <v>0.17</v>
      </c>
      <c r="X37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0.54</v>
      </c>
      <c r="Y375" s="2">
        <f>player_season_data[[#This Row],[xAG]]*3</f>
        <v>0.24</v>
      </c>
      <c r="Z375" s="2">
        <f>SUM(player_season_data[[#This Row],[E(Points from Goals)]:[E(Points from Assists)]])</f>
        <v>0.78</v>
      </c>
      <c r="AA37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0.85752440570791177</v>
      </c>
      <c r="AB37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-0.53146400745871469</v>
      </c>
      <c r="AC375" s="2">
        <f>SUM(player_season_data[[#This Row],[E(Points from CS)]:[E(Points from conceding)]])</f>
        <v>0.32606039824919708</v>
      </c>
      <c r="AD375" s="2">
        <f>SUM(player_season_data[[#This Row],[E(Defensive Points)]],player_season_data[[#This Row],[E(Attacking Points)]])</f>
        <v>1.106060398249197</v>
      </c>
    </row>
    <row r="376" spans="1:30" hidden="1" x14ac:dyDescent="0.25">
      <c r="A376">
        <v>223</v>
      </c>
      <c r="B376" s="1" t="s">
        <v>146</v>
      </c>
      <c r="C376" s="1" t="s">
        <v>717</v>
      </c>
      <c r="D376" s="1" t="s">
        <v>921</v>
      </c>
      <c r="E376">
        <v>3</v>
      </c>
      <c r="F376" s="1" t="s">
        <v>959</v>
      </c>
      <c r="G376">
        <v>5</v>
      </c>
      <c r="H376">
        <v>0.1</v>
      </c>
      <c r="I376" s="1">
        <v>22</v>
      </c>
      <c r="J376" s="1">
        <v>37</v>
      </c>
      <c r="K376" s="1">
        <v>34</v>
      </c>
      <c r="L376" s="1">
        <v>3004</v>
      </c>
      <c r="M376" s="1">
        <v>33.4</v>
      </c>
      <c r="N376" s="1">
        <v>7</v>
      </c>
      <c r="O376" s="1">
        <v>0</v>
      </c>
      <c r="P376" s="1">
        <v>0.03</v>
      </c>
      <c r="Q376" s="1">
        <v>0.06</v>
      </c>
      <c r="R376" s="1">
        <v>0.09</v>
      </c>
      <c r="S376" s="1">
        <v>0.08</v>
      </c>
      <c r="T376" s="1">
        <v>0.14000000000000001</v>
      </c>
      <c r="U376" s="1">
        <v>0.22</v>
      </c>
      <c r="V376" s="1">
        <v>0.08</v>
      </c>
      <c r="W376" s="1">
        <v>0.22</v>
      </c>
      <c r="X37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</v>
      </c>
      <c r="Y376" s="2">
        <f>player_season_data[[#This Row],[xAG]]*3</f>
        <v>0.42000000000000004</v>
      </c>
      <c r="Z376" s="2">
        <f>SUM(player_season_data[[#This Row],[E(Points from Goals)]:[E(Points from Assists)]])</f>
        <v>0.82000000000000006</v>
      </c>
      <c r="AA37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0.27527078308975234</v>
      </c>
      <c r="AB37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76" s="2">
        <f>SUM(player_season_data[[#This Row],[E(Points from CS)]:[E(Points from conceding)]])</f>
        <v>0.27527078308975234</v>
      </c>
      <c r="AD376" s="2">
        <f>SUM(player_season_data[[#This Row],[E(Defensive Points)]],player_season_data[[#This Row],[E(Attacking Points)]])</f>
        <v>1.0952707830897523</v>
      </c>
    </row>
    <row r="377" spans="1:30" x14ac:dyDescent="0.25">
      <c r="A377">
        <v>395</v>
      </c>
      <c r="B377" s="1" t="s">
        <v>64</v>
      </c>
      <c r="C377" s="1" t="s">
        <v>482</v>
      </c>
      <c r="D377" s="1" t="s">
        <v>927</v>
      </c>
      <c r="E377">
        <v>2</v>
      </c>
      <c r="F377" s="1" t="s">
        <v>958</v>
      </c>
      <c r="G377">
        <v>4.5</v>
      </c>
      <c r="H377">
        <v>18.7</v>
      </c>
      <c r="I377" s="1">
        <v>31</v>
      </c>
      <c r="J377" s="1">
        <v>33</v>
      </c>
      <c r="K377" s="1">
        <v>32</v>
      </c>
      <c r="L377" s="1">
        <v>2726</v>
      </c>
      <c r="M377" s="1">
        <v>30.3</v>
      </c>
      <c r="N377" s="1">
        <v>4</v>
      </c>
      <c r="O377" s="1">
        <v>0</v>
      </c>
      <c r="P377" s="1">
        <v>7.0000000000000007E-2</v>
      </c>
      <c r="Q377" s="1">
        <v>7.0000000000000007E-2</v>
      </c>
      <c r="R377" s="1">
        <v>0.13</v>
      </c>
      <c r="S377" s="1">
        <v>0.1</v>
      </c>
      <c r="T377" s="1">
        <v>0.04</v>
      </c>
      <c r="U377" s="1">
        <v>0.14000000000000001</v>
      </c>
      <c r="V377" s="1">
        <v>0.1</v>
      </c>
      <c r="W377" s="1">
        <v>0.14000000000000001</v>
      </c>
      <c r="X37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0.60000000000000009</v>
      </c>
      <c r="Y377" s="2">
        <f>player_season_data[[#This Row],[xAG]]*3</f>
        <v>0.12</v>
      </c>
      <c r="Z377" s="2">
        <f>SUM(player_season_data[[#This Row],[E(Points from Goals)]:[E(Points from Assists)]])</f>
        <v>0.72000000000000008</v>
      </c>
      <c r="AA37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0.88363991183751278</v>
      </c>
      <c r="AB37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-0.51717853106080636</v>
      </c>
      <c r="AC377" s="2">
        <f>SUM(player_season_data[[#This Row],[E(Points from CS)]:[E(Points from conceding)]])</f>
        <v>0.36646138077670642</v>
      </c>
      <c r="AD377" s="2">
        <f>SUM(player_season_data[[#This Row],[E(Defensive Points)]],player_season_data[[#This Row],[E(Attacking Points)]])</f>
        <v>1.0864613807767065</v>
      </c>
    </row>
    <row r="378" spans="1:30" hidden="1" x14ac:dyDescent="0.25">
      <c r="A378">
        <v>112</v>
      </c>
      <c r="B378" s="1" t="s">
        <v>201</v>
      </c>
      <c r="C378" s="1" t="s">
        <v>454</v>
      </c>
      <c r="D378" s="1" t="s">
        <v>916</v>
      </c>
      <c r="E378">
        <v>2</v>
      </c>
      <c r="F378" s="1" t="s">
        <v>958</v>
      </c>
      <c r="G378">
        <v>4.5</v>
      </c>
      <c r="H378">
        <v>0.1</v>
      </c>
      <c r="I378" s="1">
        <v>33</v>
      </c>
      <c r="J378" s="1">
        <v>14</v>
      </c>
      <c r="K378" s="1">
        <v>12</v>
      </c>
      <c r="L378" s="1">
        <v>1087</v>
      </c>
      <c r="M378" s="1">
        <v>12.1</v>
      </c>
      <c r="N378" s="1">
        <v>4</v>
      </c>
      <c r="O378" s="1">
        <v>0</v>
      </c>
      <c r="P378" s="1">
        <v>0.08</v>
      </c>
      <c r="Q378" s="1">
        <v>0</v>
      </c>
      <c r="R378" s="1">
        <v>0.08</v>
      </c>
      <c r="S378" s="1">
        <v>0.06</v>
      </c>
      <c r="T378" s="1">
        <v>0.08</v>
      </c>
      <c r="U378" s="1">
        <v>0.14000000000000001</v>
      </c>
      <c r="V378" s="1">
        <v>0.06</v>
      </c>
      <c r="W378" s="1">
        <v>0.14000000000000001</v>
      </c>
      <c r="X37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0.36</v>
      </c>
      <c r="Y378" s="2">
        <f>player_season_data[[#This Row],[xAG]]*3</f>
        <v>0.24</v>
      </c>
      <c r="Z378" s="2">
        <f>SUM(player_season_data[[#This Row],[E(Points from Goals)]:[E(Points from Assists)]])</f>
        <v>0.6</v>
      </c>
      <c r="AA37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0.95723568897501821</v>
      </c>
      <c r="AB37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-0.47930362051497999</v>
      </c>
      <c r="AC378" s="2">
        <f>SUM(player_season_data[[#This Row],[E(Points from CS)]:[E(Points from conceding)]])</f>
        <v>0.47793206846003822</v>
      </c>
      <c r="AD378" s="2">
        <f>SUM(player_season_data[[#This Row],[E(Defensive Points)]],player_season_data[[#This Row],[E(Attacking Points)]])</f>
        <v>1.0779320684600382</v>
      </c>
    </row>
    <row r="379" spans="1:30" x14ac:dyDescent="0.25">
      <c r="A379">
        <v>219</v>
      </c>
      <c r="B379" s="1" t="s">
        <v>58</v>
      </c>
      <c r="C379" s="1" t="s">
        <v>824</v>
      </c>
      <c r="D379" s="1" t="s">
        <v>921</v>
      </c>
      <c r="E379">
        <v>2</v>
      </c>
      <c r="F379" s="1" t="s">
        <v>958</v>
      </c>
      <c r="G379">
        <v>5</v>
      </c>
      <c r="H379">
        <v>7.5</v>
      </c>
      <c r="I379" s="1">
        <v>21</v>
      </c>
      <c r="J379" s="1">
        <v>35</v>
      </c>
      <c r="K379" s="1">
        <v>35</v>
      </c>
      <c r="L379" s="1">
        <v>3116</v>
      </c>
      <c r="M379" s="1">
        <v>34.6</v>
      </c>
      <c r="N379" s="1">
        <v>8</v>
      </c>
      <c r="O379" s="1">
        <v>0</v>
      </c>
      <c r="P379" s="1">
        <v>0.09</v>
      </c>
      <c r="Q379" s="1">
        <v>0</v>
      </c>
      <c r="R379" s="1">
        <v>0.09</v>
      </c>
      <c r="S379" s="1">
        <v>0.05</v>
      </c>
      <c r="T379" s="1">
        <v>0.03</v>
      </c>
      <c r="U379" s="1">
        <v>0.08</v>
      </c>
      <c r="V379" s="1">
        <v>0.05</v>
      </c>
      <c r="W379" s="1">
        <v>0.08</v>
      </c>
      <c r="X37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0.30000000000000004</v>
      </c>
      <c r="Y379" s="2">
        <f>player_season_data[[#This Row],[xAG]]*3</f>
        <v>0.09</v>
      </c>
      <c r="Z379" s="2">
        <f>SUM(player_season_data[[#This Row],[E(Points from Goals)]:[E(Points from Assists)]])</f>
        <v>0.39</v>
      </c>
      <c r="AA37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1.1010831323590093</v>
      </c>
      <c r="AB37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-0.41393801182665169</v>
      </c>
      <c r="AC379" s="2">
        <f>SUM(player_season_data[[#This Row],[E(Points from CS)]:[E(Points from conceding)]])</f>
        <v>0.68714512053235766</v>
      </c>
      <c r="AD379" s="2">
        <f>SUM(player_season_data[[#This Row],[E(Defensive Points)]],player_season_data[[#This Row],[E(Attacking Points)]])</f>
        <v>1.0771451205323577</v>
      </c>
    </row>
    <row r="380" spans="1:30" hidden="1" x14ac:dyDescent="0.25">
      <c r="A380">
        <v>173</v>
      </c>
      <c r="B380" s="1" t="s">
        <v>207</v>
      </c>
      <c r="C380" s="1" t="s">
        <v>895</v>
      </c>
      <c r="D380" s="1" t="s">
        <v>914</v>
      </c>
      <c r="E380">
        <v>3</v>
      </c>
      <c r="F380" s="1" t="s">
        <v>959</v>
      </c>
      <c r="G380">
        <v>4.5</v>
      </c>
      <c r="H380">
        <v>0</v>
      </c>
      <c r="I380" s="1">
        <v>17</v>
      </c>
      <c r="J380" s="1">
        <v>2</v>
      </c>
      <c r="K380" s="1">
        <v>0</v>
      </c>
      <c r="L380" s="1">
        <v>37</v>
      </c>
      <c r="M380" s="1">
        <v>0.4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0.17</v>
      </c>
      <c r="T380" s="1">
        <v>0</v>
      </c>
      <c r="U380" s="1">
        <v>0.17</v>
      </c>
      <c r="V380" s="1">
        <v>0.17</v>
      </c>
      <c r="W380" s="1">
        <v>0.17</v>
      </c>
      <c r="X38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0.85000000000000009</v>
      </c>
      <c r="Y380" s="2">
        <f>player_season_data[[#This Row],[xAG]]*3</f>
        <v>0</v>
      </c>
      <c r="Z380" s="2">
        <f>SUM(player_season_data[[#This Row],[E(Points from Goals)]:[E(Points from Assists)]])</f>
        <v>0.85000000000000009</v>
      </c>
      <c r="AA38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0.21653566731600707</v>
      </c>
      <c r="AB38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80" s="2">
        <f>SUM(player_season_data[[#This Row],[E(Points from CS)]:[E(Points from conceding)]])</f>
        <v>0.21653566731600707</v>
      </c>
      <c r="AD380" s="2">
        <f>SUM(player_season_data[[#This Row],[E(Defensive Points)]],player_season_data[[#This Row],[E(Attacking Points)]])</f>
        <v>1.0665356673160071</v>
      </c>
    </row>
    <row r="381" spans="1:30" hidden="1" x14ac:dyDescent="0.25">
      <c r="A381">
        <v>411</v>
      </c>
      <c r="B381" s="1" t="s">
        <v>258</v>
      </c>
      <c r="C381" s="1" t="s">
        <v>894</v>
      </c>
      <c r="D381" s="1" t="s">
        <v>927</v>
      </c>
      <c r="E381">
        <v>3</v>
      </c>
      <c r="F381" s="1" t="s">
        <v>959</v>
      </c>
      <c r="G381">
        <v>5</v>
      </c>
      <c r="H381">
        <v>0</v>
      </c>
      <c r="I381" s="1">
        <v>17</v>
      </c>
      <c r="J381" s="1">
        <v>17</v>
      </c>
      <c r="K381" s="1">
        <v>14</v>
      </c>
      <c r="L381" s="1">
        <v>1202</v>
      </c>
      <c r="M381" s="1">
        <v>13.4</v>
      </c>
      <c r="N381" s="1">
        <v>1</v>
      </c>
      <c r="O381" s="1">
        <v>0</v>
      </c>
      <c r="P381" s="1">
        <v>7.0000000000000007E-2</v>
      </c>
      <c r="Q381" s="1">
        <v>0.22</v>
      </c>
      <c r="R381" s="1">
        <v>0.3</v>
      </c>
      <c r="S381" s="1">
        <v>0.09</v>
      </c>
      <c r="T381" s="1">
        <v>0.13</v>
      </c>
      <c r="U381" s="1">
        <v>0.22</v>
      </c>
      <c r="V381" s="1">
        <v>0.09</v>
      </c>
      <c r="W381" s="1">
        <v>0.22</v>
      </c>
      <c r="X38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0.44999999999999996</v>
      </c>
      <c r="Y381" s="2">
        <f>player_season_data[[#This Row],[xAG]]*3</f>
        <v>0.39</v>
      </c>
      <c r="Z381" s="2">
        <f>SUM(player_season_data[[#This Row],[E(Points from Goals)]:[E(Points from Assists)]])</f>
        <v>0.84</v>
      </c>
      <c r="AA38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0.2209099779593782</v>
      </c>
      <c r="AB38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81" s="2">
        <f>SUM(player_season_data[[#This Row],[E(Points from CS)]:[E(Points from conceding)]])</f>
        <v>0.2209099779593782</v>
      </c>
      <c r="AD381" s="2">
        <f>SUM(player_season_data[[#This Row],[E(Defensive Points)]],player_season_data[[#This Row],[E(Attacking Points)]])</f>
        <v>1.0609099779593782</v>
      </c>
    </row>
    <row r="382" spans="1:30" hidden="1" x14ac:dyDescent="0.25">
      <c r="A382">
        <v>233</v>
      </c>
      <c r="B382" s="1" t="s">
        <v>287</v>
      </c>
      <c r="C382" s="1" t="s">
        <v>639</v>
      </c>
      <c r="D382" s="1" t="s">
        <v>921</v>
      </c>
      <c r="E382">
        <v>3</v>
      </c>
      <c r="F382" s="1" t="s">
        <v>959</v>
      </c>
      <c r="G382">
        <v>5</v>
      </c>
      <c r="H382">
        <v>0.9</v>
      </c>
      <c r="I382" s="1">
        <v>21</v>
      </c>
      <c r="J382" s="1">
        <v>30</v>
      </c>
      <c r="K382" s="1">
        <v>23</v>
      </c>
      <c r="L382" s="1">
        <v>2091</v>
      </c>
      <c r="M382" s="1">
        <v>23.2</v>
      </c>
      <c r="N382" s="1">
        <v>5</v>
      </c>
      <c r="O382" s="1">
        <v>0</v>
      </c>
      <c r="P382" s="1">
        <v>0.09</v>
      </c>
      <c r="Q382" s="1">
        <v>0</v>
      </c>
      <c r="R382" s="1">
        <v>0.09</v>
      </c>
      <c r="S382" s="1">
        <v>0.09</v>
      </c>
      <c r="T382" s="1">
        <v>0.11</v>
      </c>
      <c r="U382" s="1">
        <v>0.2</v>
      </c>
      <c r="V382" s="1">
        <v>0.09</v>
      </c>
      <c r="W382" s="1">
        <v>0.2</v>
      </c>
      <c r="X38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0.44999999999999996</v>
      </c>
      <c r="Y382" s="2">
        <f>player_season_data[[#This Row],[xAG]]*3</f>
        <v>0.33</v>
      </c>
      <c r="Z382" s="2">
        <f>SUM(player_season_data[[#This Row],[E(Points from Goals)]:[E(Points from Assists)]])</f>
        <v>0.78</v>
      </c>
      <c r="AA38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0.27527078308975234</v>
      </c>
      <c r="AB38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82" s="2">
        <f>SUM(player_season_data[[#This Row],[E(Points from CS)]:[E(Points from conceding)]])</f>
        <v>0.27527078308975234</v>
      </c>
      <c r="AD382" s="2">
        <f>SUM(player_season_data[[#This Row],[E(Defensive Points)]],player_season_data[[#This Row],[E(Attacking Points)]])</f>
        <v>1.0552707830897523</v>
      </c>
    </row>
    <row r="383" spans="1:30" hidden="1" x14ac:dyDescent="0.25">
      <c r="A383">
        <v>249</v>
      </c>
      <c r="B383" s="1" t="s">
        <v>232</v>
      </c>
      <c r="C383" s="1" t="s">
        <v>992</v>
      </c>
      <c r="D383" s="1" t="s">
        <v>922</v>
      </c>
      <c r="E383">
        <v>3</v>
      </c>
      <c r="F383" s="1" t="s">
        <v>959</v>
      </c>
      <c r="G383">
        <v>5</v>
      </c>
      <c r="H383">
        <v>0</v>
      </c>
      <c r="I383" s="1">
        <v>26</v>
      </c>
      <c r="J383" s="1">
        <v>24</v>
      </c>
      <c r="K383" s="1">
        <v>13</v>
      </c>
      <c r="L383" s="1">
        <v>1122</v>
      </c>
      <c r="M383" s="1">
        <v>12.5</v>
      </c>
      <c r="N383" s="1">
        <v>3</v>
      </c>
      <c r="O383" s="1">
        <v>0</v>
      </c>
      <c r="P383" s="1">
        <v>0.08</v>
      </c>
      <c r="Q383" s="1">
        <v>0</v>
      </c>
      <c r="R383" s="1">
        <v>0.08</v>
      </c>
      <c r="S383" s="1">
        <v>0.13</v>
      </c>
      <c r="T383" s="1">
        <v>0.06</v>
      </c>
      <c r="U383" s="1">
        <v>0.19</v>
      </c>
      <c r="V383" s="1">
        <v>0.13</v>
      </c>
      <c r="W383" s="1">
        <v>0.19</v>
      </c>
      <c r="X38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0.65</v>
      </c>
      <c r="Y383" s="2">
        <f>player_season_data[[#This Row],[xAG]]*3</f>
        <v>0.18</v>
      </c>
      <c r="Z383" s="2">
        <f>SUM(player_season_data[[#This Row],[E(Points from Goals)]:[E(Points from Assists)]])</f>
        <v>0.83000000000000007</v>
      </c>
      <c r="AA38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0.22313016014842982</v>
      </c>
      <c r="AB38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83" s="2">
        <f>SUM(player_season_data[[#This Row],[E(Points from CS)]:[E(Points from conceding)]])</f>
        <v>0.22313016014842982</v>
      </c>
      <c r="AD383" s="2">
        <f>SUM(player_season_data[[#This Row],[E(Defensive Points)]],player_season_data[[#This Row],[E(Attacking Points)]])</f>
        <v>1.05313016014843</v>
      </c>
    </row>
    <row r="384" spans="1:30" hidden="1" x14ac:dyDescent="0.25">
      <c r="A384">
        <v>101</v>
      </c>
      <c r="B384" s="1" t="s">
        <v>282</v>
      </c>
      <c r="C384" s="1" t="s">
        <v>553</v>
      </c>
      <c r="D384" s="1" t="s">
        <v>916</v>
      </c>
      <c r="E384">
        <v>3</v>
      </c>
      <c r="F384" s="1" t="s">
        <v>959</v>
      </c>
      <c r="G384">
        <v>5</v>
      </c>
      <c r="H384">
        <v>0.1</v>
      </c>
      <c r="I384" s="1">
        <v>29</v>
      </c>
      <c r="J384" s="1">
        <v>31</v>
      </c>
      <c r="K384" s="1">
        <v>30</v>
      </c>
      <c r="L384" s="1">
        <v>2505</v>
      </c>
      <c r="M384" s="1">
        <v>27.8</v>
      </c>
      <c r="N384" s="1">
        <v>8</v>
      </c>
      <c r="O384" s="1">
        <v>0</v>
      </c>
      <c r="P384" s="1">
        <v>7.0000000000000007E-2</v>
      </c>
      <c r="Q384" s="1">
        <v>0.04</v>
      </c>
      <c r="R384" s="1">
        <v>0.11</v>
      </c>
      <c r="S384" s="1">
        <v>0.12</v>
      </c>
      <c r="T384" s="1">
        <v>7.0000000000000007E-2</v>
      </c>
      <c r="U384" s="1">
        <v>0.19</v>
      </c>
      <c r="V384" s="1">
        <v>0.12</v>
      </c>
      <c r="W384" s="1">
        <v>0.19</v>
      </c>
      <c r="X38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</v>
      </c>
      <c r="Y384" s="2">
        <f>player_season_data[[#This Row],[xAG]]*3</f>
        <v>0.21000000000000002</v>
      </c>
      <c r="Z384" s="2">
        <f>SUM(player_season_data[[#This Row],[E(Points from Goals)]:[E(Points from Assists)]])</f>
        <v>0.81</v>
      </c>
      <c r="AA38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0.23930892224375455</v>
      </c>
      <c r="AB38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84" s="2">
        <f>SUM(player_season_data[[#This Row],[E(Points from CS)]:[E(Points from conceding)]])</f>
        <v>0.23930892224375455</v>
      </c>
      <c r="AD384" s="2">
        <f>SUM(player_season_data[[#This Row],[E(Defensive Points)]],player_season_data[[#This Row],[E(Attacking Points)]])</f>
        <v>1.0493089222437546</v>
      </c>
    </row>
    <row r="385" spans="1:30" x14ac:dyDescent="0.25">
      <c r="A385">
        <v>88</v>
      </c>
      <c r="B385" s="1" t="s">
        <v>84</v>
      </c>
      <c r="C385" s="1" t="s">
        <v>421</v>
      </c>
      <c r="D385" s="1" t="s">
        <v>916</v>
      </c>
      <c r="E385">
        <v>2</v>
      </c>
      <c r="F385" s="1" t="s">
        <v>958</v>
      </c>
      <c r="G385">
        <v>4.5</v>
      </c>
      <c r="H385">
        <v>0.4</v>
      </c>
      <c r="I385" s="1">
        <v>22</v>
      </c>
      <c r="J385" s="1">
        <v>32</v>
      </c>
      <c r="K385" s="1">
        <v>29</v>
      </c>
      <c r="L385" s="1">
        <v>2652</v>
      </c>
      <c r="M385" s="1">
        <v>29.5</v>
      </c>
      <c r="N385" s="1">
        <v>3</v>
      </c>
      <c r="O385" s="1">
        <v>0</v>
      </c>
      <c r="P385" s="1">
        <v>0.03</v>
      </c>
      <c r="Q385" s="1">
        <v>0.03</v>
      </c>
      <c r="R385" s="1">
        <v>7.0000000000000007E-2</v>
      </c>
      <c r="S385" s="1">
        <v>0.06</v>
      </c>
      <c r="T385" s="1">
        <v>7.0000000000000007E-2</v>
      </c>
      <c r="U385" s="1">
        <v>0.13</v>
      </c>
      <c r="V385" s="1">
        <v>0.06</v>
      </c>
      <c r="W385" s="1">
        <v>0.13</v>
      </c>
      <c r="X38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0.36</v>
      </c>
      <c r="Y385" s="2">
        <f>player_season_data[[#This Row],[xAG]]*3</f>
        <v>0.21000000000000002</v>
      </c>
      <c r="Z385" s="2">
        <f>SUM(player_season_data[[#This Row],[E(Points from Goals)]:[E(Points from Assists)]])</f>
        <v>0.57000000000000006</v>
      </c>
      <c r="AA38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0.95723568897501821</v>
      </c>
      <c r="AB38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-0.47930362051497999</v>
      </c>
      <c r="AC385" s="2">
        <f>SUM(player_season_data[[#This Row],[E(Points from CS)]:[E(Points from conceding)]])</f>
        <v>0.47793206846003822</v>
      </c>
      <c r="AD385" s="2">
        <f>SUM(player_season_data[[#This Row],[E(Defensive Points)]],player_season_data[[#This Row],[E(Attacking Points)]])</f>
        <v>1.0479320684600384</v>
      </c>
    </row>
    <row r="386" spans="1:30" hidden="1" x14ac:dyDescent="0.25">
      <c r="A386">
        <v>557</v>
      </c>
      <c r="B386" s="1" t="s">
        <v>223</v>
      </c>
      <c r="C386" s="1" t="s">
        <v>990</v>
      </c>
      <c r="D386" s="1" t="s">
        <v>932</v>
      </c>
      <c r="E386">
        <v>3</v>
      </c>
      <c r="F386" s="1" t="s">
        <v>959</v>
      </c>
      <c r="G386">
        <v>5</v>
      </c>
      <c r="H386">
        <v>0.2</v>
      </c>
      <c r="I386" s="1">
        <v>29</v>
      </c>
      <c r="J386" s="1">
        <v>35</v>
      </c>
      <c r="K386" s="1">
        <v>34</v>
      </c>
      <c r="L386" s="1">
        <v>2968</v>
      </c>
      <c r="M386" s="1">
        <v>33</v>
      </c>
      <c r="N386" s="1">
        <v>12</v>
      </c>
      <c r="O386" s="1">
        <v>1</v>
      </c>
      <c r="P386" s="1">
        <v>0.12</v>
      </c>
      <c r="Q386" s="1">
        <v>0.03</v>
      </c>
      <c r="R386" s="1">
        <v>0.15</v>
      </c>
      <c r="S386" s="1">
        <v>0.14000000000000001</v>
      </c>
      <c r="T386" s="1">
        <v>0.05</v>
      </c>
      <c r="U386" s="1">
        <v>0.19</v>
      </c>
      <c r="V386" s="1">
        <v>0.14000000000000001</v>
      </c>
      <c r="W386" s="1">
        <v>0.19</v>
      </c>
      <c r="X38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0.70000000000000007</v>
      </c>
      <c r="Y386" s="2">
        <f>player_season_data[[#This Row],[xAG]]*3</f>
        <v>0.15000000000000002</v>
      </c>
      <c r="Z386" s="2">
        <f>SUM(player_season_data[[#This Row],[E(Points from Goals)]:[E(Points from Assists)]])</f>
        <v>0.85000000000000009</v>
      </c>
      <c r="AA38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0.19789869908361465</v>
      </c>
      <c r="AB38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86" s="2">
        <f>SUM(player_season_data[[#This Row],[E(Points from CS)]:[E(Points from conceding)]])</f>
        <v>0.19789869908361465</v>
      </c>
      <c r="AD386" s="2">
        <f>SUM(player_season_data[[#This Row],[E(Defensive Points)]],player_season_data[[#This Row],[E(Attacking Points)]])</f>
        <v>1.0478986990836148</v>
      </c>
    </row>
    <row r="387" spans="1:30" hidden="1" x14ac:dyDescent="0.25">
      <c r="A387">
        <v>134</v>
      </c>
      <c r="B387" s="1" t="s">
        <v>259</v>
      </c>
      <c r="C387" s="1" t="s">
        <v>427</v>
      </c>
      <c r="D387" s="1" t="s">
        <v>917</v>
      </c>
      <c r="E387">
        <v>3</v>
      </c>
      <c r="F387" s="1" t="s">
        <v>959</v>
      </c>
      <c r="G387">
        <v>5</v>
      </c>
      <c r="H387">
        <v>0.1</v>
      </c>
      <c r="I387" s="1">
        <v>37</v>
      </c>
      <c r="J387" s="1">
        <v>15</v>
      </c>
      <c r="K387" s="1">
        <v>11</v>
      </c>
      <c r="L387" s="1">
        <v>773</v>
      </c>
      <c r="M387" s="1">
        <v>8.6</v>
      </c>
      <c r="N387" s="1">
        <v>3</v>
      </c>
      <c r="O387" s="1">
        <v>0</v>
      </c>
      <c r="P387" s="1">
        <v>0</v>
      </c>
      <c r="Q387" s="1">
        <v>0.23</v>
      </c>
      <c r="R387" s="1">
        <v>0.23</v>
      </c>
      <c r="S387" s="1">
        <v>0.03</v>
      </c>
      <c r="T387" s="1">
        <v>0.21</v>
      </c>
      <c r="U387" s="1">
        <v>0.24</v>
      </c>
      <c r="V387" s="1">
        <v>0.03</v>
      </c>
      <c r="W387" s="1">
        <v>0.24</v>
      </c>
      <c r="X38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0.15</v>
      </c>
      <c r="Y387" s="2">
        <f>player_season_data[[#This Row],[xAG]]*3</f>
        <v>0.63</v>
      </c>
      <c r="Z387" s="2">
        <f>SUM(player_season_data[[#This Row],[E(Points from Goals)]:[E(Points from Assists)]])</f>
        <v>0.78</v>
      </c>
      <c r="AA38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0.26447726129982396</v>
      </c>
      <c r="AB38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87" s="2">
        <f>SUM(player_season_data[[#This Row],[E(Points from CS)]:[E(Points from conceding)]])</f>
        <v>0.26447726129982396</v>
      </c>
      <c r="AD387" s="2">
        <f>SUM(player_season_data[[#This Row],[E(Defensive Points)]],player_season_data[[#This Row],[E(Attacking Points)]])</f>
        <v>1.0444772612998241</v>
      </c>
    </row>
    <row r="388" spans="1:30" hidden="1" x14ac:dyDescent="0.25">
      <c r="A388">
        <v>257</v>
      </c>
      <c r="B388" s="1" t="s">
        <v>363</v>
      </c>
      <c r="C388" s="1" t="s">
        <v>583</v>
      </c>
      <c r="D388" s="1" t="s">
        <v>922</v>
      </c>
      <c r="E388">
        <v>2</v>
      </c>
      <c r="F388" s="1" t="s">
        <v>958</v>
      </c>
      <c r="G388">
        <v>4.5</v>
      </c>
      <c r="H388">
        <v>0.2</v>
      </c>
      <c r="I388" s="1">
        <v>27</v>
      </c>
      <c r="J388" s="1">
        <v>14</v>
      </c>
      <c r="K388" s="1">
        <v>10</v>
      </c>
      <c r="L388" s="1">
        <v>867</v>
      </c>
      <c r="M388" s="1">
        <v>9.6</v>
      </c>
      <c r="N388" s="1">
        <v>2</v>
      </c>
      <c r="O388" s="1">
        <v>0</v>
      </c>
      <c r="P388" s="1">
        <v>0.1</v>
      </c>
      <c r="Q388" s="1">
        <v>0</v>
      </c>
      <c r="R388" s="1">
        <v>0.1</v>
      </c>
      <c r="S388" s="1">
        <v>0.09</v>
      </c>
      <c r="T388" s="1">
        <v>0.04</v>
      </c>
      <c r="U388" s="1">
        <v>0.13</v>
      </c>
      <c r="V388" s="1">
        <v>0.09</v>
      </c>
      <c r="W388" s="1">
        <v>0.13</v>
      </c>
      <c r="X38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0.54</v>
      </c>
      <c r="Y388" s="2">
        <f>player_season_data[[#This Row],[xAG]]*3</f>
        <v>0.12</v>
      </c>
      <c r="Z388" s="2">
        <f>SUM(player_season_data[[#This Row],[E(Points from Goals)]:[E(Points from Assists)]])</f>
        <v>0.66</v>
      </c>
      <c r="AA38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0.89252064059371927</v>
      </c>
      <c r="AB38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-0.51242621050758752</v>
      </c>
      <c r="AC388" s="2">
        <f>SUM(player_season_data[[#This Row],[E(Points from CS)]:[E(Points from conceding)]])</f>
        <v>0.38009443008613175</v>
      </c>
      <c r="AD388" s="2">
        <f>SUM(player_season_data[[#This Row],[E(Defensive Points)]],player_season_data[[#This Row],[E(Attacking Points)]])</f>
        <v>1.0400944300861319</v>
      </c>
    </row>
    <row r="389" spans="1:30" hidden="1" x14ac:dyDescent="0.25">
      <c r="A389">
        <v>354</v>
      </c>
      <c r="B389" s="1" t="s">
        <v>215</v>
      </c>
      <c r="C389" s="1" t="s">
        <v>975</v>
      </c>
      <c r="D389" s="1" t="s">
        <v>925</v>
      </c>
      <c r="E389">
        <v>3</v>
      </c>
      <c r="F389" s="1" t="s">
        <v>959</v>
      </c>
      <c r="G389">
        <v>5.5</v>
      </c>
      <c r="H389">
        <v>0.2</v>
      </c>
      <c r="I389" s="1">
        <v>29</v>
      </c>
      <c r="J389" s="1">
        <v>30</v>
      </c>
      <c r="K389" s="1">
        <v>16</v>
      </c>
      <c r="L389" s="1">
        <v>1551</v>
      </c>
      <c r="M389" s="1">
        <v>17.2</v>
      </c>
      <c r="N389" s="1">
        <v>4</v>
      </c>
      <c r="O389" s="1">
        <v>0</v>
      </c>
      <c r="P389" s="1">
        <v>0.06</v>
      </c>
      <c r="Q389" s="1">
        <v>0</v>
      </c>
      <c r="R389" s="1">
        <v>0.06</v>
      </c>
      <c r="S389" s="1">
        <v>7.0000000000000007E-2</v>
      </c>
      <c r="T389" s="1">
        <v>0.09</v>
      </c>
      <c r="U389" s="1">
        <v>0.17</v>
      </c>
      <c r="V389" s="1">
        <v>7.0000000000000007E-2</v>
      </c>
      <c r="W389" s="1">
        <v>0.17</v>
      </c>
      <c r="X38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0.35000000000000003</v>
      </c>
      <c r="Y389" s="2">
        <f>player_season_data[[#This Row],[xAG]]*3</f>
        <v>0.27</v>
      </c>
      <c r="Z389" s="2">
        <f>SUM(player_season_data[[#This Row],[E(Points from Goals)]:[E(Points from Assists)]])</f>
        <v>0.62000000000000011</v>
      </c>
      <c r="AA38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0.418951549247639</v>
      </c>
      <c r="AB38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89" s="2">
        <f>SUM(player_season_data[[#This Row],[E(Points from CS)]:[E(Points from conceding)]])</f>
        <v>0.418951549247639</v>
      </c>
      <c r="AD389" s="2">
        <f>SUM(player_season_data[[#This Row],[E(Defensive Points)]],player_season_data[[#This Row],[E(Attacking Points)]])</f>
        <v>1.0389515492476391</v>
      </c>
    </row>
    <row r="390" spans="1:30" hidden="1" x14ac:dyDescent="0.25">
      <c r="A390">
        <v>373</v>
      </c>
      <c r="B390" s="1" t="s">
        <v>256</v>
      </c>
      <c r="C390" s="1" t="s">
        <v>805</v>
      </c>
      <c r="D390" s="1" t="s">
        <v>926</v>
      </c>
      <c r="E390">
        <v>3</v>
      </c>
      <c r="F390" s="1" t="s">
        <v>959</v>
      </c>
      <c r="G390">
        <v>4.5</v>
      </c>
      <c r="H390">
        <v>0.1</v>
      </c>
      <c r="I390" s="1">
        <v>20</v>
      </c>
      <c r="J390" s="1">
        <v>5</v>
      </c>
      <c r="K390" s="1">
        <v>1</v>
      </c>
      <c r="L390" s="1">
        <v>133</v>
      </c>
      <c r="M390" s="1">
        <v>1.5</v>
      </c>
      <c r="N390" s="1">
        <v>1</v>
      </c>
      <c r="O390" s="1">
        <v>0</v>
      </c>
      <c r="P390" s="1">
        <v>0.68</v>
      </c>
      <c r="Q390" s="1">
        <v>0</v>
      </c>
      <c r="R390" s="1">
        <v>0.68</v>
      </c>
      <c r="S390" s="1">
        <v>0.02</v>
      </c>
      <c r="T390" s="1">
        <v>0.25</v>
      </c>
      <c r="U390" s="1">
        <v>0.27</v>
      </c>
      <c r="V390" s="1">
        <v>0.02</v>
      </c>
      <c r="W390" s="1">
        <v>0.27</v>
      </c>
      <c r="X39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</v>
      </c>
      <c r="Y390" s="2">
        <f>player_season_data[[#This Row],[xAG]]*3</f>
        <v>0.75</v>
      </c>
      <c r="Z390" s="2">
        <f>SUM(player_season_data[[#This Row],[E(Points from Goals)]:[E(Points from Assists)]])</f>
        <v>0.85</v>
      </c>
      <c r="AA39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0.1882470656387468</v>
      </c>
      <c r="AB39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90" s="2">
        <f>SUM(player_season_data[[#This Row],[E(Points from CS)]:[E(Points from conceding)]])</f>
        <v>0.1882470656387468</v>
      </c>
      <c r="AD390" s="2">
        <f>SUM(player_season_data[[#This Row],[E(Defensive Points)]],player_season_data[[#This Row],[E(Attacking Points)]])</f>
        <v>1.0382470656387468</v>
      </c>
    </row>
    <row r="391" spans="1:30" hidden="1" x14ac:dyDescent="0.25">
      <c r="A391">
        <v>162</v>
      </c>
      <c r="B391" s="1" t="s">
        <v>85</v>
      </c>
      <c r="C391" s="1" t="s">
        <v>791</v>
      </c>
      <c r="D391" s="1" t="s">
        <v>919</v>
      </c>
      <c r="E391">
        <v>2</v>
      </c>
      <c r="F391" s="1" t="s">
        <v>958</v>
      </c>
      <c r="G391">
        <v>4.5</v>
      </c>
      <c r="H391">
        <v>0.8</v>
      </c>
      <c r="I391" s="1">
        <v>20</v>
      </c>
      <c r="J391" s="1">
        <v>23</v>
      </c>
      <c r="K391" s="1">
        <v>20</v>
      </c>
      <c r="L391" s="1">
        <v>1797</v>
      </c>
      <c r="M391" s="1">
        <v>20</v>
      </c>
      <c r="N391" s="1">
        <v>2</v>
      </c>
      <c r="O391" s="1">
        <v>0</v>
      </c>
      <c r="P391" s="1">
        <v>0.05</v>
      </c>
      <c r="Q391" s="1">
        <v>0.05</v>
      </c>
      <c r="R391" s="1">
        <v>0.1</v>
      </c>
      <c r="S391" s="1">
        <v>0.06</v>
      </c>
      <c r="T391" s="1">
        <v>0.06</v>
      </c>
      <c r="U391" s="1">
        <v>0.12</v>
      </c>
      <c r="V391" s="1">
        <v>0.06</v>
      </c>
      <c r="W391" s="1">
        <v>0.12</v>
      </c>
      <c r="X39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0.36</v>
      </c>
      <c r="Y391" s="2">
        <f>player_season_data[[#This Row],[xAG]]*3</f>
        <v>0.18</v>
      </c>
      <c r="Z391" s="2">
        <f>SUM(player_season_data[[#This Row],[E(Points from Goals)]:[E(Points from Assists)]])</f>
        <v>0.54</v>
      </c>
      <c r="AA39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0.9668560675881458</v>
      </c>
      <c r="AB39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-0.47459365294117145</v>
      </c>
      <c r="AC391" s="2">
        <f>SUM(player_season_data[[#This Row],[E(Points from CS)]:[E(Points from conceding)]])</f>
        <v>0.49226241464697434</v>
      </c>
      <c r="AD391" s="2">
        <f>SUM(player_season_data[[#This Row],[E(Defensive Points)]],player_season_data[[#This Row],[E(Attacking Points)]])</f>
        <v>1.0322624146469743</v>
      </c>
    </row>
    <row r="392" spans="1:30" hidden="1" x14ac:dyDescent="0.25">
      <c r="A392">
        <v>70</v>
      </c>
      <c r="B392" s="1" t="s">
        <v>208</v>
      </c>
      <c r="C392" s="1" t="s">
        <v>892</v>
      </c>
      <c r="D392" s="1" t="s">
        <v>915</v>
      </c>
      <c r="E392">
        <v>2</v>
      </c>
      <c r="F392" s="1" t="s">
        <v>958</v>
      </c>
      <c r="G392">
        <v>4.5</v>
      </c>
      <c r="H392">
        <v>0.5</v>
      </c>
      <c r="I392" s="1">
        <v>19</v>
      </c>
      <c r="J392" s="1">
        <v>28</v>
      </c>
      <c r="K392" s="1">
        <v>22</v>
      </c>
      <c r="L392" s="1">
        <v>1970</v>
      </c>
      <c r="M392" s="1">
        <v>21.9</v>
      </c>
      <c r="N392" s="1">
        <v>4</v>
      </c>
      <c r="O392" s="1">
        <v>1</v>
      </c>
      <c r="P392" s="1">
        <v>0</v>
      </c>
      <c r="Q392" s="1">
        <v>0.05</v>
      </c>
      <c r="R392" s="1">
        <v>0.05</v>
      </c>
      <c r="S392" s="1">
        <v>0.06</v>
      </c>
      <c r="T392" s="1">
        <v>0.04</v>
      </c>
      <c r="U392" s="1">
        <v>0.09</v>
      </c>
      <c r="V392" s="1">
        <v>0.06</v>
      </c>
      <c r="W392" s="1">
        <v>0.09</v>
      </c>
      <c r="X39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0.36</v>
      </c>
      <c r="Y392" s="2">
        <f>player_season_data[[#This Row],[xAG]]*3</f>
        <v>0.12</v>
      </c>
      <c r="Z392" s="2">
        <f>SUM(player_season_data[[#This Row],[E(Points from Goals)]:[E(Points from Assists)]])</f>
        <v>0.48</v>
      </c>
      <c r="AA39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1.0063142122390261</v>
      </c>
      <c r="AB39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-0.45581300142411041</v>
      </c>
      <c r="AC392" s="2">
        <f>SUM(player_season_data[[#This Row],[E(Points from CS)]:[E(Points from conceding)]])</f>
        <v>0.55050121081491565</v>
      </c>
      <c r="AD392" s="2">
        <f>SUM(player_season_data[[#This Row],[E(Defensive Points)]],player_season_data[[#This Row],[E(Attacking Points)]])</f>
        <v>1.0305012108149156</v>
      </c>
    </row>
    <row r="393" spans="1:30" x14ac:dyDescent="0.25">
      <c r="A393">
        <v>36</v>
      </c>
      <c r="B393" s="1" t="s">
        <v>106</v>
      </c>
      <c r="C393" s="1" t="s">
        <v>516</v>
      </c>
      <c r="D393" s="1" t="s">
        <v>914</v>
      </c>
      <c r="E393">
        <v>2</v>
      </c>
      <c r="F393" s="1" t="s">
        <v>958</v>
      </c>
      <c r="G393">
        <v>4.5</v>
      </c>
      <c r="H393">
        <v>2.2000000000000002</v>
      </c>
      <c r="I393" s="1">
        <v>30</v>
      </c>
      <c r="J393" s="1">
        <v>33</v>
      </c>
      <c r="K393" s="1">
        <v>27</v>
      </c>
      <c r="L393" s="1">
        <v>2410</v>
      </c>
      <c r="M393" s="1">
        <v>26.8</v>
      </c>
      <c r="N393" s="1">
        <v>7</v>
      </c>
      <c r="O393" s="1">
        <v>0</v>
      </c>
      <c r="P393" s="1">
        <v>0.04</v>
      </c>
      <c r="Q393" s="1">
        <v>0.11</v>
      </c>
      <c r="R393" s="1">
        <v>0.15</v>
      </c>
      <c r="S393" s="1">
        <v>0.04</v>
      </c>
      <c r="T393" s="1">
        <v>0.15</v>
      </c>
      <c r="U393" s="1">
        <v>0.19</v>
      </c>
      <c r="V393" s="1">
        <v>0.04</v>
      </c>
      <c r="W393" s="1">
        <v>0.19</v>
      </c>
      <c r="X39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Y393" s="2">
        <f>player_season_data[[#This Row],[xAG]]*3</f>
        <v>0.44999999999999996</v>
      </c>
      <c r="Z393" s="2">
        <f>SUM(player_season_data[[#This Row],[E(Points from Goals)]:[E(Points from Assists)]])</f>
        <v>0.69</v>
      </c>
      <c r="AA39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0.86614266926402828</v>
      </c>
      <c r="AB39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-0.52669752788768387</v>
      </c>
      <c r="AC393" s="2">
        <f>SUM(player_season_data[[#This Row],[E(Points from CS)]:[E(Points from conceding)]])</f>
        <v>0.33944514137634441</v>
      </c>
      <c r="AD393" s="2">
        <f>SUM(player_season_data[[#This Row],[E(Defensive Points)]],player_season_data[[#This Row],[E(Attacking Points)]])</f>
        <v>1.0294451413763444</v>
      </c>
    </row>
    <row r="394" spans="1:30" hidden="1" x14ac:dyDescent="0.25">
      <c r="A394">
        <v>377</v>
      </c>
      <c r="B394" s="1" t="s">
        <v>238</v>
      </c>
      <c r="C394" s="1" t="s">
        <v>508</v>
      </c>
      <c r="D394" s="1" t="s">
        <v>926</v>
      </c>
      <c r="E394">
        <v>2</v>
      </c>
      <c r="F394" s="1" t="s">
        <v>958</v>
      </c>
      <c r="G394">
        <v>5</v>
      </c>
      <c r="H394">
        <v>0.5</v>
      </c>
      <c r="I394" s="1">
        <v>30</v>
      </c>
      <c r="J394" s="1">
        <v>22</v>
      </c>
      <c r="K394" s="1">
        <v>18</v>
      </c>
      <c r="L394" s="1">
        <v>1653</v>
      </c>
      <c r="M394" s="1">
        <v>18.399999999999999</v>
      </c>
      <c r="N394" s="1">
        <v>4</v>
      </c>
      <c r="O394" s="1">
        <v>0</v>
      </c>
      <c r="P394" s="1">
        <v>0.11</v>
      </c>
      <c r="Q394" s="1">
        <v>0.11</v>
      </c>
      <c r="R394" s="1">
        <v>0.22</v>
      </c>
      <c r="S394" s="1">
        <v>0.11</v>
      </c>
      <c r="T394" s="1">
        <v>7.0000000000000007E-2</v>
      </c>
      <c r="U394" s="1">
        <v>0.18</v>
      </c>
      <c r="V394" s="1">
        <v>0.11</v>
      </c>
      <c r="W394" s="1">
        <v>0.18</v>
      </c>
      <c r="X39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0.66</v>
      </c>
      <c r="Y394" s="2">
        <f>player_season_data[[#This Row],[xAG]]*3</f>
        <v>0.21000000000000002</v>
      </c>
      <c r="Z394" s="2">
        <f>SUM(player_season_data[[#This Row],[E(Points from Goals)]:[E(Points from Assists)]])</f>
        <v>0.87000000000000011</v>
      </c>
      <c r="AA39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0.75298826255498719</v>
      </c>
      <c r="AB39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-0.59380755884402237</v>
      </c>
      <c r="AC394" s="2">
        <f>SUM(player_season_data[[#This Row],[E(Points from CS)]:[E(Points from conceding)]])</f>
        <v>0.15918070371096482</v>
      </c>
      <c r="AD394" s="2">
        <f>SUM(player_season_data[[#This Row],[E(Defensive Points)]],player_season_data[[#This Row],[E(Attacking Points)]])</f>
        <v>1.0291807037109648</v>
      </c>
    </row>
    <row r="395" spans="1:30" x14ac:dyDescent="0.25">
      <c r="A395">
        <v>104</v>
      </c>
      <c r="B395" s="1" t="s">
        <v>305</v>
      </c>
      <c r="C395" s="1" t="s">
        <v>707</v>
      </c>
      <c r="D395" s="1" t="s">
        <v>916</v>
      </c>
      <c r="E395">
        <v>2</v>
      </c>
      <c r="F395" s="1" t="s">
        <v>958</v>
      </c>
      <c r="G395">
        <v>4.5</v>
      </c>
      <c r="H395">
        <v>0.5</v>
      </c>
      <c r="I395" s="1">
        <v>30</v>
      </c>
      <c r="J395" s="1">
        <v>29</v>
      </c>
      <c r="K395" s="1">
        <v>28</v>
      </c>
      <c r="L395" s="1">
        <v>2521</v>
      </c>
      <c r="M395" s="1">
        <v>28</v>
      </c>
      <c r="N395" s="1">
        <v>1</v>
      </c>
      <c r="O395" s="1">
        <v>0</v>
      </c>
      <c r="P395" s="1">
        <v>7.0000000000000007E-2</v>
      </c>
      <c r="Q395" s="1">
        <v>0</v>
      </c>
      <c r="R395" s="1">
        <v>7.0000000000000007E-2</v>
      </c>
      <c r="S395" s="1">
        <v>7.0000000000000007E-2</v>
      </c>
      <c r="T395" s="1">
        <v>0.04</v>
      </c>
      <c r="U395" s="1">
        <v>0.11</v>
      </c>
      <c r="V395" s="1">
        <v>7.0000000000000007E-2</v>
      </c>
      <c r="W395" s="1">
        <v>0.11</v>
      </c>
      <c r="X39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0.42000000000000004</v>
      </c>
      <c r="Y395" s="2">
        <f>player_season_data[[#This Row],[xAG]]*3</f>
        <v>0.12</v>
      </c>
      <c r="Z395" s="2">
        <f>SUM(player_season_data[[#This Row],[E(Points from Goals)]:[E(Points from Assists)]])</f>
        <v>0.54</v>
      </c>
      <c r="AA39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0.95723568897501821</v>
      </c>
      <c r="AB39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-0.47930362051497999</v>
      </c>
      <c r="AC395" s="2">
        <f>SUM(player_season_data[[#This Row],[E(Points from CS)]:[E(Points from conceding)]])</f>
        <v>0.47793206846003822</v>
      </c>
      <c r="AD395" s="2">
        <f>SUM(player_season_data[[#This Row],[E(Defensive Points)]],player_season_data[[#This Row],[E(Attacking Points)]])</f>
        <v>1.0179320684600381</v>
      </c>
    </row>
    <row r="396" spans="1:30" x14ac:dyDescent="0.25">
      <c r="A396">
        <v>498</v>
      </c>
      <c r="B396" s="1" t="s">
        <v>326</v>
      </c>
      <c r="C396" s="1" t="s">
        <v>452</v>
      </c>
      <c r="D396" s="1" t="s">
        <v>930</v>
      </c>
      <c r="E396">
        <v>2</v>
      </c>
      <c r="F396" s="1" t="s">
        <v>958</v>
      </c>
      <c r="G396">
        <v>5</v>
      </c>
      <c r="H396">
        <v>4.8</v>
      </c>
      <c r="I396" s="1">
        <v>25</v>
      </c>
      <c r="J396" s="1">
        <v>33</v>
      </c>
      <c r="K396" s="1">
        <v>33</v>
      </c>
      <c r="L396" s="1">
        <v>2790</v>
      </c>
      <c r="M396" s="1">
        <v>31</v>
      </c>
      <c r="N396" s="1">
        <v>7</v>
      </c>
      <c r="O396" s="1">
        <v>1</v>
      </c>
      <c r="P396" s="1">
        <v>0.16</v>
      </c>
      <c r="Q396" s="1">
        <v>0</v>
      </c>
      <c r="R396" s="1">
        <v>0.16</v>
      </c>
      <c r="S396" s="1">
        <v>0.11</v>
      </c>
      <c r="T396" s="1">
        <v>0.01</v>
      </c>
      <c r="U396" s="1">
        <v>0.13</v>
      </c>
      <c r="V396" s="1">
        <v>0.11</v>
      </c>
      <c r="W396" s="1">
        <v>0.13</v>
      </c>
      <c r="X39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0.66</v>
      </c>
      <c r="Y396" s="2">
        <f>player_season_data[[#This Row],[xAG]]*3</f>
        <v>0.03</v>
      </c>
      <c r="Z396" s="2">
        <f>SUM(player_season_data[[#This Row],[E(Points from Goals)]:[E(Points from Assists)]])</f>
        <v>0.69000000000000006</v>
      </c>
      <c r="AA39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0.85752440570791177</v>
      </c>
      <c r="AB39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-0.53146400745871469</v>
      </c>
      <c r="AC396" s="2">
        <f>SUM(player_season_data[[#This Row],[E(Points from CS)]:[E(Points from conceding)]])</f>
        <v>0.32606039824919708</v>
      </c>
      <c r="AD396" s="2">
        <f>SUM(player_season_data[[#This Row],[E(Defensive Points)]],player_season_data[[#This Row],[E(Attacking Points)]])</f>
        <v>1.0160603982491971</v>
      </c>
    </row>
    <row r="397" spans="1:30" x14ac:dyDescent="0.25">
      <c r="A397">
        <v>144</v>
      </c>
      <c r="B397" s="1" t="s">
        <v>167</v>
      </c>
      <c r="C397" s="1" t="s">
        <v>811</v>
      </c>
      <c r="D397" s="1" t="s">
        <v>917</v>
      </c>
      <c r="E397">
        <v>2</v>
      </c>
      <c r="F397" s="1" t="s">
        <v>958</v>
      </c>
      <c r="G397">
        <v>4.5</v>
      </c>
      <c r="H397">
        <v>0.3</v>
      </c>
      <c r="I397" s="1">
        <v>23</v>
      </c>
      <c r="J397" s="1">
        <v>28</v>
      </c>
      <c r="K397" s="1">
        <v>26</v>
      </c>
      <c r="L397" s="1">
        <v>2369</v>
      </c>
      <c r="M397" s="1">
        <v>26.3</v>
      </c>
      <c r="N397" s="1">
        <v>4</v>
      </c>
      <c r="O397" s="1">
        <v>0</v>
      </c>
      <c r="P397" s="1">
        <v>0</v>
      </c>
      <c r="Q397" s="1">
        <v>0</v>
      </c>
      <c r="R397" s="1">
        <v>0</v>
      </c>
      <c r="S397" s="1">
        <v>0.05</v>
      </c>
      <c r="T397" s="1">
        <v>0.03</v>
      </c>
      <c r="U397" s="1">
        <v>0.08</v>
      </c>
      <c r="V397" s="1">
        <v>0.05</v>
      </c>
      <c r="W397" s="1">
        <v>0.08</v>
      </c>
      <c r="X39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0.30000000000000004</v>
      </c>
      <c r="Y397" s="2">
        <f>player_season_data[[#This Row],[xAG]]*3</f>
        <v>0.09</v>
      </c>
      <c r="Z397" s="2">
        <f>SUM(player_season_data[[#This Row],[E(Points from Goals)]:[E(Points from Assists)]])</f>
        <v>0.39</v>
      </c>
      <c r="AA39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1.0579090451992958</v>
      </c>
      <c r="AB39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-0.43247986802201205</v>
      </c>
      <c r="AC397" s="2">
        <f>SUM(player_season_data[[#This Row],[E(Points from CS)]:[E(Points from conceding)]])</f>
        <v>0.62542917717728375</v>
      </c>
      <c r="AD397" s="2">
        <f>SUM(player_season_data[[#This Row],[E(Defensive Points)]],player_season_data[[#This Row],[E(Attacking Points)]])</f>
        <v>1.0154291771772836</v>
      </c>
    </row>
    <row r="398" spans="1:30" hidden="1" x14ac:dyDescent="0.25">
      <c r="A398">
        <v>206</v>
      </c>
      <c r="B398" s="1" t="s">
        <v>225</v>
      </c>
      <c r="C398" s="1" t="s">
        <v>562</v>
      </c>
      <c r="D398" s="1" t="s">
        <v>920</v>
      </c>
      <c r="E398">
        <v>3</v>
      </c>
      <c r="F398" s="1" t="s">
        <v>959</v>
      </c>
      <c r="G398">
        <v>5</v>
      </c>
      <c r="H398">
        <v>0.1</v>
      </c>
      <c r="I398" s="1">
        <v>28</v>
      </c>
      <c r="J398" s="1">
        <v>28</v>
      </c>
      <c r="K398" s="1">
        <v>27</v>
      </c>
      <c r="L398" s="1">
        <v>2400</v>
      </c>
      <c r="M398" s="1">
        <v>26.7</v>
      </c>
      <c r="N398" s="1">
        <v>8</v>
      </c>
      <c r="O398" s="1">
        <v>0</v>
      </c>
      <c r="P398" s="1">
        <v>0.04</v>
      </c>
      <c r="Q398" s="1">
        <v>0.04</v>
      </c>
      <c r="R398" s="1">
        <v>7.0000000000000007E-2</v>
      </c>
      <c r="S398" s="1">
        <v>0.1</v>
      </c>
      <c r="T398" s="1">
        <v>0.08</v>
      </c>
      <c r="U398" s="1">
        <v>0.18</v>
      </c>
      <c r="V398" s="1">
        <v>0.1</v>
      </c>
      <c r="W398" s="1">
        <v>0.18</v>
      </c>
      <c r="X39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0.5</v>
      </c>
      <c r="Y398" s="2">
        <f>player_season_data[[#This Row],[xAG]]*3</f>
        <v>0.24</v>
      </c>
      <c r="Z398" s="2">
        <f>SUM(player_season_data[[#This Row],[E(Points from Goals)]:[E(Points from Assists)]])</f>
        <v>0.74</v>
      </c>
      <c r="AA39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0.26982005638468681</v>
      </c>
      <c r="AB39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98" s="2">
        <f>SUM(player_season_data[[#This Row],[E(Points from CS)]:[E(Points from conceding)]])</f>
        <v>0.26982005638468681</v>
      </c>
      <c r="AD398" s="2">
        <f>SUM(player_season_data[[#This Row],[E(Defensive Points)]],player_season_data[[#This Row],[E(Attacking Points)]])</f>
        <v>1.0098200563846869</v>
      </c>
    </row>
    <row r="399" spans="1:30" hidden="1" x14ac:dyDescent="0.25">
      <c r="A399">
        <v>315</v>
      </c>
      <c r="B399" s="1" t="s">
        <v>81</v>
      </c>
      <c r="C399" s="1" t="s">
        <v>469</v>
      </c>
      <c r="D399" s="1" t="s">
        <v>923</v>
      </c>
      <c r="E399">
        <v>3</v>
      </c>
      <c r="F399" s="1" t="s">
        <v>959</v>
      </c>
      <c r="G399">
        <v>4.5</v>
      </c>
      <c r="H399">
        <v>0.1</v>
      </c>
      <c r="I399" s="1">
        <v>18</v>
      </c>
      <c r="J399" s="1">
        <v>5</v>
      </c>
      <c r="K399" s="1">
        <v>1</v>
      </c>
      <c r="L399" s="1">
        <v>89</v>
      </c>
      <c r="M399" s="1">
        <v>1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0.14000000000000001</v>
      </c>
      <c r="T399" s="1">
        <v>0</v>
      </c>
      <c r="U399" s="1">
        <v>0.14000000000000001</v>
      </c>
      <c r="V399" s="1">
        <v>0.14000000000000001</v>
      </c>
      <c r="W399" s="1">
        <v>0.14000000000000001</v>
      </c>
      <c r="X39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0.70000000000000007</v>
      </c>
      <c r="Y399" s="2">
        <f>player_season_data[[#This Row],[xAG]]*3</f>
        <v>0</v>
      </c>
      <c r="Z399" s="2">
        <f>SUM(player_season_data[[#This Row],[E(Points from Goals)]:[E(Points from Assists)]])</f>
        <v>0.70000000000000007</v>
      </c>
      <c r="AA39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0.30727873860113125</v>
      </c>
      <c r="AB39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399" s="2">
        <f>SUM(player_season_data[[#This Row],[E(Points from CS)]:[E(Points from conceding)]])</f>
        <v>0.30727873860113125</v>
      </c>
      <c r="AD399" s="2">
        <f>SUM(player_season_data[[#This Row],[E(Defensive Points)]],player_season_data[[#This Row],[E(Attacking Points)]])</f>
        <v>1.0072787386011313</v>
      </c>
    </row>
    <row r="400" spans="1:30" hidden="1" x14ac:dyDescent="0.25">
      <c r="A400">
        <v>119</v>
      </c>
      <c r="B400" s="1" t="s">
        <v>92</v>
      </c>
      <c r="C400" s="1" t="s">
        <v>586</v>
      </c>
      <c r="D400" s="1" t="s">
        <v>917</v>
      </c>
      <c r="E400">
        <v>3</v>
      </c>
      <c r="F400" s="1" t="s">
        <v>959</v>
      </c>
      <c r="G400">
        <v>5</v>
      </c>
      <c r="H400">
        <v>0</v>
      </c>
      <c r="I400" s="1">
        <v>27</v>
      </c>
      <c r="J400" s="1">
        <v>9</v>
      </c>
      <c r="K400" s="1">
        <v>6</v>
      </c>
      <c r="L400" s="1">
        <v>452</v>
      </c>
      <c r="M400" s="1">
        <v>5</v>
      </c>
      <c r="N400" s="1">
        <v>1</v>
      </c>
      <c r="O400" s="1">
        <v>1</v>
      </c>
      <c r="P400" s="1">
        <v>0</v>
      </c>
      <c r="Q400" s="1">
        <v>0.2</v>
      </c>
      <c r="R400" s="1">
        <v>0.2</v>
      </c>
      <c r="S400" s="1">
        <v>0.04</v>
      </c>
      <c r="T400" s="1">
        <v>0.18</v>
      </c>
      <c r="U400" s="1">
        <v>0.22</v>
      </c>
      <c r="V400" s="1">
        <v>0.04</v>
      </c>
      <c r="W400" s="1">
        <v>0.22</v>
      </c>
      <c r="X40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</v>
      </c>
      <c r="Y400" s="2">
        <f>player_season_data[[#This Row],[xAG]]*3</f>
        <v>0.54</v>
      </c>
      <c r="Z400" s="2">
        <f>SUM(player_season_data[[#This Row],[E(Points from Goals)]:[E(Points from Assists)]])</f>
        <v>0.74</v>
      </c>
      <c r="AA40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0.26447726129982396</v>
      </c>
      <c r="AB40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00" s="2">
        <f>SUM(player_season_data[[#This Row],[E(Points from CS)]:[E(Points from conceding)]])</f>
        <v>0.26447726129982396</v>
      </c>
      <c r="AD400" s="2">
        <f>SUM(player_season_data[[#This Row],[E(Defensive Points)]],player_season_data[[#This Row],[E(Attacking Points)]])</f>
        <v>1.0044772612998241</v>
      </c>
    </row>
    <row r="401" spans="1:30" x14ac:dyDescent="0.25">
      <c r="A401">
        <v>167</v>
      </c>
      <c r="B401" s="1" t="s">
        <v>108</v>
      </c>
      <c r="C401" s="1" t="s">
        <v>684</v>
      </c>
      <c r="D401" s="1" t="s">
        <v>919</v>
      </c>
      <c r="E401">
        <v>2</v>
      </c>
      <c r="F401" s="1" t="s">
        <v>958</v>
      </c>
      <c r="G401">
        <v>4.5</v>
      </c>
      <c r="H401">
        <v>0.6</v>
      </c>
      <c r="I401" s="1">
        <v>25</v>
      </c>
      <c r="J401" s="1">
        <v>31</v>
      </c>
      <c r="K401" s="1">
        <v>29</v>
      </c>
      <c r="L401" s="1">
        <v>2579</v>
      </c>
      <c r="M401" s="1">
        <v>28.7</v>
      </c>
      <c r="N401" s="1">
        <v>6</v>
      </c>
      <c r="O401" s="1">
        <v>0</v>
      </c>
      <c r="P401" s="1">
        <v>7.0000000000000007E-2</v>
      </c>
      <c r="Q401" s="1">
        <v>0</v>
      </c>
      <c r="R401" s="1">
        <v>7.0000000000000007E-2</v>
      </c>
      <c r="S401" s="1">
        <v>0.08</v>
      </c>
      <c r="T401" s="1">
        <v>0.01</v>
      </c>
      <c r="U401" s="1">
        <v>0.09</v>
      </c>
      <c r="V401" s="1">
        <v>0.08</v>
      </c>
      <c r="W401" s="1">
        <v>0.09</v>
      </c>
      <c r="X40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0.48</v>
      </c>
      <c r="Y401" s="2">
        <f>player_season_data[[#This Row],[xAG]]*3</f>
        <v>0.03</v>
      </c>
      <c r="Z401" s="2">
        <f>SUM(player_season_data[[#This Row],[E(Points from Goals)]:[E(Points from Assists)]])</f>
        <v>0.51</v>
      </c>
      <c r="AA40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0.9668560675881458</v>
      </c>
      <c r="AB40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-0.47459365294117145</v>
      </c>
      <c r="AC401" s="2">
        <f>SUM(player_season_data[[#This Row],[E(Points from CS)]:[E(Points from conceding)]])</f>
        <v>0.49226241464697434</v>
      </c>
      <c r="AD401" s="2">
        <f>SUM(player_season_data[[#This Row],[E(Defensive Points)]],player_season_data[[#This Row],[E(Attacking Points)]])</f>
        <v>1.0022624146469743</v>
      </c>
    </row>
    <row r="402" spans="1:30" hidden="1" x14ac:dyDescent="0.25">
      <c r="A402">
        <v>163</v>
      </c>
      <c r="B402" s="1" t="s">
        <v>90</v>
      </c>
      <c r="C402" s="1" t="s">
        <v>606</v>
      </c>
      <c r="D402" s="1" t="s">
        <v>919</v>
      </c>
      <c r="E402">
        <v>2</v>
      </c>
      <c r="F402" s="1" t="s">
        <v>958</v>
      </c>
      <c r="G402">
        <v>5</v>
      </c>
      <c r="H402">
        <v>6.4</v>
      </c>
      <c r="I402" s="1">
        <v>25</v>
      </c>
      <c r="J402" s="1">
        <v>21</v>
      </c>
      <c r="K402" s="1">
        <v>20</v>
      </c>
      <c r="L402" s="1">
        <v>1782</v>
      </c>
      <c r="M402" s="1">
        <v>19.8</v>
      </c>
      <c r="N402" s="1">
        <v>10</v>
      </c>
      <c r="O402" s="1">
        <v>0</v>
      </c>
      <c r="P402" s="1">
        <v>0</v>
      </c>
      <c r="Q402" s="1">
        <v>0.1</v>
      </c>
      <c r="R402" s="1">
        <v>0.1</v>
      </c>
      <c r="S402" s="1">
        <v>0.06</v>
      </c>
      <c r="T402" s="1">
        <v>0.05</v>
      </c>
      <c r="U402" s="1">
        <v>0.11</v>
      </c>
      <c r="V402" s="1">
        <v>0.06</v>
      </c>
      <c r="W402" s="1">
        <v>0.11</v>
      </c>
      <c r="X40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0.36</v>
      </c>
      <c r="Y402" s="2">
        <f>player_season_data[[#This Row],[xAG]]*3</f>
        <v>0.15000000000000002</v>
      </c>
      <c r="Z402" s="2">
        <f>SUM(player_season_data[[#This Row],[E(Points from Goals)]:[E(Points from Assists)]])</f>
        <v>0.51</v>
      </c>
      <c r="AA40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0.9668560675881458</v>
      </c>
      <c r="AB40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-0.47459365294117145</v>
      </c>
      <c r="AC402" s="2">
        <f>SUM(player_season_data[[#This Row],[E(Points from CS)]:[E(Points from conceding)]])</f>
        <v>0.49226241464697434</v>
      </c>
      <c r="AD402" s="2">
        <f>SUM(player_season_data[[#This Row],[E(Defensive Points)]],player_season_data[[#This Row],[E(Attacking Points)]])</f>
        <v>1.0022624146469743</v>
      </c>
    </row>
    <row r="403" spans="1:30" hidden="1" x14ac:dyDescent="0.25">
      <c r="A403">
        <v>77</v>
      </c>
      <c r="B403" s="1" t="s">
        <v>340</v>
      </c>
      <c r="C403" s="1" t="s">
        <v>429</v>
      </c>
      <c r="D403" s="1" t="s">
        <v>915</v>
      </c>
      <c r="E403">
        <v>3</v>
      </c>
      <c r="F403" s="1" t="s">
        <v>959</v>
      </c>
      <c r="G403">
        <v>5</v>
      </c>
      <c r="H403">
        <v>0.1</v>
      </c>
      <c r="I403" s="1">
        <v>19</v>
      </c>
      <c r="J403" s="1">
        <v>23</v>
      </c>
      <c r="K403" s="1">
        <v>11</v>
      </c>
      <c r="L403" s="1">
        <v>1014</v>
      </c>
      <c r="M403" s="1">
        <v>11.3</v>
      </c>
      <c r="N403" s="1">
        <v>3</v>
      </c>
      <c r="O403" s="1">
        <v>0</v>
      </c>
      <c r="P403" s="1">
        <v>0.09</v>
      </c>
      <c r="Q403" s="1">
        <v>0.09</v>
      </c>
      <c r="R403" s="1">
        <v>0.18</v>
      </c>
      <c r="S403" s="1">
        <v>0.06</v>
      </c>
      <c r="T403" s="1">
        <v>0.15</v>
      </c>
      <c r="U403" s="1">
        <v>0.22</v>
      </c>
      <c r="V403" s="1">
        <v>0.06</v>
      </c>
      <c r="W403" s="1">
        <v>0.22</v>
      </c>
      <c r="X40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</v>
      </c>
      <c r="Y403" s="2">
        <f>player_season_data[[#This Row],[xAG]]*3</f>
        <v>0.44999999999999996</v>
      </c>
      <c r="Z403" s="2">
        <f>SUM(player_season_data[[#This Row],[E(Points from Goals)]:[E(Points from Assists)]])</f>
        <v>0.75</v>
      </c>
      <c r="AA40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0.25157855305975652</v>
      </c>
      <c r="AB40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03" s="2">
        <f>SUM(player_season_data[[#This Row],[E(Points from CS)]:[E(Points from conceding)]])</f>
        <v>0.25157855305975652</v>
      </c>
      <c r="AD403" s="2">
        <f>SUM(player_season_data[[#This Row],[E(Defensive Points)]],player_season_data[[#This Row],[E(Attacking Points)]])</f>
        <v>1.0015785530597565</v>
      </c>
    </row>
    <row r="404" spans="1:30" hidden="1" x14ac:dyDescent="0.25">
      <c r="A404">
        <v>137</v>
      </c>
      <c r="B404" s="1" t="s">
        <v>263</v>
      </c>
      <c r="C404" s="1" t="s">
        <v>724</v>
      </c>
      <c r="D404" s="1" t="s">
        <v>917</v>
      </c>
      <c r="E404">
        <v>3</v>
      </c>
      <c r="F404" s="1" t="s">
        <v>959</v>
      </c>
      <c r="G404">
        <v>4.5</v>
      </c>
      <c r="H404">
        <v>0.4</v>
      </c>
      <c r="I404" s="1">
        <v>24</v>
      </c>
      <c r="J404" s="1">
        <v>17</v>
      </c>
      <c r="K404" s="1">
        <v>6</v>
      </c>
      <c r="L404" s="1">
        <v>618</v>
      </c>
      <c r="M404" s="1">
        <v>6.9</v>
      </c>
      <c r="N404" s="1">
        <v>2</v>
      </c>
      <c r="O404" s="1">
        <v>0</v>
      </c>
      <c r="P404" s="1">
        <v>0</v>
      </c>
      <c r="Q404" s="1">
        <v>0</v>
      </c>
      <c r="R404" s="1">
        <v>0</v>
      </c>
      <c r="S404" s="1">
        <v>0.08</v>
      </c>
      <c r="T404" s="1">
        <v>0.11</v>
      </c>
      <c r="U404" s="1">
        <v>0.2</v>
      </c>
      <c r="V404" s="1">
        <v>0.08</v>
      </c>
      <c r="W404" s="1">
        <v>0.2</v>
      </c>
      <c r="X40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</v>
      </c>
      <c r="Y404" s="2">
        <f>player_season_data[[#This Row],[xAG]]*3</f>
        <v>0.33</v>
      </c>
      <c r="Z404" s="2">
        <f>SUM(player_season_data[[#This Row],[E(Points from Goals)]:[E(Points from Assists)]])</f>
        <v>0.73</v>
      </c>
      <c r="AA40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0.26447726129982396</v>
      </c>
      <c r="AB40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04" s="2">
        <f>SUM(player_season_data[[#This Row],[E(Points from CS)]:[E(Points from conceding)]])</f>
        <v>0.26447726129982396</v>
      </c>
      <c r="AD404" s="2">
        <f>SUM(player_season_data[[#This Row],[E(Defensive Points)]],player_season_data[[#This Row],[E(Attacking Points)]])</f>
        <v>0.99447726129982394</v>
      </c>
    </row>
    <row r="405" spans="1:30" hidden="1" x14ac:dyDescent="0.25">
      <c r="A405">
        <v>243</v>
      </c>
      <c r="B405" s="1" t="s">
        <v>66</v>
      </c>
      <c r="C405" s="1" t="s">
        <v>477</v>
      </c>
      <c r="D405" s="1" t="s">
        <v>922</v>
      </c>
      <c r="E405">
        <v>3</v>
      </c>
      <c r="F405" s="1" t="s">
        <v>959</v>
      </c>
      <c r="G405">
        <v>5</v>
      </c>
      <c r="H405">
        <v>0</v>
      </c>
      <c r="I405" s="1">
        <v>32</v>
      </c>
      <c r="J405" s="1">
        <v>34</v>
      </c>
      <c r="K405" s="1">
        <v>14</v>
      </c>
      <c r="L405" s="1">
        <v>1488</v>
      </c>
      <c r="M405" s="1">
        <v>16.5</v>
      </c>
      <c r="N405" s="1">
        <v>3</v>
      </c>
      <c r="O405" s="1">
        <v>0</v>
      </c>
      <c r="P405" s="1">
        <v>0.06</v>
      </c>
      <c r="Q405" s="1">
        <v>0.24</v>
      </c>
      <c r="R405" s="1">
        <v>0.3</v>
      </c>
      <c r="S405" s="1">
        <v>7.0000000000000007E-2</v>
      </c>
      <c r="T405" s="1">
        <v>0.14000000000000001</v>
      </c>
      <c r="U405" s="1">
        <v>0.2</v>
      </c>
      <c r="V405" s="1">
        <v>7.0000000000000007E-2</v>
      </c>
      <c r="W405" s="1">
        <v>0.2</v>
      </c>
      <c r="X40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0.35000000000000003</v>
      </c>
      <c r="Y405" s="2">
        <f>player_season_data[[#This Row],[xAG]]*3</f>
        <v>0.42000000000000004</v>
      </c>
      <c r="Z405" s="2">
        <f>SUM(player_season_data[[#This Row],[E(Points from Goals)]:[E(Points from Assists)]])</f>
        <v>0.77</v>
      </c>
      <c r="AA40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0.22313016014842982</v>
      </c>
      <c r="AB40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05" s="2">
        <f>SUM(player_season_data[[#This Row],[E(Points from CS)]:[E(Points from conceding)]])</f>
        <v>0.22313016014842982</v>
      </c>
      <c r="AD405" s="2">
        <f>SUM(player_season_data[[#This Row],[E(Defensive Points)]],player_season_data[[#This Row],[E(Attacking Points)]])</f>
        <v>0.99313016014842981</v>
      </c>
    </row>
    <row r="406" spans="1:30" x14ac:dyDescent="0.25">
      <c r="A406">
        <v>238</v>
      </c>
      <c r="B406" s="1" t="s">
        <v>412</v>
      </c>
      <c r="C406" s="1" t="s">
        <v>433</v>
      </c>
      <c r="D406" s="1" t="s">
        <v>921</v>
      </c>
      <c r="E406">
        <v>2</v>
      </c>
      <c r="F406" s="1" t="s">
        <v>958</v>
      </c>
      <c r="G406">
        <v>4.5</v>
      </c>
      <c r="H406">
        <v>0.2</v>
      </c>
      <c r="I406" s="1">
        <v>38</v>
      </c>
      <c r="J406" s="1">
        <v>31</v>
      </c>
      <c r="K406" s="1">
        <v>27</v>
      </c>
      <c r="L406" s="1">
        <v>2280</v>
      </c>
      <c r="M406" s="1">
        <v>25.3</v>
      </c>
      <c r="N406" s="1">
        <v>7</v>
      </c>
      <c r="O406" s="1">
        <v>1</v>
      </c>
      <c r="P406" s="1">
        <v>0</v>
      </c>
      <c r="Q406" s="1">
        <v>0</v>
      </c>
      <c r="R406" s="1">
        <v>0</v>
      </c>
      <c r="S406" s="1">
        <v>0.02</v>
      </c>
      <c r="T406" s="1">
        <v>0.06</v>
      </c>
      <c r="U406" s="1">
        <v>0.08</v>
      </c>
      <c r="V406" s="1">
        <v>0.02</v>
      </c>
      <c r="W406" s="1">
        <v>0.08</v>
      </c>
      <c r="X40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0.12</v>
      </c>
      <c r="Y406" s="2">
        <f>player_season_data[[#This Row],[xAG]]*3</f>
        <v>0.18</v>
      </c>
      <c r="Z406" s="2">
        <f>SUM(player_season_data[[#This Row],[E(Points from Goals)]:[E(Points from Assists)]])</f>
        <v>0.3</v>
      </c>
      <c r="AA40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1.1010831323590093</v>
      </c>
      <c r="AB40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-0.41393801182665169</v>
      </c>
      <c r="AC406" s="2">
        <f>SUM(player_season_data[[#This Row],[E(Points from CS)]:[E(Points from conceding)]])</f>
        <v>0.68714512053235766</v>
      </c>
      <c r="AD406" s="2">
        <f>SUM(player_season_data[[#This Row],[E(Defensive Points)]],player_season_data[[#This Row],[E(Attacking Points)]])</f>
        <v>0.98714512053235759</v>
      </c>
    </row>
    <row r="407" spans="1:30" hidden="1" x14ac:dyDescent="0.25">
      <c r="A407">
        <v>449</v>
      </c>
      <c r="B407" s="1" t="s">
        <v>411</v>
      </c>
      <c r="C407" s="1" t="s">
        <v>648</v>
      </c>
      <c r="D407" s="1" t="s">
        <v>928</v>
      </c>
      <c r="E407">
        <v>3</v>
      </c>
      <c r="F407" s="1" t="s">
        <v>959</v>
      </c>
      <c r="G407">
        <v>5</v>
      </c>
      <c r="H407">
        <v>0.1</v>
      </c>
      <c r="I407" s="1">
        <v>25</v>
      </c>
      <c r="J407" s="1">
        <v>35</v>
      </c>
      <c r="K407" s="1">
        <v>21</v>
      </c>
      <c r="L407" s="1">
        <v>1992</v>
      </c>
      <c r="M407" s="1">
        <v>22.1</v>
      </c>
      <c r="N407" s="1">
        <v>6</v>
      </c>
      <c r="O407" s="1">
        <v>0</v>
      </c>
      <c r="P407" s="1">
        <v>0.05</v>
      </c>
      <c r="Q407" s="1">
        <v>0.05</v>
      </c>
      <c r="R407" s="1">
        <v>0.09</v>
      </c>
      <c r="S407" s="1">
        <v>0.12</v>
      </c>
      <c r="T407" s="1">
        <v>0.04</v>
      </c>
      <c r="U407" s="1">
        <v>0.16</v>
      </c>
      <c r="V407" s="1">
        <v>0.12</v>
      </c>
      <c r="W407" s="1">
        <v>0.16</v>
      </c>
      <c r="X40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</v>
      </c>
      <c r="Y407" s="2">
        <f>player_season_data[[#This Row],[xAG]]*3</f>
        <v>0.12</v>
      </c>
      <c r="Z407" s="2">
        <f>SUM(player_season_data[[#This Row],[E(Points from Goals)]:[E(Points from Assists)]])</f>
        <v>0.72</v>
      </c>
      <c r="AA40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0.26713530196585034</v>
      </c>
      <c r="AB40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07" s="2">
        <f>SUM(player_season_data[[#This Row],[E(Points from CS)]:[E(Points from conceding)]])</f>
        <v>0.26713530196585034</v>
      </c>
      <c r="AD407" s="2">
        <f>SUM(player_season_data[[#This Row],[E(Defensive Points)]],player_season_data[[#This Row],[E(Attacking Points)]])</f>
        <v>0.98713530196585031</v>
      </c>
    </row>
    <row r="408" spans="1:30" hidden="1" x14ac:dyDescent="0.25">
      <c r="A408">
        <v>57</v>
      </c>
      <c r="B408" s="1" t="s">
        <v>365</v>
      </c>
      <c r="C408" s="1" t="s">
        <v>582</v>
      </c>
      <c r="D408" s="1" t="s">
        <v>914</v>
      </c>
      <c r="E408">
        <v>3</v>
      </c>
      <c r="F408" s="1" t="s">
        <v>959</v>
      </c>
      <c r="G408">
        <v>5.5</v>
      </c>
      <c r="H408">
        <v>0.6</v>
      </c>
      <c r="I408" s="1">
        <v>26</v>
      </c>
      <c r="J408" s="1">
        <v>32</v>
      </c>
      <c r="K408" s="1">
        <v>17</v>
      </c>
      <c r="L408" s="1">
        <v>1622</v>
      </c>
      <c r="M408" s="1">
        <v>18</v>
      </c>
      <c r="N408" s="1">
        <v>3</v>
      </c>
      <c r="O408" s="1">
        <v>0</v>
      </c>
      <c r="P408" s="1">
        <v>0.11</v>
      </c>
      <c r="Q408" s="1">
        <v>0.33</v>
      </c>
      <c r="R408" s="1">
        <v>0.44</v>
      </c>
      <c r="S408" s="1">
        <v>7.0000000000000007E-2</v>
      </c>
      <c r="T408" s="1">
        <v>0.14000000000000001</v>
      </c>
      <c r="U408" s="1">
        <v>0.21</v>
      </c>
      <c r="V408" s="1">
        <v>7.0000000000000007E-2</v>
      </c>
      <c r="W408" s="1">
        <v>0.21</v>
      </c>
      <c r="X40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0.35000000000000003</v>
      </c>
      <c r="Y408" s="2">
        <f>player_season_data[[#This Row],[xAG]]*3</f>
        <v>0.42000000000000004</v>
      </c>
      <c r="Z408" s="2">
        <f>SUM(player_season_data[[#This Row],[E(Points from Goals)]:[E(Points from Assists)]])</f>
        <v>0.77</v>
      </c>
      <c r="AA40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0.21653566731600707</v>
      </c>
      <c r="AB40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08" s="2">
        <f>SUM(player_season_data[[#This Row],[E(Points from CS)]:[E(Points from conceding)]])</f>
        <v>0.21653566731600707</v>
      </c>
      <c r="AD408" s="2">
        <f>SUM(player_season_data[[#This Row],[E(Defensive Points)]],player_season_data[[#This Row],[E(Attacking Points)]])</f>
        <v>0.98653566731600706</v>
      </c>
    </row>
    <row r="409" spans="1:30" hidden="1" x14ac:dyDescent="0.25">
      <c r="A409">
        <v>105</v>
      </c>
      <c r="B409" s="1" t="s">
        <v>324</v>
      </c>
      <c r="C409" s="1" t="s">
        <v>702</v>
      </c>
      <c r="D409" s="1" t="s">
        <v>916</v>
      </c>
      <c r="E409">
        <v>2</v>
      </c>
      <c r="F409" s="1" t="s">
        <v>958</v>
      </c>
      <c r="G409">
        <v>4.5</v>
      </c>
      <c r="H409">
        <v>0.1</v>
      </c>
      <c r="I409" s="1">
        <v>24</v>
      </c>
      <c r="J409" s="1">
        <v>34</v>
      </c>
      <c r="K409" s="1">
        <v>22</v>
      </c>
      <c r="L409" s="1">
        <v>1985</v>
      </c>
      <c r="M409" s="1">
        <v>22.1</v>
      </c>
      <c r="N409" s="1">
        <v>1</v>
      </c>
      <c r="O409" s="1">
        <v>0</v>
      </c>
      <c r="P409" s="1">
        <v>0.05</v>
      </c>
      <c r="Q409" s="1">
        <v>0.09</v>
      </c>
      <c r="R409" s="1">
        <v>0.14000000000000001</v>
      </c>
      <c r="S409" s="1">
        <v>0.04</v>
      </c>
      <c r="T409" s="1">
        <v>0.08</v>
      </c>
      <c r="U409" s="1">
        <v>0.12</v>
      </c>
      <c r="V409" s="1">
        <v>0.04</v>
      </c>
      <c r="W409" s="1">
        <v>0.12</v>
      </c>
      <c r="X40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Y409" s="2">
        <f>player_season_data[[#This Row],[xAG]]*3</f>
        <v>0.24</v>
      </c>
      <c r="Z409" s="2">
        <f>SUM(player_season_data[[#This Row],[E(Points from Goals)]:[E(Points from Assists)]])</f>
        <v>0.48</v>
      </c>
      <c r="AA40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0.95723568897501821</v>
      </c>
      <c r="AB40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-0.47930362051497999</v>
      </c>
      <c r="AC409" s="2">
        <f>SUM(player_season_data[[#This Row],[E(Points from CS)]:[E(Points from conceding)]])</f>
        <v>0.47793206846003822</v>
      </c>
      <c r="AD409" s="2">
        <f>SUM(player_season_data[[#This Row],[E(Defensive Points)]],player_season_data[[#This Row],[E(Attacking Points)]])</f>
        <v>0.9579320684600382</v>
      </c>
    </row>
    <row r="410" spans="1:30" hidden="1" x14ac:dyDescent="0.25">
      <c r="A410">
        <v>429</v>
      </c>
      <c r="B410" s="1" t="s">
        <v>95</v>
      </c>
      <c r="C410" s="1" t="s">
        <v>95</v>
      </c>
      <c r="D410" s="1" t="s">
        <v>928</v>
      </c>
      <c r="E410">
        <v>3</v>
      </c>
      <c r="F410" s="1" t="s">
        <v>959</v>
      </c>
      <c r="G410">
        <v>5</v>
      </c>
      <c r="H410">
        <v>0.1</v>
      </c>
      <c r="I410" s="1">
        <v>22</v>
      </c>
      <c r="J410" s="1">
        <v>29</v>
      </c>
      <c r="K410" s="1">
        <v>20</v>
      </c>
      <c r="L410" s="1">
        <v>1792</v>
      </c>
      <c r="M410" s="1">
        <v>19.899999999999999</v>
      </c>
      <c r="N410" s="1">
        <v>4</v>
      </c>
      <c r="O410" s="1">
        <v>0</v>
      </c>
      <c r="P410" s="1">
        <v>0.1</v>
      </c>
      <c r="Q410" s="1">
        <v>0.1</v>
      </c>
      <c r="R410" s="1">
        <v>0.2</v>
      </c>
      <c r="S410" s="1">
        <v>0.09</v>
      </c>
      <c r="T410" s="1">
        <v>0.08</v>
      </c>
      <c r="U410" s="1">
        <v>0.17</v>
      </c>
      <c r="V410" s="1">
        <v>0.09</v>
      </c>
      <c r="W410" s="1">
        <v>0.17</v>
      </c>
      <c r="X41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0.44999999999999996</v>
      </c>
      <c r="Y410" s="2">
        <f>player_season_data[[#This Row],[xAG]]*3</f>
        <v>0.24</v>
      </c>
      <c r="Z410" s="2">
        <f>SUM(player_season_data[[#This Row],[E(Points from Goals)]:[E(Points from Assists)]])</f>
        <v>0.69</v>
      </c>
      <c r="AA41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0.26713530196585034</v>
      </c>
      <c r="AB41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10" s="2">
        <f>SUM(player_season_data[[#This Row],[E(Points from CS)]:[E(Points from conceding)]])</f>
        <v>0.26713530196585034</v>
      </c>
      <c r="AD410" s="2">
        <f>SUM(player_season_data[[#This Row],[E(Defensive Points)]],player_season_data[[#This Row],[E(Attacking Points)]])</f>
        <v>0.95713530196585028</v>
      </c>
    </row>
    <row r="411" spans="1:30" hidden="1" x14ac:dyDescent="0.25">
      <c r="A411">
        <v>12</v>
      </c>
      <c r="B411" s="1" t="s">
        <v>281</v>
      </c>
      <c r="C411" s="1" t="s">
        <v>856</v>
      </c>
      <c r="D411" s="1" t="s">
        <v>913</v>
      </c>
      <c r="E411">
        <v>3</v>
      </c>
      <c r="F411" s="1" t="s">
        <v>959</v>
      </c>
      <c r="G411">
        <v>4.5</v>
      </c>
      <c r="H411">
        <v>0.2</v>
      </c>
      <c r="I411" s="1">
        <v>16</v>
      </c>
      <c r="J411" s="1">
        <v>1</v>
      </c>
      <c r="K411" s="1">
        <v>0</v>
      </c>
      <c r="L411" s="1">
        <v>14</v>
      </c>
      <c r="M411" s="1">
        <v>0.2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0.15</v>
      </c>
      <c r="U411" s="1">
        <v>0.15</v>
      </c>
      <c r="V411" s="1">
        <v>0</v>
      </c>
      <c r="W411" s="1">
        <v>0.15</v>
      </c>
      <c r="X41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411" s="2">
        <f>player_season_data[[#This Row],[xAG]]*3</f>
        <v>0.44999999999999996</v>
      </c>
      <c r="Z411" s="2">
        <f>SUM(player_season_data[[#This Row],[E(Points from Goals)]:[E(Points from Assists)]])</f>
        <v>0.44999999999999996</v>
      </c>
      <c r="AA41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0.50661699236558955</v>
      </c>
      <c r="AB41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11" s="2">
        <f>SUM(player_season_data[[#This Row],[E(Points from CS)]:[E(Points from conceding)]])</f>
        <v>0.50661699236558955</v>
      </c>
      <c r="AD411" s="2">
        <f>SUM(player_season_data[[#This Row],[E(Defensive Points)]],player_season_data[[#This Row],[E(Attacking Points)]])</f>
        <v>0.9566169923655895</v>
      </c>
    </row>
    <row r="412" spans="1:30" x14ac:dyDescent="0.25">
      <c r="A412">
        <v>244</v>
      </c>
      <c r="B412" s="1" t="s">
        <v>73</v>
      </c>
      <c r="C412" s="1" t="s">
        <v>581</v>
      </c>
      <c r="D412" s="1" t="s">
        <v>922</v>
      </c>
      <c r="E412">
        <v>2</v>
      </c>
      <c r="F412" s="1" t="s">
        <v>958</v>
      </c>
      <c r="G412">
        <v>4.5</v>
      </c>
      <c r="H412">
        <v>3.3</v>
      </c>
      <c r="I412" s="1">
        <v>27</v>
      </c>
      <c r="J412" s="1">
        <v>34</v>
      </c>
      <c r="K412" s="1">
        <v>29</v>
      </c>
      <c r="L412" s="1">
        <v>2634</v>
      </c>
      <c r="M412" s="1">
        <v>29.3</v>
      </c>
      <c r="N412" s="1">
        <v>3</v>
      </c>
      <c r="O412" s="1">
        <v>0</v>
      </c>
      <c r="P412" s="1">
        <v>0.03</v>
      </c>
      <c r="Q412" s="1">
        <v>0.1</v>
      </c>
      <c r="R412" s="1">
        <v>0.14000000000000001</v>
      </c>
      <c r="S412" s="1">
        <v>0.06</v>
      </c>
      <c r="T412" s="1">
        <v>7.0000000000000007E-2</v>
      </c>
      <c r="U412" s="1">
        <v>0.12</v>
      </c>
      <c r="V412" s="1">
        <v>0.06</v>
      </c>
      <c r="W412" s="1">
        <v>0.12</v>
      </c>
      <c r="X41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0.36</v>
      </c>
      <c r="Y412" s="2">
        <f>player_season_data[[#This Row],[xAG]]*3</f>
        <v>0.21000000000000002</v>
      </c>
      <c r="Z412" s="2">
        <f>SUM(player_season_data[[#This Row],[E(Points from Goals)]:[E(Points from Assists)]])</f>
        <v>0.57000000000000006</v>
      </c>
      <c r="AA41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0.89252064059371927</v>
      </c>
      <c r="AB41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-0.51242621050758752</v>
      </c>
      <c r="AC412" s="2">
        <f>SUM(player_season_data[[#This Row],[E(Points from CS)]:[E(Points from conceding)]])</f>
        <v>0.38009443008613175</v>
      </c>
      <c r="AD412" s="2">
        <f>SUM(player_season_data[[#This Row],[E(Defensive Points)]],player_season_data[[#This Row],[E(Attacking Points)]])</f>
        <v>0.95009443008613181</v>
      </c>
    </row>
    <row r="413" spans="1:30" hidden="1" x14ac:dyDescent="0.25">
      <c r="A413">
        <v>190</v>
      </c>
      <c r="B413" s="1" t="s">
        <v>18</v>
      </c>
      <c r="C413" s="1" t="s">
        <v>807</v>
      </c>
      <c r="D413" s="1" t="s">
        <v>920</v>
      </c>
      <c r="E413">
        <v>3</v>
      </c>
      <c r="F413" s="1" t="s">
        <v>959</v>
      </c>
      <c r="G413">
        <v>4.5</v>
      </c>
      <c r="H413">
        <v>0.3</v>
      </c>
      <c r="I413" s="1">
        <v>21</v>
      </c>
      <c r="J413" s="1">
        <v>20</v>
      </c>
      <c r="K413" s="1">
        <v>0</v>
      </c>
      <c r="L413" s="1">
        <v>349</v>
      </c>
      <c r="M413" s="1">
        <v>3.9</v>
      </c>
      <c r="N413" s="1">
        <v>4</v>
      </c>
      <c r="O413" s="1">
        <v>1</v>
      </c>
      <c r="P413" s="1">
        <v>0</v>
      </c>
      <c r="Q413" s="1">
        <v>0</v>
      </c>
      <c r="R413" s="1">
        <v>0</v>
      </c>
      <c r="S413" s="1">
        <v>0.13</v>
      </c>
      <c r="T413" s="1">
        <v>0.01</v>
      </c>
      <c r="U413" s="1">
        <v>0.13</v>
      </c>
      <c r="V413" s="1">
        <v>0.13</v>
      </c>
      <c r="W413" s="1">
        <v>0.13</v>
      </c>
      <c r="X41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0.65</v>
      </c>
      <c r="Y413" s="2">
        <f>player_season_data[[#This Row],[xAG]]*3</f>
        <v>0.03</v>
      </c>
      <c r="Z413" s="2">
        <f>SUM(player_season_data[[#This Row],[E(Points from Goals)]:[E(Points from Assists)]])</f>
        <v>0.68</v>
      </c>
      <c r="AA41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0.26982005638468681</v>
      </c>
      <c r="AB41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13" s="2">
        <f>SUM(player_season_data[[#This Row],[E(Points from CS)]:[E(Points from conceding)]])</f>
        <v>0.26982005638468681</v>
      </c>
      <c r="AD413" s="2">
        <f>SUM(player_season_data[[#This Row],[E(Defensive Points)]],player_season_data[[#This Row],[E(Attacking Points)]])</f>
        <v>0.94982005638468681</v>
      </c>
    </row>
    <row r="414" spans="1:30" hidden="1" x14ac:dyDescent="0.25">
      <c r="A414">
        <v>7</v>
      </c>
      <c r="B414" s="1" t="s">
        <v>198</v>
      </c>
      <c r="C414" s="1" t="s">
        <v>198</v>
      </c>
      <c r="D414" s="1" t="s">
        <v>913</v>
      </c>
      <c r="E414">
        <v>3</v>
      </c>
      <c r="F414" s="1" t="s">
        <v>959</v>
      </c>
      <c r="G414">
        <v>5</v>
      </c>
      <c r="H414">
        <v>0.3</v>
      </c>
      <c r="I414" s="1">
        <v>31</v>
      </c>
      <c r="J414" s="1">
        <v>24</v>
      </c>
      <c r="K414" s="1">
        <v>10</v>
      </c>
      <c r="L414" s="1">
        <v>921</v>
      </c>
      <c r="M414" s="1">
        <v>10.199999999999999</v>
      </c>
      <c r="N414" s="1">
        <v>1</v>
      </c>
      <c r="O414" s="1">
        <v>0</v>
      </c>
      <c r="P414" s="1">
        <v>0</v>
      </c>
      <c r="Q414" s="1">
        <v>0.2</v>
      </c>
      <c r="R414" s="1">
        <v>0.2</v>
      </c>
      <c r="S414" s="1">
        <v>0.01</v>
      </c>
      <c r="T414" s="1">
        <v>0.13</v>
      </c>
      <c r="U414" s="1">
        <v>0.14000000000000001</v>
      </c>
      <c r="V414" s="1">
        <v>0.01</v>
      </c>
      <c r="W414" s="1">
        <v>0.14000000000000001</v>
      </c>
      <c r="X41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0.05</v>
      </c>
      <c r="Y414" s="2">
        <f>player_season_data[[#This Row],[xAG]]*3</f>
        <v>0.39</v>
      </c>
      <c r="Z414" s="2">
        <f>SUM(player_season_data[[#This Row],[E(Points from Goals)]:[E(Points from Assists)]])</f>
        <v>0.44</v>
      </c>
      <c r="AA41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0.50661699236558955</v>
      </c>
      <c r="AB41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14" s="2">
        <f>SUM(player_season_data[[#This Row],[E(Points from CS)]:[E(Points from conceding)]])</f>
        <v>0.50661699236558955</v>
      </c>
      <c r="AD414" s="2">
        <f>SUM(player_season_data[[#This Row],[E(Defensive Points)]],player_season_data[[#This Row],[E(Attacking Points)]])</f>
        <v>0.9466169923655896</v>
      </c>
    </row>
    <row r="415" spans="1:30" hidden="1" x14ac:dyDescent="0.25">
      <c r="A415">
        <v>543</v>
      </c>
      <c r="B415" s="1" t="s">
        <v>111</v>
      </c>
      <c r="C415" s="1" t="s">
        <v>497</v>
      </c>
      <c r="D415" s="1" t="s">
        <v>932</v>
      </c>
      <c r="E415">
        <v>2</v>
      </c>
      <c r="F415" s="1" t="s">
        <v>958</v>
      </c>
      <c r="G415">
        <v>4.5</v>
      </c>
      <c r="H415">
        <v>0.2</v>
      </c>
      <c r="I415" s="1">
        <v>31</v>
      </c>
      <c r="J415" s="1">
        <v>30</v>
      </c>
      <c r="K415" s="1">
        <v>9</v>
      </c>
      <c r="L415" s="1">
        <v>1150</v>
      </c>
      <c r="M415" s="1">
        <v>12.8</v>
      </c>
      <c r="N415" s="1">
        <v>2</v>
      </c>
      <c r="O415" s="1">
        <v>0</v>
      </c>
      <c r="P415" s="1">
        <v>0.08</v>
      </c>
      <c r="Q415" s="1">
        <v>0</v>
      </c>
      <c r="R415" s="1">
        <v>0.08</v>
      </c>
      <c r="S415" s="1">
        <v>7.0000000000000007E-2</v>
      </c>
      <c r="T415" s="1">
        <v>0.1</v>
      </c>
      <c r="U415" s="1">
        <v>0.17</v>
      </c>
      <c r="V415" s="1">
        <v>7.0000000000000007E-2</v>
      </c>
      <c r="W415" s="1">
        <v>0.17</v>
      </c>
      <c r="X41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0.42000000000000004</v>
      </c>
      <c r="Y415" s="2">
        <f>player_season_data[[#This Row],[xAG]]*3</f>
        <v>0.30000000000000004</v>
      </c>
      <c r="Z415" s="2">
        <f>SUM(player_season_data[[#This Row],[E(Points from Goals)]:[E(Points from Assists)]])</f>
        <v>0.72000000000000008</v>
      </c>
      <c r="AA41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0.79159479633445862</v>
      </c>
      <c r="AB41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-0.5697511013044122</v>
      </c>
      <c r="AC415" s="2">
        <f>SUM(player_season_data[[#This Row],[E(Points from CS)]:[E(Points from conceding)]])</f>
        <v>0.22184369503004642</v>
      </c>
      <c r="AD415" s="2">
        <f>SUM(player_season_data[[#This Row],[E(Defensive Points)]],player_season_data[[#This Row],[E(Attacking Points)]])</f>
        <v>0.9418436950300465</v>
      </c>
    </row>
    <row r="416" spans="1:30" hidden="1" x14ac:dyDescent="0.25">
      <c r="A416">
        <v>35</v>
      </c>
      <c r="B416" s="1" t="s">
        <v>69</v>
      </c>
      <c r="C416" s="1" t="s">
        <v>69</v>
      </c>
      <c r="D416" s="1" t="s">
        <v>914</v>
      </c>
      <c r="E416">
        <v>2</v>
      </c>
      <c r="F416" s="1" t="s">
        <v>958</v>
      </c>
      <c r="G416">
        <v>4.5</v>
      </c>
      <c r="H416">
        <v>0.6</v>
      </c>
      <c r="I416" s="1">
        <v>30</v>
      </c>
      <c r="J416" s="1">
        <v>27</v>
      </c>
      <c r="K416" s="1">
        <v>20</v>
      </c>
      <c r="L416" s="1">
        <v>1816</v>
      </c>
      <c r="M416" s="1">
        <v>20.2</v>
      </c>
      <c r="N416" s="1">
        <v>4</v>
      </c>
      <c r="O416" s="1">
        <v>0</v>
      </c>
      <c r="P416" s="1">
        <v>0</v>
      </c>
      <c r="Q416" s="1">
        <v>0</v>
      </c>
      <c r="R416" s="1">
        <v>0</v>
      </c>
      <c r="S416" s="1">
        <v>0.1</v>
      </c>
      <c r="T416" s="1">
        <v>0</v>
      </c>
      <c r="U416" s="1">
        <v>0.1</v>
      </c>
      <c r="V416" s="1">
        <v>0.1</v>
      </c>
      <c r="W416" s="1">
        <v>0.1</v>
      </c>
      <c r="X41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0.60000000000000009</v>
      </c>
      <c r="Y416" s="2">
        <f>player_season_data[[#This Row],[xAG]]*3</f>
        <v>0</v>
      </c>
      <c r="Z416" s="2">
        <f>SUM(player_season_data[[#This Row],[E(Points from Goals)]:[E(Points from Assists)]])</f>
        <v>0.60000000000000009</v>
      </c>
      <c r="AA41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0.86614266926402828</v>
      </c>
      <c r="AB41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-0.52669752788768387</v>
      </c>
      <c r="AC416" s="2">
        <f>SUM(player_season_data[[#This Row],[E(Points from CS)]:[E(Points from conceding)]])</f>
        <v>0.33944514137634441</v>
      </c>
      <c r="AD416" s="2">
        <f>SUM(player_season_data[[#This Row],[E(Defensive Points)]],player_season_data[[#This Row],[E(Attacking Points)]])</f>
        <v>0.93944514137634449</v>
      </c>
    </row>
    <row r="417" spans="1:30" hidden="1" x14ac:dyDescent="0.25">
      <c r="A417">
        <v>161</v>
      </c>
      <c r="B417" s="1" t="s">
        <v>80</v>
      </c>
      <c r="C417" s="1" t="s">
        <v>823</v>
      </c>
      <c r="D417" s="1" t="s">
        <v>919</v>
      </c>
      <c r="E417">
        <v>3</v>
      </c>
      <c r="F417" s="1" t="s">
        <v>959</v>
      </c>
      <c r="G417">
        <v>5</v>
      </c>
      <c r="H417">
        <v>0.1</v>
      </c>
      <c r="I417" s="1">
        <v>19</v>
      </c>
      <c r="J417" s="1">
        <v>9</v>
      </c>
      <c r="K417" s="1">
        <v>2</v>
      </c>
      <c r="L417" s="1">
        <v>227</v>
      </c>
      <c r="M417" s="1">
        <v>2.5</v>
      </c>
      <c r="N417" s="1">
        <v>2</v>
      </c>
      <c r="O417" s="1">
        <v>0</v>
      </c>
      <c r="P417" s="1">
        <v>0.4</v>
      </c>
      <c r="Q417" s="1">
        <v>0.4</v>
      </c>
      <c r="R417" s="1">
        <v>0.79</v>
      </c>
      <c r="S417" s="1">
        <v>0.06</v>
      </c>
      <c r="T417" s="1">
        <v>0.13</v>
      </c>
      <c r="U417" s="1">
        <v>0.19</v>
      </c>
      <c r="V417" s="1">
        <v>0.06</v>
      </c>
      <c r="W417" s="1">
        <v>0.19</v>
      </c>
      <c r="X41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</v>
      </c>
      <c r="Y417" s="2">
        <f>player_season_data[[#This Row],[xAG]]*3</f>
        <v>0.39</v>
      </c>
      <c r="Z417" s="2">
        <f>SUM(player_season_data[[#This Row],[E(Points from Goals)]:[E(Points from Assists)]])</f>
        <v>0.69</v>
      </c>
      <c r="AA41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0.24171401689703645</v>
      </c>
      <c r="AB41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17" s="2">
        <f>SUM(player_season_data[[#This Row],[E(Points from CS)]:[E(Points from conceding)]])</f>
        <v>0.24171401689703645</v>
      </c>
      <c r="AD417" s="2">
        <f>SUM(player_season_data[[#This Row],[E(Defensive Points)]],player_season_data[[#This Row],[E(Attacking Points)]])</f>
        <v>0.93171401689703637</v>
      </c>
    </row>
    <row r="418" spans="1:30" hidden="1" x14ac:dyDescent="0.25">
      <c r="A418">
        <v>215</v>
      </c>
      <c r="B418" s="1" t="s">
        <v>393</v>
      </c>
      <c r="C418" s="1" t="s">
        <v>447</v>
      </c>
      <c r="D418" s="1" t="s">
        <v>920</v>
      </c>
      <c r="E418">
        <v>2</v>
      </c>
      <c r="F418" s="1" t="s">
        <v>958</v>
      </c>
      <c r="G418">
        <v>4.5</v>
      </c>
      <c r="H418">
        <v>0.2</v>
      </c>
      <c r="I418" s="1">
        <v>33</v>
      </c>
      <c r="J418" s="1">
        <v>26</v>
      </c>
      <c r="K418" s="1">
        <v>23</v>
      </c>
      <c r="L418" s="1">
        <v>1980</v>
      </c>
      <c r="M418" s="1">
        <v>22</v>
      </c>
      <c r="N418" s="1">
        <v>4</v>
      </c>
      <c r="O418" s="1">
        <v>0</v>
      </c>
      <c r="P418" s="1">
        <v>0</v>
      </c>
      <c r="Q418" s="1">
        <v>0.05</v>
      </c>
      <c r="R418" s="1">
        <v>0.05</v>
      </c>
      <c r="S418" s="1">
        <v>0.04</v>
      </c>
      <c r="T418" s="1">
        <v>0.01</v>
      </c>
      <c r="U418" s="1">
        <v>0.05</v>
      </c>
      <c r="V418" s="1">
        <v>0.04</v>
      </c>
      <c r="W418" s="1">
        <v>0.05</v>
      </c>
      <c r="X41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Y418" s="2">
        <f>player_season_data[[#This Row],[xAG]]*3</f>
        <v>0.03</v>
      </c>
      <c r="Z418" s="2">
        <f>SUM(player_season_data[[#This Row],[E(Points from Goals)]:[E(Points from Assists)]])</f>
        <v>0.27</v>
      </c>
      <c r="AA41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1.0792802255387473</v>
      </c>
      <c r="AB41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-0.42319442723287548</v>
      </c>
      <c r="AC418" s="2">
        <f>SUM(player_season_data[[#This Row],[E(Points from CS)]:[E(Points from conceding)]])</f>
        <v>0.65608579830587177</v>
      </c>
      <c r="AD418" s="2">
        <f>SUM(player_season_data[[#This Row],[E(Defensive Points)]],player_season_data[[#This Row],[E(Attacking Points)]])</f>
        <v>0.92608579830587179</v>
      </c>
    </row>
    <row r="419" spans="1:30" x14ac:dyDescent="0.25">
      <c r="A419">
        <v>200</v>
      </c>
      <c r="B419" s="1" t="s">
        <v>159</v>
      </c>
      <c r="C419" s="1" t="s">
        <v>655</v>
      </c>
      <c r="D419" s="1" t="s">
        <v>920</v>
      </c>
      <c r="E419">
        <v>2</v>
      </c>
      <c r="F419" s="1" t="s">
        <v>958</v>
      </c>
      <c r="G419">
        <v>4.5</v>
      </c>
      <c r="H419">
        <v>8.4</v>
      </c>
      <c r="I419" s="1">
        <v>23</v>
      </c>
      <c r="J419" s="1">
        <v>25</v>
      </c>
      <c r="K419" s="1">
        <v>23</v>
      </c>
      <c r="L419" s="1">
        <v>2021</v>
      </c>
      <c r="M419" s="1">
        <v>22.5</v>
      </c>
      <c r="N419" s="1">
        <v>2</v>
      </c>
      <c r="O419" s="1">
        <v>0</v>
      </c>
      <c r="P419" s="1">
        <v>0</v>
      </c>
      <c r="Q419" s="1">
        <v>0.04</v>
      </c>
      <c r="R419" s="1">
        <v>0.04</v>
      </c>
      <c r="S419" s="1">
        <v>0.03</v>
      </c>
      <c r="T419" s="1">
        <v>0.03</v>
      </c>
      <c r="U419" s="1">
        <v>0.05</v>
      </c>
      <c r="V419" s="1">
        <v>0.03</v>
      </c>
      <c r="W419" s="1">
        <v>0.05</v>
      </c>
      <c r="X41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0.18</v>
      </c>
      <c r="Y419" s="2">
        <f>player_season_data[[#This Row],[xAG]]*3</f>
        <v>0.09</v>
      </c>
      <c r="Z419" s="2">
        <f>SUM(player_season_data[[#This Row],[E(Points from Goals)]:[E(Points from Assists)]])</f>
        <v>0.27</v>
      </c>
      <c r="AA41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1.0792802255387473</v>
      </c>
      <c r="AB41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-0.42319442723287548</v>
      </c>
      <c r="AC419" s="2">
        <f>SUM(player_season_data[[#This Row],[E(Points from CS)]:[E(Points from conceding)]])</f>
        <v>0.65608579830587177</v>
      </c>
      <c r="AD419" s="2">
        <f>SUM(player_season_data[[#This Row],[E(Defensive Points)]],player_season_data[[#This Row],[E(Attacking Points)]])</f>
        <v>0.92608579830587179</v>
      </c>
    </row>
    <row r="420" spans="1:30" hidden="1" x14ac:dyDescent="0.25">
      <c r="A420">
        <v>111</v>
      </c>
      <c r="B420" s="1" t="s">
        <v>410</v>
      </c>
      <c r="C420" s="1" t="s">
        <v>866</v>
      </c>
      <c r="D420" s="1" t="s">
        <v>916</v>
      </c>
      <c r="E420">
        <v>3</v>
      </c>
      <c r="F420" s="1" t="s">
        <v>959</v>
      </c>
      <c r="G420">
        <v>4.5</v>
      </c>
      <c r="H420">
        <v>2.9</v>
      </c>
      <c r="I420" s="1">
        <v>19</v>
      </c>
      <c r="J420" s="1">
        <v>27</v>
      </c>
      <c r="K420" s="1">
        <v>6</v>
      </c>
      <c r="L420" s="1">
        <v>688</v>
      </c>
      <c r="M420" s="1">
        <v>7.6</v>
      </c>
      <c r="N420" s="1">
        <v>2</v>
      </c>
      <c r="O420" s="1">
        <v>0</v>
      </c>
      <c r="P420" s="1">
        <v>0</v>
      </c>
      <c r="Q420" s="1">
        <v>0</v>
      </c>
      <c r="R420" s="1">
        <v>0</v>
      </c>
      <c r="S420" s="1">
        <v>0.13</v>
      </c>
      <c r="T420" s="1">
        <v>0.01</v>
      </c>
      <c r="U420" s="1">
        <v>0.14000000000000001</v>
      </c>
      <c r="V420" s="1">
        <v>0.13</v>
      </c>
      <c r="W420" s="1">
        <v>0.14000000000000001</v>
      </c>
      <c r="X42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0.65</v>
      </c>
      <c r="Y420" s="2">
        <f>player_season_data[[#This Row],[xAG]]*3</f>
        <v>0.03</v>
      </c>
      <c r="Z420" s="2">
        <f>SUM(player_season_data[[#This Row],[E(Points from Goals)]:[E(Points from Assists)]])</f>
        <v>0.68</v>
      </c>
      <c r="AA42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0.23930892224375455</v>
      </c>
      <c r="AB42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20" s="2">
        <f>SUM(player_season_data[[#This Row],[E(Points from CS)]:[E(Points from conceding)]])</f>
        <v>0.23930892224375455</v>
      </c>
      <c r="AD420" s="2">
        <f>SUM(player_season_data[[#This Row],[E(Defensive Points)]],player_season_data[[#This Row],[E(Attacking Points)]])</f>
        <v>0.9193089222437546</v>
      </c>
    </row>
    <row r="421" spans="1:30" hidden="1" x14ac:dyDescent="0.25">
      <c r="A421">
        <v>153</v>
      </c>
      <c r="B421" s="1" t="s">
        <v>38</v>
      </c>
      <c r="C421" s="1" t="s">
        <v>967</v>
      </c>
      <c r="D421" s="1" t="s">
        <v>919</v>
      </c>
      <c r="E421">
        <v>2</v>
      </c>
      <c r="F421" s="1" t="s">
        <v>958</v>
      </c>
      <c r="G421">
        <v>4.5</v>
      </c>
      <c r="H421">
        <v>0.2</v>
      </c>
      <c r="I421" s="1">
        <v>22</v>
      </c>
      <c r="J421" s="1">
        <v>18</v>
      </c>
      <c r="K421" s="1">
        <v>15</v>
      </c>
      <c r="L421" s="1">
        <v>1338</v>
      </c>
      <c r="M421" s="1">
        <v>14.9</v>
      </c>
      <c r="N421" s="1">
        <v>3</v>
      </c>
      <c r="O421" s="1">
        <v>0</v>
      </c>
      <c r="P421" s="1">
        <v>0</v>
      </c>
      <c r="Q421" s="1">
        <v>7.0000000000000007E-2</v>
      </c>
      <c r="R421" s="1">
        <v>7.0000000000000007E-2</v>
      </c>
      <c r="S421" s="1">
        <v>0.02</v>
      </c>
      <c r="T421" s="1">
        <v>0.1</v>
      </c>
      <c r="U421" s="1">
        <v>0.12</v>
      </c>
      <c r="V421" s="1">
        <v>0.02</v>
      </c>
      <c r="W421" s="1">
        <v>0.12</v>
      </c>
      <c r="X42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0.12</v>
      </c>
      <c r="Y421" s="2">
        <f>player_season_data[[#This Row],[xAG]]*3</f>
        <v>0.30000000000000004</v>
      </c>
      <c r="Z421" s="2">
        <f>SUM(player_season_data[[#This Row],[E(Points from Goals)]:[E(Points from Assists)]])</f>
        <v>0.42000000000000004</v>
      </c>
      <c r="AA42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0.9668560675881458</v>
      </c>
      <c r="AB42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-0.47459365294117145</v>
      </c>
      <c r="AC421" s="2">
        <f>SUM(player_season_data[[#This Row],[E(Points from CS)]:[E(Points from conceding)]])</f>
        <v>0.49226241464697434</v>
      </c>
      <c r="AD421" s="2">
        <f>SUM(player_season_data[[#This Row],[E(Defensive Points)]],player_season_data[[#This Row],[E(Attacking Points)]])</f>
        <v>0.91226241464697444</v>
      </c>
    </row>
    <row r="422" spans="1:30" hidden="1" x14ac:dyDescent="0.25">
      <c r="A422">
        <v>94</v>
      </c>
      <c r="B422" s="1" t="s">
        <v>187</v>
      </c>
      <c r="C422" s="1" t="s">
        <v>644</v>
      </c>
      <c r="D422" s="1" t="s">
        <v>916</v>
      </c>
      <c r="E422">
        <v>3</v>
      </c>
      <c r="F422" s="1" t="s">
        <v>959</v>
      </c>
      <c r="G422">
        <v>5</v>
      </c>
      <c r="H422">
        <v>0.2</v>
      </c>
      <c r="I422" s="1">
        <v>25</v>
      </c>
      <c r="J422" s="1">
        <v>38</v>
      </c>
      <c r="K422" s="1">
        <v>37</v>
      </c>
      <c r="L422" s="1">
        <v>3054</v>
      </c>
      <c r="M422" s="1">
        <v>33.9</v>
      </c>
      <c r="N422" s="1">
        <v>8</v>
      </c>
      <c r="O422" s="1">
        <v>0</v>
      </c>
      <c r="P422" s="1">
        <v>0.03</v>
      </c>
      <c r="Q422" s="1">
        <v>0.09</v>
      </c>
      <c r="R422" s="1">
        <v>0.12</v>
      </c>
      <c r="S422" s="1">
        <v>0.05</v>
      </c>
      <c r="T422" s="1">
        <v>0.14000000000000001</v>
      </c>
      <c r="U422" s="1">
        <v>0.19</v>
      </c>
      <c r="V422" s="1">
        <v>0.05</v>
      </c>
      <c r="W422" s="1">
        <v>0.19</v>
      </c>
      <c r="X42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0.25</v>
      </c>
      <c r="Y422" s="2">
        <f>player_season_data[[#This Row],[xAG]]*3</f>
        <v>0.42000000000000004</v>
      </c>
      <c r="Z422" s="2">
        <f>SUM(player_season_data[[#This Row],[E(Points from Goals)]:[E(Points from Assists)]])</f>
        <v>0.67</v>
      </c>
      <c r="AA42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0.23930892224375455</v>
      </c>
      <c r="AB42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22" s="2">
        <f>SUM(player_season_data[[#This Row],[E(Points from CS)]:[E(Points from conceding)]])</f>
        <v>0.23930892224375455</v>
      </c>
      <c r="AD422" s="2">
        <f>SUM(player_season_data[[#This Row],[E(Defensive Points)]],player_season_data[[#This Row],[E(Attacking Points)]])</f>
        <v>0.90930892224375459</v>
      </c>
    </row>
    <row r="423" spans="1:30" hidden="1" x14ac:dyDescent="0.25">
      <c r="A423">
        <v>114</v>
      </c>
      <c r="B423" s="1" t="s">
        <v>52</v>
      </c>
      <c r="C423" s="1" t="s">
        <v>817</v>
      </c>
      <c r="D423" s="1" t="s">
        <v>917</v>
      </c>
      <c r="E423">
        <v>3</v>
      </c>
      <c r="F423" s="1" t="s">
        <v>959</v>
      </c>
      <c r="G423">
        <v>4.5</v>
      </c>
      <c r="H423">
        <v>0</v>
      </c>
      <c r="I423" s="1">
        <v>19</v>
      </c>
      <c r="J423" s="1">
        <v>5</v>
      </c>
      <c r="K423" s="1">
        <v>0</v>
      </c>
      <c r="L423" s="1">
        <v>40</v>
      </c>
      <c r="M423" s="1">
        <v>0.4</v>
      </c>
      <c r="N423" s="1">
        <v>1</v>
      </c>
      <c r="O423" s="1">
        <v>0</v>
      </c>
      <c r="P423" s="1">
        <v>0</v>
      </c>
      <c r="Q423" s="1">
        <v>0</v>
      </c>
      <c r="R423" s="1">
        <v>0</v>
      </c>
      <c r="S423" s="1">
        <v>0.05</v>
      </c>
      <c r="T423" s="1">
        <v>0.13</v>
      </c>
      <c r="U423" s="1">
        <v>0.19</v>
      </c>
      <c r="V423" s="1">
        <v>0.05</v>
      </c>
      <c r="W423" s="1">
        <v>0.19</v>
      </c>
      <c r="X42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0.25</v>
      </c>
      <c r="Y423" s="2">
        <f>player_season_data[[#This Row],[xAG]]*3</f>
        <v>0.39</v>
      </c>
      <c r="Z423" s="2">
        <f>SUM(player_season_data[[#This Row],[E(Points from Goals)]:[E(Points from Assists)]])</f>
        <v>0.64</v>
      </c>
      <c r="AA42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0.26447726129982396</v>
      </c>
      <c r="AB42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23" s="2">
        <f>SUM(player_season_data[[#This Row],[E(Points from CS)]:[E(Points from conceding)]])</f>
        <v>0.26447726129982396</v>
      </c>
      <c r="AD423" s="2">
        <f>SUM(player_season_data[[#This Row],[E(Defensive Points)]],player_season_data[[#This Row],[E(Attacking Points)]])</f>
        <v>0.90447726129982398</v>
      </c>
    </row>
    <row r="424" spans="1:30" x14ac:dyDescent="0.25">
      <c r="A424">
        <v>194</v>
      </c>
      <c r="B424" s="1" t="s">
        <v>319</v>
      </c>
      <c r="C424" s="1" t="s">
        <v>993</v>
      </c>
      <c r="D424" s="1" t="s">
        <v>920</v>
      </c>
      <c r="E424">
        <v>2</v>
      </c>
      <c r="F424" s="1" t="s">
        <v>958</v>
      </c>
      <c r="G424">
        <v>4.5</v>
      </c>
      <c r="H424">
        <v>0.2</v>
      </c>
      <c r="I424" s="1">
        <v>23</v>
      </c>
      <c r="J424" s="1">
        <v>26</v>
      </c>
      <c r="K424" s="1">
        <v>23</v>
      </c>
      <c r="L424" s="1">
        <v>2094</v>
      </c>
      <c r="M424" s="1">
        <v>23.3</v>
      </c>
      <c r="N424" s="1">
        <v>3</v>
      </c>
      <c r="O424" s="1">
        <v>0</v>
      </c>
      <c r="P424" s="1">
        <v>0.04</v>
      </c>
      <c r="Q424" s="1">
        <v>0.04</v>
      </c>
      <c r="R424" s="1">
        <v>0.09</v>
      </c>
      <c r="S424" s="1">
        <v>0.03</v>
      </c>
      <c r="T424" s="1">
        <v>0.02</v>
      </c>
      <c r="U424" s="1">
        <v>0.04</v>
      </c>
      <c r="V424" s="1">
        <v>0.03</v>
      </c>
      <c r="W424" s="1">
        <v>0.04</v>
      </c>
      <c r="X42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0.18</v>
      </c>
      <c r="Y424" s="2">
        <f>player_season_data[[#This Row],[xAG]]*3</f>
        <v>0.06</v>
      </c>
      <c r="Z424" s="2">
        <f>SUM(player_season_data[[#This Row],[E(Points from Goals)]:[E(Points from Assists)]])</f>
        <v>0.24</v>
      </c>
      <c r="AA42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1.0792802255387473</v>
      </c>
      <c r="AB42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-0.42319442723287548</v>
      </c>
      <c r="AC424" s="2">
        <f>SUM(player_season_data[[#This Row],[E(Points from CS)]:[E(Points from conceding)]])</f>
        <v>0.65608579830587177</v>
      </c>
      <c r="AD424" s="2">
        <f>SUM(player_season_data[[#This Row],[E(Defensive Points)]],player_season_data[[#This Row],[E(Attacking Points)]])</f>
        <v>0.89608579830587176</v>
      </c>
    </row>
    <row r="425" spans="1:30" hidden="1" x14ac:dyDescent="0.25">
      <c r="A425">
        <v>448</v>
      </c>
      <c r="B425" s="1" t="s">
        <v>409</v>
      </c>
      <c r="C425" s="1" t="s">
        <v>653</v>
      </c>
      <c r="D425" s="1" t="s">
        <v>928</v>
      </c>
      <c r="E425">
        <v>2</v>
      </c>
      <c r="F425" s="1" t="s">
        <v>958</v>
      </c>
      <c r="G425">
        <v>4.5</v>
      </c>
      <c r="H425">
        <v>0.1</v>
      </c>
      <c r="I425" s="1">
        <v>26</v>
      </c>
      <c r="J425" s="1">
        <v>7</v>
      </c>
      <c r="K425" s="1">
        <v>5</v>
      </c>
      <c r="L425" s="1">
        <v>439</v>
      </c>
      <c r="M425" s="1">
        <v>4.9000000000000004</v>
      </c>
      <c r="N425" s="1">
        <v>0</v>
      </c>
      <c r="O425" s="1">
        <v>1</v>
      </c>
      <c r="P425" s="1">
        <v>0</v>
      </c>
      <c r="Q425" s="1">
        <v>0</v>
      </c>
      <c r="R425" s="1">
        <v>0</v>
      </c>
      <c r="S425" s="1">
        <v>0.02</v>
      </c>
      <c r="T425" s="1">
        <v>0.04</v>
      </c>
      <c r="U425" s="1">
        <v>0.06</v>
      </c>
      <c r="V425" s="1">
        <v>0.02</v>
      </c>
      <c r="W425" s="1">
        <v>0.06</v>
      </c>
      <c r="X42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0.12</v>
      </c>
      <c r="Y425" s="2">
        <f>player_season_data[[#This Row],[xAG]]*3</f>
        <v>0.12</v>
      </c>
      <c r="Z425" s="2">
        <f>SUM(player_season_data[[#This Row],[E(Points from Goals)]:[E(Points from Assists)]])</f>
        <v>0.24</v>
      </c>
      <c r="AA42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1.0685412078634013</v>
      </c>
      <c r="AB42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-0.42783359252740577</v>
      </c>
      <c r="AC425" s="2">
        <f>SUM(player_season_data[[#This Row],[E(Points from CS)]:[E(Points from conceding)]])</f>
        <v>0.64070761533599563</v>
      </c>
      <c r="AD425" s="2">
        <f>SUM(player_season_data[[#This Row],[E(Defensive Points)]],player_season_data[[#This Row],[E(Attacking Points)]])</f>
        <v>0.88070761533599562</v>
      </c>
    </row>
    <row r="426" spans="1:30" hidden="1" x14ac:dyDescent="0.25">
      <c r="A426">
        <v>404</v>
      </c>
      <c r="B426" s="1" t="s">
        <v>206</v>
      </c>
      <c r="C426" s="1" t="s">
        <v>468</v>
      </c>
      <c r="D426" s="1" t="s">
        <v>915</v>
      </c>
      <c r="E426">
        <v>2</v>
      </c>
      <c r="F426" s="1" t="s">
        <v>958</v>
      </c>
      <c r="G426">
        <v>4.5</v>
      </c>
      <c r="H426">
        <v>0.2</v>
      </c>
      <c r="I426" s="1">
        <v>24</v>
      </c>
      <c r="J426" s="1">
        <v>23</v>
      </c>
      <c r="K426" s="1">
        <v>17</v>
      </c>
      <c r="L426" s="1">
        <v>1559</v>
      </c>
      <c r="M426" s="1">
        <v>17.3</v>
      </c>
      <c r="N426" s="1">
        <v>2</v>
      </c>
      <c r="O426" s="1">
        <v>0</v>
      </c>
      <c r="P426" s="1">
        <v>0</v>
      </c>
      <c r="Q426" s="1">
        <v>0.06</v>
      </c>
      <c r="R426" s="1">
        <v>0.06</v>
      </c>
      <c r="S426" s="1">
        <v>0.02</v>
      </c>
      <c r="T426" s="1">
        <v>7.0000000000000007E-2</v>
      </c>
      <c r="U426" s="1">
        <v>0.09</v>
      </c>
      <c r="V426" s="1">
        <v>0.02</v>
      </c>
      <c r="W426" s="1">
        <v>0.09</v>
      </c>
      <c r="X42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0.12</v>
      </c>
      <c r="Y426" s="2">
        <f>player_season_data[[#This Row],[xAG]]*3</f>
        <v>0.21000000000000002</v>
      </c>
      <c r="Z426" s="2">
        <f>SUM(player_season_data[[#This Row],[E(Points from Goals)]:[E(Points from Assists)]])</f>
        <v>0.33</v>
      </c>
      <c r="AA42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1.0063142122390261</v>
      </c>
      <c r="AB42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-0.45581300142411041</v>
      </c>
      <c r="AC426" s="2">
        <f>SUM(player_season_data[[#This Row],[E(Points from CS)]:[E(Points from conceding)]])</f>
        <v>0.55050121081491565</v>
      </c>
      <c r="AD426" s="2">
        <f>SUM(player_season_data[[#This Row],[E(Defensive Points)]],player_season_data[[#This Row],[E(Attacking Points)]])</f>
        <v>0.88050121081491572</v>
      </c>
    </row>
    <row r="427" spans="1:30" hidden="1" x14ac:dyDescent="0.25">
      <c r="A427">
        <v>216</v>
      </c>
      <c r="B427" s="1" t="s">
        <v>400</v>
      </c>
      <c r="C427" s="1" t="s">
        <v>853</v>
      </c>
      <c r="D427" s="1" t="s">
        <v>920</v>
      </c>
      <c r="E427">
        <v>3</v>
      </c>
      <c r="F427" s="1" t="s">
        <v>959</v>
      </c>
      <c r="G427">
        <v>5</v>
      </c>
      <c r="H427">
        <v>0.6</v>
      </c>
      <c r="I427" s="1">
        <v>19</v>
      </c>
      <c r="J427" s="1">
        <v>16</v>
      </c>
      <c r="K427" s="1">
        <v>15</v>
      </c>
      <c r="L427" s="1">
        <v>1297</v>
      </c>
      <c r="M427" s="1">
        <v>14.4</v>
      </c>
      <c r="N427" s="1">
        <v>2</v>
      </c>
      <c r="O427" s="1">
        <v>0</v>
      </c>
      <c r="P427" s="1">
        <v>0</v>
      </c>
      <c r="Q427" s="1">
        <v>0.21</v>
      </c>
      <c r="R427" s="1">
        <v>0.21</v>
      </c>
      <c r="S427" s="1">
        <v>0.02</v>
      </c>
      <c r="T427" s="1">
        <v>0.17</v>
      </c>
      <c r="U427" s="1">
        <v>0.19</v>
      </c>
      <c r="V427" s="1">
        <v>0.02</v>
      </c>
      <c r="W427" s="1">
        <v>0.19</v>
      </c>
      <c r="X42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</v>
      </c>
      <c r="Y427" s="2">
        <f>player_season_data[[#This Row],[xAG]]*3</f>
        <v>0.51</v>
      </c>
      <c r="Z427" s="2">
        <f>SUM(player_season_data[[#This Row],[E(Points from Goals)]:[E(Points from Assists)]])</f>
        <v>0.61</v>
      </c>
      <c r="AA42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0.26982005638468681</v>
      </c>
      <c r="AB42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27" s="2">
        <f>SUM(player_season_data[[#This Row],[E(Points from CS)]:[E(Points from conceding)]])</f>
        <v>0.26982005638468681</v>
      </c>
      <c r="AD427" s="2">
        <f>SUM(player_season_data[[#This Row],[E(Defensive Points)]],player_season_data[[#This Row],[E(Attacking Points)]])</f>
        <v>0.87982005638468674</v>
      </c>
    </row>
    <row r="428" spans="1:30" hidden="1" x14ac:dyDescent="0.25">
      <c r="A428">
        <v>496</v>
      </c>
      <c r="B428" s="1" t="s">
        <v>316</v>
      </c>
      <c r="C428" s="1" t="s">
        <v>627</v>
      </c>
      <c r="D428" s="1" t="s">
        <v>926</v>
      </c>
      <c r="E428">
        <v>2</v>
      </c>
      <c r="F428" s="1" t="s">
        <v>958</v>
      </c>
      <c r="G428">
        <v>4.5</v>
      </c>
      <c r="H428">
        <v>0.4</v>
      </c>
      <c r="I428" s="1">
        <v>26</v>
      </c>
      <c r="J428" s="1">
        <v>9</v>
      </c>
      <c r="K428" s="1">
        <v>4</v>
      </c>
      <c r="L428" s="1">
        <v>412</v>
      </c>
      <c r="M428" s="1">
        <v>4.5999999999999996</v>
      </c>
      <c r="N428" s="1">
        <v>3</v>
      </c>
      <c r="O428" s="1">
        <v>0</v>
      </c>
      <c r="P428" s="1">
        <v>0</v>
      </c>
      <c r="Q428" s="1">
        <v>0</v>
      </c>
      <c r="R428" s="1">
        <v>0</v>
      </c>
      <c r="S428" s="1">
        <v>0.04</v>
      </c>
      <c r="T428" s="1">
        <v>0.16</v>
      </c>
      <c r="U428" s="1">
        <v>0.2</v>
      </c>
      <c r="V428" s="1">
        <v>0.04</v>
      </c>
      <c r="W428" s="1">
        <v>0.2</v>
      </c>
      <c r="X42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Y428" s="2">
        <f>player_season_data[[#This Row],[xAG]]*3</f>
        <v>0.48</v>
      </c>
      <c r="Z428" s="2">
        <f>SUM(player_season_data[[#This Row],[E(Points from Goals)]:[E(Points from Assists)]])</f>
        <v>0.72</v>
      </c>
      <c r="AA42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0.75298826255498719</v>
      </c>
      <c r="AB42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-0.59380755884402237</v>
      </c>
      <c r="AC428" s="2">
        <f>SUM(player_season_data[[#This Row],[E(Points from CS)]:[E(Points from conceding)]])</f>
        <v>0.15918070371096482</v>
      </c>
      <c r="AD428" s="2">
        <f>SUM(player_season_data[[#This Row],[E(Defensive Points)]],player_season_data[[#This Row],[E(Attacking Points)]])</f>
        <v>0.87918070371096479</v>
      </c>
    </row>
    <row r="429" spans="1:30" hidden="1" x14ac:dyDescent="0.25">
      <c r="A429">
        <v>501</v>
      </c>
      <c r="B429" s="1" t="s">
        <v>349</v>
      </c>
      <c r="C429" s="1" t="s">
        <v>656</v>
      </c>
      <c r="D429" s="1" t="s">
        <v>930</v>
      </c>
      <c r="E429">
        <v>3</v>
      </c>
      <c r="F429" s="1" t="s">
        <v>959</v>
      </c>
      <c r="G429">
        <v>5</v>
      </c>
      <c r="H429">
        <v>0</v>
      </c>
      <c r="I429" s="1">
        <v>22</v>
      </c>
      <c r="J429" s="1">
        <v>21</v>
      </c>
      <c r="K429" s="1">
        <v>5</v>
      </c>
      <c r="L429" s="1">
        <v>707</v>
      </c>
      <c r="M429" s="1">
        <v>7.9</v>
      </c>
      <c r="N429" s="1">
        <v>3</v>
      </c>
      <c r="O429" s="1">
        <v>0</v>
      </c>
      <c r="P429" s="1">
        <v>0</v>
      </c>
      <c r="Q429" s="1">
        <v>0</v>
      </c>
      <c r="R429" s="1">
        <v>0</v>
      </c>
      <c r="S429" s="1">
        <v>0.09</v>
      </c>
      <c r="T429" s="1">
        <v>7.0000000000000007E-2</v>
      </c>
      <c r="U429" s="1">
        <v>0.16</v>
      </c>
      <c r="V429" s="1">
        <v>0.09</v>
      </c>
      <c r="W429" s="1">
        <v>0.16</v>
      </c>
      <c r="X42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0.44999999999999996</v>
      </c>
      <c r="Y429" s="2">
        <f>player_season_data[[#This Row],[xAG]]*3</f>
        <v>0.21000000000000002</v>
      </c>
      <c r="Z429" s="2">
        <f>SUM(player_season_data[[#This Row],[E(Points from Goals)]:[E(Points from Assists)]])</f>
        <v>0.65999999999999992</v>
      </c>
      <c r="AA42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0.21438110142697794</v>
      </c>
      <c r="AB42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29" s="2">
        <f>SUM(player_season_data[[#This Row],[E(Points from CS)]:[E(Points from conceding)]])</f>
        <v>0.21438110142697794</v>
      </c>
      <c r="AD429" s="2">
        <f>SUM(player_season_data[[#This Row],[E(Defensive Points)]],player_season_data[[#This Row],[E(Attacking Points)]])</f>
        <v>0.87438110142697789</v>
      </c>
    </row>
    <row r="430" spans="1:30" hidden="1" x14ac:dyDescent="0.25">
      <c r="A430">
        <v>95</v>
      </c>
      <c r="B430" s="1" t="s">
        <v>189</v>
      </c>
      <c r="C430" s="1" t="s">
        <v>652</v>
      </c>
      <c r="D430" s="1" t="s">
        <v>916</v>
      </c>
      <c r="E430">
        <v>3</v>
      </c>
      <c r="F430" s="1" t="s">
        <v>959</v>
      </c>
      <c r="G430">
        <v>5.5</v>
      </c>
      <c r="H430">
        <v>0.2</v>
      </c>
      <c r="I430" s="1">
        <v>27</v>
      </c>
      <c r="J430" s="1">
        <v>32</v>
      </c>
      <c r="K430" s="1">
        <v>27</v>
      </c>
      <c r="L430" s="1">
        <v>2204</v>
      </c>
      <c r="M430" s="1">
        <v>24.5</v>
      </c>
      <c r="N430" s="1">
        <v>5</v>
      </c>
      <c r="O430" s="1">
        <v>0</v>
      </c>
      <c r="P430" s="1">
        <v>0.12</v>
      </c>
      <c r="Q430" s="1">
        <v>0.12</v>
      </c>
      <c r="R430" s="1">
        <v>0.25</v>
      </c>
      <c r="S430" s="1">
        <v>0.03</v>
      </c>
      <c r="T430" s="1">
        <v>0.16</v>
      </c>
      <c r="U430" s="1">
        <v>0.19</v>
      </c>
      <c r="V430" s="1">
        <v>0.03</v>
      </c>
      <c r="W430" s="1">
        <v>0.19</v>
      </c>
      <c r="X43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0.15</v>
      </c>
      <c r="Y430" s="2">
        <f>player_season_data[[#This Row],[xAG]]*3</f>
        <v>0.48</v>
      </c>
      <c r="Z430" s="2">
        <f>SUM(player_season_data[[#This Row],[E(Points from Goals)]:[E(Points from Assists)]])</f>
        <v>0.63</v>
      </c>
      <c r="AA43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0.23930892224375455</v>
      </c>
      <c r="AB43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30" s="2">
        <f>SUM(player_season_data[[#This Row],[E(Points from CS)]:[E(Points from conceding)]])</f>
        <v>0.23930892224375455</v>
      </c>
      <c r="AD430" s="2">
        <f>SUM(player_season_data[[#This Row],[E(Defensive Points)]],player_season_data[[#This Row],[E(Attacking Points)]])</f>
        <v>0.86930892224375456</v>
      </c>
    </row>
    <row r="431" spans="1:30" hidden="1" x14ac:dyDescent="0.25">
      <c r="A431">
        <v>310</v>
      </c>
      <c r="B431" s="1" t="s">
        <v>25</v>
      </c>
      <c r="C431" s="1" t="s">
        <v>964</v>
      </c>
      <c r="D431" s="1" t="s">
        <v>923</v>
      </c>
      <c r="E431">
        <v>1</v>
      </c>
      <c r="F431" s="1" t="s">
        <v>960</v>
      </c>
      <c r="G431">
        <v>5.5</v>
      </c>
      <c r="H431">
        <v>10.8</v>
      </c>
      <c r="I431" s="1">
        <v>30</v>
      </c>
      <c r="J431" s="1">
        <v>28</v>
      </c>
      <c r="K431" s="1">
        <v>28</v>
      </c>
      <c r="L431" s="1">
        <v>2520</v>
      </c>
      <c r="M431" s="1">
        <v>28</v>
      </c>
      <c r="N431" s="1">
        <v>1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431" s="2">
        <f>player_season_data[[#This Row],[xAG]]*3</f>
        <v>0</v>
      </c>
      <c r="Z431" s="2">
        <f>SUM(player_season_data[[#This Row],[E(Points from Goals)]:[E(Points from Assists)]])</f>
        <v>0</v>
      </c>
      <c r="AA43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1.229114954404525</v>
      </c>
      <c r="AB43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-0.36360257127256118</v>
      </c>
      <c r="AC431" s="2">
        <f>SUM(player_season_data[[#This Row],[E(Points from CS)]:[E(Points from conceding)]])</f>
        <v>0.86551238313196377</v>
      </c>
      <c r="AD431" s="2">
        <f>SUM(player_season_data[[#This Row],[E(Defensive Points)]],player_season_data[[#This Row],[E(Attacking Points)]])</f>
        <v>0.86551238313196377</v>
      </c>
    </row>
    <row r="432" spans="1:30" hidden="1" x14ac:dyDescent="0.25">
      <c r="A432">
        <v>325</v>
      </c>
      <c r="B432" s="1" t="s">
        <v>205</v>
      </c>
      <c r="C432" s="1" t="s">
        <v>635</v>
      </c>
      <c r="D432" s="1" t="s">
        <v>923</v>
      </c>
      <c r="E432">
        <v>1</v>
      </c>
      <c r="F432" s="1" t="s">
        <v>960</v>
      </c>
      <c r="G432">
        <v>4.5</v>
      </c>
      <c r="H432">
        <v>0.4</v>
      </c>
      <c r="I432" s="1">
        <v>24</v>
      </c>
      <c r="J432" s="1">
        <v>10</v>
      </c>
      <c r="K432" s="1">
        <v>10</v>
      </c>
      <c r="L432" s="1">
        <v>900</v>
      </c>
      <c r="M432" s="1">
        <v>10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432" s="2">
        <f>player_season_data[[#This Row],[xAG]]*3</f>
        <v>0</v>
      </c>
      <c r="Z432" s="2">
        <f>SUM(player_season_data[[#This Row],[E(Points from Goals)]:[E(Points from Assists)]])</f>
        <v>0</v>
      </c>
      <c r="AA43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1.229114954404525</v>
      </c>
      <c r="AB43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-0.36360257127256118</v>
      </c>
      <c r="AC432" s="2">
        <f>SUM(player_season_data[[#This Row],[E(Points from CS)]:[E(Points from conceding)]])</f>
        <v>0.86551238313196377</v>
      </c>
      <c r="AD432" s="2">
        <f>SUM(player_season_data[[#This Row],[E(Defensive Points)]],player_season_data[[#This Row],[E(Attacking Points)]])</f>
        <v>0.86551238313196377</v>
      </c>
    </row>
    <row r="433" spans="1:30" hidden="1" x14ac:dyDescent="0.25">
      <c r="A433">
        <v>128</v>
      </c>
      <c r="B433" s="1" t="s">
        <v>180</v>
      </c>
      <c r="C433" s="1" t="s">
        <v>180</v>
      </c>
      <c r="D433" s="1" t="s">
        <v>917</v>
      </c>
      <c r="E433">
        <v>2</v>
      </c>
      <c r="F433" s="1" t="s">
        <v>958</v>
      </c>
      <c r="G433">
        <v>4.5</v>
      </c>
      <c r="H433">
        <v>0.1</v>
      </c>
      <c r="I433" s="1">
        <v>25</v>
      </c>
      <c r="J433" s="1">
        <v>24</v>
      </c>
      <c r="K433" s="1">
        <v>17</v>
      </c>
      <c r="L433" s="1">
        <v>1637</v>
      </c>
      <c r="M433" s="1">
        <v>18.2</v>
      </c>
      <c r="N433" s="1">
        <v>4</v>
      </c>
      <c r="O433" s="1">
        <v>0</v>
      </c>
      <c r="P433" s="1">
        <v>0</v>
      </c>
      <c r="Q433" s="1">
        <v>0</v>
      </c>
      <c r="R433" s="1">
        <v>0</v>
      </c>
      <c r="S433" s="1">
        <v>0.02</v>
      </c>
      <c r="T433" s="1">
        <v>0.04</v>
      </c>
      <c r="U433" s="1">
        <v>0.05</v>
      </c>
      <c r="V433" s="1">
        <v>0.02</v>
      </c>
      <c r="W433" s="1">
        <v>0.05</v>
      </c>
      <c r="X43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0.12</v>
      </c>
      <c r="Y433" s="2">
        <f>player_season_data[[#This Row],[xAG]]*3</f>
        <v>0.12</v>
      </c>
      <c r="Z433" s="2">
        <f>SUM(player_season_data[[#This Row],[E(Points from Goals)]:[E(Points from Assists)]])</f>
        <v>0.24</v>
      </c>
      <c r="AA43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1.0579090451992958</v>
      </c>
      <c r="AB43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-0.43247986802201205</v>
      </c>
      <c r="AC433" s="2">
        <f>SUM(player_season_data[[#This Row],[E(Points from CS)]:[E(Points from conceding)]])</f>
        <v>0.62542917717728375</v>
      </c>
      <c r="AD433" s="2">
        <f>SUM(player_season_data[[#This Row],[E(Defensive Points)]],player_season_data[[#This Row],[E(Attacking Points)]])</f>
        <v>0.86542917717728374</v>
      </c>
    </row>
    <row r="434" spans="1:30" hidden="1" x14ac:dyDescent="0.25">
      <c r="A434">
        <v>422</v>
      </c>
      <c r="B434" s="1" t="s">
        <v>19</v>
      </c>
      <c r="C434" s="1" t="s">
        <v>577</v>
      </c>
      <c r="D434" s="1" t="s">
        <v>928</v>
      </c>
      <c r="E434">
        <v>2</v>
      </c>
      <c r="F434" s="1" t="s">
        <v>958</v>
      </c>
      <c r="G434">
        <v>4.5</v>
      </c>
      <c r="H434">
        <v>1.1000000000000001</v>
      </c>
      <c r="I434" s="1">
        <v>26</v>
      </c>
      <c r="J434" s="1">
        <v>22</v>
      </c>
      <c r="K434" s="1">
        <v>20</v>
      </c>
      <c r="L434" s="1">
        <v>1692</v>
      </c>
      <c r="M434" s="1">
        <v>18.8</v>
      </c>
      <c r="N434" s="1">
        <v>3</v>
      </c>
      <c r="O434" s="1">
        <v>0</v>
      </c>
      <c r="P434" s="1">
        <v>0.05</v>
      </c>
      <c r="Q434" s="1">
        <v>0.05</v>
      </c>
      <c r="R434" s="1">
        <v>0.11</v>
      </c>
      <c r="S434" s="1">
        <v>0.01</v>
      </c>
      <c r="T434" s="1">
        <v>0.05</v>
      </c>
      <c r="U434" s="1">
        <v>0.06</v>
      </c>
      <c r="V434" s="1">
        <v>0.01</v>
      </c>
      <c r="W434" s="1">
        <v>0.06</v>
      </c>
      <c r="X43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0.06</v>
      </c>
      <c r="Y434" s="2">
        <f>player_season_data[[#This Row],[xAG]]*3</f>
        <v>0.15000000000000002</v>
      </c>
      <c r="Z434" s="2">
        <f>SUM(player_season_data[[#This Row],[E(Points from Goals)]:[E(Points from Assists)]])</f>
        <v>0.21000000000000002</v>
      </c>
      <c r="AA43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1.0685412078634013</v>
      </c>
      <c r="AB43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-0.42783359252740577</v>
      </c>
      <c r="AC434" s="2">
        <f>SUM(player_season_data[[#This Row],[E(Points from CS)]:[E(Points from conceding)]])</f>
        <v>0.64070761533599563</v>
      </c>
      <c r="AD434" s="2">
        <f>SUM(player_season_data[[#This Row],[E(Defensive Points)]],player_season_data[[#This Row],[E(Attacking Points)]])</f>
        <v>0.85070761533599559</v>
      </c>
    </row>
    <row r="435" spans="1:30" hidden="1" x14ac:dyDescent="0.25">
      <c r="A435">
        <v>431</v>
      </c>
      <c r="B435" s="1" t="s">
        <v>113</v>
      </c>
      <c r="C435" s="1" t="s">
        <v>743</v>
      </c>
      <c r="D435" s="1" t="s">
        <v>928</v>
      </c>
      <c r="E435">
        <v>3</v>
      </c>
      <c r="F435" s="1" t="s">
        <v>959</v>
      </c>
      <c r="G435">
        <v>5</v>
      </c>
      <c r="H435">
        <v>0</v>
      </c>
      <c r="I435" s="1">
        <v>25</v>
      </c>
      <c r="J435" s="1">
        <v>26</v>
      </c>
      <c r="K435" s="1">
        <v>19</v>
      </c>
      <c r="L435" s="1">
        <v>1495</v>
      </c>
      <c r="M435" s="1">
        <v>16.600000000000001</v>
      </c>
      <c r="N435" s="1">
        <v>4</v>
      </c>
      <c r="O435" s="1">
        <v>0</v>
      </c>
      <c r="P435" s="1">
        <v>0.12</v>
      </c>
      <c r="Q435" s="1">
        <v>0.12</v>
      </c>
      <c r="R435" s="1">
        <v>0.24</v>
      </c>
      <c r="S435" s="1">
        <v>0.08</v>
      </c>
      <c r="T435" s="1">
        <v>0.06</v>
      </c>
      <c r="U435" s="1">
        <v>0.14000000000000001</v>
      </c>
      <c r="V435" s="1">
        <v>0.08</v>
      </c>
      <c r="W435" s="1">
        <v>0.14000000000000001</v>
      </c>
      <c r="X43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</v>
      </c>
      <c r="Y435" s="2">
        <f>player_season_data[[#This Row],[xAG]]*3</f>
        <v>0.18</v>
      </c>
      <c r="Z435" s="2">
        <f>SUM(player_season_data[[#This Row],[E(Points from Goals)]:[E(Points from Assists)]])</f>
        <v>0.58000000000000007</v>
      </c>
      <c r="AA43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0.26713530196585034</v>
      </c>
      <c r="AB43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35" s="2">
        <f>SUM(player_season_data[[#This Row],[E(Points from CS)]:[E(Points from conceding)]])</f>
        <v>0.26713530196585034</v>
      </c>
      <c r="AD435" s="2">
        <f>SUM(player_season_data[[#This Row],[E(Defensive Points)]],player_season_data[[#This Row],[E(Attacking Points)]])</f>
        <v>0.84713530196585041</v>
      </c>
    </row>
    <row r="436" spans="1:30" hidden="1" x14ac:dyDescent="0.25">
      <c r="A436">
        <v>20</v>
      </c>
      <c r="B436" s="1" t="s">
        <v>296</v>
      </c>
      <c r="C436" s="1" t="s">
        <v>462</v>
      </c>
      <c r="D436" s="1" t="s">
        <v>913</v>
      </c>
      <c r="E436">
        <v>3</v>
      </c>
      <c r="F436" s="1" t="s">
        <v>959</v>
      </c>
      <c r="G436">
        <v>5</v>
      </c>
      <c r="H436">
        <v>0.1</v>
      </c>
      <c r="I436" s="1">
        <v>30</v>
      </c>
      <c r="J436" s="1">
        <v>14</v>
      </c>
      <c r="K436" s="1">
        <v>9</v>
      </c>
      <c r="L436" s="1">
        <v>788</v>
      </c>
      <c r="M436" s="1">
        <v>8.8000000000000007</v>
      </c>
      <c r="N436" s="1">
        <v>3</v>
      </c>
      <c r="O436" s="1">
        <v>0</v>
      </c>
      <c r="P436" s="1">
        <v>0</v>
      </c>
      <c r="Q436" s="1">
        <v>0</v>
      </c>
      <c r="R436" s="1">
        <v>0</v>
      </c>
      <c r="S436" s="1">
        <v>0.05</v>
      </c>
      <c r="T436" s="1">
        <v>0.03</v>
      </c>
      <c r="U436" s="1">
        <v>0.08</v>
      </c>
      <c r="V436" s="1">
        <v>0.05</v>
      </c>
      <c r="W436" s="1">
        <v>0.08</v>
      </c>
      <c r="X43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0.25</v>
      </c>
      <c r="Y436" s="2">
        <f>player_season_data[[#This Row],[xAG]]*3</f>
        <v>0.09</v>
      </c>
      <c r="Z436" s="2">
        <f>SUM(player_season_data[[#This Row],[E(Points from Goals)]:[E(Points from Assists)]])</f>
        <v>0.33999999999999997</v>
      </c>
      <c r="AA43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0.50661699236558955</v>
      </c>
      <c r="AB43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36" s="2">
        <f>SUM(player_season_data[[#This Row],[E(Points from CS)]:[E(Points from conceding)]])</f>
        <v>0.50661699236558955</v>
      </c>
      <c r="AD436" s="2">
        <f>SUM(player_season_data[[#This Row],[E(Defensive Points)]],player_season_data[[#This Row],[E(Attacking Points)]])</f>
        <v>0.84661699236558952</v>
      </c>
    </row>
    <row r="437" spans="1:30" x14ac:dyDescent="0.25">
      <c r="A437">
        <v>415</v>
      </c>
      <c r="B437" s="1" t="s">
        <v>338</v>
      </c>
      <c r="C437" s="1" t="s">
        <v>545</v>
      </c>
      <c r="D437" s="1" t="s">
        <v>927</v>
      </c>
      <c r="E437">
        <v>2</v>
      </c>
      <c r="F437" s="1" t="s">
        <v>958</v>
      </c>
      <c r="G437">
        <v>5.5</v>
      </c>
      <c r="H437">
        <v>5.2</v>
      </c>
      <c r="I437" s="1">
        <v>31</v>
      </c>
      <c r="J437" s="1">
        <v>36</v>
      </c>
      <c r="K437" s="1">
        <v>35</v>
      </c>
      <c r="L437" s="1">
        <v>3054</v>
      </c>
      <c r="M437" s="1">
        <v>33.9</v>
      </c>
      <c r="N437" s="1">
        <v>5</v>
      </c>
      <c r="O437" s="1">
        <v>0</v>
      </c>
      <c r="P437" s="1">
        <v>0.12</v>
      </c>
      <c r="Q437" s="1">
        <v>0.03</v>
      </c>
      <c r="R437" s="1">
        <v>0.15</v>
      </c>
      <c r="S437" s="1">
        <v>7.0000000000000007E-2</v>
      </c>
      <c r="T437" s="1">
        <v>0.02</v>
      </c>
      <c r="U437" s="1">
        <v>0.1</v>
      </c>
      <c r="V437" s="1">
        <v>7.0000000000000007E-2</v>
      </c>
      <c r="W437" s="1">
        <v>0.1</v>
      </c>
      <c r="X43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0.42000000000000004</v>
      </c>
      <c r="Y437" s="2">
        <f>player_season_data[[#This Row],[xAG]]*3</f>
        <v>0.06</v>
      </c>
      <c r="Z437" s="2">
        <f>SUM(player_season_data[[#This Row],[E(Points from Goals)]:[E(Points from Assists)]])</f>
        <v>0.48000000000000004</v>
      </c>
      <c r="AA43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0.88363991183751278</v>
      </c>
      <c r="AB43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-0.51717853106080636</v>
      </c>
      <c r="AC437" s="2">
        <f>SUM(player_season_data[[#This Row],[E(Points from CS)]:[E(Points from conceding)]])</f>
        <v>0.36646138077670642</v>
      </c>
      <c r="AD437" s="2">
        <f>SUM(player_season_data[[#This Row],[E(Defensive Points)]],player_season_data[[#This Row],[E(Attacking Points)]])</f>
        <v>0.84646138077670652</v>
      </c>
    </row>
    <row r="438" spans="1:30" hidden="1" x14ac:dyDescent="0.25">
      <c r="A438">
        <v>145</v>
      </c>
      <c r="B438" s="1" t="s">
        <v>384</v>
      </c>
      <c r="C438" s="1" t="s">
        <v>534</v>
      </c>
      <c r="D438" s="1" t="s">
        <v>917</v>
      </c>
      <c r="E438">
        <v>2</v>
      </c>
      <c r="F438" s="1" t="s">
        <v>958</v>
      </c>
      <c r="G438">
        <v>4.5</v>
      </c>
      <c r="H438">
        <v>0.2</v>
      </c>
      <c r="I438" s="1">
        <v>31</v>
      </c>
      <c r="J438" s="1">
        <v>27</v>
      </c>
      <c r="K438" s="1">
        <v>17</v>
      </c>
      <c r="L438" s="1">
        <v>1588</v>
      </c>
      <c r="M438" s="1">
        <v>17.600000000000001</v>
      </c>
      <c r="N438" s="1">
        <v>4</v>
      </c>
      <c r="O438" s="1">
        <v>0</v>
      </c>
      <c r="P438" s="1">
        <v>0.06</v>
      </c>
      <c r="Q438" s="1">
        <v>0.06</v>
      </c>
      <c r="R438" s="1">
        <v>0.11</v>
      </c>
      <c r="S438" s="1">
        <v>0.02</v>
      </c>
      <c r="T438" s="1">
        <v>0.03</v>
      </c>
      <c r="U438" s="1">
        <v>0.05</v>
      </c>
      <c r="V438" s="1">
        <v>0.02</v>
      </c>
      <c r="W438" s="1">
        <v>0.05</v>
      </c>
      <c r="X43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0.12</v>
      </c>
      <c r="Y438" s="2">
        <f>player_season_data[[#This Row],[xAG]]*3</f>
        <v>0.09</v>
      </c>
      <c r="Z438" s="2">
        <f>SUM(player_season_data[[#This Row],[E(Points from Goals)]:[E(Points from Assists)]])</f>
        <v>0.21</v>
      </c>
      <c r="AA43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1.0579090451992958</v>
      </c>
      <c r="AB43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-0.43247986802201205</v>
      </c>
      <c r="AC438" s="2">
        <f>SUM(player_season_data[[#This Row],[E(Points from CS)]:[E(Points from conceding)]])</f>
        <v>0.62542917717728375</v>
      </c>
      <c r="AD438" s="2">
        <f>SUM(player_season_data[[#This Row],[E(Defensive Points)]],player_season_data[[#This Row],[E(Attacking Points)]])</f>
        <v>0.83542917717728371</v>
      </c>
    </row>
    <row r="439" spans="1:30" hidden="1" x14ac:dyDescent="0.25">
      <c r="A439">
        <v>147</v>
      </c>
      <c r="B439" s="1" t="s">
        <v>397</v>
      </c>
      <c r="C439" s="1" t="s">
        <v>530</v>
      </c>
      <c r="D439" s="1" t="s">
        <v>917</v>
      </c>
      <c r="E439">
        <v>2</v>
      </c>
      <c r="F439" s="1" t="s">
        <v>958</v>
      </c>
      <c r="G439">
        <v>4.5</v>
      </c>
      <c r="H439">
        <v>0.1</v>
      </c>
      <c r="I439" s="1">
        <v>28</v>
      </c>
      <c r="J439" s="1">
        <v>15</v>
      </c>
      <c r="K439" s="1">
        <v>13</v>
      </c>
      <c r="L439" s="1">
        <v>1144</v>
      </c>
      <c r="M439" s="1">
        <v>12.7</v>
      </c>
      <c r="N439" s="1">
        <v>2</v>
      </c>
      <c r="O439" s="1">
        <v>0</v>
      </c>
      <c r="P439" s="1">
        <v>0</v>
      </c>
      <c r="Q439" s="1">
        <v>0</v>
      </c>
      <c r="R439" s="1">
        <v>0</v>
      </c>
      <c r="S439" s="1">
        <v>0.03</v>
      </c>
      <c r="T439" s="1">
        <v>0.01</v>
      </c>
      <c r="U439" s="1">
        <v>0.05</v>
      </c>
      <c r="V439" s="1">
        <v>0.03</v>
      </c>
      <c r="W439" s="1">
        <v>0.05</v>
      </c>
      <c r="X43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0.18</v>
      </c>
      <c r="Y439" s="2">
        <f>player_season_data[[#This Row],[xAG]]*3</f>
        <v>0.03</v>
      </c>
      <c r="Z439" s="2">
        <f>SUM(player_season_data[[#This Row],[E(Points from Goals)]:[E(Points from Assists)]])</f>
        <v>0.21</v>
      </c>
      <c r="AA43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1.0579090451992958</v>
      </c>
      <c r="AB43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-0.43247986802201205</v>
      </c>
      <c r="AC439" s="2">
        <f>SUM(player_season_data[[#This Row],[E(Points from CS)]:[E(Points from conceding)]])</f>
        <v>0.62542917717728375</v>
      </c>
      <c r="AD439" s="2">
        <f>SUM(player_season_data[[#This Row],[E(Defensive Points)]],player_season_data[[#This Row],[E(Attacking Points)]])</f>
        <v>0.83542917717728371</v>
      </c>
    </row>
    <row r="440" spans="1:30" x14ac:dyDescent="0.25">
      <c r="A440">
        <v>255</v>
      </c>
      <c r="B440" s="1" t="s">
        <v>322</v>
      </c>
      <c r="C440" s="1" t="s">
        <v>418</v>
      </c>
      <c r="D440" s="1" t="s">
        <v>922</v>
      </c>
      <c r="E440">
        <v>2</v>
      </c>
      <c r="F440" s="1" t="s">
        <v>958</v>
      </c>
      <c r="G440">
        <v>4.5</v>
      </c>
      <c r="H440">
        <v>7.5</v>
      </c>
      <c r="I440" s="1">
        <v>25</v>
      </c>
      <c r="J440" s="1">
        <v>37</v>
      </c>
      <c r="K440" s="1">
        <v>37</v>
      </c>
      <c r="L440" s="1">
        <v>3265</v>
      </c>
      <c r="M440" s="1">
        <v>36.299999999999997</v>
      </c>
      <c r="N440" s="1">
        <v>6</v>
      </c>
      <c r="O440" s="1">
        <v>0</v>
      </c>
      <c r="P440" s="1">
        <v>0</v>
      </c>
      <c r="Q440" s="1">
        <v>0.17</v>
      </c>
      <c r="R440" s="1">
        <v>0.17</v>
      </c>
      <c r="S440" s="1">
        <v>0.02</v>
      </c>
      <c r="T440" s="1">
        <v>0.11</v>
      </c>
      <c r="U440" s="1">
        <v>0.13</v>
      </c>
      <c r="V440" s="1">
        <v>0.02</v>
      </c>
      <c r="W440" s="1">
        <v>0.13</v>
      </c>
      <c r="X44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0.12</v>
      </c>
      <c r="Y440" s="2">
        <f>player_season_data[[#This Row],[xAG]]*3</f>
        <v>0.33</v>
      </c>
      <c r="Z440" s="2">
        <f>SUM(player_season_data[[#This Row],[E(Points from Goals)]:[E(Points from Assists)]])</f>
        <v>0.45</v>
      </c>
      <c r="AA44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0.89252064059371927</v>
      </c>
      <c r="AB44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-0.51242621050758752</v>
      </c>
      <c r="AC440" s="2">
        <f>SUM(player_season_data[[#This Row],[E(Points from CS)]:[E(Points from conceding)]])</f>
        <v>0.38009443008613175</v>
      </c>
      <c r="AD440" s="2">
        <f>SUM(player_season_data[[#This Row],[E(Defensive Points)]],player_season_data[[#This Row],[E(Attacking Points)]])</f>
        <v>0.83009443008613171</v>
      </c>
    </row>
    <row r="441" spans="1:30" x14ac:dyDescent="0.25">
      <c r="A441">
        <v>44</v>
      </c>
      <c r="B441" s="1" t="s">
        <v>214</v>
      </c>
      <c r="C441" s="1" t="s">
        <v>630</v>
      </c>
      <c r="D441" s="1" t="s">
        <v>914</v>
      </c>
      <c r="E441">
        <v>2</v>
      </c>
      <c r="F441" s="1" t="s">
        <v>958</v>
      </c>
      <c r="G441">
        <v>4.5</v>
      </c>
      <c r="H441">
        <v>14.8</v>
      </c>
      <c r="I441" s="1">
        <v>25</v>
      </c>
      <c r="J441" s="1">
        <v>35</v>
      </c>
      <c r="K441" s="1">
        <v>35</v>
      </c>
      <c r="L441" s="1">
        <v>3069</v>
      </c>
      <c r="M441" s="1">
        <v>34.1</v>
      </c>
      <c r="N441" s="1">
        <v>5</v>
      </c>
      <c r="O441" s="1">
        <v>0</v>
      </c>
      <c r="P441" s="1">
        <v>0.03</v>
      </c>
      <c r="Q441" s="1">
        <v>0</v>
      </c>
      <c r="R441" s="1">
        <v>0.03</v>
      </c>
      <c r="S441" s="1">
        <v>7.0000000000000007E-2</v>
      </c>
      <c r="T441" s="1">
        <v>0.02</v>
      </c>
      <c r="U441" s="1">
        <v>0.09</v>
      </c>
      <c r="V441" s="1">
        <v>7.0000000000000007E-2</v>
      </c>
      <c r="W441" s="1">
        <v>0.09</v>
      </c>
      <c r="X44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0.42000000000000004</v>
      </c>
      <c r="Y441" s="2">
        <f>player_season_data[[#This Row],[xAG]]*3</f>
        <v>0.06</v>
      </c>
      <c r="Z441" s="2">
        <f>SUM(player_season_data[[#This Row],[E(Points from Goals)]:[E(Points from Assists)]])</f>
        <v>0.48000000000000004</v>
      </c>
      <c r="AA44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0.86614266926402828</v>
      </c>
      <c r="AB44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-0.52669752788768387</v>
      </c>
      <c r="AC441" s="2">
        <f>SUM(player_season_data[[#This Row],[E(Points from CS)]:[E(Points from conceding)]])</f>
        <v>0.33944514137634441</v>
      </c>
      <c r="AD441" s="2">
        <f>SUM(player_season_data[[#This Row],[E(Defensive Points)]],player_season_data[[#This Row],[E(Attacking Points)]])</f>
        <v>0.81944514137634439</v>
      </c>
    </row>
    <row r="442" spans="1:30" hidden="1" x14ac:dyDescent="0.25">
      <c r="A442">
        <v>393</v>
      </c>
      <c r="B442" s="1" t="s">
        <v>55</v>
      </c>
      <c r="C442" s="1" t="s">
        <v>683</v>
      </c>
      <c r="D442" s="1" t="s">
        <v>927</v>
      </c>
      <c r="E442">
        <v>2</v>
      </c>
      <c r="F442" s="1" t="s">
        <v>958</v>
      </c>
      <c r="G442">
        <v>4.5</v>
      </c>
      <c r="H442">
        <v>0</v>
      </c>
      <c r="I442" s="1">
        <v>23</v>
      </c>
      <c r="J442" s="1">
        <v>17</v>
      </c>
      <c r="K442" s="1">
        <v>15</v>
      </c>
      <c r="L442" s="1">
        <v>1377</v>
      </c>
      <c r="M442" s="1">
        <v>15.3</v>
      </c>
      <c r="N442" s="1">
        <v>2</v>
      </c>
      <c r="O442" s="1">
        <v>0</v>
      </c>
      <c r="P442" s="1">
        <v>0.13</v>
      </c>
      <c r="Q442" s="1">
        <v>0.13</v>
      </c>
      <c r="R442" s="1">
        <v>0.26</v>
      </c>
      <c r="S442" s="1">
        <v>0.04</v>
      </c>
      <c r="T442" s="1">
        <v>7.0000000000000007E-2</v>
      </c>
      <c r="U442" s="1">
        <v>0.11</v>
      </c>
      <c r="V442" s="1">
        <v>0.04</v>
      </c>
      <c r="W442" s="1">
        <v>0.11</v>
      </c>
      <c r="X44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Y442" s="2">
        <f>player_season_data[[#This Row],[xAG]]*3</f>
        <v>0.21000000000000002</v>
      </c>
      <c r="Z442" s="2">
        <f>SUM(player_season_data[[#This Row],[E(Points from Goals)]:[E(Points from Assists)]])</f>
        <v>0.45</v>
      </c>
      <c r="AA44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0.88363991183751278</v>
      </c>
      <c r="AB44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-0.51717853106080636</v>
      </c>
      <c r="AC442" s="2">
        <f>SUM(player_season_data[[#This Row],[E(Points from CS)]:[E(Points from conceding)]])</f>
        <v>0.36646138077670642</v>
      </c>
      <c r="AD442" s="2">
        <f>SUM(player_season_data[[#This Row],[E(Defensive Points)]],player_season_data[[#This Row],[E(Attacking Points)]])</f>
        <v>0.81646138077670649</v>
      </c>
    </row>
    <row r="443" spans="1:30" hidden="1" x14ac:dyDescent="0.25">
      <c r="A443">
        <v>440</v>
      </c>
      <c r="B443" s="1" t="s">
        <v>286</v>
      </c>
      <c r="C443" s="1" t="s">
        <v>808</v>
      </c>
      <c r="D443" s="1" t="s">
        <v>928</v>
      </c>
      <c r="E443">
        <v>2</v>
      </c>
      <c r="F443" s="1" t="s">
        <v>958</v>
      </c>
      <c r="G443">
        <v>4.5</v>
      </c>
      <c r="H443">
        <v>0.1</v>
      </c>
      <c r="I443" s="1">
        <v>21</v>
      </c>
      <c r="J443" s="1">
        <v>11</v>
      </c>
      <c r="K443" s="1">
        <v>8</v>
      </c>
      <c r="L443" s="1">
        <v>783</v>
      </c>
      <c r="M443" s="1">
        <v>8.6999999999999993</v>
      </c>
      <c r="N443" s="1">
        <v>2</v>
      </c>
      <c r="O443" s="1">
        <v>0</v>
      </c>
      <c r="P443" s="1">
        <v>0</v>
      </c>
      <c r="Q443" s="1">
        <v>0</v>
      </c>
      <c r="R443" s="1">
        <v>0</v>
      </c>
      <c r="S443" s="1">
        <v>0.02</v>
      </c>
      <c r="T443" s="1">
        <v>0.01</v>
      </c>
      <c r="U443" s="1">
        <v>0.03</v>
      </c>
      <c r="V443" s="1">
        <v>0.02</v>
      </c>
      <c r="W443" s="1">
        <v>0.03</v>
      </c>
      <c r="X44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0.12</v>
      </c>
      <c r="Y443" s="2">
        <f>player_season_data[[#This Row],[xAG]]*3</f>
        <v>0.03</v>
      </c>
      <c r="Z443" s="2">
        <f>SUM(player_season_data[[#This Row],[E(Points from Goals)]:[E(Points from Assists)]])</f>
        <v>0.15</v>
      </c>
      <c r="AA44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1.0685412078634013</v>
      </c>
      <c r="AB44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-0.42783359252740577</v>
      </c>
      <c r="AC443" s="2">
        <f>SUM(player_season_data[[#This Row],[E(Points from CS)]:[E(Points from conceding)]])</f>
        <v>0.64070761533599563</v>
      </c>
      <c r="AD443" s="2">
        <f>SUM(player_season_data[[#This Row],[E(Defensive Points)]],player_season_data[[#This Row],[E(Attacking Points)]])</f>
        <v>0.79070761533599565</v>
      </c>
    </row>
    <row r="444" spans="1:30" hidden="1" x14ac:dyDescent="0.25">
      <c r="A444">
        <v>72</v>
      </c>
      <c r="B444" s="1" t="s">
        <v>257</v>
      </c>
      <c r="C444" s="1" t="s">
        <v>697</v>
      </c>
      <c r="D444" s="1" t="s">
        <v>915</v>
      </c>
      <c r="E444">
        <v>2</v>
      </c>
      <c r="F444" s="1" t="s">
        <v>958</v>
      </c>
      <c r="G444">
        <v>4.5</v>
      </c>
      <c r="H444">
        <v>0.1</v>
      </c>
      <c r="I444" s="1">
        <v>25</v>
      </c>
      <c r="J444" s="1">
        <v>10</v>
      </c>
      <c r="K444" s="1">
        <v>6</v>
      </c>
      <c r="L444" s="1">
        <v>617</v>
      </c>
      <c r="M444" s="1">
        <v>6.9</v>
      </c>
      <c r="N444" s="1">
        <v>2</v>
      </c>
      <c r="O444" s="1">
        <v>0</v>
      </c>
      <c r="P444" s="1">
        <v>0</v>
      </c>
      <c r="Q444" s="1">
        <v>0.15</v>
      </c>
      <c r="R444" s="1">
        <v>0.15</v>
      </c>
      <c r="S444" s="1">
        <v>0.01</v>
      </c>
      <c r="T444" s="1">
        <v>0.06</v>
      </c>
      <c r="U444" s="1">
        <v>7.0000000000000007E-2</v>
      </c>
      <c r="V444" s="1">
        <v>0.01</v>
      </c>
      <c r="W444" s="1">
        <v>7.0000000000000007E-2</v>
      </c>
      <c r="X44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0.06</v>
      </c>
      <c r="Y444" s="2">
        <f>player_season_data[[#This Row],[xAG]]*3</f>
        <v>0.18</v>
      </c>
      <c r="Z444" s="2">
        <f>SUM(player_season_data[[#This Row],[E(Points from Goals)]:[E(Points from Assists)]])</f>
        <v>0.24</v>
      </c>
      <c r="AA44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1.0063142122390261</v>
      </c>
      <c r="AB44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-0.45581300142411041</v>
      </c>
      <c r="AC444" s="2">
        <f>SUM(player_season_data[[#This Row],[E(Points from CS)]:[E(Points from conceding)]])</f>
        <v>0.55050121081491565</v>
      </c>
      <c r="AD444" s="2">
        <f>SUM(player_season_data[[#This Row],[E(Defensive Points)]],player_season_data[[#This Row],[E(Attacking Points)]])</f>
        <v>0.79050121081491564</v>
      </c>
    </row>
    <row r="445" spans="1:30" hidden="1" x14ac:dyDescent="0.25">
      <c r="A445">
        <v>405</v>
      </c>
      <c r="B445" s="1" t="s">
        <v>216</v>
      </c>
      <c r="C445" s="1" t="s">
        <v>535</v>
      </c>
      <c r="D445" s="1" t="s">
        <v>927</v>
      </c>
      <c r="E445">
        <v>2</v>
      </c>
      <c r="F445" s="1" t="s">
        <v>958</v>
      </c>
      <c r="G445">
        <v>4.5</v>
      </c>
      <c r="H445">
        <v>0.1</v>
      </c>
      <c r="I445" s="1">
        <v>28</v>
      </c>
      <c r="J445" s="1">
        <v>17</v>
      </c>
      <c r="K445" s="1">
        <v>8</v>
      </c>
      <c r="L445" s="1">
        <v>913</v>
      </c>
      <c r="M445" s="1">
        <v>10.1</v>
      </c>
      <c r="N445" s="1">
        <v>2</v>
      </c>
      <c r="O445" s="1">
        <v>0</v>
      </c>
      <c r="P445" s="1">
        <v>0</v>
      </c>
      <c r="Q445" s="1">
        <v>0</v>
      </c>
      <c r="R445" s="1">
        <v>0</v>
      </c>
      <c r="S445" s="1">
        <v>0.02</v>
      </c>
      <c r="T445" s="1">
        <v>0.1</v>
      </c>
      <c r="U445" s="1">
        <v>0.12</v>
      </c>
      <c r="V445" s="1">
        <v>0.02</v>
      </c>
      <c r="W445" s="1">
        <v>0.12</v>
      </c>
      <c r="X44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0.12</v>
      </c>
      <c r="Y445" s="2">
        <f>player_season_data[[#This Row],[xAG]]*3</f>
        <v>0.30000000000000004</v>
      </c>
      <c r="Z445" s="2">
        <f>SUM(player_season_data[[#This Row],[E(Points from Goals)]:[E(Points from Assists)]])</f>
        <v>0.42000000000000004</v>
      </c>
      <c r="AA44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0.88363991183751278</v>
      </c>
      <c r="AB44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-0.51717853106080636</v>
      </c>
      <c r="AC445" s="2">
        <f>SUM(player_season_data[[#This Row],[E(Points from CS)]:[E(Points from conceding)]])</f>
        <v>0.36646138077670642</v>
      </c>
      <c r="AD445" s="2">
        <f>SUM(player_season_data[[#This Row],[E(Defensive Points)]],player_season_data[[#This Row],[E(Attacking Points)]])</f>
        <v>0.78646138077670646</v>
      </c>
    </row>
    <row r="446" spans="1:30" hidden="1" x14ac:dyDescent="0.25">
      <c r="A446">
        <v>359</v>
      </c>
      <c r="B446" s="1" t="s">
        <v>302</v>
      </c>
      <c r="C446" s="1" t="s">
        <v>457</v>
      </c>
      <c r="D446" s="1" t="s">
        <v>925</v>
      </c>
      <c r="E446">
        <v>3</v>
      </c>
      <c r="F446" s="1" t="s">
        <v>959</v>
      </c>
      <c r="G446">
        <v>5</v>
      </c>
      <c r="H446">
        <v>0</v>
      </c>
      <c r="I446" s="1">
        <v>27</v>
      </c>
      <c r="J446" s="1">
        <v>4</v>
      </c>
      <c r="K446" s="1">
        <v>0</v>
      </c>
      <c r="L446" s="1">
        <v>93</v>
      </c>
      <c r="M446" s="1">
        <v>1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7.0000000000000007E-2</v>
      </c>
      <c r="T446" s="1">
        <v>0</v>
      </c>
      <c r="U446" s="1">
        <v>7.0000000000000007E-2</v>
      </c>
      <c r="V446" s="1">
        <v>7.0000000000000007E-2</v>
      </c>
      <c r="W446" s="1">
        <v>7.0000000000000007E-2</v>
      </c>
      <c r="X44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0.35000000000000003</v>
      </c>
      <c r="Y446" s="2">
        <f>player_season_data[[#This Row],[xAG]]*3</f>
        <v>0</v>
      </c>
      <c r="Z446" s="2">
        <f>SUM(player_season_data[[#This Row],[E(Points from Goals)]:[E(Points from Assists)]])</f>
        <v>0.35000000000000003</v>
      </c>
      <c r="AA44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0.418951549247639</v>
      </c>
      <c r="AB44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46" s="2">
        <f>SUM(player_season_data[[#This Row],[E(Points from CS)]:[E(Points from conceding)]])</f>
        <v>0.418951549247639</v>
      </c>
      <c r="AD446" s="2">
        <f>SUM(player_season_data[[#This Row],[E(Defensive Points)]],player_season_data[[#This Row],[E(Attacking Points)]])</f>
        <v>0.76895154924763909</v>
      </c>
    </row>
    <row r="447" spans="1:30" x14ac:dyDescent="0.25">
      <c r="A447">
        <v>542</v>
      </c>
      <c r="B447" s="1" t="s">
        <v>99</v>
      </c>
      <c r="C447" s="1" t="s">
        <v>425</v>
      </c>
      <c r="D447" s="1" t="s">
        <v>932</v>
      </c>
      <c r="E447">
        <v>2</v>
      </c>
      <c r="F447" s="1" t="s">
        <v>958</v>
      </c>
      <c r="G447">
        <v>4.5</v>
      </c>
      <c r="H447">
        <v>0.2</v>
      </c>
      <c r="I447" s="1">
        <v>33</v>
      </c>
      <c r="J447" s="1">
        <v>25</v>
      </c>
      <c r="K447" s="1">
        <v>25</v>
      </c>
      <c r="L447" s="1">
        <v>2209</v>
      </c>
      <c r="M447" s="1">
        <v>24.5</v>
      </c>
      <c r="N447" s="1">
        <v>7</v>
      </c>
      <c r="O447" s="1">
        <v>0</v>
      </c>
      <c r="P447" s="1">
        <v>0.04</v>
      </c>
      <c r="Q447" s="1">
        <v>0.04</v>
      </c>
      <c r="R447" s="1">
        <v>0.08</v>
      </c>
      <c r="S447" s="1">
        <v>0.06</v>
      </c>
      <c r="T447" s="1">
        <v>0.06</v>
      </c>
      <c r="U447" s="1">
        <v>0.12</v>
      </c>
      <c r="V447" s="1">
        <v>0.06</v>
      </c>
      <c r="W447" s="1">
        <v>0.12</v>
      </c>
      <c r="X44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0.36</v>
      </c>
      <c r="Y447" s="2">
        <f>player_season_data[[#This Row],[xAG]]*3</f>
        <v>0.18</v>
      </c>
      <c r="Z447" s="2">
        <f>SUM(player_season_data[[#This Row],[E(Points from Goals)]:[E(Points from Assists)]])</f>
        <v>0.54</v>
      </c>
      <c r="AA44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0.79159479633445862</v>
      </c>
      <c r="AB44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-0.5697511013044122</v>
      </c>
      <c r="AC447" s="2">
        <f>SUM(player_season_data[[#This Row],[E(Points from CS)]:[E(Points from conceding)]])</f>
        <v>0.22184369503004642</v>
      </c>
      <c r="AD447" s="2">
        <f>SUM(player_season_data[[#This Row],[E(Defensive Points)]],player_season_data[[#This Row],[E(Attacking Points)]])</f>
        <v>0.76184369503004645</v>
      </c>
    </row>
    <row r="448" spans="1:30" x14ac:dyDescent="0.25">
      <c r="A448">
        <v>85</v>
      </c>
      <c r="B448" s="1" t="s">
        <v>413</v>
      </c>
      <c r="C448" s="1" t="s">
        <v>822</v>
      </c>
      <c r="D448" s="1" t="s">
        <v>915</v>
      </c>
      <c r="E448">
        <v>2</v>
      </c>
      <c r="F448" s="1" t="s">
        <v>958</v>
      </c>
      <c r="G448">
        <v>4.5</v>
      </c>
      <c r="H448">
        <v>0.5</v>
      </c>
      <c r="I448" s="1">
        <v>20</v>
      </c>
      <c r="J448" s="1">
        <v>37</v>
      </c>
      <c r="K448" s="1">
        <v>37</v>
      </c>
      <c r="L448" s="1">
        <v>3330</v>
      </c>
      <c r="M448" s="1">
        <v>37</v>
      </c>
      <c r="N448" s="1">
        <v>5</v>
      </c>
      <c r="O448" s="1">
        <v>0</v>
      </c>
      <c r="P448" s="1">
        <v>0.03</v>
      </c>
      <c r="Q448" s="1">
        <v>0</v>
      </c>
      <c r="R448" s="1">
        <v>0.03</v>
      </c>
      <c r="S448" s="1">
        <v>0.03</v>
      </c>
      <c r="T448" s="1">
        <v>0.01</v>
      </c>
      <c r="U448" s="1">
        <v>0.04</v>
      </c>
      <c r="V448" s="1">
        <v>0.03</v>
      </c>
      <c r="W448" s="1">
        <v>0.04</v>
      </c>
      <c r="X44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0.18</v>
      </c>
      <c r="Y448" s="2">
        <f>player_season_data[[#This Row],[xAG]]*3</f>
        <v>0.03</v>
      </c>
      <c r="Z448" s="2">
        <f>SUM(player_season_data[[#This Row],[E(Points from Goals)]:[E(Points from Assists)]])</f>
        <v>0.21</v>
      </c>
      <c r="AA44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1.0063142122390261</v>
      </c>
      <c r="AB44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-0.45581300142411041</v>
      </c>
      <c r="AC448" s="2">
        <f>SUM(player_season_data[[#This Row],[E(Points from CS)]:[E(Points from conceding)]])</f>
        <v>0.55050121081491565</v>
      </c>
      <c r="AD448" s="2">
        <f>SUM(player_season_data[[#This Row],[E(Defensive Points)]],player_season_data[[#This Row],[E(Attacking Points)]])</f>
        <v>0.76050121081491562</v>
      </c>
    </row>
    <row r="449" spans="1:30" hidden="1" x14ac:dyDescent="0.25">
      <c r="A449">
        <v>546</v>
      </c>
      <c r="B449" s="1" t="s">
        <v>141</v>
      </c>
      <c r="C449" s="1" t="s">
        <v>444</v>
      </c>
      <c r="D449" s="1" t="s">
        <v>932</v>
      </c>
      <c r="E449">
        <v>4</v>
      </c>
      <c r="F449" s="1" t="s">
        <v>962</v>
      </c>
      <c r="G449">
        <v>4.5</v>
      </c>
      <c r="H449">
        <v>5.2</v>
      </c>
      <c r="I449" s="1">
        <v>18</v>
      </c>
      <c r="J449" s="1">
        <v>7</v>
      </c>
      <c r="K449" s="1">
        <v>1</v>
      </c>
      <c r="L449" s="1">
        <v>186</v>
      </c>
      <c r="M449" s="1">
        <v>2.1</v>
      </c>
      <c r="N449" s="1">
        <v>1</v>
      </c>
      <c r="O449" s="1">
        <v>0</v>
      </c>
      <c r="P449" s="1">
        <v>0</v>
      </c>
      <c r="Q449" s="1">
        <v>0</v>
      </c>
      <c r="R449" s="1">
        <v>0</v>
      </c>
      <c r="S449" s="1">
        <v>0.16</v>
      </c>
      <c r="T449" s="1">
        <v>0.04</v>
      </c>
      <c r="U449" s="1">
        <v>0.19</v>
      </c>
      <c r="V449" s="1">
        <v>0.16</v>
      </c>
      <c r="W449" s="1">
        <v>0.19</v>
      </c>
      <c r="X44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0.64</v>
      </c>
      <c r="Y449" s="2">
        <f>player_season_data[[#This Row],[xAG]]*3</f>
        <v>0.12</v>
      </c>
      <c r="Z449" s="2">
        <f>SUM(player_season_data[[#This Row],[E(Points from Goals)]:[E(Points from Assists)]])</f>
        <v>0.76</v>
      </c>
      <c r="AA44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44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49" s="2">
        <f>SUM(player_season_data[[#This Row],[E(Points from CS)]:[E(Points from conceding)]])</f>
        <v>0</v>
      </c>
      <c r="AD449" s="2">
        <f>SUM(player_season_data[[#This Row],[E(Defensive Points)]],player_season_data[[#This Row],[E(Attacking Points)]])</f>
        <v>0.76</v>
      </c>
    </row>
    <row r="450" spans="1:30" hidden="1" x14ac:dyDescent="0.25">
      <c r="A450">
        <v>538</v>
      </c>
      <c r="B450" s="1" t="s">
        <v>77</v>
      </c>
      <c r="C450" s="1" t="s">
        <v>854</v>
      </c>
      <c r="D450" s="1" t="s">
        <v>932</v>
      </c>
      <c r="E450">
        <v>3</v>
      </c>
      <c r="F450" s="1" t="s">
        <v>959</v>
      </c>
      <c r="G450">
        <v>4.5</v>
      </c>
      <c r="H450">
        <v>0.1</v>
      </c>
      <c r="I450" s="1">
        <v>19</v>
      </c>
      <c r="J450" s="1">
        <v>8</v>
      </c>
      <c r="K450" s="1">
        <v>1</v>
      </c>
      <c r="L450" s="1">
        <v>145</v>
      </c>
      <c r="M450" s="1">
        <v>1.6</v>
      </c>
      <c r="N450" s="1">
        <v>1</v>
      </c>
      <c r="O450" s="1">
        <v>0</v>
      </c>
      <c r="P450" s="1">
        <v>0</v>
      </c>
      <c r="Q450" s="1">
        <v>0</v>
      </c>
      <c r="R450" s="1">
        <v>0</v>
      </c>
      <c r="S450" s="1">
        <v>0.1</v>
      </c>
      <c r="T450" s="1">
        <v>0.02</v>
      </c>
      <c r="U450" s="1">
        <v>0.12</v>
      </c>
      <c r="V450" s="1">
        <v>0.1</v>
      </c>
      <c r="W450" s="1">
        <v>0.12</v>
      </c>
      <c r="X45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0.5</v>
      </c>
      <c r="Y450" s="2">
        <f>player_season_data[[#This Row],[xAG]]*3</f>
        <v>0.06</v>
      </c>
      <c r="Z450" s="2">
        <f>SUM(player_season_data[[#This Row],[E(Points from Goals)]:[E(Points from Assists)]])</f>
        <v>0.56000000000000005</v>
      </c>
      <c r="AA45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0.19789869908361465</v>
      </c>
      <c r="AB45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50" s="2">
        <f>SUM(player_season_data[[#This Row],[E(Points from CS)]:[E(Points from conceding)]])</f>
        <v>0.19789869908361465</v>
      </c>
      <c r="AD450" s="2">
        <f>SUM(player_season_data[[#This Row],[E(Defensive Points)]],player_season_data[[#This Row],[E(Attacking Points)]])</f>
        <v>0.75789869908361474</v>
      </c>
    </row>
    <row r="451" spans="1:30" hidden="1" x14ac:dyDescent="0.25">
      <c r="A451">
        <v>407</v>
      </c>
      <c r="B451" s="1" t="s">
        <v>221</v>
      </c>
      <c r="C451" s="1" t="s">
        <v>514</v>
      </c>
      <c r="D451" s="1" t="s">
        <v>927</v>
      </c>
      <c r="E451">
        <v>2</v>
      </c>
      <c r="F451" s="1" t="s">
        <v>958</v>
      </c>
      <c r="G451">
        <v>4.5</v>
      </c>
      <c r="H451">
        <v>0</v>
      </c>
      <c r="I451" s="1">
        <v>29</v>
      </c>
      <c r="J451" s="1">
        <v>16</v>
      </c>
      <c r="K451" s="1">
        <v>13</v>
      </c>
      <c r="L451" s="1">
        <v>1080</v>
      </c>
      <c r="M451" s="1">
        <v>12</v>
      </c>
      <c r="N451" s="1">
        <v>4</v>
      </c>
      <c r="O451" s="1">
        <v>0</v>
      </c>
      <c r="P451" s="1">
        <v>0.08</v>
      </c>
      <c r="Q451" s="1">
        <v>0</v>
      </c>
      <c r="R451" s="1">
        <v>0.08</v>
      </c>
      <c r="S451" s="1">
        <v>0.06</v>
      </c>
      <c r="T451" s="1">
        <v>0.01</v>
      </c>
      <c r="U451" s="1">
        <v>7.0000000000000007E-2</v>
      </c>
      <c r="V451" s="1">
        <v>0.06</v>
      </c>
      <c r="W451" s="1">
        <v>7.0000000000000007E-2</v>
      </c>
      <c r="X45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0.36</v>
      </c>
      <c r="Y451" s="2">
        <f>player_season_data[[#This Row],[xAG]]*3</f>
        <v>0.03</v>
      </c>
      <c r="Z451" s="2">
        <f>SUM(player_season_data[[#This Row],[E(Points from Goals)]:[E(Points from Assists)]])</f>
        <v>0.39</v>
      </c>
      <c r="AA45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0.88363991183751278</v>
      </c>
      <c r="AB45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-0.51717853106080636</v>
      </c>
      <c r="AC451" s="2">
        <f>SUM(player_season_data[[#This Row],[E(Points from CS)]:[E(Points from conceding)]])</f>
        <v>0.36646138077670642</v>
      </c>
      <c r="AD451" s="2">
        <f>SUM(player_season_data[[#This Row],[E(Defensive Points)]],player_season_data[[#This Row],[E(Attacking Points)]])</f>
        <v>0.75646138077670644</v>
      </c>
    </row>
    <row r="452" spans="1:30" hidden="1" x14ac:dyDescent="0.25">
      <c r="A452">
        <v>196</v>
      </c>
      <c r="B452" s="1" t="s">
        <v>82</v>
      </c>
      <c r="C452" s="1" t="s">
        <v>466</v>
      </c>
      <c r="D452" s="1" t="s">
        <v>920</v>
      </c>
      <c r="E452">
        <v>2</v>
      </c>
      <c r="F452" s="1" t="s">
        <v>958</v>
      </c>
      <c r="G452">
        <v>4.5</v>
      </c>
      <c r="H452">
        <v>0.2</v>
      </c>
      <c r="I452" s="1">
        <v>32</v>
      </c>
      <c r="J452" s="1">
        <v>19</v>
      </c>
      <c r="K452" s="1">
        <v>14</v>
      </c>
      <c r="L452" s="1">
        <v>1338</v>
      </c>
      <c r="M452" s="1">
        <v>14.9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0.01</v>
      </c>
      <c r="T452" s="1">
        <v>0.01</v>
      </c>
      <c r="U452" s="1">
        <v>0.03</v>
      </c>
      <c r="V452" s="1">
        <v>0.01</v>
      </c>
      <c r="W452" s="1">
        <v>0.03</v>
      </c>
      <c r="X45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0.06</v>
      </c>
      <c r="Y452" s="2">
        <f>player_season_data[[#This Row],[xAG]]*3</f>
        <v>0.03</v>
      </c>
      <c r="Z452" s="2">
        <f>SUM(player_season_data[[#This Row],[E(Points from Goals)]:[E(Points from Assists)]])</f>
        <v>0.09</v>
      </c>
      <c r="AA45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1.0792802255387473</v>
      </c>
      <c r="AB45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-0.42319442723287548</v>
      </c>
      <c r="AC452" s="2">
        <f>SUM(player_season_data[[#This Row],[E(Points from CS)]:[E(Points from conceding)]])</f>
        <v>0.65608579830587177</v>
      </c>
      <c r="AD452" s="2">
        <f>SUM(player_season_data[[#This Row],[E(Defensive Points)]],player_season_data[[#This Row],[E(Attacking Points)]])</f>
        <v>0.74608579830587174</v>
      </c>
    </row>
    <row r="453" spans="1:30" hidden="1" x14ac:dyDescent="0.25">
      <c r="A453">
        <v>253</v>
      </c>
      <c r="B453" s="1" t="s">
        <v>314</v>
      </c>
      <c r="C453" s="1" t="s">
        <v>489</v>
      </c>
      <c r="D453" s="1" t="s">
        <v>922</v>
      </c>
      <c r="E453">
        <v>2</v>
      </c>
      <c r="F453" s="1" t="s">
        <v>958</v>
      </c>
      <c r="G453">
        <v>4.5</v>
      </c>
      <c r="H453">
        <v>0.1</v>
      </c>
      <c r="I453" s="1">
        <v>35</v>
      </c>
      <c r="J453" s="1">
        <v>18</v>
      </c>
      <c r="K453" s="1">
        <v>17</v>
      </c>
      <c r="L453" s="1">
        <v>1503</v>
      </c>
      <c r="M453" s="1">
        <v>16.7</v>
      </c>
      <c r="N453" s="1">
        <v>4</v>
      </c>
      <c r="O453" s="1">
        <v>1</v>
      </c>
      <c r="P453" s="1">
        <v>0.06</v>
      </c>
      <c r="Q453" s="1">
        <v>0</v>
      </c>
      <c r="R453" s="1">
        <v>0.06</v>
      </c>
      <c r="S453" s="1">
        <v>0.06</v>
      </c>
      <c r="T453" s="1">
        <v>0</v>
      </c>
      <c r="U453" s="1">
        <v>0.06</v>
      </c>
      <c r="V453" s="1">
        <v>0.06</v>
      </c>
      <c r="W453" s="1">
        <v>0.06</v>
      </c>
      <c r="X45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0.36</v>
      </c>
      <c r="Y453" s="2">
        <f>player_season_data[[#This Row],[xAG]]*3</f>
        <v>0</v>
      </c>
      <c r="Z453" s="2">
        <f>SUM(player_season_data[[#This Row],[E(Points from Goals)]:[E(Points from Assists)]])</f>
        <v>0.36</v>
      </c>
      <c r="AA45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0.89252064059371927</v>
      </c>
      <c r="AB45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-0.51242621050758752</v>
      </c>
      <c r="AC453" s="2">
        <f>SUM(player_season_data[[#This Row],[E(Points from CS)]:[E(Points from conceding)]])</f>
        <v>0.38009443008613175</v>
      </c>
      <c r="AD453" s="2">
        <f>SUM(player_season_data[[#This Row],[E(Defensive Points)]],player_season_data[[#This Row],[E(Attacking Points)]])</f>
        <v>0.74009443008613174</v>
      </c>
    </row>
    <row r="454" spans="1:30" hidden="1" x14ac:dyDescent="0.25">
      <c r="A454">
        <v>124</v>
      </c>
      <c r="B454" s="1" t="s">
        <v>150</v>
      </c>
      <c r="C454" s="1" t="s">
        <v>726</v>
      </c>
      <c r="D454" s="1" t="s">
        <v>917</v>
      </c>
      <c r="E454">
        <v>3</v>
      </c>
      <c r="F454" s="1" t="s">
        <v>959</v>
      </c>
      <c r="G454">
        <v>5</v>
      </c>
      <c r="H454">
        <v>0.2</v>
      </c>
      <c r="I454" s="1">
        <v>22</v>
      </c>
      <c r="J454" s="1">
        <v>30</v>
      </c>
      <c r="K454" s="1">
        <v>24</v>
      </c>
      <c r="L454" s="1">
        <v>2120</v>
      </c>
      <c r="M454" s="1">
        <v>23.6</v>
      </c>
      <c r="N454" s="1">
        <v>8</v>
      </c>
      <c r="O454" s="1">
        <v>1</v>
      </c>
      <c r="P454" s="1">
        <v>0</v>
      </c>
      <c r="Q454" s="1">
        <v>0.04</v>
      </c>
      <c r="R454" s="1">
        <v>0.04</v>
      </c>
      <c r="S454" s="1">
        <v>0.04</v>
      </c>
      <c r="T454" s="1">
        <v>0.09</v>
      </c>
      <c r="U454" s="1">
        <v>0.13</v>
      </c>
      <c r="V454" s="1">
        <v>0.04</v>
      </c>
      <c r="W454" s="1">
        <v>0.13</v>
      </c>
      <c r="X45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</v>
      </c>
      <c r="Y454" s="2">
        <f>player_season_data[[#This Row],[xAG]]*3</f>
        <v>0.27</v>
      </c>
      <c r="Z454" s="2">
        <f>SUM(player_season_data[[#This Row],[E(Points from Goals)]:[E(Points from Assists)]])</f>
        <v>0.47000000000000003</v>
      </c>
      <c r="AA45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0.26447726129982396</v>
      </c>
      <c r="AB45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54" s="2">
        <f>SUM(player_season_data[[#This Row],[E(Points from CS)]:[E(Points from conceding)]])</f>
        <v>0.26447726129982396</v>
      </c>
      <c r="AD454" s="2">
        <f>SUM(player_season_data[[#This Row],[E(Defensive Points)]],player_season_data[[#This Row],[E(Attacking Points)]])</f>
        <v>0.73447726129982405</v>
      </c>
    </row>
    <row r="455" spans="1:30" hidden="1" x14ac:dyDescent="0.25">
      <c r="A455">
        <v>59</v>
      </c>
      <c r="B455" s="1" t="s">
        <v>13</v>
      </c>
      <c r="C455" s="1" t="s">
        <v>571</v>
      </c>
      <c r="D455" s="1" t="s">
        <v>915</v>
      </c>
      <c r="E455">
        <v>2</v>
      </c>
      <c r="F455" s="1" t="s">
        <v>958</v>
      </c>
      <c r="G455">
        <v>4.5</v>
      </c>
      <c r="H455">
        <v>0.3</v>
      </c>
      <c r="I455" s="1">
        <v>23</v>
      </c>
      <c r="J455" s="1">
        <v>20</v>
      </c>
      <c r="K455" s="1">
        <v>13</v>
      </c>
      <c r="L455" s="1">
        <v>1237</v>
      </c>
      <c r="M455" s="1">
        <v>13.7</v>
      </c>
      <c r="N455" s="1">
        <v>1</v>
      </c>
      <c r="O455" s="1">
        <v>0</v>
      </c>
      <c r="P455" s="1">
        <v>0</v>
      </c>
      <c r="Q455" s="1">
        <v>7.0000000000000007E-2</v>
      </c>
      <c r="R455" s="1">
        <v>7.0000000000000007E-2</v>
      </c>
      <c r="S455" s="1">
        <v>0</v>
      </c>
      <c r="T455" s="1">
        <v>0.06</v>
      </c>
      <c r="U455" s="1">
        <v>0.06</v>
      </c>
      <c r="V455" s="1">
        <v>0</v>
      </c>
      <c r="W455" s="1">
        <v>0.06</v>
      </c>
      <c r="X45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455" s="2">
        <f>player_season_data[[#This Row],[xAG]]*3</f>
        <v>0.18</v>
      </c>
      <c r="Z455" s="2">
        <f>SUM(player_season_data[[#This Row],[E(Points from Goals)]:[E(Points from Assists)]])</f>
        <v>0.18</v>
      </c>
      <c r="AA45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1.0063142122390261</v>
      </c>
      <c r="AB45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-0.45581300142411041</v>
      </c>
      <c r="AC455" s="2">
        <f>SUM(player_season_data[[#This Row],[E(Points from CS)]:[E(Points from conceding)]])</f>
        <v>0.55050121081491565</v>
      </c>
      <c r="AD455" s="2">
        <f>SUM(player_season_data[[#This Row],[E(Defensive Points)]],player_season_data[[#This Row],[E(Attacking Points)]])</f>
        <v>0.73050121081491559</v>
      </c>
    </row>
    <row r="456" spans="1:30" hidden="1" x14ac:dyDescent="0.25">
      <c r="A456">
        <v>320</v>
      </c>
      <c r="B456" s="1" t="s">
        <v>127</v>
      </c>
      <c r="C456" s="1" t="s">
        <v>576</v>
      </c>
      <c r="D456" s="1" t="s">
        <v>923</v>
      </c>
      <c r="E456">
        <v>3</v>
      </c>
      <c r="F456" s="1" t="s">
        <v>959</v>
      </c>
      <c r="G456">
        <v>5</v>
      </c>
      <c r="H456">
        <v>0.2</v>
      </c>
      <c r="I456" s="1">
        <v>30</v>
      </c>
      <c r="J456" s="1">
        <v>29</v>
      </c>
      <c r="K456" s="1">
        <v>20</v>
      </c>
      <c r="L456" s="1">
        <v>1722</v>
      </c>
      <c r="M456" s="1">
        <v>19.100000000000001</v>
      </c>
      <c r="N456" s="1">
        <v>10</v>
      </c>
      <c r="O456" s="1">
        <v>0</v>
      </c>
      <c r="P456" s="1">
        <v>0.05</v>
      </c>
      <c r="Q456" s="1">
        <v>0</v>
      </c>
      <c r="R456" s="1">
        <v>0.05</v>
      </c>
      <c r="S456" s="1">
        <v>0.03</v>
      </c>
      <c r="T456" s="1">
        <v>0.09</v>
      </c>
      <c r="U456" s="1">
        <v>0.12</v>
      </c>
      <c r="V456" s="1">
        <v>0.03</v>
      </c>
      <c r="W456" s="1">
        <v>0.12</v>
      </c>
      <c r="X45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0.15</v>
      </c>
      <c r="Y456" s="2">
        <f>player_season_data[[#This Row],[xAG]]*3</f>
        <v>0.27</v>
      </c>
      <c r="Z456" s="2">
        <f>SUM(player_season_data[[#This Row],[E(Points from Goals)]:[E(Points from Assists)]])</f>
        <v>0.42000000000000004</v>
      </c>
      <c r="AA45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0.30727873860113125</v>
      </c>
      <c r="AB45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56" s="2">
        <f>SUM(player_season_data[[#This Row],[E(Points from CS)]:[E(Points from conceding)]])</f>
        <v>0.30727873860113125</v>
      </c>
      <c r="AD456" s="2">
        <f>SUM(player_season_data[[#This Row],[E(Defensive Points)]],player_season_data[[#This Row],[E(Attacking Points)]])</f>
        <v>0.72727873860113124</v>
      </c>
    </row>
    <row r="457" spans="1:30" hidden="1" x14ac:dyDescent="0.25">
      <c r="A457">
        <v>222</v>
      </c>
      <c r="B457" s="1" t="s">
        <v>144</v>
      </c>
      <c r="C457" s="1" t="s">
        <v>968</v>
      </c>
      <c r="D457" s="1" t="s">
        <v>921</v>
      </c>
      <c r="E457">
        <v>3</v>
      </c>
      <c r="F457" s="1" t="s">
        <v>959</v>
      </c>
      <c r="G457">
        <v>5</v>
      </c>
      <c r="H457">
        <v>0.1</v>
      </c>
      <c r="I457" s="1">
        <v>33</v>
      </c>
      <c r="J457" s="1">
        <v>25</v>
      </c>
      <c r="K457" s="1">
        <v>24</v>
      </c>
      <c r="L457" s="1">
        <v>1884</v>
      </c>
      <c r="M457" s="1">
        <v>20.9</v>
      </c>
      <c r="N457" s="1">
        <v>8</v>
      </c>
      <c r="O457" s="1">
        <v>0</v>
      </c>
      <c r="P457" s="1">
        <v>0.19</v>
      </c>
      <c r="Q457" s="1">
        <v>0</v>
      </c>
      <c r="R457" s="1">
        <v>0.19</v>
      </c>
      <c r="S457" s="1">
        <v>0.06</v>
      </c>
      <c r="T457" s="1">
        <v>0.05</v>
      </c>
      <c r="U457" s="1">
        <v>0.12</v>
      </c>
      <c r="V457" s="1">
        <v>0.06</v>
      </c>
      <c r="W457" s="1">
        <v>0.12</v>
      </c>
      <c r="X45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</v>
      </c>
      <c r="Y457" s="2">
        <f>player_season_data[[#This Row],[xAG]]*3</f>
        <v>0.15000000000000002</v>
      </c>
      <c r="Z457" s="2">
        <f>SUM(player_season_data[[#This Row],[E(Points from Goals)]:[E(Points from Assists)]])</f>
        <v>0.45</v>
      </c>
      <c r="AA45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0.27527078308975234</v>
      </c>
      <c r="AB45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57" s="2">
        <f>SUM(player_season_data[[#This Row],[E(Points from CS)]:[E(Points from conceding)]])</f>
        <v>0.27527078308975234</v>
      </c>
      <c r="AD457" s="2">
        <f>SUM(player_season_data[[#This Row],[E(Defensive Points)]],player_season_data[[#This Row],[E(Attacking Points)]])</f>
        <v>0.72527078308975235</v>
      </c>
    </row>
    <row r="458" spans="1:30" hidden="1" x14ac:dyDescent="0.25">
      <c r="A458">
        <v>64</v>
      </c>
      <c r="B458" s="1" t="s">
        <v>86</v>
      </c>
      <c r="C458" s="1" t="s">
        <v>465</v>
      </c>
      <c r="D458" s="1" t="s">
        <v>915</v>
      </c>
      <c r="E458">
        <v>3</v>
      </c>
      <c r="F458" s="1" t="s">
        <v>959</v>
      </c>
      <c r="G458">
        <v>5</v>
      </c>
      <c r="H458">
        <v>0.1</v>
      </c>
      <c r="I458" s="1">
        <v>26</v>
      </c>
      <c r="J458" s="1">
        <v>33</v>
      </c>
      <c r="K458" s="1">
        <v>32</v>
      </c>
      <c r="L458" s="1">
        <v>2786</v>
      </c>
      <c r="M458" s="1">
        <v>31</v>
      </c>
      <c r="N458" s="1">
        <v>5</v>
      </c>
      <c r="O458" s="1">
        <v>1</v>
      </c>
      <c r="P458" s="1">
        <v>0</v>
      </c>
      <c r="Q458" s="1">
        <v>0.1</v>
      </c>
      <c r="R458" s="1">
        <v>0.1</v>
      </c>
      <c r="S458" s="1">
        <v>0.01</v>
      </c>
      <c r="T458" s="1">
        <v>0.14000000000000001</v>
      </c>
      <c r="U458" s="1">
        <v>0.15</v>
      </c>
      <c r="V458" s="1">
        <v>0.01</v>
      </c>
      <c r="W458" s="1">
        <v>0.15</v>
      </c>
      <c r="X45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0.05</v>
      </c>
      <c r="Y458" s="2">
        <f>player_season_data[[#This Row],[xAG]]*3</f>
        <v>0.42000000000000004</v>
      </c>
      <c r="Z458" s="2">
        <f>SUM(player_season_data[[#This Row],[E(Points from Goals)]:[E(Points from Assists)]])</f>
        <v>0.47000000000000003</v>
      </c>
      <c r="AA45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0.25157855305975652</v>
      </c>
      <c r="AB45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58" s="2">
        <f>SUM(player_season_data[[#This Row],[E(Points from CS)]:[E(Points from conceding)]])</f>
        <v>0.25157855305975652</v>
      </c>
      <c r="AD458" s="2">
        <f>SUM(player_season_data[[#This Row],[E(Defensive Points)]],player_season_data[[#This Row],[E(Attacking Points)]])</f>
        <v>0.72157855305975649</v>
      </c>
    </row>
    <row r="459" spans="1:30" hidden="1" x14ac:dyDescent="0.25">
      <c r="A459">
        <v>382</v>
      </c>
      <c r="B459" s="1" t="s">
        <v>265</v>
      </c>
      <c r="C459" s="1" t="s">
        <v>615</v>
      </c>
      <c r="D459" s="1" t="s">
        <v>926</v>
      </c>
      <c r="E459">
        <v>3</v>
      </c>
      <c r="F459" s="1" t="s">
        <v>959</v>
      </c>
      <c r="G459">
        <v>6.5</v>
      </c>
      <c r="H459">
        <v>0.3</v>
      </c>
      <c r="I459" s="1">
        <v>24</v>
      </c>
      <c r="J459" s="1">
        <v>14</v>
      </c>
      <c r="K459" s="1">
        <v>5</v>
      </c>
      <c r="L459" s="1">
        <v>516</v>
      </c>
      <c r="M459" s="1">
        <v>5.7</v>
      </c>
      <c r="N459" s="1">
        <v>2</v>
      </c>
      <c r="O459" s="1">
        <v>0</v>
      </c>
      <c r="P459" s="1">
        <v>0.17</v>
      </c>
      <c r="Q459" s="1">
        <v>0</v>
      </c>
      <c r="R459" s="1">
        <v>0.17</v>
      </c>
      <c r="S459" s="1">
        <v>7.0000000000000007E-2</v>
      </c>
      <c r="T459" s="1">
        <v>0.06</v>
      </c>
      <c r="U459" s="1">
        <v>0.13</v>
      </c>
      <c r="V459" s="1">
        <v>7.0000000000000007E-2</v>
      </c>
      <c r="W459" s="1">
        <v>0.13</v>
      </c>
      <c r="X45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0.35000000000000003</v>
      </c>
      <c r="Y459" s="2">
        <f>player_season_data[[#This Row],[xAG]]*3</f>
        <v>0.18</v>
      </c>
      <c r="Z459" s="2">
        <f>SUM(player_season_data[[#This Row],[E(Points from Goals)]:[E(Points from Assists)]])</f>
        <v>0.53</v>
      </c>
      <c r="AA45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0.1882470656387468</v>
      </c>
      <c r="AB45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59" s="2">
        <f>SUM(player_season_data[[#This Row],[E(Points from CS)]:[E(Points from conceding)]])</f>
        <v>0.1882470656387468</v>
      </c>
      <c r="AD459" s="2">
        <f>SUM(player_season_data[[#This Row],[E(Defensive Points)]],player_season_data[[#This Row],[E(Attacking Points)]])</f>
        <v>0.71824706563874685</v>
      </c>
    </row>
    <row r="460" spans="1:30" hidden="1" x14ac:dyDescent="0.25">
      <c r="A460">
        <v>490</v>
      </c>
      <c r="B460" s="1" t="s">
        <v>178</v>
      </c>
      <c r="C460" s="1" t="s">
        <v>554</v>
      </c>
      <c r="D460" s="1" t="s">
        <v>930</v>
      </c>
      <c r="E460">
        <v>3</v>
      </c>
      <c r="F460" s="1" t="s">
        <v>959</v>
      </c>
      <c r="G460">
        <v>5</v>
      </c>
      <c r="H460">
        <v>0</v>
      </c>
      <c r="I460" s="1">
        <v>27</v>
      </c>
      <c r="J460" s="1">
        <v>36</v>
      </c>
      <c r="K460" s="1">
        <v>8</v>
      </c>
      <c r="L460" s="1">
        <v>1311</v>
      </c>
      <c r="M460" s="1">
        <v>14.6</v>
      </c>
      <c r="N460" s="1">
        <v>4</v>
      </c>
      <c r="O460" s="1">
        <v>0</v>
      </c>
      <c r="P460" s="1">
        <v>0</v>
      </c>
      <c r="Q460" s="1">
        <v>0</v>
      </c>
      <c r="R460" s="1">
        <v>0</v>
      </c>
      <c r="S460" s="1">
        <v>0.05</v>
      </c>
      <c r="T460" s="1">
        <v>0.08</v>
      </c>
      <c r="U460" s="1">
        <v>0.13</v>
      </c>
      <c r="V460" s="1">
        <v>0.05</v>
      </c>
      <c r="W460" s="1">
        <v>0.13</v>
      </c>
      <c r="X46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0.25</v>
      </c>
      <c r="Y460" s="2">
        <f>player_season_data[[#This Row],[xAG]]*3</f>
        <v>0.24</v>
      </c>
      <c r="Z460" s="2">
        <f>SUM(player_season_data[[#This Row],[E(Points from Goals)]:[E(Points from Assists)]])</f>
        <v>0.49</v>
      </c>
      <c r="AA46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0.21438110142697794</v>
      </c>
      <c r="AB46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60" s="2">
        <f>SUM(player_season_data[[#This Row],[E(Points from CS)]:[E(Points from conceding)]])</f>
        <v>0.21438110142697794</v>
      </c>
      <c r="AD460" s="2">
        <f>SUM(player_season_data[[#This Row],[E(Defensive Points)]],player_season_data[[#This Row],[E(Attacking Points)]])</f>
        <v>0.70438110142697796</v>
      </c>
    </row>
    <row r="461" spans="1:30" x14ac:dyDescent="0.25">
      <c r="A461">
        <v>81</v>
      </c>
      <c r="B461" s="1" t="s">
        <v>350</v>
      </c>
      <c r="C461" s="1" t="s">
        <v>461</v>
      </c>
      <c r="D461" s="1" t="s">
        <v>915</v>
      </c>
      <c r="E461">
        <v>2</v>
      </c>
      <c r="F461" s="1" t="s">
        <v>958</v>
      </c>
      <c r="G461">
        <v>4.5</v>
      </c>
      <c r="H461">
        <v>0.2</v>
      </c>
      <c r="I461" s="1">
        <v>32</v>
      </c>
      <c r="J461" s="1">
        <v>28</v>
      </c>
      <c r="K461" s="1">
        <v>25</v>
      </c>
      <c r="L461" s="1">
        <v>2150</v>
      </c>
      <c r="M461" s="1">
        <v>23.9</v>
      </c>
      <c r="N461" s="1">
        <v>6</v>
      </c>
      <c r="O461" s="1">
        <v>0</v>
      </c>
      <c r="P461" s="1">
        <v>0</v>
      </c>
      <c r="Q461" s="1">
        <v>0.08</v>
      </c>
      <c r="R461" s="1">
        <v>0.08</v>
      </c>
      <c r="S461" s="1">
        <v>0</v>
      </c>
      <c r="T461" s="1">
        <v>0.05</v>
      </c>
      <c r="U461" s="1">
        <v>0.06</v>
      </c>
      <c r="V461" s="1">
        <v>0</v>
      </c>
      <c r="W461" s="1">
        <v>0.06</v>
      </c>
      <c r="X46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461" s="2">
        <f>player_season_data[[#This Row],[xAG]]*3</f>
        <v>0.15000000000000002</v>
      </c>
      <c r="Z461" s="2">
        <f>SUM(player_season_data[[#This Row],[E(Points from Goals)]:[E(Points from Assists)]])</f>
        <v>0.15000000000000002</v>
      </c>
      <c r="AA46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1.0063142122390261</v>
      </c>
      <c r="AB46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-0.45581300142411041</v>
      </c>
      <c r="AC461" s="2">
        <f>SUM(player_season_data[[#This Row],[E(Points from CS)]:[E(Points from conceding)]])</f>
        <v>0.55050121081491565</v>
      </c>
      <c r="AD461" s="2">
        <f>SUM(player_season_data[[#This Row],[E(Defensive Points)]],player_season_data[[#This Row],[E(Attacking Points)]])</f>
        <v>0.70050121081491568</v>
      </c>
    </row>
    <row r="462" spans="1:30" x14ac:dyDescent="0.25">
      <c r="A462">
        <v>369</v>
      </c>
      <c r="B462" s="1" t="s">
        <v>93</v>
      </c>
      <c r="C462" s="1" t="s">
        <v>675</v>
      </c>
      <c r="D462" s="1" t="s">
        <v>926</v>
      </c>
      <c r="E462">
        <v>2</v>
      </c>
      <c r="F462" s="1" t="s">
        <v>958</v>
      </c>
      <c r="G462">
        <v>5</v>
      </c>
      <c r="H462">
        <v>7.2</v>
      </c>
      <c r="I462" s="1">
        <v>24</v>
      </c>
      <c r="J462" s="1">
        <v>36</v>
      </c>
      <c r="K462" s="1">
        <v>35</v>
      </c>
      <c r="L462" s="1">
        <v>3174</v>
      </c>
      <c r="M462" s="1">
        <v>35.299999999999997</v>
      </c>
      <c r="N462" s="1">
        <v>6</v>
      </c>
      <c r="O462" s="1">
        <v>1</v>
      </c>
      <c r="P462" s="1">
        <v>0.06</v>
      </c>
      <c r="Q462" s="1">
        <v>0.09</v>
      </c>
      <c r="R462" s="1">
        <v>0.14000000000000001</v>
      </c>
      <c r="S462" s="1">
        <v>0.05</v>
      </c>
      <c r="T462" s="1">
        <v>0.08</v>
      </c>
      <c r="U462" s="1">
        <v>0.13</v>
      </c>
      <c r="V462" s="1">
        <v>0.05</v>
      </c>
      <c r="W462" s="1">
        <v>0.13</v>
      </c>
      <c r="X46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0.30000000000000004</v>
      </c>
      <c r="Y462" s="2">
        <f>player_season_data[[#This Row],[xAG]]*3</f>
        <v>0.24</v>
      </c>
      <c r="Z462" s="2">
        <f>SUM(player_season_data[[#This Row],[E(Points from Goals)]:[E(Points from Assists)]])</f>
        <v>0.54</v>
      </c>
      <c r="AA46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0.75298826255498719</v>
      </c>
      <c r="AB46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-0.59380755884402237</v>
      </c>
      <c r="AC462" s="2">
        <f>SUM(player_season_data[[#This Row],[E(Points from CS)]:[E(Points from conceding)]])</f>
        <v>0.15918070371096482</v>
      </c>
      <c r="AD462" s="2">
        <f>SUM(player_season_data[[#This Row],[E(Defensive Points)]],player_season_data[[#This Row],[E(Attacking Points)]])</f>
        <v>0.69918070371096486</v>
      </c>
    </row>
    <row r="463" spans="1:30" hidden="1" x14ac:dyDescent="0.25">
      <c r="A463">
        <v>399</v>
      </c>
      <c r="B463" s="1" t="s">
        <v>164</v>
      </c>
      <c r="C463" s="1" t="s">
        <v>832</v>
      </c>
      <c r="D463" s="1" t="s">
        <v>927</v>
      </c>
      <c r="E463">
        <v>2</v>
      </c>
      <c r="F463" s="1" t="s">
        <v>958</v>
      </c>
      <c r="G463">
        <v>4.5</v>
      </c>
      <c r="H463">
        <v>2.9</v>
      </c>
      <c r="I463" s="1">
        <v>18</v>
      </c>
      <c r="J463" s="1">
        <v>18</v>
      </c>
      <c r="K463" s="1">
        <v>8</v>
      </c>
      <c r="L463" s="1">
        <v>781</v>
      </c>
      <c r="M463" s="1">
        <v>8.6999999999999993</v>
      </c>
      <c r="N463" s="1">
        <v>2</v>
      </c>
      <c r="O463" s="1">
        <v>0</v>
      </c>
      <c r="P463" s="1">
        <v>0.12</v>
      </c>
      <c r="Q463" s="1">
        <v>0</v>
      </c>
      <c r="R463" s="1">
        <v>0.12</v>
      </c>
      <c r="S463" s="1">
        <v>0.04</v>
      </c>
      <c r="T463" s="1">
        <v>0.03</v>
      </c>
      <c r="U463" s="1">
        <v>7.0000000000000007E-2</v>
      </c>
      <c r="V463" s="1">
        <v>0.04</v>
      </c>
      <c r="W463" s="1">
        <v>7.0000000000000007E-2</v>
      </c>
      <c r="X46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Y463" s="2">
        <f>player_season_data[[#This Row],[xAG]]*3</f>
        <v>0.09</v>
      </c>
      <c r="Z463" s="2">
        <f>SUM(player_season_data[[#This Row],[E(Points from Goals)]:[E(Points from Assists)]])</f>
        <v>0.32999999999999996</v>
      </c>
      <c r="AA46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0.88363991183751278</v>
      </c>
      <c r="AB46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-0.51717853106080636</v>
      </c>
      <c r="AC463" s="2">
        <f>SUM(player_season_data[[#This Row],[E(Points from CS)]:[E(Points from conceding)]])</f>
        <v>0.36646138077670642</v>
      </c>
      <c r="AD463" s="2">
        <f>SUM(player_season_data[[#This Row],[E(Defensive Points)]],player_season_data[[#This Row],[E(Attacking Points)]])</f>
        <v>0.69646138077670638</v>
      </c>
    </row>
    <row r="464" spans="1:30" hidden="1" x14ac:dyDescent="0.25">
      <c r="A464">
        <v>409</v>
      </c>
      <c r="B464" s="1" t="s">
        <v>229</v>
      </c>
      <c r="C464" s="1" t="s">
        <v>763</v>
      </c>
      <c r="D464" s="1" t="s">
        <v>927</v>
      </c>
      <c r="E464">
        <v>2</v>
      </c>
      <c r="F464" s="1" t="s">
        <v>958</v>
      </c>
      <c r="G464">
        <v>4.5</v>
      </c>
      <c r="H464">
        <v>1.5</v>
      </c>
      <c r="I464" s="1">
        <v>20</v>
      </c>
      <c r="J464" s="1">
        <v>26</v>
      </c>
      <c r="K464" s="1">
        <v>12</v>
      </c>
      <c r="L464" s="1">
        <v>1314</v>
      </c>
      <c r="M464" s="1">
        <v>14.6</v>
      </c>
      <c r="N464" s="1">
        <v>1</v>
      </c>
      <c r="O464" s="1">
        <v>0</v>
      </c>
      <c r="P464" s="1">
        <v>7.0000000000000007E-2</v>
      </c>
      <c r="Q464" s="1">
        <v>0</v>
      </c>
      <c r="R464" s="1">
        <v>7.0000000000000007E-2</v>
      </c>
      <c r="S464" s="1">
        <v>0.03</v>
      </c>
      <c r="T464" s="1">
        <v>0.05</v>
      </c>
      <c r="U464" s="1">
        <v>0.08</v>
      </c>
      <c r="V464" s="1">
        <v>0.03</v>
      </c>
      <c r="W464" s="1">
        <v>0.08</v>
      </c>
      <c r="X46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0.18</v>
      </c>
      <c r="Y464" s="2">
        <f>player_season_data[[#This Row],[xAG]]*3</f>
        <v>0.15000000000000002</v>
      </c>
      <c r="Z464" s="2">
        <f>SUM(player_season_data[[#This Row],[E(Points from Goals)]:[E(Points from Assists)]])</f>
        <v>0.33</v>
      </c>
      <c r="AA46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0.88363991183751278</v>
      </c>
      <c r="AB46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-0.51717853106080636</v>
      </c>
      <c r="AC464" s="2">
        <f>SUM(player_season_data[[#This Row],[E(Points from CS)]:[E(Points from conceding)]])</f>
        <v>0.36646138077670642</v>
      </c>
      <c r="AD464" s="2">
        <f>SUM(player_season_data[[#This Row],[E(Defensive Points)]],player_season_data[[#This Row],[E(Attacking Points)]])</f>
        <v>0.69646138077670638</v>
      </c>
    </row>
    <row r="465" spans="1:30" hidden="1" x14ac:dyDescent="0.25">
      <c r="A465">
        <v>93</v>
      </c>
      <c r="B465" s="1" t="s">
        <v>172</v>
      </c>
      <c r="C465" s="1" t="s">
        <v>813</v>
      </c>
      <c r="D465" s="1" t="s">
        <v>916</v>
      </c>
      <c r="E465">
        <v>2</v>
      </c>
      <c r="F465" s="1" t="s">
        <v>958</v>
      </c>
      <c r="G465">
        <v>4.5</v>
      </c>
      <c r="H465">
        <v>0.1</v>
      </c>
      <c r="I465" s="1">
        <v>21</v>
      </c>
      <c r="J465" s="1">
        <v>9</v>
      </c>
      <c r="K465" s="1">
        <v>9</v>
      </c>
      <c r="L465" s="1">
        <v>713</v>
      </c>
      <c r="M465" s="1">
        <v>7.9</v>
      </c>
      <c r="N465" s="1">
        <v>5</v>
      </c>
      <c r="O465" s="1">
        <v>0</v>
      </c>
      <c r="P465" s="1">
        <v>0</v>
      </c>
      <c r="Q465" s="1">
        <v>0</v>
      </c>
      <c r="R465" s="1">
        <v>0</v>
      </c>
      <c r="S465" s="1">
        <v>0.03</v>
      </c>
      <c r="T465" s="1">
        <v>0.01</v>
      </c>
      <c r="U465" s="1">
        <v>0.04</v>
      </c>
      <c r="V465" s="1">
        <v>0.03</v>
      </c>
      <c r="W465" s="1">
        <v>0.04</v>
      </c>
      <c r="X46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0.18</v>
      </c>
      <c r="Y465" s="2">
        <f>player_season_data[[#This Row],[xAG]]*3</f>
        <v>0.03</v>
      </c>
      <c r="Z465" s="2">
        <f>SUM(player_season_data[[#This Row],[E(Points from Goals)]:[E(Points from Assists)]])</f>
        <v>0.21</v>
      </c>
      <c r="AA46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0.95723568897501821</v>
      </c>
      <c r="AB46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-0.47930362051497999</v>
      </c>
      <c r="AC465" s="2">
        <f>SUM(player_season_data[[#This Row],[E(Points from CS)]:[E(Points from conceding)]])</f>
        <v>0.47793206846003822</v>
      </c>
      <c r="AD465" s="2">
        <f>SUM(player_season_data[[#This Row],[E(Defensive Points)]],player_season_data[[#This Row],[E(Attacking Points)]])</f>
        <v>0.68793206846003818</v>
      </c>
    </row>
    <row r="466" spans="1:30" hidden="1" x14ac:dyDescent="0.25">
      <c r="A466">
        <v>235</v>
      </c>
      <c r="B466" s="1" t="s">
        <v>304</v>
      </c>
      <c r="C466" s="1" t="s">
        <v>531</v>
      </c>
      <c r="D466" s="1" t="s">
        <v>921</v>
      </c>
      <c r="E466">
        <v>1</v>
      </c>
      <c r="F466" s="1" t="s">
        <v>960</v>
      </c>
      <c r="G466">
        <v>5</v>
      </c>
      <c r="H466">
        <v>18</v>
      </c>
      <c r="I466" s="1">
        <v>29</v>
      </c>
      <c r="J466" s="1">
        <v>38</v>
      </c>
      <c r="K466" s="1">
        <v>38</v>
      </c>
      <c r="L466" s="1">
        <v>3420</v>
      </c>
      <c r="M466" s="1">
        <v>38</v>
      </c>
      <c r="N466" s="1">
        <v>5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466" s="2">
        <f>player_season_data[[#This Row],[xAG]]*3</f>
        <v>0</v>
      </c>
      <c r="Z466" s="2">
        <f>SUM(player_season_data[[#This Row],[E(Points from Goals)]:[E(Points from Assists)]])</f>
        <v>0</v>
      </c>
      <c r="AA46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1.1010831323590093</v>
      </c>
      <c r="AB46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-0.41393801182665169</v>
      </c>
      <c r="AC466" s="2">
        <f>SUM(player_season_data[[#This Row],[E(Points from CS)]:[E(Points from conceding)]])</f>
        <v>0.68714512053235766</v>
      </c>
      <c r="AD466" s="2">
        <f>SUM(player_season_data[[#This Row],[E(Defensive Points)]],player_season_data[[#This Row],[E(Attacking Points)]])</f>
        <v>0.68714512053235766</v>
      </c>
    </row>
    <row r="467" spans="1:30" hidden="1" x14ac:dyDescent="0.25">
      <c r="A467">
        <v>549</v>
      </c>
      <c r="B467" s="1" t="s">
        <v>61</v>
      </c>
      <c r="C467" s="1" t="s">
        <v>972</v>
      </c>
      <c r="D467" s="1" t="s">
        <v>932</v>
      </c>
      <c r="E467">
        <v>2</v>
      </c>
      <c r="F467" s="1" t="s">
        <v>958</v>
      </c>
      <c r="G467">
        <v>4.5</v>
      </c>
      <c r="H467">
        <v>0.1</v>
      </c>
      <c r="I467" s="1">
        <v>20</v>
      </c>
      <c r="J467" s="1">
        <v>22</v>
      </c>
      <c r="K467" s="1">
        <v>7</v>
      </c>
      <c r="L467" s="1">
        <v>741</v>
      </c>
      <c r="M467" s="1">
        <v>8.1999999999999993</v>
      </c>
      <c r="N467" s="1">
        <v>1</v>
      </c>
      <c r="O467" s="1">
        <v>0</v>
      </c>
      <c r="P467" s="1">
        <v>0</v>
      </c>
      <c r="Q467" s="1">
        <v>0</v>
      </c>
      <c r="R467" s="1">
        <v>0</v>
      </c>
      <c r="S467" s="1">
        <v>0.03</v>
      </c>
      <c r="T467" s="1">
        <v>0.09</v>
      </c>
      <c r="U467" s="1">
        <v>0.13</v>
      </c>
      <c r="V467" s="1">
        <v>0.03</v>
      </c>
      <c r="W467" s="1">
        <v>0.13</v>
      </c>
      <c r="X46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0.18</v>
      </c>
      <c r="Y467" s="2">
        <f>player_season_data[[#This Row],[xAG]]*3</f>
        <v>0.27</v>
      </c>
      <c r="Z467" s="2">
        <f>SUM(player_season_data[[#This Row],[E(Points from Goals)]:[E(Points from Assists)]])</f>
        <v>0.45</v>
      </c>
      <c r="AA46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0.79159479633445862</v>
      </c>
      <c r="AB46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-0.5697511013044122</v>
      </c>
      <c r="AC467" s="2">
        <f>SUM(player_season_data[[#This Row],[E(Points from CS)]:[E(Points from conceding)]])</f>
        <v>0.22184369503004642</v>
      </c>
      <c r="AD467" s="2">
        <f>SUM(player_season_data[[#This Row],[E(Defensive Points)]],player_season_data[[#This Row],[E(Attacking Points)]])</f>
        <v>0.67184369503004637</v>
      </c>
    </row>
    <row r="468" spans="1:30" hidden="1" x14ac:dyDescent="0.25">
      <c r="A468">
        <v>412</v>
      </c>
      <c r="B468" s="1" t="s">
        <v>390</v>
      </c>
      <c r="C468" s="1" t="s">
        <v>533</v>
      </c>
      <c r="D468" s="1" t="s">
        <v>928</v>
      </c>
      <c r="E468">
        <v>1</v>
      </c>
      <c r="F468" s="1" t="s">
        <v>960</v>
      </c>
      <c r="G468">
        <v>4.5</v>
      </c>
      <c r="H468">
        <v>0.2</v>
      </c>
      <c r="I468" s="1">
        <v>29</v>
      </c>
      <c r="J468" s="1">
        <v>5</v>
      </c>
      <c r="K468" s="1">
        <v>5</v>
      </c>
      <c r="L468" s="1">
        <v>450</v>
      </c>
      <c r="M468" s="1">
        <v>5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0.01</v>
      </c>
      <c r="U468" s="1">
        <v>0.01</v>
      </c>
      <c r="V468" s="1">
        <v>0</v>
      </c>
      <c r="W468" s="1">
        <v>0.01</v>
      </c>
      <c r="X46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468" s="2">
        <f>player_season_data[[#This Row],[xAG]]*3</f>
        <v>0.03</v>
      </c>
      <c r="Z468" s="2">
        <f>SUM(player_season_data[[#This Row],[E(Points from Goals)]:[E(Points from Assists)]])</f>
        <v>0.03</v>
      </c>
      <c r="AA46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1.0685412078634013</v>
      </c>
      <c r="AB46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-0.42783359252740577</v>
      </c>
      <c r="AC468" s="2">
        <f>SUM(player_season_data[[#This Row],[E(Points from CS)]:[E(Points from conceding)]])</f>
        <v>0.64070761533599563</v>
      </c>
      <c r="AD468" s="2">
        <f>SUM(player_season_data[[#This Row],[E(Defensive Points)]],player_season_data[[#This Row],[E(Attacking Points)]])</f>
        <v>0.67070761533599565</v>
      </c>
    </row>
    <row r="469" spans="1:30" hidden="1" x14ac:dyDescent="0.25">
      <c r="A469">
        <v>49</v>
      </c>
      <c r="B469" s="1" t="s">
        <v>260</v>
      </c>
      <c r="C469" s="1" t="s">
        <v>558</v>
      </c>
      <c r="D469" s="1" t="s">
        <v>914</v>
      </c>
      <c r="E469">
        <v>2</v>
      </c>
      <c r="F469" s="1" t="s">
        <v>958</v>
      </c>
      <c r="G469">
        <v>4.5</v>
      </c>
      <c r="H469">
        <v>0.2</v>
      </c>
      <c r="I469" s="1">
        <v>30</v>
      </c>
      <c r="J469" s="1">
        <v>1</v>
      </c>
      <c r="K469" s="1">
        <v>1</v>
      </c>
      <c r="L469" s="1">
        <v>30</v>
      </c>
      <c r="M469" s="1">
        <v>0.3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0.02</v>
      </c>
      <c r="T469" s="1">
        <v>7.0000000000000007E-2</v>
      </c>
      <c r="U469" s="1">
        <v>0.09</v>
      </c>
      <c r="V469" s="1">
        <v>0.02</v>
      </c>
      <c r="W469" s="1">
        <v>0.09</v>
      </c>
      <c r="X46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0.12</v>
      </c>
      <c r="Y469" s="2">
        <f>player_season_data[[#This Row],[xAG]]*3</f>
        <v>0.21000000000000002</v>
      </c>
      <c r="Z469" s="2">
        <f>SUM(player_season_data[[#This Row],[E(Points from Goals)]:[E(Points from Assists)]])</f>
        <v>0.33</v>
      </c>
      <c r="AA46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0.86614266926402828</v>
      </c>
      <c r="AB46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-0.52669752788768387</v>
      </c>
      <c r="AC469" s="2">
        <f>SUM(player_season_data[[#This Row],[E(Points from CS)]:[E(Points from conceding)]])</f>
        <v>0.33944514137634441</v>
      </c>
      <c r="AD469" s="2">
        <f>SUM(player_season_data[[#This Row],[E(Defensive Points)]],player_season_data[[#This Row],[E(Attacking Points)]])</f>
        <v>0.66944514137634448</v>
      </c>
    </row>
    <row r="470" spans="1:30" hidden="1" x14ac:dyDescent="0.25">
      <c r="A470">
        <v>442</v>
      </c>
      <c r="B470" s="1" t="s">
        <v>333</v>
      </c>
      <c r="C470" s="1" t="s">
        <v>663</v>
      </c>
      <c r="D470" s="1" t="s">
        <v>928</v>
      </c>
      <c r="E470">
        <v>3</v>
      </c>
      <c r="F470" s="1" t="s">
        <v>959</v>
      </c>
      <c r="G470">
        <v>4.5</v>
      </c>
      <c r="H470">
        <v>1.7</v>
      </c>
      <c r="I470" s="1">
        <v>25</v>
      </c>
      <c r="J470" s="1">
        <v>17</v>
      </c>
      <c r="K470" s="1">
        <v>13</v>
      </c>
      <c r="L470" s="1">
        <v>1035</v>
      </c>
      <c r="M470" s="1">
        <v>11.5</v>
      </c>
      <c r="N470" s="1">
        <v>6</v>
      </c>
      <c r="O470" s="1">
        <v>0</v>
      </c>
      <c r="P470" s="1">
        <v>0</v>
      </c>
      <c r="Q470" s="1">
        <v>0</v>
      </c>
      <c r="R470" s="1">
        <v>0</v>
      </c>
      <c r="S470" s="1">
        <v>0.06</v>
      </c>
      <c r="T470" s="1">
        <v>0.03</v>
      </c>
      <c r="U470" s="1">
        <v>0.09</v>
      </c>
      <c r="V470" s="1">
        <v>0.06</v>
      </c>
      <c r="W470" s="1">
        <v>0.09</v>
      </c>
      <c r="X47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</v>
      </c>
      <c r="Y470" s="2">
        <f>player_season_data[[#This Row],[xAG]]*3</f>
        <v>0.09</v>
      </c>
      <c r="Z470" s="2">
        <f>SUM(player_season_data[[#This Row],[E(Points from Goals)]:[E(Points from Assists)]])</f>
        <v>0.39</v>
      </c>
      <c r="AA47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0.26713530196585034</v>
      </c>
      <c r="AB47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70" s="2">
        <f>SUM(player_season_data[[#This Row],[E(Points from CS)]:[E(Points from conceding)]])</f>
        <v>0.26713530196585034</v>
      </c>
      <c r="AD470" s="2">
        <f>SUM(player_season_data[[#This Row],[E(Defensive Points)]],player_season_data[[#This Row],[E(Attacking Points)]])</f>
        <v>0.65713530196585035</v>
      </c>
    </row>
    <row r="471" spans="1:30" hidden="1" x14ac:dyDescent="0.25">
      <c r="A471">
        <v>204</v>
      </c>
      <c r="B471" s="1" t="s">
        <v>196</v>
      </c>
      <c r="C471" s="1" t="s">
        <v>518</v>
      </c>
      <c r="D471" s="1" t="s">
        <v>920</v>
      </c>
      <c r="E471">
        <v>1</v>
      </c>
      <c r="F471" s="1" t="s">
        <v>960</v>
      </c>
      <c r="G471">
        <v>4.5</v>
      </c>
      <c r="H471">
        <v>0.6</v>
      </c>
      <c r="I471" s="1">
        <v>30</v>
      </c>
      <c r="J471" s="1">
        <v>20</v>
      </c>
      <c r="K471" s="1">
        <v>20</v>
      </c>
      <c r="L471" s="1">
        <v>1796</v>
      </c>
      <c r="M471" s="1">
        <v>20</v>
      </c>
      <c r="N471" s="1">
        <v>1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471" s="2">
        <f>player_season_data[[#This Row],[xAG]]*3</f>
        <v>0</v>
      </c>
      <c r="Z471" s="2">
        <f>SUM(player_season_data[[#This Row],[E(Points from Goals)]:[E(Points from Assists)]])</f>
        <v>0</v>
      </c>
      <c r="AA47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1.0792802255387473</v>
      </c>
      <c r="AB47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-0.42319442723287548</v>
      </c>
      <c r="AC471" s="2">
        <f>SUM(player_season_data[[#This Row],[E(Points from CS)]:[E(Points from conceding)]])</f>
        <v>0.65608579830587177</v>
      </c>
      <c r="AD471" s="2">
        <f>SUM(player_season_data[[#This Row],[E(Defensive Points)]],player_season_data[[#This Row],[E(Attacking Points)]])</f>
        <v>0.65608579830587177</v>
      </c>
    </row>
    <row r="472" spans="1:30" hidden="1" x14ac:dyDescent="0.25">
      <c r="A472">
        <v>201</v>
      </c>
      <c r="B472" s="1" t="s">
        <v>169</v>
      </c>
      <c r="C472" s="1" t="s">
        <v>451</v>
      </c>
      <c r="D472" s="1" t="s">
        <v>920</v>
      </c>
      <c r="E472">
        <v>1</v>
      </c>
      <c r="F472" s="1" t="s">
        <v>960</v>
      </c>
      <c r="G472">
        <v>4.5</v>
      </c>
      <c r="H472">
        <v>11.8</v>
      </c>
      <c r="I472" s="1">
        <v>26</v>
      </c>
      <c r="J472" s="1">
        <v>18</v>
      </c>
      <c r="K472" s="1">
        <v>18</v>
      </c>
      <c r="L472" s="1">
        <v>1620</v>
      </c>
      <c r="M472" s="1">
        <v>18</v>
      </c>
      <c r="N472" s="1">
        <v>2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472" s="2">
        <f>player_season_data[[#This Row],[xAG]]*3</f>
        <v>0</v>
      </c>
      <c r="Z472" s="2">
        <f>SUM(player_season_data[[#This Row],[E(Points from Goals)]:[E(Points from Assists)]])</f>
        <v>0</v>
      </c>
      <c r="AA47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1.0792802255387473</v>
      </c>
      <c r="AB47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-0.42319442723287548</v>
      </c>
      <c r="AC472" s="2">
        <f>SUM(player_season_data[[#This Row],[E(Points from CS)]:[E(Points from conceding)]])</f>
        <v>0.65608579830587177</v>
      </c>
      <c r="AD472" s="2">
        <f>SUM(player_season_data[[#This Row],[E(Defensive Points)]],player_season_data[[#This Row],[E(Attacking Points)]])</f>
        <v>0.65608579830587177</v>
      </c>
    </row>
    <row r="473" spans="1:30" hidden="1" x14ac:dyDescent="0.25">
      <c r="A473">
        <v>209</v>
      </c>
      <c r="B473" s="1" t="s">
        <v>246</v>
      </c>
      <c r="C473" s="1" t="s">
        <v>472</v>
      </c>
      <c r="D473" s="1" t="s">
        <v>920</v>
      </c>
      <c r="E473">
        <v>1</v>
      </c>
      <c r="F473" s="1" t="s">
        <v>960</v>
      </c>
      <c r="G473">
        <v>4</v>
      </c>
      <c r="H473">
        <v>0.7</v>
      </c>
      <c r="I473" s="1">
        <v>29</v>
      </c>
      <c r="J473" s="1">
        <v>1</v>
      </c>
      <c r="K473" s="1">
        <v>0</v>
      </c>
      <c r="L473" s="1">
        <v>4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473" s="2">
        <f>player_season_data[[#This Row],[xAG]]*3</f>
        <v>0</v>
      </c>
      <c r="Z473" s="2">
        <f>SUM(player_season_data[[#This Row],[E(Points from Goals)]:[E(Points from Assists)]])</f>
        <v>0</v>
      </c>
      <c r="AA47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1.0792802255387473</v>
      </c>
      <c r="AB47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-0.42319442723287548</v>
      </c>
      <c r="AC473" s="2">
        <f>SUM(player_season_data[[#This Row],[E(Points from CS)]:[E(Points from conceding)]])</f>
        <v>0.65608579830587177</v>
      </c>
      <c r="AD473" s="2">
        <f>SUM(player_season_data[[#This Row],[E(Defensive Points)]],player_season_data[[#This Row],[E(Attacking Points)]])</f>
        <v>0.65608579830587177</v>
      </c>
    </row>
    <row r="474" spans="1:30" hidden="1" x14ac:dyDescent="0.25">
      <c r="A474">
        <v>187</v>
      </c>
      <c r="B474" s="1" t="s">
        <v>15</v>
      </c>
      <c r="C474" s="1" t="s">
        <v>528</v>
      </c>
      <c r="D474" s="1" t="s">
        <v>922</v>
      </c>
      <c r="E474">
        <v>2</v>
      </c>
      <c r="F474" s="1" t="s">
        <v>958</v>
      </c>
      <c r="G474">
        <v>4.5</v>
      </c>
      <c r="H474">
        <v>0.4</v>
      </c>
      <c r="I474" s="1">
        <v>25</v>
      </c>
      <c r="J474" s="1">
        <v>20</v>
      </c>
      <c r="K474" s="1">
        <v>18</v>
      </c>
      <c r="L474" s="1">
        <v>1617</v>
      </c>
      <c r="M474" s="1">
        <v>18</v>
      </c>
      <c r="N474" s="1">
        <v>2</v>
      </c>
      <c r="O474" s="1">
        <v>0</v>
      </c>
      <c r="P474" s="1">
        <v>0.11</v>
      </c>
      <c r="Q474" s="1">
        <v>0</v>
      </c>
      <c r="R474" s="1">
        <v>0.11</v>
      </c>
      <c r="S474" s="1">
        <v>0.04</v>
      </c>
      <c r="T474" s="1">
        <v>0.01</v>
      </c>
      <c r="U474" s="1">
        <v>0.05</v>
      </c>
      <c r="V474" s="1">
        <v>0.04</v>
      </c>
      <c r="W474" s="1">
        <v>0.05</v>
      </c>
      <c r="X47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Y474" s="2">
        <f>player_season_data[[#This Row],[xAG]]*3</f>
        <v>0.03</v>
      </c>
      <c r="Z474" s="2">
        <f>SUM(player_season_data[[#This Row],[E(Points from Goals)]:[E(Points from Assists)]])</f>
        <v>0.27</v>
      </c>
      <c r="AA47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0.89252064059371927</v>
      </c>
      <c r="AB47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-0.51242621050758752</v>
      </c>
      <c r="AC474" s="2">
        <f>SUM(player_season_data[[#This Row],[E(Points from CS)]:[E(Points from conceding)]])</f>
        <v>0.38009443008613175</v>
      </c>
      <c r="AD474" s="2">
        <f>SUM(player_season_data[[#This Row],[E(Defensive Points)]],player_season_data[[#This Row],[E(Attacking Points)]])</f>
        <v>0.65009443008613177</v>
      </c>
    </row>
    <row r="475" spans="1:30" hidden="1" x14ac:dyDescent="0.25">
      <c r="A475">
        <v>159</v>
      </c>
      <c r="B475" s="1" t="s">
        <v>74</v>
      </c>
      <c r="C475" s="1" t="s">
        <v>501</v>
      </c>
      <c r="D475" s="1" t="s">
        <v>919</v>
      </c>
      <c r="E475">
        <v>2</v>
      </c>
      <c r="F475" s="1" t="s">
        <v>958</v>
      </c>
      <c r="G475">
        <v>4.5</v>
      </c>
      <c r="H475">
        <v>0.2</v>
      </c>
      <c r="I475" s="1">
        <v>24</v>
      </c>
      <c r="J475" s="1">
        <v>13</v>
      </c>
      <c r="K475" s="1">
        <v>10</v>
      </c>
      <c r="L475" s="1">
        <v>952</v>
      </c>
      <c r="M475" s="1">
        <v>10.6</v>
      </c>
      <c r="N475" s="1">
        <v>1</v>
      </c>
      <c r="O475" s="1">
        <v>0</v>
      </c>
      <c r="P475" s="1">
        <v>0.09</v>
      </c>
      <c r="Q475" s="1">
        <v>0</v>
      </c>
      <c r="R475" s="1">
        <v>0.09</v>
      </c>
      <c r="S475" s="1">
        <v>0.02</v>
      </c>
      <c r="T475" s="1">
        <v>0.01</v>
      </c>
      <c r="U475" s="1">
        <v>0.02</v>
      </c>
      <c r="V475" s="1">
        <v>0.02</v>
      </c>
      <c r="W475" s="1">
        <v>0.02</v>
      </c>
      <c r="X47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0.12</v>
      </c>
      <c r="Y475" s="2">
        <f>player_season_data[[#This Row],[xAG]]*3</f>
        <v>0.03</v>
      </c>
      <c r="Z475" s="2">
        <f>SUM(player_season_data[[#This Row],[E(Points from Goals)]:[E(Points from Assists)]])</f>
        <v>0.15</v>
      </c>
      <c r="AA47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0.9668560675881458</v>
      </c>
      <c r="AB47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-0.47459365294117145</v>
      </c>
      <c r="AC475" s="2">
        <f>SUM(player_season_data[[#This Row],[E(Points from CS)]:[E(Points from conceding)]])</f>
        <v>0.49226241464697434</v>
      </c>
      <c r="AD475" s="2">
        <f>SUM(player_season_data[[#This Row],[E(Defensive Points)]],player_season_data[[#This Row],[E(Attacking Points)]])</f>
        <v>0.64226241464697431</v>
      </c>
    </row>
    <row r="476" spans="1:30" x14ac:dyDescent="0.25">
      <c r="A476">
        <v>524</v>
      </c>
      <c r="B476" s="1" t="s">
        <v>210</v>
      </c>
      <c r="C476" s="1" t="s">
        <v>667</v>
      </c>
      <c r="D476" s="1" t="s">
        <v>932</v>
      </c>
      <c r="E476">
        <v>2</v>
      </c>
      <c r="F476" s="1" t="s">
        <v>958</v>
      </c>
      <c r="G476">
        <v>4.5</v>
      </c>
      <c r="H476">
        <v>1</v>
      </c>
      <c r="I476" s="1">
        <v>26</v>
      </c>
      <c r="J476" s="1">
        <v>38</v>
      </c>
      <c r="K476" s="1">
        <v>38</v>
      </c>
      <c r="L476" s="1">
        <v>3420</v>
      </c>
      <c r="M476" s="1">
        <v>38</v>
      </c>
      <c r="N476" s="1">
        <v>7</v>
      </c>
      <c r="O476" s="1">
        <v>0</v>
      </c>
      <c r="P476" s="1">
        <v>0.05</v>
      </c>
      <c r="Q476" s="1">
        <v>0</v>
      </c>
      <c r="R476" s="1">
        <v>0.05</v>
      </c>
      <c r="S476" s="1">
        <v>0.05</v>
      </c>
      <c r="T476" s="1">
        <v>0.04</v>
      </c>
      <c r="U476" s="1">
        <v>0.08</v>
      </c>
      <c r="V476" s="1">
        <v>0.05</v>
      </c>
      <c r="W476" s="1">
        <v>0.08</v>
      </c>
      <c r="X47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0.30000000000000004</v>
      </c>
      <c r="Y476" s="2">
        <f>player_season_data[[#This Row],[xAG]]*3</f>
        <v>0.12</v>
      </c>
      <c r="Z476" s="2">
        <f>SUM(player_season_data[[#This Row],[E(Points from Goals)]:[E(Points from Assists)]])</f>
        <v>0.42000000000000004</v>
      </c>
      <c r="AA47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0.79159479633445862</v>
      </c>
      <c r="AB47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-0.5697511013044122</v>
      </c>
      <c r="AC476" s="2">
        <f>SUM(player_season_data[[#This Row],[E(Points from CS)]:[E(Points from conceding)]])</f>
        <v>0.22184369503004642</v>
      </c>
      <c r="AD476" s="2">
        <f>SUM(player_season_data[[#This Row],[E(Defensive Points)]],player_season_data[[#This Row],[E(Attacking Points)]])</f>
        <v>0.64184369503004646</v>
      </c>
    </row>
    <row r="477" spans="1:30" x14ac:dyDescent="0.25">
      <c r="A477">
        <v>567</v>
      </c>
      <c r="B477" s="1" t="s">
        <v>152</v>
      </c>
      <c r="C477" s="1" t="s">
        <v>868</v>
      </c>
      <c r="D477" s="1" t="s">
        <v>932</v>
      </c>
      <c r="E477">
        <v>2</v>
      </c>
      <c r="F477" s="1" t="s">
        <v>958</v>
      </c>
      <c r="G477">
        <v>4.5</v>
      </c>
      <c r="H477">
        <v>0.3</v>
      </c>
      <c r="I477" s="1">
        <v>24</v>
      </c>
      <c r="J477" s="1">
        <v>35</v>
      </c>
      <c r="K477" s="1">
        <v>31</v>
      </c>
      <c r="L477" s="1">
        <v>2772</v>
      </c>
      <c r="M477" s="1">
        <v>30.8</v>
      </c>
      <c r="N477" s="1">
        <v>7</v>
      </c>
      <c r="O477" s="1">
        <v>0</v>
      </c>
      <c r="P477" s="1">
        <v>0.03</v>
      </c>
      <c r="Q477" s="1">
        <v>0.1</v>
      </c>
      <c r="R477" s="1">
        <v>0.13</v>
      </c>
      <c r="S477" s="1">
        <v>0.05</v>
      </c>
      <c r="T477" s="1">
        <v>0.04</v>
      </c>
      <c r="U477" s="1">
        <v>0.09</v>
      </c>
      <c r="V477" s="1">
        <v>0.05</v>
      </c>
      <c r="W477" s="1">
        <v>0.09</v>
      </c>
      <c r="X47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0.30000000000000004</v>
      </c>
      <c r="Y477" s="2">
        <f>player_season_data[[#This Row],[xAG]]*3</f>
        <v>0.12</v>
      </c>
      <c r="Z477" s="2">
        <f>SUM(player_season_data[[#This Row],[E(Points from Goals)]:[E(Points from Assists)]])</f>
        <v>0.42000000000000004</v>
      </c>
      <c r="AA47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0.79159479633445862</v>
      </c>
      <c r="AB47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-0.5697511013044122</v>
      </c>
      <c r="AC477" s="2">
        <f>SUM(player_season_data[[#This Row],[E(Points from CS)]:[E(Points from conceding)]])</f>
        <v>0.22184369503004642</v>
      </c>
      <c r="AD477" s="2">
        <f>SUM(player_season_data[[#This Row],[E(Defensive Points)]],player_season_data[[#This Row],[E(Attacking Points)]])</f>
        <v>0.64184369503004646</v>
      </c>
    </row>
    <row r="478" spans="1:30" hidden="1" x14ac:dyDescent="0.25">
      <c r="A478">
        <v>445</v>
      </c>
      <c r="B478" s="1" t="s">
        <v>378</v>
      </c>
      <c r="C478" s="1" t="s">
        <v>698</v>
      </c>
      <c r="D478" s="1" t="s">
        <v>928</v>
      </c>
      <c r="E478">
        <v>1</v>
      </c>
      <c r="F478" s="1" t="s">
        <v>960</v>
      </c>
      <c r="G478">
        <v>4</v>
      </c>
      <c r="H478">
        <v>21.3</v>
      </c>
      <c r="I478" s="1">
        <v>29</v>
      </c>
      <c r="J478" s="1">
        <v>17</v>
      </c>
      <c r="K478" s="1">
        <v>17</v>
      </c>
      <c r="L478" s="1">
        <v>1530</v>
      </c>
      <c r="M478" s="1">
        <v>17</v>
      </c>
      <c r="N478" s="1">
        <v>2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478" s="2">
        <f>player_season_data[[#This Row],[xAG]]*3</f>
        <v>0</v>
      </c>
      <c r="Z478" s="2">
        <f>SUM(player_season_data[[#This Row],[E(Points from Goals)]:[E(Points from Assists)]])</f>
        <v>0</v>
      </c>
      <c r="AA47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1.0685412078634013</v>
      </c>
      <c r="AB47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-0.42783359252740577</v>
      </c>
      <c r="AC478" s="2">
        <f>SUM(player_season_data[[#This Row],[E(Points from CS)]:[E(Points from conceding)]])</f>
        <v>0.64070761533599563</v>
      </c>
      <c r="AD478" s="2">
        <f>SUM(player_season_data[[#This Row],[E(Defensive Points)]],player_season_data[[#This Row],[E(Attacking Points)]])</f>
        <v>0.64070761533599563</v>
      </c>
    </row>
    <row r="479" spans="1:30" hidden="1" x14ac:dyDescent="0.25">
      <c r="A479">
        <v>443</v>
      </c>
      <c r="B479" s="1" t="s">
        <v>341</v>
      </c>
      <c r="C479" s="1" t="s">
        <v>493</v>
      </c>
      <c r="D479" s="1" t="s">
        <v>928</v>
      </c>
      <c r="E479">
        <v>1</v>
      </c>
      <c r="F479" s="1" t="s">
        <v>960</v>
      </c>
      <c r="G479">
        <v>4.5</v>
      </c>
      <c r="H479">
        <v>1</v>
      </c>
      <c r="I479" s="1">
        <v>31</v>
      </c>
      <c r="J479" s="1">
        <v>16</v>
      </c>
      <c r="K479" s="1">
        <v>16</v>
      </c>
      <c r="L479" s="1">
        <v>1440</v>
      </c>
      <c r="M479" s="1">
        <v>16</v>
      </c>
      <c r="N479" s="1">
        <v>1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479" s="2">
        <f>player_season_data[[#This Row],[xAG]]*3</f>
        <v>0</v>
      </c>
      <c r="Z479" s="2">
        <f>SUM(player_season_data[[#This Row],[E(Points from Goals)]:[E(Points from Assists)]])</f>
        <v>0</v>
      </c>
      <c r="AA47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1.0685412078634013</v>
      </c>
      <c r="AB47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-0.42783359252740577</v>
      </c>
      <c r="AC479" s="2">
        <f>SUM(player_season_data[[#This Row],[E(Points from CS)]:[E(Points from conceding)]])</f>
        <v>0.64070761533599563</v>
      </c>
      <c r="AD479" s="2">
        <f>SUM(player_season_data[[#This Row],[E(Defensive Points)]],player_season_data[[#This Row],[E(Attacking Points)]])</f>
        <v>0.64070761533599563</v>
      </c>
    </row>
    <row r="480" spans="1:30" x14ac:dyDescent="0.25">
      <c r="A480">
        <v>52</v>
      </c>
      <c r="B480" s="1" t="s">
        <v>371</v>
      </c>
      <c r="C480" s="1" t="s">
        <v>611</v>
      </c>
      <c r="D480" s="1" t="s">
        <v>914</v>
      </c>
      <c r="E480">
        <v>2</v>
      </c>
      <c r="F480" s="1" t="s">
        <v>958</v>
      </c>
      <c r="G480">
        <v>4.5</v>
      </c>
      <c r="H480">
        <v>1.5</v>
      </c>
      <c r="I480" s="1">
        <v>26</v>
      </c>
      <c r="J480" s="1">
        <v>29</v>
      </c>
      <c r="K480" s="1">
        <v>27</v>
      </c>
      <c r="L480" s="1">
        <v>2464</v>
      </c>
      <c r="M480" s="1">
        <v>27.4</v>
      </c>
      <c r="N480" s="1">
        <v>1</v>
      </c>
      <c r="O480" s="1">
        <v>0</v>
      </c>
      <c r="P480" s="1">
        <v>7.0000000000000007E-2</v>
      </c>
      <c r="Q480" s="1">
        <v>0</v>
      </c>
      <c r="R480" s="1">
        <v>7.0000000000000007E-2</v>
      </c>
      <c r="S480" s="1">
        <v>0.04</v>
      </c>
      <c r="T480" s="1">
        <v>0.02</v>
      </c>
      <c r="U480" s="1">
        <v>0.05</v>
      </c>
      <c r="V480" s="1">
        <v>0.04</v>
      </c>
      <c r="W480" s="1">
        <v>0.05</v>
      </c>
      <c r="X48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Y480" s="2">
        <f>player_season_data[[#This Row],[xAG]]*3</f>
        <v>0.06</v>
      </c>
      <c r="Z480" s="2">
        <f>SUM(player_season_data[[#This Row],[E(Points from Goals)]:[E(Points from Assists)]])</f>
        <v>0.3</v>
      </c>
      <c r="AA48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0.86614266926402828</v>
      </c>
      <c r="AB48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-0.52669752788768387</v>
      </c>
      <c r="AC480" s="2">
        <f>SUM(player_season_data[[#This Row],[E(Points from CS)]:[E(Points from conceding)]])</f>
        <v>0.33944514137634441</v>
      </c>
      <c r="AD480" s="2">
        <f>SUM(player_season_data[[#This Row],[E(Defensive Points)]],player_season_data[[#This Row],[E(Attacking Points)]])</f>
        <v>0.63944514137634445</v>
      </c>
    </row>
    <row r="481" spans="1:30" hidden="1" x14ac:dyDescent="0.25">
      <c r="A481">
        <v>193</v>
      </c>
      <c r="B481" s="1" t="s">
        <v>115</v>
      </c>
      <c r="C481" s="1" t="s">
        <v>758</v>
      </c>
      <c r="D481" s="1" t="s">
        <v>920</v>
      </c>
      <c r="E481">
        <v>3</v>
      </c>
      <c r="F481" s="1" t="s">
        <v>959</v>
      </c>
      <c r="G481">
        <v>5</v>
      </c>
      <c r="H481">
        <v>0.1</v>
      </c>
      <c r="I481" s="1">
        <v>23</v>
      </c>
      <c r="J481" s="1">
        <v>11</v>
      </c>
      <c r="K481" s="1">
        <v>11</v>
      </c>
      <c r="L481" s="1">
        <v>919</v>
      </c>
      <c r="M481" s="1">
        <v>10.199999999999999</v>
      </c>
      <c r="N481" s="1">
        <v>2</v>
      </c>
      <c r="O481" s="1">
        <v>0</v>
      </c>
      <c r="P481" s="1">
        <v>0</v>
      </c>
      <c r="Q481" s="1">
        <v>0</v>
      </c>
      <c r="R481" s="1">
        <v>0</v>
      </c>
      <c r="S481" s="1">
        <v>0.03</v>
      </c>
      <c r="T481" s="1">
        <v>7.0000000000000007E-2</v>
      </c>
      <c r="U481" s="1">
        <v>0.1</v>
      </c>
      <c r="V481" s="1">
        <v>0.03</v>
      </c>
      <c r="W481" s="1">
        <v>0.1</v>
      </c>
      <c r="X48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0.15</v>
      </c>
      <c r="Y481" s="2">
        <f>player_season_data[[#This Row],[xAG]]*3</f>
        <v>0.21000000000000002</v>
      </c>
      <c r="Z481" s="2">
        <f>SUM(player_season_data[[#This Row],[E(Points from Goals)]:[E(Points from Assists)]])</f>
        <v>0.36</v>
      </c>
      <c r="AA48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0.26982005638468681</v>
      </c>
      <c r="AB48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81" s="2">
        <f>SUM(player_season_data[[#This Row],[E(Points from CS)]:[E(Points from conceding)]])</f>
        <v>0.26982005638468681</v>
      </c>
      <c r="AD481" s="2">
        <f>SUM(player_season_data[[#This Row],[E(Defensive Points)]],player_season_data[[#This Row],[E(Attacking Points)]])</f>
        <v>0.62982005638468674</v>
      </c>
    </row>
    <row r="482" spans="1:30" hidden="1" x14ac:dyDescent="0.25">
      <c r="A482">
        <v>146</v>
      </c>
      <c r="B482" s="1" t="s">
        <v>386</v>
      </c>
      <c r="C482" s="1" t="s">
        <v>834</v>
      </c>
      <c r="D482" s="1" t="s">
        <v>917</v>
      </c>
      <c r="E482">
        <v>1</v>
      </c>
      <c r="F482" s="1" t="s">
        <v>960</v>
      </c>
      <c r="G482">
        <v>4.5</v>
      </c>
      <c r="H482">
        <v>1.3</v>
      </c>
      <c r="I482" s="1">
        <v>20</v>
      </c>
      <c r="J482" s="1">
        <v>21</v>
      </c>
      <c r="K482" s="1">
        <v>21</v>
      </c>
      <c r="L482" s="1">
        <v>1890</v>
      </c>
      <c r="M482" s="1">
        <v>21</v>
      </c>
      <c r="N482" s="1">
        <v>3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482" s="2">
        <f>player_season_data[[#This Row],[xAG]]*3</f>
        <v>0</v>
      </c>
      <c r="Z482" s="2">
        <f>SUM(player_season_data[[#This Row],[E(Points from Goals)]:[E(Points from Assists)]])</f>
        <v>0</v>
      </c>
      <c r="AA48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1.0579090451992958</v>
      </c>
      <c r="AB48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-0.43247986802201205</v>
      </c>
      <c r="AC482" s="2">
        <f>SUM(player_season_data[[#This Row],[E(Points from CS)]:[E(Points from conceding)]])</f>
        <v>0.62542917717728375</v>
      </c>
      <c r="AD482" s="2">
        <f>SUM(player_season_data[[#This Row],[E(Defensive Points)]],player_season_data[[#This Row],[E(Attacking Points)]])</f>
        <v>0.62542917717728375</v>
      </c>
    </row>
    <row r="483" spans="1:30" hidden="1" x14ac:dyDescent="0.25">
      <c r="A483">
        <v>142</v>
      </c>
      <c r="B483" s="1" t="s">
        <v>355</v>
      </c>
      <c r="C483" s="1" t="s">
        <v>455</v>
      </c>
      <c r="D483" s="1" t="s">
        <v>917</v>
      </c>
      <c r="E483">
        <v>1</v>
      </c>
      <c r="F483" s="1" t="s">
        <v>960</v>
      </c>
      <c r="G483">
        <v>4.5</v>
      </c>
      <c r="H483">
        <v>0.6</v>
      </c>
      <c r="I483" s="1">
        <v>32</v>
      </c>
      <c r="J483" s="1">
        <v>17</v>
      </c>
      <c r="K483" s="1">
        <v>17</v>
      </c>
      <c r="L483" s="1">
        <v>1530</v>
      </c>
      <c r="M483" s="1">
        <v>17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483" s="2">
        <f>player_season_data[[#This Row],[xAG]]*3</f>
        <v>0</v>
      </c>
      <c r="Z483" s="2">
        <f>SUM(player_season_data[[#This Row],[E(Points from Goals)]:[E(Points from Assists)]])</f>
        <v>0</v>
      </c>
      <c r="AA48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1.0579090451992958</v>
      </c>
      <c r="AB48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-0.43247986802201205</v>
      </c>
      <c r="AC483" s="2">
        <f>SUM(player_season_data[[#This Row],[E(Points from CS)]:[E(Points from conceding)]])</f>
        <v>0.62542917717728375</v>
      </c>
      <c r="AD483" s="2">
        <f>SUM(player_season_data[[#This Row],[E(Defensive Points)]],player_season_data[[#This Row],[E(Attacking Points)]])</f>
        <v>0.62542917717728375</v>
      </c>
    </row>
    <row r="484" spans="1:30" hidden="1" x14ac:dyDescent="0.25">
      <c r="A484">
        <v>139</v>
      </c>
      <c r="B484" s="1" t="s">
        <v>284</v>
      </c>
      <c r="C484" s="1" t="s">
        <v>775</v>
      </c>
      <c r="D484" s="1" t="s">
        <v>917</v>
      </c>
      <c r="E484">
        <v>2</v>
      </c>
      <c r="F484" s="1" t="s">
        <v>958</v>
      </c>
      <c r="G484">
        <v>4</v>
      </c>
      <c r="H484">
        <v>0.2</v>
      </c>
      <c r="I484" s="1">
        <v>20</v>
      </c>
      <c r="J484" s="1">
        <v>4</v>
      </c>
      <c r="K484" s="1">
        <v>1</v>
      </c>
      <c r="L484" s="1">
        <v>128</v>
      </c>
      <c r="M484" s="1">
        <v>1.4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484" s="2">
        <f>player_season_data[[#This Row],[xAG]]*3</f>
        <v>0</v>
      </c>
      <c r="Z484" s="2">
        <f>SUM(player_season_data[[#This Row],[E(Points from Goals)]:[E(Points from Assists)]])</f>
        <v>0</v>
      </c>
      <c r="AA48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1.0579090451992958</v>
      </c>
      <c r="AB48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-0.43247986802201205</v>
      </c>
      <c r="AC484" s="2">
        <f>SUM(player_season_data[[#This Row],[E(Points from CS)]:[E(Points from conceding)]])</f>
        <v>0.62542917717728375</v>
      </c>
      <c r="AD484" s="2">
        <f>SUM(player_season_data[[#This Row],[E(Defensive Points)]],player_season_data[[#This Row],[E(Attacking Points)]])</f>
        <v>0.62542917717728375</v>
      </c>
    </row>
    <row r="485" spans="1:30" hidden="1" x14ac:dyDescent="0.25">
      <c r="A485">
        <v>115</v>
      </c>
      <c r="B485" s="1" t="s">
        <v>41</v>
      </c>
      <c r="C485" s="1" t="s">
        <v>886</v>
      </c>
      <c r="D485" s="1" t="s">
        <v>917</v>
      </c>
      <c r="E485">
        <v>3</v>
      </c>
      <c r="F485" s="1" t="s">
        <v>959</v>
      </c>
      <c r="G485">
        <v>5</v>
      </c>
      <c r="H485">
        <v>0</v>
      </c>
      <c r="I485" s="1">
        <v>19</v>
      </c>
      <c r="J485" s="1">
        <v>27</v>
      </c>
      <c r="K485" s="1">
        <v>15</v>
      </c>
      <c r="L485" s="1">
        <v>1325</v>
      </c>
      <c r="M485" s="1">
        <v>14.7</v>
      </c>
      <c r="N485" s="1">
        <v>7</v>
      </c>
      <c r="O485" s="1">
        <v>0</v>
      </c>
      <c r="P485" s="1">
        <v>0</v>
      </c>
      <c r="Q485" s="1">
        <v>0</v>
      </c>
      <c r="R485" s="1">
        <v>0</v>
      </c>
      <c r="S485" s="1">
        <v>0.06</v>
      </c>
      <c r="T485" s="1">
        <v>0.02</v>
      </c>
      <c r="U485" s="1">
        <v>0.08</v>
      </c>
      <c r="V485" s="1">
        <v>0.06</v>
      </c>
      <c r="W485" s="1">
        <v>0.08</v>
      </c>
      <c r="X48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</v>
      </c>
      <c r="Y485" s="2">
        <f>player_season_data[[#This Row],[xAG]]*3</f>
        <v>0.06</v>
      </c>
      <c r="Z485" s="2">
        <f>SUM(player_season_data[[#This Row],[E(Points from Goals)]:[E(Points from Assists)]])</f>
        <v>0.36</v>
      </c>
      <c r="AA48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0.26447726129982396</v>
      </c>
      <c r="AB48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85" s="2">
        <f>SUM(player_season_data[[#This Row],[E(Points from CS)]:[E(Points from conceding)]])</f>
        <v>0.26447726129982396</v>
      </c>
      <c r="AD485" s="2">
        <f>SUM(player_season_data[[#This Row],[E(Defensive Points)]],player_season_data[[#This Row],[E(Attacking Points)]])</f>
        <v>0.62447726129982395</v>
      </c>
    </row>
    <row r="486" spans="1:30" x14ac:dyDescent="0.25">
      <c r="A486">
        <v>520</v>
      </c>
      <c r="B486" s="1" t="s">
        <v>294</v>
      </c>
      <c r="C486" s="1" t="s">
        <v>125</v>
      </c>
      <c r="D486" s="1" t="s">
        <v>931</v>
      </c>
      <c r="E486">
        <v>2</v>
      </c>
      <c r="F486" s="1" t="s">
        <v>958</v>
      </c>
      <c r="G486">
        <v>4.5</v>
      </c>
      <c r="H486">
        <v>0.7</v>
      </c>
      <c r="I486" s="1">
        <v>28</v>
      </c>
      <c r="J486" s="1">
        <v>36</v>
      </c>
      <c r="K486" s="1">
        <v>35</v>
      </c>
      <c r="L486" s="1">
        <v>3137</v>
      </c>
      <c r="M486" s="1">
        <v>34.9</v>
      </c>
      <c r="N486" s="1">
        <v>10</v>
      </c>
      <c r="O486" s="1">
        <v>0</v>
      </c>
      <c r="P486" s="1">
        <v>0.03</v>
      </c>
      <c r="Q486" s="1">
        <v>0.06</v>
      </c>
      <c r="R486" s="1">
        <v>0.09</v>
      </c>
      <c r="S486" s="1">
        <v>0.04</v>
      </c>
      <c r="T486" s="1">
        <v>7.0000000000000007E-2</v>
      </c>
      <c r="U486" s="1">
        <v>0.11</v>
      </c>
      <c r="V486" s="1">
        <v>0.04</v>
      </c>
      <c r="W486" s="1">
        <v>0.11</v>
      </c>
      <c r="X48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Y486" s="2">
        <f>player_season_data[[#This Row],[xAG]]*3</f>
        <v>0.21000000000000002</v>
      </c>
      <c r="Z486" s="2">
        <f>SUM(player_season_data[[#This Row],[E(Points from Goals)]:[E(Points from Assists)]])</f>
        <v>0.45</v>
      </c>
      <c r="AA48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0.76055592040608222</v>
      </c>
      <c r="AB48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-0.58898910418881223</v>
      </c>
      <c r="AC486" s="2">
        <f>SUM(player_season_data[[#This Row],[E(Points from CS)]:[E(Points from conceding)]])</f>
        <v>0.17156681621726999</v>
      </c>
      <c r="AD486" s="2">
        <f>SUM(player_season_data[[#This Row],[E(Defensive Points)]],player_season_data[[#This Row],[E(Attacking Points)]])</f>
        <v>0.62156681621727006</v>
      </c>
    </row>
    <row r="487" spans="1:30" hidden="1" x14ac:dyDescent="0.25">
      <c r="A487">
        <v>529</v>
      </c>
      <c r="B487" s="1" t="s">
        <v>17</v>
      </c>
      <c r="C487" s="1" t="s">
        <v>963</v>
      </c>
      <c r="D487" s="1" t="s">
        <v>931</v>
      </c>
      <c r="E487">
        <v>2</v>
      </c>
      <c r="F487" s="1" t="s">
        <v>958</v>
      </c>
      <c r="G487">
        <v>4.5</v>
      </c>
      <c r="H487">
        <v>0.2</v>
      </c>
      <c r="I487" s="1">
        <v>27</v>
      </c>
      <c r="J487" s="1">
        <v>21</v>
      </c>
      <c r="K487" s="1">
        <v>21</v>
      </c>
      <c r="L487" s="1">
        <v>1857</v>
      </c>
      <c r="M487" s="1">
        <v>20.6</v>
      </c>
      <c r="N487" s="1">
        <v>3</v>
      </c>
      <c r="O487" s="1">
        <v>1</v>
      </c>
      <c r="P487" s="1">
        <v>0.05</v>
      </c>
      <c r="Q487" s="1">
        <v>0</v>
      </c>
      <c r="R487" s="1">
        <v>0.05</v>
      </c>
      <c r="S487" s="1">
        <v>7.0000000000000007E-2</v>
      </c>
      <c r="T487" s="1">
        <v>0.01</v>
      </c>
      <c r="U487" s="1">
        <v>0.09</v>
      </c>
      <c r="V487" s="1">
        <v>7.0000000000000007E-2</v>
      </c>
      <c r="W487" s="1">
        <v>0.09</v>
      </c>
      <c r="X48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0.42000000000000004</v>
      </c>
      <c r="Y487" s="2">
        <f>player_season_data[[#This Row],[xAG]]*3</f>
        <v>0.03</v>
      </c>
      <c r="Z487" s="2">
        <f>SUM(player_season_data[[#This Row],[E(Points from Goals)]:[E(Points from Assists)]])</f>
        <v>0.45000000000000007</v>
      </c>
      <c r="AA48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0.76055592040608222</v>
      </c>
      <c r="AB48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-0.58898910418881223</v>
      </c>
      <c r="AC487" s="2">
        <f>SUM(player_season_data[[#This Row],[E(Points from CS)]:[E(Points from conceding)]])</f>
        <v>0.17156681621726999</v>
      </c>
      <c r="AD487" s="2">
        <f>SUM(player_season_data[[#This Row],[E(Defensive Points)]],player_season_data[[#This Row],[E(Attacking Points)]])</f>
        <v>0.62156681621727006</v>
      </c>
    </row>
    <row r="488" spans="1:30" hidden="1" x14ac:dyDescent="0.25">
      <c r="A488">
        <v>528</v>
      </c>
      <c r="B488" s="1" t="s">
        <v>248</v>
      </c>
      <c r="C488" s="1" t="s">
        <v>718</v>
      </c>
      <c r="D488" s="1" t="s">
        <v>931</v>
      </c>
      <c r="E488">
        <v>2</v>
      </c>
      <c r="F488" s="1" t="s">
        <v>958</v>
      </c>
      <c r="G488">
        <v>4.5</v>
      </c>
      <c r="H488">
        <v>0.1</v>
      </c>
      <c r="I488" s="1">
        <v>25</v>
      </c>
      <c r="J488" s="1">
        <v>19</v>
      </c>
      <c r="K488" s="1">
        <v>16</v>
      </c>
      <c r="L488" s="1">
        <v>1500</v>
      </c>
      <c r="M488" s="1">
        <v>16.7</v>
      </c>
      <c r="N488" s="1">
        <v>2</v>
      </c>
      <c r="O488" s="1">
        <v>0</v>
      </c>
      <c r="P488" s="1">
        <v>0.06</v>
      </c>
      <c r="Q488" s="1">
        <v>0</v>
      </c>
      <c r="R488" s="1">
        <v>0.06</v>
      </c>
      <c r="S488" s="1">
        <v>7.0000000000000007E-2</v>
      </c>
      <c r="T488" s="1">
        <v>0.01</v>
      </c>
      <c r="U488" s="1">
        <v>0.08</v>
      </c>
      <c r="V488" s="1">
        <v>7.0000000000000007E-2</v>
      </c>
      <c r="W488" s="1">
        <v>0.08</v>
      </c>
      <c r="X48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0.42000000000000004</v>
      </c>
      <c r="Y488" s="2">
        <f>player_season_data[[#This Row],[xAG]]*3</f>
        <v>0.03</v>
      </c>
      <c r="Z488" s="2">
        <f>SUM(player_season_data[[#This Row],[E(Points from Goals)]:[E(Points from Assists)]])</f>
        <v>0.45000000000000007</v>
      </c>
      <c r="AA48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0.76055592040608222</v>
      </c>
      <c r="AB48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-0.58898910418881223</v>
      </c>
      <c r="AC488" s="2">
        <f>SUM(player_season_data[[#This Row],[E(Points from CS)]:[E(Points from conceding)]])</f>
        <v>0.17156681621726999</v>
      </c>
      <c r="AD488" s="2">
        <f>SUM(player_season_data[[#This Row],[E(Defensive Points)]],player_season_data[[#This Row],[E(Attacking Points)]])</f>
        <v>0.62156681621727006</v>
      </c>
    </row>
    <row r="489" spans="1:30" hidden="1" x14ac:dyDescent="0.25">
      <c r="A489">
        <v>553</v>
      </c>
      <c r="B489" s="1" t="s">
        <v>151</v>
      </c>
      <c r="C489" s="1" t="s">
        <v>985</v>
      </c>
      <c r="D489" s="1" t="s">
        <v>932</v>
      </c>
      <c r="E489">
        <v>3</v>
      </c>
      <c r="F489" s="1" t="s">
        <v>959</v>
      </c>
      <c r="G489">
        <v>5</v>
      </c>
      <c r="H489">
        <v>0.1</v>
      </c>
      <c r="I489" s="1">
        <v>22</v>
      </c>
      <c r="J489" s="1">
        <v>34</v>
      </c>
      <c r="K489" s="1">
        <v>32</v>
      </c>
      <c r="L489" s="1">
        <v>2649</v>
      </c>
      <c r="M489" s="1">
        <v>29.4</v>
      </c>
      <c r="N489" s="1">
        <v>11</v>
      </c>
      <c r="O489" s="1">
        <v>0</v>
      </c>
      <c r="P489" s="1">
        <v>7.0000000000000007E-2</v>
      </c>
      <c r="Q489" s="1">
        <v>0.03</v>
      </c>
      <c r="R489" s="1">
        <v>0.1</v>
      </c>
      <c r="S489" s="1">
        <v>0.06</v>
      </c>
      <c r="T489" s="1">
        <v>0.04</v>
      </c>
      <c r="U489" s="1">
        <v>0.1</v>
      </c>
      <c r="V489" s="1">
        <v>0.06</v>
      </c>
      <c r="W489" s="1">
        <v>0.1</v>
      </c>
      <c r="X48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</v>
      </c>
      <c r="Y489" s="2">
        <f>player_season_data[[#This Row],[xAG]]*3</f>
        <v>0.12</v>
      </c>
      <c r="Z489" s="2">
        <f>SUM(player_season_data[[#This Row],[E(Points from Goals)]:[E(Points from Assists)]])</f>
        <v>0.42</v>
      </c>
      <c r="AA48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0.19789869908361465</v>
      </c>
      <c r="AB48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89" s="2">
        <f>SUM(player_season_data[[#This Row],[E(Points from CS)]:[E(Points from conceding)]])</f>
        <v>0.19789869908361465</v>
      </c>
      <c r="AD489" s="2">
        <f>SUM(player_season_data[[#This Row],[E(Defensive Points)]],player_season_data[[#This Row],[E(Attacking Points)]])</f>
        <v>0.61789869908361461</v>
      </c>
    </row>
    <row r="490" spans="1:30" x14ac:dyDescent="0.25">
      <c r="A490">
        <v>559</v>
      </c>
      <c r="B490" s="1" t="s">
        <v>342</v>
      </c>
      <c r="C490" s="1" t="s">
        <v>998</v>
      </c>
      <c r="D490" s="1" t="s">
        <v>932</v>
      </c>
      <c r="E490">
        <v>2</v>
      </c>
      <c r="F490" s="1" t="s">
        <v>958</v>
      </c>
      <c r="G490">
        <v>4.5</v>
      </c>
      <c r="H490">
        <v>0</v>
      </c>
      <c r="I490" s="1">
        <v>29</v>
      </c>
      <c r="J490" s="1">
        <v>36</v>
      </c>
      <c r="K490" s="1">
        <v>36</v>
      </c>
      <c r="L490" s="1">
        <v>3084</v>
      </c>
      <c r="M490" s="1">
        <v>34.299999999999997</v>
      </c>
      <c r="N490" s="1">
        <v>10</v>
      </c>
      <c r="O490" s="1">
        <v>1</v>
      </c>
      <c r="P490" s="1">
        <v>0</v>
      </c>
      <c r="Q490" s="1">
        <v>0.03</v>
      </c>
      <c r="R490" s="1">
        <v>0.03</v>
      </c>
      <c r="S490" s="1">
        <v>0.04</v>
      </c>
      <c r="T490" s="1">
        <v>0.05</v>
      </c>
      <c r="U490" s="1">
        <v>0.09</v>
      </c>
      <c r="V490" s="1">
        <v>0.04</v>
      </c>
      <c r="W490" s="1">
        <v>0.09</v>
      </c>
      <c r="X49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Y490" s="2">
        <f>player_season_data[[#This Row],[xAG]]*3</f>
        <v>0.15000000000000002</v>
      </c>
      <c r="Z490" s="2">
        <f>SUM(player_season_data[[#This Row],[E(Points from Goals)]:[E(Points from Assists)]])</f>
        <v>0.39</v>
      </c>
      <c r="AA49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0.79159479633445862</v>
      </c>
      <c r="AB49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-0.5697511013044122</v>
      </c>
      <c r="AC490" s="2">
        <f>SUM(player_season_data[[#This Row],[E(Points from CS)]:[E(Points from conceding)]])</f>
        <v>0.22184369503004642</v>
      </c>
      <c r="AD490" s="2">
        <f>SUM(player_season_data[[#This Row],[E(Defensive Points)]],player_season_data[[#This Row],[E(Attacking Points)]])</f>
        <v>0.61184369503004643</v>
      </c>
    </row>
    <row r="491" spans="1:30" hidden="1" x14ac:dyDescent="0.25">
      <c r="A491">
        <v>158</v>
      </c>
      <c r="B491" s="1" t="s">
        <v>70</v>
      </c>
      <c r="C491" s="1" t="s">
        <v>864</v>
      </c>
      <c r="D491" s="1" t="s">
        <v>919</v>
      </c>
      <c r="E491">
        <v>3</v>
      </c>
      <c r="F491" s="1" t="s">
        <v>959</v>
      </c>
      <c r="G491">
        <v>4.5</v>
      </c>
      <c r="H491">
        <v>0.1</v>
      </c>
      <c r="I491" s="1">
        <v>20</v>
      </c>
      <c r="J491" s="1">
        <v>11</v>
      </c>
      <c r="K491" s="1">
        <v>0</v>
      </c>
      <c r="L491" s="1">
        <v>79</v>
      </c>
      <c r="M491" s="1">
        <v>0.9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0.12</v>
      </c>
      <c r="U491" s="1">
        <v>0.12</v>
      </c>
      <c r="V491" s="1">
        <v>0</v>
      </c>
      <c r="W491" s="1">
        <v>0.12</v>
      </c>
      <c r="X49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491" s="2">
        <f>player_season_data[[#This Row],[xAG]]*3</f>
        <v>0.36</v>
      </c>
      <c r="Z491" s="2">
        <f>SUM(player_season_data[[#This Row],[E(Points from Goals)]:[E(Points from Assists)]])</f>
        <v>0.36</v>
      </c>
      <c r="AA49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0.24171401689703645</v>
      </c>
      <c r="AB49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91" s="2">
        <f>SUM(player_season_data[[#This Row],[E(Points from CS)]:[E(Points from conceding)]])</f>
        <v>0.24171401689703645</v>
      </c>
      <c r="AD491" s="2">
        <f>SUM(player_season_data[[#This Row],[E(Defensive Points)]],player_season_data[[#This Row],[E(Attacking Points)]])</f>
        <v>0.60171401689703641</v>
      </c>
    </row>
    <row r="492" spans="1:30" hidden="1" x14ac:dyDescent="0.25">
      <c r="A492">
        <v>103</v>
      </c>
      <c r="B492" s="1" t="s">
        <v>298</v>
      </c>
      <c r="C492" s="1" t="s">
        <v>784</v>
      </c>
      <c r="D492" s="1" t="s">
        <v>916</v>
      </c>
      <c r="E492">
        <v>3</v>
      </c>
      <c r="F492" s="1" t="s">
        <v>959</v>
      </c>
      <c r="G492">
        <v>4.5</v>
      </c>
      <c r="H492">
        <v>0.1</v>
      </c>
      <c r="I492" s="1">
        <v>20</v>
      </c>
      <c r="J492" s="1">
        <v>3</v>
      </c>
      <c r="K492" s="1">
        <v>0</v>
      </c>
      <c r="L492" s="1">
        <v>13</v>
      </c>
      <c r="M492" s="1">
        <v>0.1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0.12</v>
      </c>
      <c r="U492" s="1">
        <v>0.12</v>
      </c>
      <c r="V492" s="1">
        <v>0</v>
      </c>
      <c r="W492" s="1">
        <v>0.12</v>
      </c>
      <c r="X49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492" s="2">
        <f>player_season_data[[#This Row],[xAG]]*3</f>
        <v>0.36</v>
      </c>
      <c r="Z492" s="2">
        <f>SUM(player_season_data[[#This Row],[E(Points from Goals)]:[E(Points from Assists)]])</f>
        <v>0.36</v>
      </c>
      <c r="AA49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0.23930892224375455</v>
      </c>
      <c r="AB49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92" s="2">
        <f>SUM(player_season_data[[#This Row],[E(Points from CS)]:[E(Points from conceding)]])</f>
        <v>0.23930892224375455</v>
      </c>
      <c r="AD492" s="2">
        <f>SUM(player_season_data[[#This Row],[E(Defensive Points)]],player_season_data[[#This Row],[E(Attacking Points)]])</f>
        <v>0.59930892224375454</v>
      </c>
    </row>
    <row r="493" spans="1:30" hidden="1" x14ac:dyDescent="0.25">
      <c r="A493">
        <v>482</v>
      </c>
      <c r="B493" s="1" t="s">
        <v>51</v>
      </c>
      <c r="C493" s="1" t="s">
        <v>703</v>
      </c>
      <c r="D493" s="1" t="s">
        <v>930</v>
      </c>
      <c r="E493">
        <v>3</v>
      </c>
      <c r="F493" s="1" t="s">
        <v>959</v>
      </c>
      <c r="G493">
        <v>5</v>
      </c>
      <c r="H493">
        <v>0.3</v>
      </c>
      <c r="I493" s="1">
        <v>26</v>
      </c>
      <c r="J493" s="1">
        <v>28</v>
      </c>
      <c r="K493" s="1">
        <v>26</v>
      </c>
      <c r="L493" s="1">
        <v>2068</v>
      </c>
      <c r="M493" s="1">
        <v>23</v>
      </c>
      <c r="N493" s="1">
        <v>10</v>
      </c>
      <c r="O493" s="1">
        <v>2</v>
      </c>
      <c r="P493" s="1">
        <v>0</v>
      </c>
      <c r="Q493" s="1">
        <v>0</v>
      </c>
      <c r="R493" s="1">
        <v>0</v>
      </c>
      <c r="S493" s="1">
        <v>0.06</v>
      </c>
      <c r="T493" s="1">
        <v>0.02</v>
      </c>
      <c r="U493" s="1">
        <v>0.08</v>
      </c>
      <c r="V493" s="1">
        <v>0.06</v>
      </c>
      <c r="W493" s="1">
        <v>0.08</v>
      </c>
      <c r="X49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</v>
      </c>
      <c r="Y493" s="2">
        <f>player_season_data[[#This Row],[xAG]]*3</f>
        <v>0.06</v>
      </c>
      <c r="Z493" s="2">
        <f>SUM(player_season_data[[#This Row],[E(Points from Goals)]:[E(Points from Assists)]])</f>
        <v>0.36</v>
      </c>
      <c r="AA49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0.21438110142697794</v>
      </c>
      <c r="AB49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493" s="2">
        <f>SUM(player_season_data[[#This Row],[E(Points from CS)]:[E(Points from conceding)]])</f>
        <v>0.21438110142697794</v>
      </c>
      <c r="AD493" s="2">
        <f>SUM(player_season_data[[#This Row],[E(Defensive Points)]],player_season_data[[#This Row],[E(Attacking Points)]])</f>
        <v>0.57438110142697796</v>
      </c>
    </row>
    <row r="494" spans="1:30" x14ac:dyDescent="0.25">
      <c r="A494">
        <v>516</v>
      </c>
      <c r="B494" s="1" t="s">
        <v>88</v>
      </c>
      <c r="C494" s="1" t="s">
        <v>579</v>
      </c>
      <c r="D494" s="1" t="s">
        <v>931</v>
      </c>
      <c r="E494">
        <v>2</v>
      </c>
      <c r="F494" s="1" t="s">
        <v>958</v>
      </c>
      <c r="G494">
        <v>4.5</v>
      </c>
      <c r="H494">
        <v>0.9</v>
      </c>
      <c r="I494" s="1">
        <v>30</v>
      </c>
      <c r="J494" s="1">
        <v>36</v>
      </c>
      <c r="K494" s="1">
        <v>36</v>
      </c>
      <c r="L494" s="1">
        <v>3132</v>
      </c>
      <c r="M494" s="1">
        <v>34.799999999999997</v>
      </c>
      <c r="N494" s="1">
        <v>7</v>
      </c>
      <c r="O494" s="1">
        <v>1</v>
      </c>
      <c r="P494" s="1">
        <v>0</v>
      </c>
      <c r="Q494" s="1">
        <v>0.2</v>
      </c>
      <c r="R494" s="1">
        <v>0.2</v>
      </c>
      <c r="S494" s="1">
        <v>0.01</v>
      </c>
      <c r="T494" s="1">
        <v>0.11</v>
      </c>
      <c r="U494" s="1">
        <v>0.12</v>
      </c>
      <c r="V494" s="1">
        <v>0.01</v>
      </c>
      <c r="W494" s="1">
        <v>0.12</v>
      </c>
      <c r="X49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0.06</v>
      </c>
      <c r="Y494" s="2">
        <f>player_season_data[[#This Row],[xAG]]*3</f>
        <v>0.33</v>
      </c>
      <c r="Z494" s="2">
        <f>SUM(player_season_data[[#This Row],[E(Points from Goals)]:[E(Points from Assists)]])</f>
        <v>0.39</v>
      </c>
      <c r="AA49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0.76055592040608222</v>
      </c>
      <c r="AB49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-0.58898910418881223</v>
      </c>
      <c r="AC494" s="2">
        <f>SUM(player_season_data[[#This Row],[E(Points from CS)]:[E(Points from conceding)]])</f>
        <v>0.17156681621726999</v>
      </c>
      <c r="AD494" s="2">
        <f>SUM(player_season_data[[#This Row],[E(Defensive Points)]],player_season_data[[#This Row],[E(Attacking Points)]])</f>
        <v>0.56156681621727</v>
      </c>
    </row>
    <row r="495" spans="1:30" x14ac:dyDescent="0.25">
      <c r="A495">
        <v>532</v>
      </c>
      <c r="B495" s="1" t="s">
        <v>415</v>
      </c>
      <c r="C495" s="1" t="s">
        <v>520</v>
      </c>
      <c r="D495" s="1" t="s">
        <v>931</v>
      </c>
      <c r="E495">
        <v>2</v>
      </c>
      <c r="F495" s="1" t="s">
        <v>958</v>
      </c>
      <c r="G495">
        <v>4.5</v>
      </c>
      <c r="H495">
        <v>0.6</v>
      </c>
      <c r="I495" s="1">
        <v>28</v>
      </c>
      <c r="J495" s="1">
        <v>33</v>
      </c>
      <c r="K495" s="1">
        <v>32</v>
      </c>
      <c r="L495" s="1">
        <v>2838</v>
      </c>
      <c r="M495" s="1">
        <v>31.5</v>
      </c>
      <c r="N495" s="1">
        <v>3</v>
      </c>
      <c r="O495" s="1">
        <v>0</v>
      </c>
      <c r="P495" s="1">
        <v>0.1</v>
      </c>
      <c r="Q495" s="1">
        <v>0</v>
      </c>
      <c r="R495" s="1">
        <v>0.1</v>
      </c>
      <c r="S495" s="1">
        <v>0.06</v>
      </c>
      <c r="T495" s="1">
        <v>0.01</v>
      </c>
      <c r="U495" s="1">
        <v>0.06</v>
      </c>
      <c r="V495" s="1">
        <v>0.06</v>
      </c>
      <c r="W495" s="1">
        <v>0.06</v>
      </c>
      <c r="X49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0.36</v>
      </c>
      <c r="Y495" s="2">
        <f>player_season_data[[#This Row],[xAG]]*3</f>
        <v>0.03</v>
      </c>
      <c r="Z495" s="2">
        <f>SUM(player_season_data[[#This Row],[E(Points from Goals)]:[E(Points from Assists)]])</f>
        <v>0.39</v>
      </c>
      <c r="AA49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0.76055592040608222</v>
      </c>
      <c r="AB49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-0.58898910418881223</v>
      </c>
      <c r="AC495" s="2">
        <f>SUM(player_season_data[[#This Row],[E(Points from CS)]:[E(Points from conceding)]])</f>
        <v>0.17156681621726999</v>
      </c>
      <c r="AD495" s="2">
        <f>SUM(player_season_data[[#This Row],[E(Defensive Points)]],player_season_data[[#This Row],[E(Attacking Points)]])</f>
        <v>0.56156681621727</v>
      </c>
    </row>
    <row r="496" spans="1:30" hidden="1" x14ac:dyDescent="0.25">
      <c r="A496">
        <v>225</v>
      </c>
      <c r="B496" s="1" t="s">
        <v>175</v>
      </c>
      <c r="C496" s="1" t="s">
        <v>621</v>
      </c>
      <c r="D496" s="1" t="s">
        <v>929</v>
      </c>
      <c r="E496">
        <v>2</v>
      </c>
      <c r="F496" s="1" t="s">
        <v>958</v>
      </c>
      <c r="G496">
        <v>4</v>
      </c>
      <c r="H496">
        <v>0.5</v>
      </c>
      <c r="I496" s="1">
        <v>26</v>
      </c>
      <c r="J496" s="1">
        <v>10</v>
      </c>
      <c r="K496" s="1">
        <v>9</v>
      </c>
      <c r="L496" s="1">
        <v>710</v>
      </c>
      <c r="M496" s="1">
        <v>7.9</v>
      </c>
      <c r="N496" s="1">
        <v>3</v>
      </c>
      <c r="O496" s="1">
        <v>1</v>
      </c>
      <c r="P496" s="1">
        <v>0</v>
      </c>
      <c r="Q496" s="1">
        <v>0</v>
      </c>
      <c r="R496" s="1">
        <v>0</v>
      </c>
      <c r="S496" s="1">
        <v>0.08</v>
      </c>
      <c r="T496" s="1">
        <v>0.05</v>
      </c>
      <c r="U496" s="1">
        <v>0.13</v>
      </c>
      <c r="V496" s="1">
        <v>0.08</v>
      </c>
      <c r="W496" s="1">
        <v>0.13</v>
      </c>
      <c r="X49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0.48</v>
      </c>
      <c r="Y496" s="2">
        <f>player_season_data[[#This Row],[xAG]]*3</f>
        <v>0.15000000000000002</v>
      </c>
      <c r="Z496" s="2">
        <f>SUM(player_season_data[[#This Row],[E(Points from Goals)]:[E(Points from Assists)]])</f>
        <v>0.63</v>
      </c>
      <c r="AA49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0.61649464726052561</v>
      </c>
      <c r="AB49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-0.69080447679373336</v>
      </c>
      <c r="AC496" s="2">
        <f>SUM(player_season_data[[#This Row],[E(Points from CS)]:[E(Points from conceding)]])</f>
        <v>-7.430982953320775E-2</v>
      </c>
      <c r="AD496" s="2">
        <f>SUM(player_season_data[[#This Row],[E(Defensive Points)]],player_season_data[[#This Row],[E(Attacking Points)]])</f>
        <v>0.55569017046679225</v>
      </c>
    </row>
    <row r="497" spans="1:30" hidden="1" x14ac:dyDescent="0.25">
      <c r="A497">
        <v>73</v>
      </c>
      <c r="B497" s="1" t="s">
        <v>275</v>
      </c>
      <c r="C497" s="1" t="s">
        <v>275</v>
      </c>
      <c r="D497" s="1" t="s">
        <v>915</v>
      </c>
      <c r="E497">
        <v>1</v>
      </c>
      <c r="F497" s="1" t="s">
        <v>960</v>
      </c>
      <c r="G497">
        <v>4.5</v>
      </c>
      <c r="H497">
        <v>2.5</v>
      </c>
      <c r="I497" s="1">
        <v>34</v>
      </c>
      <c r="J497" s="1">
        <v>32</v>
      </c>
      <c r="K497" s="1">
        <v>32</v>
      </c>
      <c r="L497" s="1">
        <v>2880</v>
      </c>
      <c r="M497" s="1">
        <v>32</v>
      </c>
      <c r="N497" s="1">
        <v>5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497" s="2">
        <f>player_season_data[[#This Row],[xAG]]*3</f>
        <v>0</v>
      </c>
      <c r="Z497" s="2">
        <f>SUM(player_season_data[[#This Row],[E(Points from Goals)]:[E(Points from Assists)]])</f>
        <v>0</v>
      </c>
      <c r="AA49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1.0063142122390261</v>
      </c>
      <c r="AB49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-0.45581300142411041</v>
      </c>
      <c r="AC497" s="2">
        <f>SUM(player_season_data[[#This Row],[E(Points from CS)]:[E(Points from conceding)]])</f>
        <v>0.55050121081491565</v>
      </c>
      <c r="AD497" s="2">
        <f>SUM(player_season_data[[#This Row],[E(Defensive Points)]],player_season_data[[#This Row],[E(Attacking Points)]])</f>
        <v>0.55050121081491565</v>
      </c>
    </row>
    <row r="498" spans="1:30" hidden="1" x14ac:dyDescent="0.25">
      <c r="A498">
        <v>68</v>
      </c>
      <c r="B498" s="1" t="s">
        <v>173</v>
      </c>
      <c r="C498" s="1" t="s">
        <v>804</v>
      </c>
      <c r="D498" s="1" t="s">
        <v>915</v>
      </c>
      <c r="E498">
        <v>2</v>
      </c>
      <c r="F498" s="1" t="s">
        <v>958</v>
      </c>
      <c r="G498">
        <v>4</v>
      </c>
      <c r="H498">
        <v>0.4</v>
      </c>
      <c r="I498" s="1">
        <v>21</v>
      </c>
      <c r="J498" s="1">
        <v>5</v>
      </c>
      <c r="K498" s="1">
        <v>1</v>
      </c>
      <c r="L498" s="1">
        <v>76</v>
      </c>
      <c r="M498" s="1">
        <v>0.8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498" s="2">
        <f>player_season_data[[#This Row],[xAG]]*3</f>
        <v>0</v>
      </c>
      <c r="Z498" s="2">
        <f>SUM(player_season_data[[#This Row],[E(Points from Goals)]:[E(Points from Assists)]])</f>
        <v>0</v>
      </c>
      <c r="AA49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1.0063142122390261</v>
      </c>
      <c r="AB49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-0.45581300142411041</v>
      </c>
      <c r="AC498" s="2">
        <f>SUM(player_season_data[[#This Row],[E(Points from CS)]:[E(Points from conceding)]])</f>
        <v>0.55050121081491565</v>
      </c>
      <c r="AD498" s="2">
        <f>SUM(player_season_data[[#This Row],[E(Defensive Points)]],player_season_data[[#This Row],[E(Attacking Points)]])</f>
        <v>0.55050121081491565</v>
      </c>
    </row>
    <row r="499" spans="1:30" hidden="1" x14ac:dyDescent="0.25">
      <c r="A499">
        <v>84</v>
      </c>
      <c r="B499" s="1" t="s">
        <v>374</v>
      </c>
      <c r="C499" s="1" t="s">
        <v>705</v>
      </c>
      <c r="D499" s="1" t="s">
        <v>915</v>
      </c>
      <c r="E499">
        <v>1</v>
      </c>
      <c r="F499" s="1" t="s">
        <v>960</v>
      </c>
      <c r="G499">
        <v>4.5</v>
      </c>
      <c r="H499">
        <v>0.2</v>
      </c>
      <c r="I499" s="1">
        <v>24</v>
      </c>
      <c r="J499" s="1">
        <v>4</v>
      </c>
      <c r="K499" s="1">
        <v>4</v>
      </c>
      <c r="L499" s="1">
        <v>360</v>
      </c>
      <c r="M499" s="1">
        <v>4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499" s="2">
        <f>player_season_data[[#This Row],[xAG]]*3</f>
        <v>0</v>
      </c>
      <c r="Z499" s="2">
        <f>SUM(player_season_data[[#This Row],[E(Points from Goals)]:[E(Points from Assists)]])</f>
        <v>0</v>
      </c>
      <c r="AA49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1.0063142122390261</v>
      </c>
      <c r="AB49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-0.45581300142411041</v>
      </c>
      <c r="AC499" s="2">
        <f>SUM(player_season_data[[#This Row],[E(Points from CS)]:[E(Points from conceding)]])</f>
        <v>0.55050121081491565</v>
      </c>
      <c r="AD499" s="2">
        <f>SUM(player_season_data[[#This Row],[E(Defensive Points)]],player_season_data[[#This Row],[E(Attacking Points)]])</f>
        <v>0.55050121081491565</v>
      </c>
    </row>
    <row r="500" spans="1:30" hidden="1" x14ac:dyDescent="0.25">
      <c r="A500">
        <v>356</v>
      </c>
      <c r="B500" s="1" t="s">
        <v>279</v>
      </c>
      <c r="C500" s="1" t="s">
        <v>994</v>
      </c>
      <c r="D500" s="1" t="s">
        <v>932</v>
      </c>
      <c r="E500">
        <v>3</v>
      </c>
      <c r="F500" s="1" t="s">
        <v>959</v>
      </c>
      <c r="G500">
        <v>5</v>
      </c>
      <c r="H500">
        <v>0</v>
      </c>
      <c r="I500" s="1">
        <v>24</v>
      </c>
      <c r="J500" s="1">
        <v>2</v>
      </c>
      <c r="K500" s="1">
        <v>2</v>
      </c>
      <c r="L500" s="1">
        <v>179</v>
      </c>
      <c r="M500" s="1">
        <v>2</v>
      </c>
      <c r="N500" s="1">
        <v>2</v>
      </c>
      <c r="O500" s="1">
        <v>1</v>
      </c>
      <c r="P500" s="1">
        <v>0</v>
      </c>
      <c r="Q500" s="1">
        <v>0</v>
      </c>
      <c r="R500" s="1">
        <v>0</v>
      </c>
      <c r="S500" s="1">
        <v>0.04</v>
      </c>
      <c r="T500" s="1">
        <v>0.05</v>
      </c>
      <c r="U500" s="1">
        <v>0.09</v>
      </c>
      <c r="V500" s="1">
        <v>0.04</v>
      </c>
      <c r="W500" s="1">
        <v>0.09</v>
      </c>
      <c r="X50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</v>
      </c>
      <c r="Y500" s="2">
        <f>player_season_data[[#This Row],[xAG]]*3</f>
        <v>0.15000000000000002</v>
      </c>
      <c r="Z500" s="2">
        <f>SUM(player_season_data[[#This Row],[E(Points from Goals)]:[E(Points from Assists)]])</f>
        <v>0.35000000000000003</v>
      </c>
      <c r="AA50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0.19789869908361465</v>
      </c>
      <c r="AB50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00" s="2">
        <f>SUM(player_season_data[[#This Row],[E(Points from CS)]:[E(Points from conceding)]])</f>
        <v>0.19789869908361465</v>
      </c>
      <c r="AD500" s="2">
        <f>SUM(player_season_data[[#This Row],[E(Defensive Points)]],player_season_data[[#This Row],[E(Attacking Points)]])</f>
        <v>0.54789869908361466</v>
      </c>
    </row>
    <row r="501" spans="1:30" hidden="1" x14ac:dyDescent="0.25">
      <c r="A501">
        <v>487</v>
      </c>
      <c r="B501" s="1" t="s">
        <v>125</v>
      </c>
      <c r="C501" s="1" t="s">
        <v>979</v>
      </c>
      <c r="D501" s="1" t="s">
        <v>930</v>
      </c>
      <c r="E501">
        <v>2</v>
      </c>
      <c r="F501" s="1" t="s">
        <v>958</v>
      </c>
      <c r="G501">
        <v>4.5</v>
      </c>
      <c r="H501">
        <v>0.1</v>
      </c>
      <c r="I501" s="1">
        <v>24</v>
      </c>
      <c r="J501" s="1">
        <v>22</v>
      </c>
      <c r="K501" s="1">
        <v>11</v>
      </c>
      <c r="L501" s="1">
        <v>1161</v>
      </c>
      <c r="M501" s="1">
        <v>12.9</v>
      </c>
      <c r="N501" s="1">
        <v>4</v>
      </c>
      <c r="O501" s="1">
        <v>0</v>
      </c>
      <c r="P501" s="1">
        <v>0.08</v>
      </c>
      <c r="Q501" s="1">
        <v>0</v>
      </c>
      <c r="R501" s="1">
        <v>0.08</v>
      </c>
      <c r="S501" s="1">
        <v>0.02</v>
      </c>
      <c r="T501" s="1">
        <v>0.03</v>
      </c>
      <c r="U501" s="1">
        <v>0.05</v>
      </c>
      <c r="V501" s="1">
        <v>0.02</v>
      </c>
      <c r="W501" s="1">
        <v>0.05</v>
      </c>
      <c r="X50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0.12</v>
      </c>
      <c r="Y501" s="2">
        <f>player_season_data[[#This Row],[xAG]]*3</f>
        <v>0.09</v>
      </c>
      <c r="Z501" s="2">
        <f>SUM(player_season_data[[#This Row],[E(Points from Goals)]:[E(Points from Assists)]])</f>
        <v>0.21</v>
      </c>
      <c r="AA50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0.85752440570791177</v>
      </c>
      <c r="AB50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-0.53146400745871469</v>
      </c>
      <c r="AC501" s="2">
        <f>SUM(player_season_data[[#This Row],[E(Points from CS)]:[E(Points from conceding)]])</f>
        <v>0.32606039824919708</v>
      </c>
      <c r="AD501" s="2">
        <f>SUM(player_season_data[[#This Row],[E(Defensive Points)]],player_season_data[[#This Row],[E(Attacking Points)]])</f>
        <v>0.53606039824919705</v>
      </c>
    </row>
    <row r="502" spans="1:30" hidden="1" x14ac:dyDescent="0.25">
      <c r="A502">
        <v>254</v>
      </c>
      <c r="B502" s="1" t="s">
        <v>315</v>
      </c>
      <c r="C502" s="1" t="s">
        <v>566</v>
      </c>
      <c r="D502" s="1" t="s">
        <v>922</v>
      </c>
      <c r="E502">
        <v>3</v>
      </c>
      <c r="F502" s="1" t="s">
        <v>959</v>
      </c>
      <c r="G502">
        <v>5</v>
      </c>
      <c r="H502">
        <v>0.1</v>
      </c>
      <c r="I502" s="1">
        <v>28</v>
      </c>
      <c r="J502" s="1">
        <v>27</v>
      </c>
      <c r="K502" s="1">
        <v>15</v>
      </c>
      <c r="L502" s="1">
        <v>1325</v>
      </c>
      <c r="M502" s="1">
        <v>14.7</v>
      </c>
      <c r="N502" s="1">
        <v>6</v>
      </c>
      <c r="O502" s="1">
        <v>0</v>
      </c>
      <c r="P502" s="1">
        <v>0</v>
      </c>
      <c r="Q502" s="1">
        <v>0.14000000000000001</v>
      </c>
      <c r="R502" s="1">
        <v>0.14000000000000001</v>
      </c>
      <c r="S502" s="1">
        <v>0.02</v>
      </c>
      <c r="T502" s="1">
        <v>7.0000000000000007E-2</v>
      </c>
      <c r="U502" s="1">
        <v>0.09</v>
      </c>
      <c r="V502" s="1">
        <v>0.02</v>
      </c>
      <c r="W502" s="1">
        <v>0.09</v>
      </c>
      <c r="X50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</v>
      </c>
      <c r="Y502" s="2">
        <f>player_season_data[[#This Row],[xAG]]*3</f>
        <v>0.21000000000000002</v>
      </c>
      <c r="Z502" s="2">
        <f>SUM(player_season_data[[#This Row],[E(Points from Goals)]:[E(Points from Assists)]])</f>
        <v>0.31000000000000005</v>
      </c>
      <c r="AA50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0.22313016014842982</v>
      </c>
      <c r="AB50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02" s="2">
        <f>SUM(player_season_data[[#This Row],[E(Points from CS)]:[E(Points from conceding)]])</f>
        <v>0.22313016014842982</v>
      </c>
      <c r="AD502" s="2">
        <f>SUM(player_season_data[[#This Row],[E(Defensive Points)]],player_season_data[[#This Row],[E(Attacking Points)]])</f>
        <v>0.53313016014842984</v>
      </c>
    </row>
    <row r="503" spans="1:30" hidden="1" x14ac:dyDescent="0.25">
      <c r="A503">
        <v>157</v>
      </c>
      <c r="B503" s="1" t="s">
        <v>65</v>
      </c>
      <c r="C503" s="1" t="s">
        <v>830</v>
      </c>
      <c r="D503" s="1" t="s">
        <v>919</v>
      </c>
      <c r="E503">
        <v>3</v>
      </c>
      <c r="F503" s="1" t="s">
        <v>959</v>
      </c>
      <c r="G503">
        <v>5</v>
      </c>
      <c r="H503">
        <v>0.7</v>
      </c>
      <c r="I503" s="1">
        <v>21</v>
      </c>
      <c r="J503" s="1">
        <v>35</v>
      </c>
      <c r="K503" s="1">
        <v>33</v>
      </c>
      <c r="L503" s="1">
        <v>2866</v>
      </c>
      <c r="M503" s="1">
        <v>31.8</v>
      </c>
      <c r="N503" s="1">
        <v>11</v>
      </c>
      <c r="O503" s="1">
        <v>0</v>
      </c>
      <c r="P503" s="1">
        <v>0.03</v>
      </c>
      <c r="Q503" s="1">
        <v>0.09</v>
      </c>
      <c r="R503" s="1">
        <v>0.13</v>
      </c>
      <c r="S503" s="1">
        <v>0.01</v>
      </c>
      <c r="T503" s="1">
        <v>0.08</v>
      </c>
      <c r="U503" s="1">
        <v>0.09</v>
      </c>
      <c r="V503" s="1">
        <v>0.01</v>
      </c>
      <c r="W503" s="1">
        <v>0.09</v>
      </c>
      <c r="X50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0.05</v>
      </c>
      <c r="Y503" s="2">
        <f>player_season_data[[#This Row],[xAG]]*3</f>
        <v>0.24</v>
      </c>
      <c r="Z503" s="2">
        <f>SUM(player_season_data[[#This Row],[E(Points from Goals)]:[E(Points from Assists)]])</f>
        <v>0.28999999999999998</v>
      </c>
      <c r="AA50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0.24171401689703645</v>
      </c>
      <c r="AB50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03" s="2">
        <f>SUM(player_season_data[[#This Row],[E(Points from CS)]:[E(Points from conceding)]])</f>
        <v>0.24171401689703645</v>
      </c>
      <c r="AD503" s="2">
        <f>SUM(player_season_data[[#This Row],[E(Defensive Points)]],player_season_data[[#This Row],[E(Attacking Points)]])</f>
        <v>0.53171401689703646</v>
      </c>
    </row>
    <row r="504" spans="1:30" hidden="1" x14ac:dyDescent="0.25">
      <c r="A504">
        <v>203</v>
      </c>
      <c r="B504" s="1" t="s">
        <v>177</v>
      </c>
      <c r="C504" s="1" t="s">
        <v>525</v>
      </c>
      <c r="D504" s="1" t="s">
        <v>920</v>
      </c>
      <c r="E504">
        <v>3</v>
      </c>
      <c r="F504" s="1" t="s">
        <v>959</v>
      </c>
      <c r="G504">
        <v>5</v>
      </c>
      <c r="H504">
        <v>0.1</v>
      </c>
      <c r="I504" s="1">
        <v>28</v>
      </c>
      <c r="J504" s="1">
        <v>30</v>
      </c>
      <c r="K504" s="1">
        <v>23</v>
      </c>
      <c r="L504" s="1">
        <v>1891</v>
      </c>
      <c r="M504" s="1">
        <v>21</v>
      </c>
      <c r="N504" s="1">
        <v>6</v>
      </c>
      <c r="O504" s="1">
        <v>0</v>
      </c>
      <c r="P504" s="1">
        <v>0</v>
      </c>
      <c r="Q504" s="1">
        <v>0.05</v>
      </c>
      <c r="R504" s="1">
        <v>0.05</v>
      </c>
      <c r="S504" s="1">
        <v>0.02</v>
      </c>
      <c r="T504" s="1">
        <v>0.05</v>
      </c>
      <c r="U504" s="1">
        <v>7.0000000000000007E-2</v>
      </c>
      <c r="V504" s="1">
        <v>0.02</v>
      </c>
      <c r="W504" s="1">
        <v>7.0000000000000007E-2</v>
      </c>
      <c r="X50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</v>
      </c>
      <c r="Y504" s="2">
        <f>player_season_data[[#This Row],[xAG]]*3</f>
        <v>0.15000000000000002</v>
      </c>
      <c r="Z504" s="2">
        <f>SUM(player_season_data[[#This Row],[E(Points from Goals)]:[E(Points from Assists)]])</f>
        <v>0.25</v>
      </c>
      <c r="AA50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0.26982005638468681</v>
      </c>
      <c r="AB50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04" s="2">
        <f>SUM(player_season_data[[#This Row],[E(Points from CS)]:[E(Points from conceding)]])</f>
        <v>0.26982005638468681</v>
      </c>
      <c r="AD504" s="2">
        <f>SUM(player_season_data[[#This Row],[E(Defensive Points)]],player_season_data[[#This Row],[E(Attacking Points)]])</f>
        <v>0.51982005638468687</v>
      </c>
    </row>
    <row r="505" spans="1:30" hidden="1" x14ac:dyDescent="0.25">
      <c r="A505">
        <v>376</v>
      </c>
      <c r="B505" s="1" t="s">
        <v>228</v>
      </c>
      <c r="C505" s="1" t="s">
        <v>991</v>
      </c>
      <c r="D505" s="1" t="s">
        <v>926</v>
      </c>
      <c r="E505">
        <v>2</v>
      </c>
      <c r="F505" s="1" t="s">
        <v>958</v>
      </c>
      <c r="G505">
        <v>4.5</v>
      </c>
      <c r="H505">
        <v>0.2</v>
      </c>
      <c r="I505" s="1">
        <v>29</v>
      </c>
      <c r="J505" s="1">
        <v>19</v>
      </c>
      <c r="K505" s="1">
        <v>14</v>
      </c>
      <c r="L505" s="1">
        <v>1328</v>
      </c>
      <c r="M505" s="1">
        <v>14.8</v>
      </c>
      <c r="N505" s="1">
        <v>2</v>
      </c>
      <c r="O505" s="1">
        <v>0</v>
      </c>
      <c r="P505" s="1">
        <v>7.0000000000000007E-2</v>
      </c>
      <c r="Q505" s="1">
        <v>7.0000000000000007E-2</v>
      </c>
      <c r="R505" s="1">
        <v>0.14000000000000001</v>
      </c>
      <c r="S505" s="1">
        <v>0.05</v>
      </c>
      <c r="T505" s="1">
        <v>0.02</v>
      </c>
      <c r="U505" s="1">
        <v>7.0000000000000007E-2</v>
      </c>
      <c r="V505" s="1">
        <v>0.05</v>
      </c>
      <c r="W505" s="1">
        <v>7.0000000000000007E-2</v>
      </c>
      <c r="X50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0.30000000000000004</v>
      </c>
      <c r="Y505" s="2">
        <f>player_season_data[[#This Row],[xAG]]*3</f>
        <v>0.06</v>
      </c>
      <c r="Z505" s="2">
        <f>SUM(player_season_data[[#This Row],[E(Points from Goals)]:[E(Points from Assists)]])</f>
        <v>0.36000000000000004</v>
      </c>
      <c r="AA50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0.75298826255498719</v>
      </c>
      <c r="AB50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-0.59380755884402237</v>
      </c>
      <c r="AC505" s="2">
        <f>SUM(player_season_data[[#This Row],[E(Points from CS)]:[E(Points from conceding)]])</f>
        <v>0.15918070371096482</v>
      </c>
      <c r="AD505" s="2">
        <f>SUM(player_season_data[[#This Row],[E(Defensive Points)]],player_season_data[[#This Row],[E(Attacking Points)]])</f>
        <v>0.51918070371096481</v>
      </c>
    </row>
    <row r="506" spans="1:30" hidden="1" x14ac:dyDescent="0.25">
      <c r="A506">
        <v>91</v>
      </c>
      <c r="B506" s="1" t="s">
        <v>137</v>
      </c>
      <c r="C506" s="1" t="s">
        <v>544</v>
      </c>
      <c r="D506" s="1" t="s">
        <v>916</v>
      </c>
      <c r="E506">
        <v>1</v>
      </c>
      <c r="F506" s="1" t="s">
        <v>960</v>
      </c>
      <c r="G506">
        <v>4.5</v>
      </c>
      <c r="H506">
        <v>13.1</v>
      </c>
      <c r="I506" s="1">
        <v>30</v>
      </c>
      <c r="J506" s="1">
        <v>37</v>
      </c>
      <c r="K506" s="1">
        <v>37</v>
      </c>
      <c r="L506" s="1">
        <v>3285</v>
      </c>
      <c r="M506" s="1">
        <v>36.5</v>
      </c>
      <c r="N506" s="1">
        <v>3</v>
      </c>
      <c r="O506" s="1">
        <v>0</v>
      </c>
      <c r="P506" s="1">
        <v>0</v>
      </c>
      <c r="Q506" s="1">
        <v>0.03</v>
      </c>
      <c r="R506" s="1">
        <v>0.03</v>
      </c>
      <c r="S506" s="1">
        <v>0</v>
      </c>
      <c r="T506" s="1">
        <v>0.01</v>
      </c>
      <c r="U506" s="1">
        <v>0.01</v>
      </c>
      <c r="V506" s="1">
        <v>0</v>
      </c>
      <c r="W506" s="1">
        <v>0.01</v>
      </c>
      <c r="X50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06" s="2">
        <f>player_season_data[[#This Row],[xAG]]*3</f>
        <v>0.03</v>
      </c>
      <c r="Z506" s="2">
        <f>SUM(player_season_data[[#This Row],[E(Points from Goals)]:[E(Points from Assists)]])</f>
        <v>0.03</v>
      </c>
      <c r="AA50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0.95723568897501821</v>
      </c>
      <c r="AB50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-0.47930362051497999</v>
      </c>
      <c r="AC506" s="2">
        <f>SUM(player_season_data[[#This Row],[E(Points from CS)]:[E(Points from conceding)]])</f>
        <v>0.47793206846003822</v>
      </c>
      <c r="AD506" s="2">
        <f>SUM(player_season_data[[#This Row],[E(Defensive Points)]],player_season_data[[#This Row],[E(Attacking Points)]])</f>
        <v>0.50793206846003824</v>
      </c>
    </row>
    <row r="507" spans="1:30" hidden="1" x14ac:dyDescent="0.25">
      <c r="A507">
        <v>486</v>
      </c>
      <c r="B507" s="1" t="s">
        <v>117</v>
      </c>
      <c r="C507" s="1" t="s">
        <v>847</v>
      </c>
      <c r="D507" s="1" t="s">
        <v>930</v>
      </c>
      <c r="E507">
        <v>2</v>
      </c>
      <c r="F507" s="1" t="s">
        <v>958</v>
      </c>
      <c r="G507">
        <v>4.5</v>
      </c>
      <c r="H507">
        <v>0.3</v>
      </c>
      <c r="I507" s="1">
        <v>21</v>
      </c>
      <c r="J507" s="1">
        <v>9</v>
      </c>
      <c r="K507" s="1">
        <v>4</v>
      </c>
      <c r="L507" s="1">
        <v>429</v>
      </c>
      <c r="M507" s="1">
        <v>4.8</v>
      </c>
      <c r="N507" s="1">
        <v>1</v>
      </c>
      <c r="O507" s="1">
        <v>0</v>
      </c>
      <c r="P507" s="1">
        <v>0</v>
      </c>
      <c r="Q507" s="1">
        <v>0</v>
      </c>
      <c r="R507" s="1">
        <v>0</v>
      </c>
      <c r="S507" s="1">
        <v>0.03</v>
      </c>
      <c r="T507" s="1">
        <v>0</v>
      </c>
      <c r="U507" s="1">
        <v>0.03</v>
      </c>
      <c r="V507" s="1">
        <v>0.03</v>
      </c>
      <c r="W507" s="1">
        <v>0.03</v>
      </c>
      <c r="X50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0.18</v>
      </c>
      <c r="Y507" s="2">
        <f>player_season_data[[#This Row],[xAG]]*3</f>
        <v>0</v>
      </c>
      <c r="Z507" s="2">
        <f>SUM(player_season_data[[#This Row],[E(Points from Goals)]:[E(Points from Assists)]])</f>
        <v>0.18</v>
      </c>
      <c r="AA50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0.85752440570791177</v>
      </c>
      <c r="AB50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-0.53146400745871469</v>
      </c>
      <c r="AC507" s="2">
        <f>SUM(player_season_data[[#This Row],[E(Points from CS)]:[E(Points from conceding)]])</f>
        <v>0.32606039824919708</v>
      </c>
      <c r="AD507" s="2">
        <f>SUM(player_season_data[[#This Row],[E(Defensive Points)]],player_season_data[[#This Row],[E(Attacking Points)]])</f>
        <v>0.50606039824919713</v>
      </c>
    </row>
    <row r="508" spans="1:30" hidden="1" x14ac:dyDescent="0.25">
      <c r="A508">
        <v>511</v>
      </c>
      <c r="B508" s="1" t="s">
        <v>27</v>
      </c>
      <c r="C508" s="1" t="s">
        <v>666</v>
      </c>
      <c r="D508" s="1" t="s">
        <v>931</v>
      </c>
      <c r="E508">
        <v>3</v>
      </c>
      <c r="F508" s="1" t="s">
        <v>959</v>
      </c>
      <c r="G508">
        <v>5</v>
      </c>
      <c r="H508">
        <v>0.2</v>
      </c>
      <c r="I508" s="1">
        <v>25</v>
      </c>
      <c r="J508" s="1">
        <v>31</v>
      </c>
      <c r="K508" s="1">
        <v>28</v>
      </c>
      <c r="L508" s="1">
        <v>2377</v>
      </c>
      <c r="M508" s="1">
        <v>26.4</v>
      </c>
      <c r="N508" s="1">
        <v>11</v>
      </c>
      <c r="O508" s="1">
        <v>0</v>
      </c>
      <c r="P508" s="1">
        <v>0.04</v>
      </c>
      <c r="Q508" s="1">
        <v>0.04</v>
      </c>
      <c r="R508" s="1">
        <v>0.08</v>
      </c>
      <c r="S508" s="1">
        <v>0.05</v>
      </c>
      <c r="T508" s="1">
        <v>0.02</v>
      </c>
      <c r="U508" s="1">
        <v>7.0000000000000007E-2</v>
      </c>
      <c r="V508" s="1">
        <v>0.05</v>
      </c>
      <c r="W508" s="1">
        <v>7.0000000000000007E-2</v>
      </c>
      <c r="X50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0.25</v>
      </c>
      <c r="Y508" s="2">
        <f>player_season_data[[#This Row],[xAG]]*3</f>
        <v>0.06</v>
      </c>
      <c r="Z508" s="2">
        <f>SUM(player_season_data[[#This Row],[E(Points from Goals)]:[E(Points from Assists)]])</f>
        <v>0.31</v>
      </c>
      <c r="AA50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0.19013898010152055</v>
      </c>
      <c r="AB50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08" s="2">
        <f>SUM(player_season_data[[#This Row],[E(Points from CS)]:[E(Points from conceding)]])</f>
        <v>0.19013898010152055</v>
      </c>
      <c r="AD508" s="2">
        <f>SUM(player_season_data[[#This Row],[E(Defensive Points)]],player_season_data[[#This Row],[E(Attacking Points)]])</f>
        <v>0.50013898010152058</v>
      </c>
    </row>
    <row r="509" spans="1:30" hidden="1" x14ac:dyDescent="0.25">
      <c r="A509">
        <v>245</v>
      </c>
      <c r="B509" s="1" t="s">
        <v>107</v>
      </c>
      <c r="C509" s="1" t="s">
        <v>681</v>
      </c>
      <c r="D509" s="1" t="s">
        <v>922</v>
      </c>
      <c r="E509">
        <v>2</v>
      </c>
      <c r="F509" s="1" t="s">
        <v>958</v>
      </c>
      <c r="G509">
        <v>4.5</v>
      </c>
      <c r="H509">
        <v>0.2</v>
      </c>
      <c r="I509" s="1">
        <v>26</v>
      </c>
      <c r="J509" s="1">
        <v>18</v>
      </c>
      <c r="K509" s="1">
        <v>16</v>
      </c>
      <c r="L509" s="1">
        <v>1424</v>
      </c>
      <c r="M509" s="1">
        <v>15.8</v>
      </c>
      <c r="N509" s="1">
        <v>4</v>
      </c>
      <c r="O509" s="1">
        <v>1</v>
      </c>
      <c r="P509" s="1">
        <v>0</v>
      </c>
      <c r="Q509" s="1">
        <v>0</v>
      </c>
      <c r="R509" s="1">
        <v>0</v>
      </c>
      <c r="S509" s="1">
        <v>0.02</v>
      </c>
      <c r="T509" s="1">
        <v>0</v>
      </c>
      <c r="U509" s="1">
        <v>0.02</v>
      </c>
      <c r="V509" s="1">
        <v>0.02</v>
      </c>
      <c r="W509" s="1">
        <v>0.02</v>
      </c>
      <c r="X50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0.12</v>
      </c>
      <c r="Y509" s="2">
        <f>player_season_data[[#This Row],[xAG]]*3</f>
        <v>0</v>
      </c>
      <c r="Z509" s="2">
        <f>SUM(player_season_data[[#This Row],[E(Points from Goals)]:[E(Points from Assists)]])</f>
        <v>0.12</v>
      </c>
      <c r="AA50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0.89252064059371927</v>
      </c>
      <c r="AB50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-0.51242621050758752</v>
      </c>
      <c r="AC509" s="2">
        <f>SUM(player_season_data[[#This Row],[E(Points from CS)]:[E(Points from conceding)]])</f>
        <v>0.38009443008613175</v>
      </c>
      <c r="AD509" s="2">
        <f>SUM(player_season_data[[#This Row],[E(Defensive Points)]],player_season_data[[#This Row],[E(Attacking Points)]])</f>
        <v>0.50009443008613175</v>
      </c>
    </row>
    <row r="510" spans="1:30" hidden="1" x14ac:dyDescent="0.25">
      <c r="A510">
        <v>183</v>
      </c>
      <c r="B510" s="1" t="s">
        <v>301</v>
      </c>
      <c r="C510" s="1" t="s">
        <v>789</v>
      </c>
      <c r="D510" s="1" t="s">
        <v>919</v>
      </c>
      <c r="E510">
        <v>1</v>
      </c>
      <c r="F510" s="1" t="s">
        <v>960</v>
      </c>
      <c r="G510">
        <v>4.5</v>
      </c>
      <c r="H510">
        <v>1.1000000000000001</v>
      </c>
      <c r="I510" s="1">
        <v>23</v>
      </c>
      <c r="J510" s="1">
        <v>23</v>
      </c>
      <c r="K510" s="1">
        <v>22</v>
      </c>
      <c r="L510" s="1">
        <v>1987</v>
      </c>
      <c r="M510" s="1">
        <v>22.1</v>
      </c>
      <c r="N510" s="1">
        <v>2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10" s="2">
        <f>player_season_data[[#This Row],[xAG]]*3</f>
        <v>0</v>
      </c>
      <c r="Z510" s="2">
        <f>SUM(player_season_data[[#This Row],[E(Points from Goals)]:[E(Points from Assists)]])</f>
        <v>0</v>
      </c>
      <c r="AA51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0.9668560675881458</v>
      </c>
      <c r="AB51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-0.47459365294117145</v>
      </c>
      <c r="AC510" s="2">
        <f>SUM(player_season_data[[#This Row],[E(Points from CS)]:[E(Points from conceding)]])</f>
        <v>0.49226241464697434</v>
      </c>
      <c r="AD510" s="2">
        <f>SUM(player_season_data[[#This Row],[E(Defensive Points)]],player_season_data[[#This Row],[E(Attacking Points)]])</f>
        <v>0.49226241464697434</v>
      </c>
    </row>
    <row r="511" spans="1:30" hidden="1" x14ac:dyDescent="0.25">
      <c r="A511">
        <v>185</v>
      </c>
      <c r="B511" s="1" t="s">
        <v>331</v>
      </c>
      <c r="C511" s="1" t="s">
        <v>441</v>
      </c>
      <c r="D511" s="1" t="s">
        <v>919</v>
      </c>
      <c r="E511">
        <v>1</v>
      </c>
      <c r="F511" s="1" t="s">
        <v>960</v>
      </c>
      <c r="G511">
        <v>4.5</v>
      </c>
      <c r="H511">
        <v>3.4</v>
      </c>
      <c r="I511" s="1">
        <v>25</v>
      </c>
      <c r="J511" s="1">
        <v>16</v>
      </c>
      <c r="K511" s="1">
        <v>16</v>
      </c>
      <c r="L511" s="1">
        <v>1433</v>
      </c>
      <c r="M511" s="1">
        <v>15.9</v>
      </c>
      <c r="N511" s="1">
        <v>2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11" s="2">
        <f>player_season_data[[#This Row],[xAG]]*3</f>
        <v>0</v>
      </c>
      <c r="Z511" s="2">
        <f>SUM(player_season_data[[#This Row],[E(Points from Goals)]:[E(Points from Assists)]])</f>
        <v>0</v>
      </c>
      <c r="AA51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0.9668560675881458</v>
      </c>
      <c r="AB51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-0.47459365294117145</v>
      </c>
      <c r="AC511" s="2">
        <f>SUM(player_season_data[[#This Row],[E(Points from CS)]:[E(Points from conceding)]])</f>
        <v>0.49226241464697434</v>
      </c>
      <c r="AD511" s="2">
        <f>SUM(player_season_data[[#This Row],[E(Defensive Points)]],player_season_data[[#This Row],[E(Attacking Points)]])</f>
        <v>0.49226241464697434</v>
      </c>
    </row>
    <row r="512" spans="1:30" hidden="1" x14ac:dyDescent="0.25">
      <c r="A512">
        <v>378</v>
      </c>
      <c r="B512" s="1" t="s">
        <v>239</v>
      </c>
      <c r="C512" s="1" t="s">
        <v>876</v>
      </c>
      <c r="D512" s="1" t="s">
        <v>926</v>
      </c>
      <c r="E512">
        <v>3</v>
      </c>
      <c r="F512" s="1" t="s">
        <v>959</v>
      </c>
      <c r="G512">
        <v>5.5</v>
      </c>
      <c r="H512">
        <v>6.7</v>
      </c>
      <c r="I512" s="1">
        <v>18</v>
      </c>
      <c r="J512" s="1">
        <v>24</v>
      </c>
      <c r="K512" s="1">
        <v>24</v>
      </c>
      <c r="L512" s="1">
        <v>1924</v>
      </c>
      <c r="M512" s="1">
        <v>21.4</v>
      </c>
      <c r="N512" s="1">
        <v>3</v>
      </c>
      <c r="O512" s="1">
        <v>0</v>
      </c>
      <c r="P512" s="1">
        <v>0.14000000000000001</v>
      </c>
      <c r="Q512" s="1">
        <v>0.05</v>
      </c>
      <c r="R512" s="1">
        <v>0.19</v>
      </c>
      <c r="S512" s="1">
        <v>0.04</v>
      </c>
      <c r="T512" s="1">
        <v>0.03</v>
      </c>
      <c r="U512" s="1">
        <v>7.0000000000000007E-2</v>
      </c>
      <c r="V512" s="1">
        <v>0.04</v>
      </c>
      <c r="W512" s="1">
        <v>7.0000000000000007E-2</v>
      </c>
      <c r="X51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</v>
      </c>
      <c r="Y512" s="2">
        <f>player_season_data[[#This Row],[xAG]]*3</f>
        <v>0.09</v>
      </c>
      <c r="Z512" s="2">
        <f>SUM(player_season_data[[#This Row],[E(Points from Goals)]:[E(Points from Assists)]])</f>
        <v>0.29000000000000004</v>
      </c>
      <c r="AA51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0.1882470656387468</v>
      </c>
      <c r="AB51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12" s="2">
        <f>SUM(player_season_data[[#This Row],[E(Points from CS)]:[E(Points from conceding)]])</f>
        <v>0.1882470656387468</v>
      </c>
      <c r="AD512" s="2">
        <f>SUM(player_season_data[[#This Row],[E(Defensive Points)]],player_season_data[[#This Row],[E(Attacking Points)]])</f>
        <v>0.47824706563874686</v>
      </c>
    </row>
    <row r="513" spans="1:30" hidden="1" x14ac:dyDescent="0.25">
      <c r="A513">
        <v>42</v>
      </c>
      <c r="B513" s="1" t="s">
        <v>203</v>
      </c>
      <c r="C513" s="1" t="s">
        <v>589</v>
      </c>
      <c r="D513" s="1" t="s">
        <v>914</v>
      </c>
      <c r="E513">
        <v>3</v>
      </c>
      <c r="F513" s="1" t="s">
        <v>959</v>
      </c>
      <c r="G513">
        <v>5</v>
      </c>
      <c r="H513">
        <v>0</v>
      </c>
      <c r="I513" s="1">
        <v>23</v>
      </c>
      <c r="J513" s="1">
        <v>20</v>
      </c>
      <c r="K513" s="1">
        <v>20</v>
      </c>
      <c r="L513" s="1">
        <v>1652</v>
      </c>
      <c r="M513" s="1">
        <v>18.399999999999999</v>
      </c>
      <c r="N513" s="1">
        <v>7</v>
      </c>
      <c r="O513" s="1">
        <v>1</v>
      </c>
      <c r="P513" s="1">
        <v>0</v>
      </c>
      <c r="Q513" s="1">
        <v>0.05</v>
      </c>
      <c r="R513" s="1">
        <v>0.05</v>
      </c>
      <c r="S513" s="1">
        <v>0.01</v>
      </c>
      <c r="T513" s="1">
        <v>7.0000000000000007E-2</v>
      </c>
      <c r="U513" s="1">
        <v>0.08</v>
      </c>
      <c r="V513" s="1">
        <v>0.01</v>
      </c>
      <c r="W513" s="1">
        <v>0.08</v>
      </c>
      <c r="X51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0.05</v>
      </c>
      <c r="Y513" s="2">
        <f>player_season_data[[#This Row],[xAG]]*3</f>
        <v>0.21000000000000002</v>
      </c>
      <c r="Z513" s="2">
        <f>SUM(player_season_data[[#This Row],[E(Points from Goals)]:[E(Points from Assists)]])</f>
        <v>0.26</v>
      </c>
      <c r="AA51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0.21653566731600707</v>
      </c>
      <c r="AB51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13" s="2">
        <f>SUM(player_season_data[[#This Row],[E(Points from CS)]:[E(Points from conceding)]])</f>
        <v>0.21653566731600707</v>
      </c>
      <c r="AD513" s="2">
        <f>SUM(player_season_data[[#This Row],[E(Defensive Points)]],player_season_data[[#This Row],[E(Attacking Points)]])</f>
        <v>0.47653566731600705</v>
      </c>
    </row>
    <row r="514" spans="1:30" hidden="1" x14ac:dyDescent="0.25">
      <c r="A514">
        <v>534</v>
      </c>
      <c r="B514" s="1" t="s">
        <v>373</v>
      </c>
      <c r="C514" s="1" t="s">
        <v>999</v>
      </c>
      <c r="D514" s="1" t="s">
        <v>932</v>
      </c>
      <c r="E514">
        <v>3</v>
      </c>
      <c r="F514" s="1" t="s">
        <v>959</v>
      </c>
      <c r="G514">
        <v>5</v>
      </c>
      <c r="H514">
        <v>0.1</v>
      </c>
      <c r="I514" s="1">
        <v>21</v>
      </c>
      <c r="J514" s="1">
        <v>24</v>
      </c>
      <c r="K514" s="1">
        <v>7</v>
      </c>
      <c r="L514" s="1">
        <v>819</v>
      </c>
      <c r="M514" s="1">
        <v>9.1</v>
      </c>
      <c r="N514" s="1">
        <v>4</v>
      </c>
      <c r="O514" s="1">
        <v>0</v>
      </c>
      <c r="P514" s="1">
        <v>0</v>
      </c>
      <c r="Q514" s="1">
        <v>0</v>
      </c>
      <c r="R514" s="1">
        <v>0</v>
      </c>
      <c r="S514" s="1">
        <v>0.03</v>
      </c>
      <c r="T514" s="1">
        <v>0.04</v>
      </c>
      <c r="U514" s="1">
        <v>7.0000000000000007E-2</v>
      </c>
      <c r="V514" s="1">
        <v>0.03</v>
      </c>
      <c r="W514" s="1">
        <v>7.0000000000000007E-2</v>
      </c>
      <c r="X51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0.15</v>
      </c>
      <c r="Y514" s="2">
        <f>player_season_data[[#This Row],[xAG]]*3</f>
        <v>0.12</v>
      </c>
      <c r="Z514" s="2">
        <f>SUM(player_season_data[[#This Row],[E(Points from Goals)]:[E(Points from Assists)]])</f>
        <v>0.27</v>
      </c>
      <c r="AA51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0.19789869908361465</v>
      </c>
      <c r="AB51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14" s="2">
        <f>SUM(player_season_data[[#This Row],[E(Points from CS)]:[E(Points from conceding)]])</f>
        <v>0.19789869908361465</v>
      </c>
      <c r="AD514" s="2">
        <f>SUM(player_season_data[[#This Row],[E(Defensive Points)]],player_season_data[[#This Row],[E(Attacking Points)]])</f>
        <v>0.4678986990836147</v>
      </c>
    </row>
    <row r="515" spans="1:30" hidden="1" x14ac:dyDescent="0.25">
      <c r="A515">
        <v>388</v>
      </c>
      <c r="B515" s="1" t="s">
        <v>392</v>
      </c>
      <c r="C515" s="1" t="s">
        <v>670</v>
      </c>
      <c r="D515" s="1" t="s">
        <v>926</v>
      </c>
      <c r="E515">
        <v>2</v>
      </c>
      <c r="F515" s="1" t="s">
        <v>958</v>
      </c>
      <c r="G515">
        <v>4.5</v>
      </c>
      <c r="H515">
        <v>1.2</v>
      </c>
      <c r="I515" s="1">
        <v>25</v>
      </c>
      <c r="J515" s="1">
        <v>22</v>
      </c>
      <c r="K515" s="1">
        <v>20</v>
      </c>
      <c r="L515" s="1">
        <v>1780</v>
      </c>
      <c r="M515" s="1">
        <v>19.8</v>
      </c>
      <c r="N515" s="1">
        <v>4</v>
      </c>
      <c r="O515" s="1">
        <v>0</v>
      </c>
      <c r="P515" s="1">
        <v>0</v>
      </c>
      <c r="Q515" s="1">
        <v>0.1</v>
      </c>
      <c r="R515" s="1">
        <v>0.1</v>
      </c>
      <c r="S515" s="1">
        <v>0.01</v>
      </c>
      <c r="T515" s="1">
        <v>0.08</v>
      </c>
      <c r="U515" s="1">
        <v>0.08</v>
      </c>
      <c r="V515" s="1">
        <v>0.01</v>
      </c>
      <c r="W515" s="1">
        <v>0.08</v>
      </c>
      <c r="X51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0.06</v>
      </c>
      <c r="Y515" s="2">
        <f>player_season_data[[#This Row],[xAG]]*3</f>
        <v>0.24</v>
      </c>
      <c r="Z515" s="2">
        <f>SUM(player_season_data[[#This Row],[E(Points from Goals)]:[E(Points from Assists)]])</f>
        <v>0.3</v>
      </c>
      <c r="AA51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0.75298826255498719</v>
      </c>
      <c r="AB51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-0.59380755884402237</v>
      </c>
      <c r="AC515" s="2">
        <f>SUM(player_season_data[[#This Row],[E(Points from CS)]:[E(Points from conceding)]])</f>
        <v>0.15918070371096482</v>
      </c>
      <c r="AD515" s="2">
        <f>SUM(player_season_data[[#This Row],[E(Defensive Points)]],player_season_data[[#This Row],[E(Attacking Points)]])</f>
        <v>0.45918070371096481</v>
      </c>
    </row>
    <row r="516" spans="1:30" hidden="1" x14ac:dyDescent="0.25">
      <c r="A516">
        <v>416</v>
      </c>
      <c r="B516" s="1" t="s">
        <v>359</v>
      </c>
      <c r="C516" s="1" t="s">
        <v>588</v>
      </c>
      <c r="D516" s="1" t="s">
        <v>927</v>
      </c>
      <c r="E516">
        <v>2</v>
      </c>
      <c r="F516" s="1" t="s">
        <v>958</v>
      </c>
      <c r="G516">
        <v>4</v>
      </c>
      <c r="H516">
        <v>0.6</v>
      </c>
      <c r="I516" s="1">
        <v>27</v>
      </c>
      <c r="J516" s="1">
        <v>3</v>
      </c>
      <c r="K516" s="1">
        <v>1</v>
      </c>
      <c r="L516" s="1">
        <v>78</v>
      </c>
      <c r="M516" s="1">
        <v>0.9</v>
      </c>
      <c r="N516" s="1">
        <v>1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0.03</v>
      </c>
      <c r="U516" s="1">
        <v>0.03</v>
      </c>
      <c r="V516" s="1">
        <v>0</v>
      </c>
      <c r="W516" s="1">
        <v>0.03</v>
      </c>
      <c r="X51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16" s="2">
        <f>player_season_data[[#This Row],[xAG]]*3</f>
        <v>0.09</v>
      </c>
      <c r="Z516" s="2">
        <f>SUM(player_season_data[[#This Row],[E(Points from Goals)]:[E(Points from Assists)]])</f>
        <v>0.09</v>
      </c>
      <c r="AA51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0.88363991183751278</v>
      </c>
      <c r="AB51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-0.51717853106080636</v>
      </c>
      <c r="AC516" s="2">
        <f>SUM(player_season_data[[#This Row],[E(Points from CS)]:[E(Points from conceding)]])</f>
        <v>0.36646138077670642</v>
      </c>
      <c r="AD516" s="2">
        <f>SUM(player_season_data[[#This Row],[E(Defensive Points)]],player_season_data[[#This Row],[E(Attacking Points)]])</f>
        <v>0.45646138077670639</v>
      </c>
    </row>
    <row r="517" spans="1:30" hidden="1" x14ac:dyDescent="0.25">
      <c r="A517">
        <v>61</v>
      </c>
      <c r="B517" s="1" t="s">
        <v>31</v>
      </c>
      <c r="C517" s="1" t="s">
        <v>446</v>
      </c>
      <c r="D517" s="1" t="s">
        <v>915</v>
      </c>
      <c r="E517">
        <v>3</v>
      </c>
      <c r="F517" s="1" t="s">
        <v>959</v>
      </c>
      <c r="G517">
        <v>4.5</v>
      </c>
      <c r="H517">
        <v>0.5</v>
      </c>
      <c r="I517" s="1">
        <v>23</v>
      </c>
      <c r="J517" s="1">
        <v>3</v>
      </c>
      <c r="K517" s="1">
        <v>2</v>
      </c>
      <c r="L517" s="1">
        <v>152</v>
      </c>
      <c r="M517" s="1">
        <v>1.7</v>
      </c>
      <c r="N517" s="1">
        <v>1</v>
      </c>
      <c r="O517" s="1">
        <v>0</v>
      </c>
      <c r="P517" s="1">
        <v>0</v>
      </c>
      <c r="Q517" s="1">
        <v>0</v>
      </c>
      <c r="R517" s="1">
        <v>0</v>
      </c>
      <c r="S517" s="1">
        <v>0.04</v>
      </c>
      <c r="T517" s="1">
        <v>0</v>
      </c>
      <c r="U517" s="1">
        <v>0.04</v>
      </c>
      <c r="V517" s="1">
        <v>0.04</v>
      </c>
      <c r="W517" s="1">
        <v>0.04</v>
      </c>
      <c r="X51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</v>
      </c>
      <c r="Y517" s="2">
        <f>player_season_data[[#This Row],[xAG]]*3</f>
        <v>0</v>
      </c>
      <c r="Z517" s="2">
        <f>SUM(player_season_data[[#This Row],[E(Points from Goals)]:[E(Points from Assists)]])</f>
        <v>0.2</v>
      </c>
      <c r="AA51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0.25157855305975652</v>
      </c>
      <c r="AB51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17" s="2">
        <f>SUM(player_season_data[[#This Row],[E(Points from CS)]:[E(Points from conceding)]])</f>
        <v>0.25157855305975652</v>
      </c>
      <c r="AD517" s="2">
        <f>SUM(player_season_data[[#This Row],[E(Defensive Points)]],player_season_data[[#This Row],[E(Attacking Points)]])</f>
        <v>0.45157855305975653</v>
      </c>
    </row>
    <row r="518" spans="1:30" x14ac:dyDescent="0.25">
      <c r="A518">
        <v>506</v>
      </c>
      <c r="B518" s="1" t="s">
        <v>385</v>
      </c>
      <c r="C518" s="1" t="s">
        <v>841</v>
      </c>
      <c r="D518" s="1" t="s">
        <v>930</v>
      </c>
      <c r="E518">
        <v>2</v>
      </c>
      <c r="F518" s="1" t="s">
        <v>958</v>
      </c>
      <c r="G518">
        <v>4.5</v>
      </c>
      <c r="H518">
        <v>7.2</v>
      </c>
      <c r="I518" s="1">
        <v>22</v>
      </c>
      <c r="J518" s="1">
        <v>27</v>
      </c>
      <c r="K518" s="1">
        <v>27</v>
      </c>
      <c r="L518" s="1">
        <v>2339</v>
      </c>
      <c r="M518" s="1">
        <v>26</v>
      </c>
      <c r="N518" s="1">
        <v>5</v>
      </c>
      <c r="O518" s="1">
        <v>0</v>
      </c>
      <c r="P518" s="1">
        <v>0.12</v>
      </c>
      <c r="Q518" s="1">
        <v>0</v>
      </c>
      <c r="R518" s="1">
        <v>0.12</v>
      </c>
      <c r="S518" s="1">
        <v>0.02</v>
      </c>
      <c r="T518" s="1">
        <v>0</v>
      </c>
      <c r="U518" s="1">
        <v>0.02</v>
      </c>
      <c r="V518" s="1">
        <v>0.02</v>
      </c>
      <c r="W518" s="1">
        <v>0.02</v>
      </c>
      <c r="X51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0.12</v>
      </c>
      <c r="Y518" s="2">
        <f>player_season_data[[#This Row],[xAG]]*3</f>
        <v>0</v>
      </c>
      <c r="Z518" s="2">
        <f>SUM(player_season_data[[#This Row],[E(Points from Goals)]:[E(Points from Assists)]])</f>
        <v>0.12</v>
      </c>
      <c r="AA51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0.85752440570791177</v>
      </c>
      <c r="AB51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-0.53146400745871469</v>
      </c>
      <c r="AC518" s="2">
        <f>SUM(player_season_data[[#This Row],[E(Points from CS)]:[E(Points from conceding)]])</f>
        <v>0.32606039824919708</v>
      </c>
      <c r="AD518" s="2">
        <f>SUM(player_season_data[[#This Row],[E(Defensive Points)]],player_season_data[[#This Row],[E(Attacking Points)]])</f>
        <v>0.44606039824919708</v>
      </c>
    </row>
    <row r="519" spans="1:30" hidden="1" x14ac:dyDescent="0.25">
      <c r="A519">
        <v>517</v>
      </c>
      <c r="B519" s="1" t="s">
        <v>89</v>
      </c>
      <c r="C519" s="1" t="s">
        <v>464</v>
      </c>
      <c r="D519" s="1" t="s">
        <v>931</v>
      </c>
      <c r="E519">
        <v>2</v>
      </c>
      <c r="F519" s="1" t="s">
        <v>958</v>
      </c>
      <c r="G519">
        <v>4</v>
      </c>
      <c r="H519">
        <v>2.2999999999999998</v>
      </c>
      <c r="I519" s="1">
        <v>33</v>
      </c>
      <c r="J519" s="1">
        <v>11</v>
      </c>
      <c r="K519" s="1">
        <v>4</v>
      </c>
      <c r="L519" s="1">
        <v>436</v>
      </c>
      <c r="M519" s="1">
        <v>4.8</v>
      </c>
      <c r="N519" s="1">
        <v>1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0.09</v>
      </c>
      <c r="U519" s="1">
        <v>0.09</v>
      </c>
      <c r="V519" s="1">
        <v>0</v>
      </c>
      <c r="W519" s="1">
        <v>0.09</v>
      </c>
      <c r="X51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19" s="2">
        <f>player_season_data[[#This Row],[xAG]]*3</f>
        <v>0.27</v>
      </c>
      <c r="Z519" s="2">
        <f>SUM(player_season_data[[#This Row],[E(Points from Goals)]:[E(Points from Assists)]])</f>
        <v>0.27</v>
      </c>
      <c r="AA51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0.76055592040608222</v>
      </c>
      <c r="AB51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-0.58898910418881223</v>
      </c>
      <c r="AC519" s="2">
        <f>SUM(player_season_data[[#This Row],[E(Points from CS)]:[E(Points from conceding)]])</f>
        <v>0.17156681621726999</v>
      </c>
      <c r="AD519" s="2">
        <f>SUM(player_season_data[[#This Row],[E(Defensive Points)]],player_season_data[[#This Row],[E(Attacking Points)]])</f>
        <v>0.44156681621727001</v>
      </c>
    </row>
    <row r="520" spans="1:30" x14ac:dyDescent="0.25">
      <c r="A520">
        <v>241</v>
      </c>
      <c r="B520" s="1" t="s">
        <v>45</v>
      </c>
      <c r="C520" s="1" t="s">
        <v>715</v>
      </c>
      <c r="D520" s="1" t="s">
        <v>922</v>
      </c>
      <c r="E520">
        <v>2</v>
      </c>
      <c r="F520" s="1" t="s">
        <v>958</v>
      </c>
      <c r="G520">
        <v>4.5</v>
      </c>
      <c r="H520">
        <v>0.3</v>
      </c>
      <c r="I520" s="1">
        <v>23</v>
      </c>
      <c r="J520" s="1">
        <v>29</v>
      </c>
      <c r="K520" s="1">
        <v>25</v>
      </c>
      <c r="L520" s="1">
        <v>2303</v>
      </c>
      <c r="M520" s="1">
        <v>25.6</v>
      </c>
      <c r="N520" s="1">
        <v>6</v>
      </c>
      <c r="O520" s="1">
        <v>1</v>
      </c>
      <c r="P520" s="1">
        <v>0.04</v>
      </c>
      <c r="Q520" s="1">
        <v>0</v>
      </c>
      <c r="R520" s="1">
        <v>0.04</v>
      </c>
      <c r="S520" s="1">
        <v>0.01</v>
      </c>
      <c r="T520" s="1">
        <v>0</v>
      </c>
      <c r="U520" s="1">
        <v>0.01</v>
      </c>
      <c r="V520" s="1">
        <v>0.01</v>
      </c>
      <c r="W520" s="1">
        <v>0.01</v>
      </c>
      <c r="X52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0.06</v>
      </c>
      <c r="Y520" s="2">
        <f>player_season_data[[#This Row],[xAG]]*3</f>
        <v>0</v>
      </c>
      <c r="Z520" s="2">
        <f>SUM(player_season_data[[#This Row],[E(Points from Goals)]:[E(Points from Assists)]])</f>
        <v>0.06</v>
      </c>
      <c r="AA52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0.89252064059371927</v>
      </c>
      <c r="AB52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-0.51242621050758752</v>
      </c>
      <c r="AC520" s="2">
        <f>SUM(player_season_data[[#This Row],[E(Points from CS)]:[E(Points from conceding)]])</f>
        <v>0.38009443008613175</v>
      </c>
      <c r="AD520" s="2">
        <f>SUM(player_season_data[[#This Row],[E(Defensive Points)]],player_season_data[[#This Row],[E(Attacking Points)]])</f>
        <v>0.44009443008613175</v>
      </c>
    </row>
    <row r="521" spans="1:30" hidden="1" x14ac:dyDescent="0.25">
      <c r="A521">
        <v>544</v>
      </c>
      <c r="B521" s="1" t="s">
        <v>116</v>
      </c>
      <c r="C521" s="1" t="s">
        <v>685</v>
      </c>
      <c r="D521" s="1" t="s">
        <v>932</v>
      </c>
      <c r="E521">
        <v>3</v>
      </c>
      <c r="F521" s="1" t="s">
        <v>959</v>
      </c>
      <c r="G521">
        <v>5</v>
      </c>
      <c r="H521">
        <v>0.1</v>
      </c>
      <c r="I521" s="1">
        <v>21</v>
      </c>
      <c r="J521" s="1">
        <v>26</v>
      </c>
      <c r="K521" s="1">
        <v>11</v>
      </c>
      <c r="L521" s="1">
        <v>1222</v>
      </c>
      <c r="M521" s="1">
        <v>13.6</v>
      </c>
      <c r="N521" s="1">
        <v>2</v>
      </c>
      <c r="O521" s="1">
        <v>0</v>
      </c>
      <c r="P521" s="1">
        <v>0</v>
      </c>
      <c r="Q521" s="1">
        <v>0</v>
      </c>
      <c r="R521" s="1">
        <v>0</v>
      </c>
      <c r="S521" s="1">
        <v>0.03</v>
      </c>
      <c r="T521" s="1">
        <v>0.03</v>
      </c>
      <c r="U521" s="1">
        <v>0.06</v>
      </c>
      <c r="V521" s="1">
        <v>0.03</v>
      </c>
      <c r="W521" s="1">
        <v>0.06</v>
      </c>
      <c r="X52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0.15</v>
      </c>
      <c r="Y521" s="2">
        <f>player_season_data[[#This Row],[xAG]]*3</f>
        <v>0.09</v>
      </c>
      <c r="Z521" s="2">
        <f>SUM(player_season_data[[#This Row],[E(Points from Goals)]:[E(Points from Assists)]])</f>
        <v>0.24</v>
      </c>
      <c r="AA52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0.19789869908361465</v>
      </c>
      <c r="AB52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21" s="2">
        <f>SUM(player_season_data[[#This Row],[E(Points from CS)]:[E(Points from conceding)]])</f>
        <v>0.19789869908361465</v>
      </c>
      <c r="AD521" s="2">
        <f>SUM(player_season_data[[#This Row],[E(Defensive Points)]],player_season_data[[#This Row],[E(Attacking Points)]])</f>
        <v>0.43789869908361467</v>
      </c>
    </row>
    <row r="522" spans="1:30" hidden="1" x14ac:dyDescent="0.25">
      <c r="A522">
        <v>60</v>
      </c>
      <c r="B522" s="1" t="s">
        <v>14</v>
      </c>
      <c r="C522" s="1" t="s">
        <v>632</v>
      </c>
      <c r="D522" s="1" t="s">
        <v>915</v>
      </c>
      <c r="E522">
        <v>3</v>
      </c>
      <c r="F522" s="1" t="s">
        <v>959</v>
      </c>
      <c r="G522">
        <v>5</v>
      </c>
      <c r="H522">
        <v>0</v>
      </c>
      <c r="I522" s="1">
        <v>24</v>
      </c>
      <c r="J522" s="1">
        <v>3</v>
      </c>
      <c r="K522" s="1">
        <v>1</v>
      </c>
      <c r="L522" s="1">
        <v>121</v>
      </c>
      <c r="M522" s="1">
        <v>1.3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0.06</v>
      </c>
      <c r="U522" s="1">
        <v>0.06</v>
      </c>
      <c r="V522" s="1">
        <v>0</v>
      </c>
      <c r="W522" s="1">
        <v>0.06</v>
      </c>
      <c r="X52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22" s="2">
        <f>player_season_data[[#This Row],[xAG]]*3</f>
        <v>0.18</v>
      </c>
      <c r="Z522" s="2">
        <f>SUM(player_season_data[[#This Row],[E(Points from Goals)]:[E(Points from Assists)]])</f>
        <v>0.18</v>
      </c>
      <c r="AA52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0.25157855305975652</v>
      </c>
      <c r="AB52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22" s="2">
        <f>SUM(player_season_data[[#This Row],[E(Points from CS)]:[E(Points from conceding)]])</f>
        <v>0.25157855305975652</v>
      </c>
      <c r="AD522" s="2">
        <f>SUM(player_season_data[[#This Row],[E(Defensive Points)]],player_season_data[[#This Row],[E(Attacking Points)]])</f>
        <v>0.43157855305975651</v>
      </c>
    </row>
    <row r="523" spans="1:30" hidden="1" x14ac:dyDescent="0.25">
      <c r="A523">
        <v>387</v>
      </c>
      <c r="B523" s="1" t="s">
        <v>345</v>
      </c>
      <c r="C523" s="1" t="s">
        <v>523</v>
      </c>
      <c r="D523" s="1" t="s">
        <v>926</v>
      </c>
      <c r="E523">
        <v>2</v>
      </c>
      <c r="F523" s="1" t="s">
        <v>958</v>
      </c>
      <c r="G523">
        <v>5</v>
      </c>
      <c r="H523">
        <v>2.9</v>
      </c>
      <c r="I523" s="1">
        <v>28</v>
      </c>
      <c r="J523" s="1">
        <v>12</v>
      </c>
      <c r="K523" s="1">
        <v>12</v>
      </c>
      <c r="L523" s="1">
        <v>959</v>
      </c>
      <c r="M523" s="1">
        <v>10.7</v>
      </c>
      <c r="N523" s="1">
        <v>6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0.09</v>
      </c>
      <c r="U523" s="1">
        <v>0.1</v>
      </c>
      <c r="V523" s="1">
        <v>0</v>
      </c>
      <c r="W523" s="1">
        <v>0.1</v>
      </c>
      <c r="X52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23" s="2">
        <f>player_season_data[[#This Row],[xAG]]*3</f>
        <v>0.27</v>
      </c>
      <c r="Z523" s="2">
        <f>SUM(player_season_data[[#This Row],[E(Points from Goals)]:[E(Points from Assists)]])</f>
        <v>0.27</v>
      </c>
      <c r="AA52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0.75298826255498719</v>
      </c>
      <c r="AB52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-0.59380755884402237</v>
      </c>
      <c r="AC523" s="2">
        <f>SUM(player_season_data[[#This Row],[E(Points from CS)]:[E(Points from conceding)]])</f>
        <v>0.15918070371096482</v>
      </c>
      <c r="AD523" s="2">
        <f>SUM(player_season_data[[#This Row],[E(Defensive Points)]],player_season_data[[#This Row],[E(Attacking Points)]])</f>
        <v>0.42918070371096484</v>
      </c>
    </row>
    <row r="524" spans="1:30" hidden="1" x14ac:dyDescent="0.25">
      <c r="A524">
        <v>182</v>
      </c>
      <c r="B524" s="1" t="s">
        <v>293</v>
      </c>
      <c r="C524" s="1" t="s">
        <v>539</v>
      </c>
      <c r="D524" s="1" t="s">
        <v>925</v>
      </c>
      <c r="E524">
        <v>3</v>
      </c>
      <c r="F524" s="1" t="s">
        <v>959</v>
      </c>
      <c r="G524">
        <v>10.5</v>
      </c>
      <c r="H524">
        <v>41.9</v>
      </c>
      <c r="I524" s="1">
        <v>21</v>
      </c>
      <c r="J524" s="1">
        <v>1</v>
      </c>
      <c r="K524" s="1">
        <v>0</v>
      </c>
      <c r="L524" s="1">
        <v>11</v>
      </c>
      <c r="M524" s="1">
        <v>0.1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24" s="2">
        <f>player_season_data[[#This Row],[xAG]]*3</f>
        <v>0</v>
      </c>
      <c r="Z524" s="2">
        <f>SUM(player_season_data[[#This Row],[E(Points from Goals)]:[E(Points from Assists)]])</f>
        <v>0</v>
      </c>
      <c r="AA52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0.418951549247639</v>
      </c>
      <c r="AB52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24" s="2">
        <f>SUM(player_season_data[[#This Row],[E(Points from CS)]:[E(Points from conceding)]])</f>
        <v>0.418951549247639</v>
      </c>
      <c r="AD524" s="2">
        <f>SUM(player_season_data[[#This Row],[E(Defensive Points)]],player_season_data[[#This Row],[E(Attacking Points)]])</f>
        <v>0.418951549247639</v>
      </c>
    </row>
    <row r="525" spans="1:30" hidden="1" x14ac:dyDescent="0.25">
      <c r="A525">
        <v>357</v>
      </c>
      <c r="B525" s="1" t="s">
        <v>250</v>
      </c>
      <c r="C525" s="1" t="s">
        <v>744</v>
      </c>
      <c r="D525" s="1" t="s">
        <v>925</v>
      </c>
      <c r="E525">
        <v>3</v>
      </c>
      <c r="F525" s="1" t="s">
        <v>959</v>
      </c>
      <c r="G525">
        <v>5</v>
      </c>
      <c r="H525">
        <v>0.1</v>
      </c>
      <c r="I525" s="1">
        <v>20</v>
      </c>
      <c r="J525" s="1">
        <v>1</v>
      </c>
      <c r="K525" s="1">
        <v>0</v>
      </c>
      <c r="L525" s="1">
        <v>1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25" s="2">
        <f>player_season_data[[#This Row],[xAG]]*3</f>
        <v>0</v>
      </c>
      <c r="Z525" s="2">
        <f>SUM(player_season_data[[#This Row],[E(Points from Goals)]:[E(Points from Assists)]])</f>
        <v>0</v>
      </c>
      <c r="AA52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0.418951549247639</v>
      </c>
      <c r="AB52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25" s="2">
        <f>SUM(player_season_data[[#This Row],[E(Points from CS)]:[E(Points from conceding)]])</f>
        <v>0.418951549247639</v>
      </c>
      <c r="AD525" s="2">
        <f>SUM(player_season_data[[#This Row],[E(Defensive Points)]],player_season_data[[#This Row],[E(Attacking Points)]])</f>
        <v>0.418951549247639</v>
      </c>
    </row>
    <row r="526" spans="1:30" hidden="1" x14ac:dyDescent="0.25">
      <c r="A526">
        <v>371</v>
      </c>
      <c r="B526" s="1" t="s">
        <v>130</v>
      </c>
      <c r="C526" s="1" t="s">
        <v>442</v>
      </c>
      <c r="D526" s="1" t="s">
        <v>926</v>
      </c>
      <c r="E526">
        <v>2</v>
      </c>
      <c r="F526" s="1" t="s">
        <v>958</v>
      </c>
      <c r="G526">
        <v>4.5</v>
      </c>
      <c r="H526">
        <v>0.2</v>
      </c>
      <c r="I526" s="1">
        <v>35</v>
      </c>
      <c r="J526" s="1">
        <v>23</v>
      </c>
      <c r="K526" s="1">
        <v>15</v>
      </c>
      <c r="L526" s="1">
        <v>1392</v>
      </c>
      <c r="M526" s="1">
        <v>15.5</v>
      </c>
      <c r="N526" s="1">
        <v>2</v>
      </c>
      <c r="O526" s="1">
        <v>0</v>
      </c>
      <c r="P526" s="1">
        <v>0</v>
      </c>
      <c r="Q526" s="1">
        <v>0.06</v>
      </c>
      <c r="R526" s="1">
        <v>0.06</v>
      </c>
      <c r="S526" s="1">
        <v>0</v>
      </c>
      <c r="T526" s="1">
        <v>0.08</v>
      </c>
      <c r="U526" s="1">
        <v>0.08</v>
      </c>
      <c r="V526" s="1">
        <v>0</v>
      </c>
      <c r="W526" s="1">
        <v>0.08</v>
      </c>
      <c r="X52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26" s="2">
        <f>player_season_data[[#This Row],[xAG]]*3</f>
        <v>0.24</v>
      </c>
      <c r="Z526" s="2">
        <f>SUM(player_season_data[[#This Row],[E(Points from Goals)]:[E(Points from Assists)]])</f>
        <v>0.24</v>
      </c>
      <c r="AA52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0.75298826255498719</v>
      </c>
      <c r="AB52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-0.59380755884402237</v>
      </c>
      <c r="AC526" s="2">
        <f>SUM(player_season_data[[#This Row],[E(Points from CS)]:[E(Points from conceding)]])</f>
        <v>0.15918070371096482</v>
      </c>
      <c r="AD526" s="2">
        <f>SUM(player_season_data[[#This Row],[E(Defensive Points)]],player_season_data[[#This Row],[E(Attacking Points)]])</f>
        <v>0.39918070371096481</v>
      </c>
    </row>
    <row r="527" spans="1:30" hidden="1" x14ac:dyDescent="0.25">
      <c r="A527">
        <v>248</v>
      </c>
      <c r="B527" s="1" t="s">
        <v>224</v>
      </c>
      <c r="C527" s="1" t="s">
        <v>485</v>
      </c>
      <c r="D527" s="1" t="s">
        <v>922</v>
      </c>
      <c r="E527">
        <v>1</v>
      </c>
      <c r="F527" s="1" t="s">
        <v>960</v>
      </c>
      <c r="G527">
        <v>5</v>
      </c>
      <c r="H527">
        <v>2.9</v>
      </c>
      <c r="I527" s="1">
        <v>31</v>
      </c>
      <c r="J527" s="1">
        <v>38</v>
      </c>
      <c r="K527" s="1">
        <v>38</v>
      </c>
      <c r="L527" s="1">
        <v>3420</v>
      </c>
      <c r="M527" s="1">
        <v>38</v>
      </c>
      <c r="N527" s="1">
        <v>3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27" s="2">
        <f>player_season_data[[#This Row],[xAG]]*3</f>
        <v>0</v>
      </c>
      <c r="Z527" s="2">
        <f>SUM(player_season_data[[#This Row],[E(Points from Goals)]:[E(Points from Assists)]])</f>
        <v>0</v>
      </c>
      <c r="AA52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0.89252064059371927</v>
      </c>
      <c r="AB52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-0.51242621050758752</v>
      </c>
      <c r="AC527" s="2">
        <f>SUM(player_season_data[[#This Row],[E(Points from CS)]:[E(Points from conceding)]])</f>
        <v>0.38009443008613175</v>
      </c>
      <c r="AD527" s="2">
        <f>SUM(player_season_data[[#This Row],[E(Defensive Points)]],player_season_data[[#This Row],[E(Attacking Points)]])</f>
        <v>0.38009443008613175</v>
      </c>
    </row>
    <row r="528" spans="1:30" hidden="1" x14ac:dyDescent="0.25">
      <c r="A528">
        <v>386</v>
      </c>
      <c r="B528" s="1" t="s">
        <v>332</v>
      </c>
      <c r="C528" s="1" t="s">
        <v>658</v>
      </c>
      <c r="D528" s="1" t="s">
        <v>926</v>
      </c>
      <c r="E528">
        <v>3</v>
      </c>
      <c r="F528" s="1" t="s">
        <v>959</v>
      </c>
      <c r="G528">
        <v>6.5</v>
      </c>
      <c r="H528">
        <v>0.5</v>
      </c>
      <c r="I528" s="1">
        <v>23</v>
      </c>
      <c r="J528" s="1">
        <v>3</v>
      </c>
      <c r="K528" s="1">
        <v>0</v>
      </c>
      <c r="L528" s="1">
        <v>79</v>
      </c>
      <c r="M528" s="1">
        <v>0.9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0.06</v>
      </c>
      <c r="U528" s="1">
        <v>0.06</v>
      </c>
      <c r="V528" s="1">
        <v>0</v>
      </c>
      <c r="W528" s="1">
        <v>0.06</v>
      </c>
      <c r="X52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28" s="2">
        <f>player_season_data[[#This Row],[xAG]]*3</f>
        <v>0.18</v>
      </c>
      <c r="Z528" s="2">
        <f>SUM(player_season_data[[#This Row],[E(Points from Goals)]:[E(Points from Assists)]])</f>
        <v>0.18</v>
      </c>
      <c r="AA52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0.1882470656387468</v>
      </c>
      <c r="AB52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28" s="2">
        <f>SUM(player_season_data[[#This Row],[E(Points from CS)]:[E(Points from conceding)]])</f>
        <v>0.1882470656387468</v>
      </c>
      <c r="AD528" s="2">
        <f>SUM(player_season_data[[#This Row],[E(Defensive Points)]],player_season_data[[#This Row],[E(Attacking Points)]])</f>
        <v>0.36824706563874676</v>
      </c>
    </row>
    <row r="529" spans="1:30" hidden="1" x14ac:dyDescent="0.25">
      <c r="A529">
        <v>396</v>
      </c>
      <c r="B529" s="1" t="s">
        <v>118</v>
      </c>
      <c r="C529" s="1" t="s">
        <v>970</v>
      </c>
      <c r="D529" s="1" t="s">
        <v>927</v>
      </c>
      <c r="E529">
        <v>1</v>
      </c>
      <c r="F529" s="1" t="s">
        <v>960</v>
      </c>
      <c r="G529">
        <v>4.5</v>
      </c>
      <c r="H529">
        <v>1.4</v>
      </c>
      <c r="I529" s="1">
        <v>34</v>
      </c>
      <c r="J529" s="1">
        <v>23</v>
      </c>
      <c r="K529" s="1">
        <v>22</v>
      </c>
      <c r="L529" s="1">
        <v>1985</v>
      </c>
      <c r="M529" s="1">
        <v>22.1</v>
      </c>
      <c r="N529" s="1">
        <v>1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29" s="2">
        <f>player_season_data[[#This Row],[xAG]]*3</f>
        <v>0</v>
      </c>
      <c r="Z529" s="2">
        <f>SUM(player_season_data[[#This Row],[E(Points from Goals)]:[E(Points from Assists)]])</f>
        <v>0</v>
      </c>
      <c r="AA52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0.88363991183751278</v>
      </c>
      <c r="AB52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-0.51717853106080636</v>
      </c>
      <c r="AC529" s="2">
        <f>SUM(player_season_data[[#This Row],[E(Points from CS)]:[E(Points from conceding)]])</f>
        <v>0.36646138077670642</v>
      </c>
      <c r="AD529" s="2">
        <f>SUM(player_season_data[[#This Row],[E(Defensive Points)]],player_season_data[[#This Row],[E(Attacking Points)]])</f>
        <v>0.36646138077670642</v>
      </c>
    </row>
    <row r="530" spans="1:30" hidden="1" x14ac:dyDescent="0.25">
      <c r="A530">
        <v>413</v>
      </c>
      <c r="B530" s="1" t="s">
        <v>306</v>
      </c>
      <c r="C530" s="1" t="s">
        <v>512</v>
      </c>
      <c r="D530" s="1" t="s">
        <v>927</v>
      </c>
      <c r="E530">
        <v>1</v>
      </c>
      <c r="F530" s="1" t="s">
        <v>960</v>
      </c>
      <c r="G530">
        <v>5</v>
      </c>
      <c r="H530">
        <v>5.8</v>
      </c>
      <c r="I530" s="1">
        <v>31</v>
      </c>
      <c r="J530" s="1">
        <v>15</v>
      </c>
      <c r="K530" s="1">
        <v>15</v>
      </c>
      <c r="L530" s="1">
        <v>1345</v>
      </c>
      <c r="M530" s="1">
        <v>14.9</v>
      </c>
      <c r="N530" s="1">
        <v>1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30" s="2">
        <f>player_season_data[[#This Row],[xAG]]*3</f>
        <v>0</v>
      </c>
      <c r="Z530" s="2">
        <f>SUM(player_season_data[[#This Row],[E(Points from Goals)]:[E(Points from Assists)]])</f>
        <v>0</v>
      </c>
      <c r="AA53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0.88363991183751278</v>
      </c>
      <c r="AB53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-0.51717853106080636</v>
      </c>
      <c r="AC530" s="2">
        <f>SUM(player_season_data[[#This Row],[E(Points from CS)]:[E(Points from conceding)]])</f>
        <v>0.36646138077670642</v>
      </c>
      <c r="AD530" s="2">
        <f>SUM(player_season_data[[#This Row],[E(Defensive Points)]],player_season_data[[#This Row],[E(Attacking Points)]])</f>
        <v>0.36646138077670642</v>
      </c>
    </row>
    <row r="531" spans="1:30" hidden="1" x14ac:dyDescent="0.25">
      <c r="A531">
        <v>390</v>
      </c>
      <c r="B531" s="1" t="s">
        <v>271</v>
      </c>
      <c r="C531" s="1" t="s">
        <v>893</v>
      </c>
      <c r="D531" s="1" t="s">
        <v>927</v>
      </c>
      <c r="E531">
        <v>2</v>
      </c>
      <c r="F531" s="1" t="s">
        <v>958</v>
      </c>
      <c r="G531">
        <v>4</v>
      </c>
      <c r="H531">
        <v>0.7</v>
      </c>
      <c r="I531" s="1">
        <v>19</v>
      </c>
      <c r="J531" s="1">
        <v>2</v>
      </c>
      <c r="K531" s="1">
        <v>0</v>
      </c>
      <c r="L531" s="1">
        <v>13</v>
      </c>
      <c r="M531" s="1">
        <v>0.1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31" s="2">
        <f>player_season_data[[#This Row],[xAG]]*3</f>
        <v>0</v>
      </c>
      <c r="Z531" s="2">
        <f>SUM(player_season_data[[#This Row],[E(Points from Goals)]:[E(Points from Assists)]])</f>
        <v>0</v>
      </c>
      <c r="AA53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0.88363991183751278</v>
      </c>
      <c r="AB53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-0.51717853106080636</v>
      </c>
      <c r="AC531" s="2">
        <f>SUM(player_season_data[[#This Row],[E(Points from CS)]:[E(Points from conceding)]])</f>
        <v>0.36646138077670642</v>
      </c>
      <c r="AD531" s="2">
        <f>SUM(player_season_data[[#This Row],[E(Defensive Points)]],player_season_data[[#This Row],[E(Attacking Points)]])</f>
        <v>0.36646138077670642</v>
      </c>
    </row>
    <row r="532" spans="1:30" hidden="1" x14ac:dyDescent="0.25">
      <c r="A532">
        <v>275</v>
      </c>
      <c r="B532" s="1" t="s">
        <v>194</v>
      </c>
      <c r="C532" s="1" t="s">
        <v>422</v>
      </c>
      <c r="D532" s="1" t="s">
        <v>931</v>
      </c>
      <c r="E532">
        <v>2</v>
      </c>
      <c r="F532" s="1" t="s">
        <v>958</v>
      </c>
      <c r="G532">
        <v>4</v>
      </c>
      <c r="H532">
        <v>2.4</v>
      </c>
      <c r="I532" s="1">
        <v>23</v>
      </c>
      <c r="J532" s="1">
        <v>14</v>
      </c>
      <c r="K532" s="1">
        <v>4</v>
      </c>
      <c r="L532" s="1">
        <v>544</v>
      </c>
      <c r="M532" s="1">
        <v>6</v>
      </c>
      <c r="N532" s="1">
        <v>1</v>
      </c>
      <c r="O532" s="1">
        <v>0</v>
      </c>
      <c r="P532" s="1">
        <v>0</v>
      </c>
      <c r="Q532" s="1">
        <v>0</v>
      </c>
      <c r="R532" s="1">
        <v>0</v>
      </c>
      <c r="S532" s="1">
        <v>0.03</v>
      </c>
      <c r="T532" s="1">
        <v>0</v>
      </c>
      <c r="U532" s="1">
        <v>0.03</v>
      </c>
      <c r="V532" s="1">
        <v>0.03</v>
      </c>
      <c r="W532" s="1">
        <v>0.03</v>
      </c>
      <c r="X53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0.18</v>
      </c>
      <c r="Y532" s="2">
        <f>player_season_data[[#This Row],[xAG]]*3</f>
        <v>0</v>
      </c>
      <c r="Z532" s="2">
        <f>SUM(player_season_data[[#This Row],[E(Points from Goals)]:[E(Points from Assists)]])</f>
        <v>0.18</v>
      </c>
      <c r="AA53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0.76055592040608222</v>
      </c>
      <c r="AB53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-0.58898910418881223</v>
      </c>
      <c r="AC532" s="2">
        <f>SUM(player_season_data[[#This Row],[E(Points from CS)]:[E(Points from conceding)]])</f>
        <v>0.17156681621726999</v>
      </c>
      <c r="AD532" s="2">
        <f>SUM(player_season_data[[#This Row],[E(Defensive Points)]],player_season_data[[#This Row],[E(Attacking Points)]])</f>
        <v>0.35156681621726998</v>
      </c>
    </row>
    <row r="533" spans="1:30" hidden="1" x14ac:dyDescent="0.25">
      <c r="A533">
        <v>47</v>
      </c>
      <c r="B533" s="1" t="s">
        <v>242</v>
      </c>
      <c r="C533" s="1" t="s">
        <v>974</v>
      </c>
      <c r="D533" s="1" t="s">
        <v>914</v>
      </c>
      <c r="E533">
        <v>1</v>
      </c>
      <c r="F533" s="1" t="s">
        <v>960</v>
      </c>
      <c r="G533">
        <v>5</v>
      </c>
      <c r="H533">
        <v>13</v>
      </c>
      <c r="I533" s="1">
        <v>30</v>
      </c>
      <c r="J533" s="1">
        <v>34</v>
      </c>
      <c r="K533" s="1">
        <v>34</v>
      </c>
      <c r="L533" s="1">
        <v>3015</v>
      </c>
      <c r="M533" s="1">
        <v>33.5</v>
      </c>
      <c r="N533" s="1">
        <v>4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33" s="2">
        <f>player_season_data[[#This Row],[xAG]]*3</f>
        <v>0</v>
      </c>
      <c r="Z533" s="2">
        <f>SUM(player_season_data[[#This Row],[E(Points from Goals)]:[E(Points from Assists)]])</f>
        <v>0</v>
      </c>
      <c r="AA53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0.86614266926402828</v>
      </c>
      <c r="AB53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-0.52669752788768387</v>
      </c>
      <c r="AC533" s="2">
        <f>SUM(player_season_data[[#This Row],[E(Points from CS)]:[E(Points from conceding)]])</f>
        <v>0.33944514137634441</v>
      </c>
      <c r="AD533" s="2">
        <f>SUM(player_season_data[[#This Row],[E(Defensive Points)]],player_season_data[[#This Row],[E(Attacking Points)]])</f>
        <v>0.33944514137634441</v>
      </c>
    </row>
    <row r="534" spans="1:30" hidden="1" x14ac:dyDescent="0.25">
      <c r="A534">
        <v>43</v>
      </c>
      <c r="B534" s="1" t="s">
        <v>209</v>
      </c>
      <c r="C534" s="1" t="s">
        <v>973</v>
      </c>
      <c r="D534" s="1" t="s">
        <v>914</v>
      </c>
      <c r="E534">
        <v>2</v>
      </c>
      <c r="F534" s="1" t="s">
        <v>958</v>
      </c>
      <c r="G534">
        <v>4</v>
      </c>
      <c r="H534">
        <v>0.1</v>
      </c>
      <c r="I534" s="1">
        <v>20</v>
      </c>
      <c r="J534" s="1">
        <v>3</v>
      </c>
      <c r="K534" s="1">
        <v>0</v>
      </c>
      <c r="L534" s="1">
        <v>6</v>
      </c>
      <c r="M534" s="1">
        <v>0.1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34" s="2">
        <f>player_season_data[[#This Row],[xAG]]*3</f>
        <v>0</v>
      </c>
      <c r="Z534" s="2">
        <f>SUM(player_season_data[[#This Row],[E(Points from Goals)]:[E(Points from Assists)]])</f>
        <v>0</v>
      </c>
      <c r="AA53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0.86614266926402828</v>
      </c>
      <c r="AB53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-0.52669752788768387</v>
      </c>
      <c r="AC534" s="2">
        <f>SUM(player_season_data[[#This Row],[E(Points from CS)]:[E(Points from conceding)]])</f>
        <v>0.33944514137634441</v>
      </c>
      <c r="AD534" s="2">
        <f>SUM(player_season_data[[#This Row],[E(Defensive Points)]],player_season_data[[#This Row],[E(Attacking Points)]])</f>
        <v>0.33944514137634441</v>
      </c>
    </row>
    <row r="535" spans="1:30" hidden="1" x14ac:dyDescent="0.25">
      <c r="A535">
        <v>51</v>
      </c>
      <c r="B535" s="1" t="s">
        <v>285</v>
      </c>
      <c r="C535" s="1" t="s">
        <v>536</v>
      </c>
      <c r="D535" s="1" t="s">
        <v>914</v>
      </c>
      <c r="E535">
        <v>1</v>
      </c>
      <c r="F535" s="1" t="s">
        <v>960</v>
      </c>
      <c r="G535">
        <v>4.5</v>
      </c>
      <c r="H535">
        <v>0.2</v>
      </c>
      <c r="I535" s="1">
        <v>33</v>
      </c>
      <c r="J535" s="1">
        <v>5</v>
      </c>
      <c r="K535" s="1">
        <v>4</v>
      </c>
      <c r="L535" s="1">
        <v>405</v>
      </c>
      <c r="M535" s="1">
        <v>4.5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35" s="2">
        <f>player_season_data[[#This Row],[xAG]]*3</f>
        <v>0</v>
      </c>
      <c r="Z535" s="2">
        <f>SUM(player_season_data[[#This Row],[E(Points from Goals)]:[E(Points from Assists)]])</f>
        <v>0</v>
      </c>
      <c r="AA53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0.86614266926402828</v>
      </c>
      <c r="AB53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-0.52669752788768387</v>
      </c>
      <c r="AC535" s="2">
        <f>SUM(player_season_data[[#This Row],[E(Points from CS)]:[E(Points from conceding)]])</f>
        <v>0.33944514137634441</v>
      </c>
      <c r="AD535" s="2">
        <f>SUM(player_season_data[[#This Row],[E(Defensive Points)]],player_season_data[[#This Row],[E(Attacking Points)]])</f>
        <v>0.33944514137634441</v>
      </c>
    </row>
    <row r="536" spans="1:30" hidden="1" x14ac:dyDescent="0.25">
      <c r="A536">
        <v>188</v>
      </c>
      <c r="B536" s="1" t="s">
        <v>380</v>
      </c>
      <c r="C536" s="1" t="s">
        <v>862</v>
      </c>
      <c r="D536" s="1" t="s">
        <v>919</v>
      </c>
      <c r="E536">
        <v>3</v>
      </c>
      <c r="F536" s="1" t="s">
        <v>959</v>
      </c>
      <c r="G536">
        <v>4.5</v>
      </c>
      <c r="H536">
        <v>0.3</v>
      </c>
      <c r="I536" s="1">
        <v>19</v>
      </c>
      <c r="J536" s="1">
        <v>12</v>
      </c>
      <c r="K536" s="1">
        <v>3</v>
      </c>
      <c r="L536" s="1">
        <v>301</v>
      </c>
      <c r="M536" s="1">
        <v>3.3</v>
      </c>
      <c r="N536" s="1">
        <v>2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0.03</v>
      </c>
      <c r="U536" s="1">
        <v>0.03</v>
      </c>
      <c r="V536" s="1">
        <v>0</v>
      </c>
      <c r="W536" s="1">
        <v>0.03</v>
      </c>
      <c r="X53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36" s="2">
        <f>player_season_data[[#This Row],[xAG]]*3</f>
        <v>0.09</v>
      </c>
      <c r="Z536" s="2">
        <f>SUM(player_season_data[[#This Row],[E(Points from Goals)]:[E(Points from Assists)]])</f>
        <v>0.09</v>
      </c>
      <c r="AA53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0.24171401689703645</v>
      </c>
      <c r="AB53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36" s="2">
        <f>SUM(player_season_data[[#This Row],[E(Points from CS)]:[E(Points from conceding)]])</f>
        <v>0.24171401689703645</v>
      </c>
      <c r="AD536" s="2">
        <f>SUM(player_season_data[[#This Row],[E(Defensive Points)]],player_season_data[[#This Row],[E(Attacking Points)]])</f>
        <v>0.33171401689703645</v>
      </c>
    </row>
    <row r="537" spans="1:30" hidden="1" x14ac:dyDescent="0.25">
      <c r="A537">
        <v>508</v>
      </c>
      <c r="B537" s="1" t="s">
        <v>387</v>
      </c>
      <c r="C537" s="1" t="s">
        <v>614</v>
      </c>
      <c r="D537" s="1" t="s">
        <v>930</v>
      </c>
      <c r="E537">
        <v>1</v>
      </c>
      <c r="F537" s="1" t="s">
        <v>960</v>
      </c>
      <c r="G537">
        <v>5</v>
      </c>
      <c r="H537">
        <v>4.5</v>
      </c>
      <c r="I537" s="1">
        <v>26</v>
      </c>
      <c r="J537" s="1">
        <v>38</v>
      </c>
      <c r="K537" s="1">
        <v>38</v>
      </c>
      <c r="L537" s="1">
        <v>3420</v>
      </c>
      <c r="M537" s="1">
        <v>38</v>
      </c>
      <c r="N537" s="1">
        <v>2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37" s="2">
        <f>player_season_data[[#This Row],[xAG]]*3</f>
        <v>0</v>
      </c>
      <c r="Z537" s="2">
        <f>SUM(player_season_data[[#This Row],[E(Points from Goals)]:[E(Points from Assists)]])</f>
        <v>0</v>
      </c>
      <c r="AA53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0.85752440570791177</v>
      </c>
      <c r="AB53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-0.53146400745871469</v>
      </c>
      <c r="AC537" s="2">
        <f>SUM(player_season_data[[#This Row],[E(Points from CS)]:[E(Points from conceding)]])</f>
        <v>0.32606039824919708</v>
      </c>
      <c r="AD537" s="2">
        <f>SUM(player_season_data[[#This Row],[E(Defensive Points)]],player_season_data[[#This Row],[E(Attacking Points)]])</f>
        <v>0.32606039824919708</v>
      </c>
    </row>
    <row r="538" spans="1:30" x14ac:dyDescent="0.25">
      <c r="A538">
        <v>475</v>
      </c>
      <c r="B538" s="1" t="s">
        <v>362</v>
      </c>
      <c r="C538" s="1" t="s">
        <v>419</v>
      </c>
      <c r="D538" s="1" t="s">
        <v>918</v>
      </c>
      <c r="E538">
        <v>2</v>
      </c>
      <c r="F538" s="1" t="s">
        <v>958</v>
      </c>
      <c r="G538">
        <v>4</v>
      </c>
      <c r="H538">
        <v>5.7</v>
      </c>
      <c r="I538" s="1">
        <v>29</v>
      </c>
      <c r="J538" s="1">
        <v>28</v>
      </c>
      <c r="K538" s="1">
        <v>25</v>
      </c>
      <c r="L538" s="1">
        <v>2331</v>
      </c>
      <c r="M538" s="1">
        <v>25.9</v>
      </c>
      <c r="N538" s="1">
        <v>8</v>
      </c>
      <c r="O538" s="1">
        <v>0</v>
      </c>
      <c r="P538" s="1">
        <v>0.04</v>
      </c>
      <c r="Q538" s="1">
        <v>0.04</v>
      </c>
      <c r="R538" s="1">
        <v>0.08</v>
      </c>
      <c r="S538" s="1">
        <v>0.01</v>
      </c>
      <c r="T538" s="1">
        <v>0.05</v>
      </c>
      <c r="U538" s="1">
        <v>0.06</v>
      </c>
      <c r="V538" s="1">
        <v>0.01</v>
      </c>
      <c r="W538" s="1">
        <v>0.06</v>
      </c>
      <c r="X53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0.06</v>
      </c>
      <c r="Y538" s="2">
        <f>player_season_data[[#This Row],[xAG]]*3</f>
        <v>0.15000000000000002</v>
      </c>
      <c r="Z538" s="2">
        <f>SUM(player_season_data[[#This Row],[E(Points from Goals)]:[E(Points from Assists)]])</f>
        <v>0.21000000000000002</v>
      </c>
      <c r="AA53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0.7234631704684884</v>
      </c>
      <c r="AB53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-0.61311491927892192</v>
      </c>
      <c r="AC538" s="2">
        <f>SUM(player_season_data[[#This Row],[E(Points from CS)]:[E(Points from conceding)]])</f>
        <v>0.11034825118956648</v>
      </c>
      <c r="AD538" s="2">
        <f>SUM(player_season_data[[#This Row],[E(Defensive Points)]],player_season_data[[#This Row],[E(Attacking Points)]])</f>
        <v>0.3203482511895665</v>
      </c>
    </row>
    <row r="539" spans="1:30" hidden="1" x14ac:dyDescent="0.25">
      <c r="A539">
        <v>138</v>
      </c>
      <c r="B539" s="1" t="s">
        <v>283</v>
      </c>
      <c r="C539" s="1" t="s">
        <v>903</v>
      </c>
      <c r="D539" s="1" t="s">
        <v>917</v>
      </c>
      <c r="E539">
        <v>4</v>
      </c>
      <c r="F539" s="1" t="s">
        <v>962</v>
      </c>
      <c r="G539">
        <v>4.5</v>
      </c>
      <c r="H539">
        <v>0.4</v>
      </c>
      <c r="I539" s="1">
        <v>18</v>
      </c>
      <c r="J539" s="1">
        <v>3</v>
      </c>
      <c r="K539" s="1">
        <v>1</v>
      </c>
      <c r="L539" s="1">
        <v>63</v>
      </c>
      <c r="M539" s="1">
        <v>0.7</v>
      </c>
      <c r="N539" s="1">
        <v>1</v>
      </c>
      <c r="O539" s="1">
        <v>0</v>
      </c>
      <c r="P539" s="1">
        <v>0</v>
      </c>
      <c r="Q539" s="1">
        <v>0</v>
      </c>
      <c r="R539" s="1">
        <v>0</v>
      </c>
      <c r="S539" s="1">
        <v>0.08</v>
      </c>
      <c r="T539" s="1">
        <v>0</v>
      </c>
      <c r="U539" s="1">
        <v>0.08</v>
      </c>
      <c r="V539" s="1">
        <v>0.08</v>
      </c>
      <c r="W539" s="1">
        <v>0.08</v>
      </c>
      <c r="X53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0.32</v>
      </c>
      <c r="Y539" s="2">
        <f>player_season_data[[#This Row],[xAG]]*3</f>
        <v>0</v>
      </c>
      <c r="Z539" s="2">
        <f>SUM(player_season_data[[#This Row],[E(Points from Goals)]:[E(Points from Assists)]])</f>
        <v>0.32</v>
      </c>
      <c r="AA53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53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39" s="2">
        <f>SUM(player_season_data[[#This Row],[E(Points from CS)]:[E(Points from conceding)]])</f>
        <v>0</v>
      </c>
      <c r="AD539" s="2">
        <f>SUM(player_season_data[[#This Row],[E(Defensive Points)]],player_season_data[[#This Row],[E(Attacking Points)]])</f>
        <v>0.32</v>
      </c>
    </row>
    <row r="540" spans="1:30" hidden="1" x14ac:dyDescent="0.25">
      <c r="A540">
        <v>312</v>
      </c>
      <c r="B540" s="1" t="s">
        <v>40</v>
      </c>
      <c r="C540" s="1" t="s">
        <v>888</v>
      </c>
      <c r="D540" s="1" t="s">
        <v>923</v>
      </c>
      <c r="E540">
        <v>3</v>
      </c>
      <c r="F540" s="1" t="s">
        <v>959</v>
      </c>
      <c r="G540">
        <v>4.5</v>
      </c>
      <c r="H540">
        <v>0.2</v>
      </c>
      <c r="I540" s="1">
        <v>18</v>
      </c>
      <c r="J540" s="1">
        <v>1</v>
      </c>
      <c r="K540" s="1">
        <v>0</v>
      </c>
      <c r="L540" s="1">
        <v>26</v>
      </c>
      <c r="M540" s="1">
        <v>0.3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40" s="2">
        <f>player_season_data[[#This Row],[xAG]]*3</f>
        <v>0</v>
      </c>
      <c r="Z540" s="2">
        <f>SUM(player_season_data[[#This Row],[E(Points from Goals)]:[E(Points from Assists)]])</f>
        <v>0</v>
      </c>
      <c r="AA54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0.30727873860113125</v>
      </c>
      <c r="AB54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40" s="2">
        <f>SUM(player_season_data[[#This Row],[E(Points from CS)]:[E(Points from conceding)]])</f>
        <v>0.30727873860113125</v>
      </c>
      <c r="AD540" s="2">
        <f>SUM(player_season_data[[#This Row],[E(Defensive Points)]],player_season_data[[#This Row],[E(Attacking Points)]])</f>
        <v>0.30727873860113125</v>
      </c>
    </row>
    <row r="541" spans="1:30" hidden="1" x14ac:dyDescent="0.25">
      <c r="A541">
        <v>318</v>
      </c>
      <c r="B541" s="1" t="s">
        <v>109</v>
      </c>
      <c r="C541" s="1" t="s">
        <v>852</v>
      </c>
      <c r="D541" s="1" t="s">
        <v>923</v>
      </c>
      <c r="E541">
        <v>3</v>
      </c>
      <c r="F541" s="1" t="s">
        <v>959</v>
      </c>
      <c r="G541">
        <v>4.5</v>
      </c>
      <c r="H541">
        <v>0.1</v>
      </c>
      <c r="I541" s="1">
        <v>17</v>
      </c>
      <c r="J541" s="1">
        <v>1</v>
      </c>
      <c r="K541" s="1">
        <v>0</v>
      </c>
      <c r="L541" s="1">
        <v>14</v>
      </c>
      <c r="M541" s="1">
        <v>0.2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41" s="2">
        <f>player_season_data[[#This Row],[xAG]]*3</f>
        <v>0</v>
      </c>
      <c r="Z541" s="2">
        <f>SUM(player_season_data[[#This Row],[E(Points from Goals)]:[E(Points from Assists)]])</f>
        <v>0</v>
      </c>
      <c r="AA54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0.30727873860113125</v>
      </c>
      <c r="AB54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41" s="2">
        <f>SUM(player_season_data[[#This Row],[E(Points from CS)]:[E(Points from conceding)]])</f>
        <v>0.30727873860113125</v>
      </c>
      <c r="AD541" s="2">
        <f>SUM(player_season_data[[#This Row],[E(Defensive Points)]],player_season_data[[#This Row],[E(Attacking Points)]])</f>
        <v>0.30727873860113125</v>
      </c>
    </row>
    <row r="542" spans="1:30" hidden="1" x14ac:dyDescent="0.25">
      <c r="A542">
        <v>330</v>
      </c>
      <c r="B542" s="1" t="s">
        <v>251</v>
      </c>
      <c r="C542" s="1" t="s">
        <v>843</v>
      </c>
      <c r="D542" s="1" t="s">
        <v>923</v>
      </c>
      <c r="E542">
        <v>3</v>
      </c>
      <c r="F542" s="1" t="s">
        <v>959</v>
      </c>
      <c r="G542">
        <v>4.5</v>
      </c>
      <c r="H542">
        <v>0</v>
      </c>
      <c r="I542" s="1">
        <v>18</v>
      </c>
      <c r="J542" s="1">
        <v>3</v>
      </c>
      <c r="K542" s="1">
        <v>0</v>
      </c>
      <c r="L542" s="1">
        <v>4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42" s="2">
        <f>player_season_data[[#This Row],[xAG]]*3</f>
        <v>0</v>
      </c>
      <c r="Z542" s="2">
        <f>SUM(player_season_data[[#This Row],[E(Points from Goals)]:[E(Points from Assists)]])</f>
        <v>0</v>
      </c>
      <c r="AA54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0.30727873860113125</v>
      </c>
      <c r="AB54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42" s="2">
        <f>SUM(player_season_data[[#This Row],[E(Points from CS)]:[E(Points from conceding)]])</f>
        <v>0.30727873860113125</v>
      </c>
      <c r="AD542" s="2">
        <f>SUM(player_season_data[[#This Row],[E(Defensive Points)]],player_season_data[[#This Row],[E(Attacking Points)]])</f>
        <v>0.30727873860113125</v>
      </c>
    </row>
    <row r="543" spans="1:30" hidden="1" x14ac:dyDescent="0.25">
      <c r="A543">
        <v>359</v>
      </c>
      <c r="B543" s="1" t="s">
        <v>302</v>
      </c>
      <c r="C543" s="1" t="s">
        <v>457</v>
      </c>
      <c r="D543" s="1" t="s">
        <v>931</v>
      </c>
      <c r="E543">
        <v>3</v>
      </c>
      <c r="F543" s="1" t="s">
        <v>959</v>
      </c>
      <c r="G543">
        <v>5</v>
      </c>
      <c r="H543">
        <v>0</v>
      </c>
      <c r="I543" s="1">
        <v>27</v>
      </c>
      <c r="J543" s="1">
        <v>8</v>
      </c>
      <c r="K543" s="1">
        <v>3</v>
      </c>
      <c r="L543" s="1">
        <v>309</v>
      </c>
      <c r="M543" s="1">
        <v>3.4</v>
      </c>
      <c r="N543" s="1">
        <v>3</v>
      </c>
      <c r="O543" s="1">
        <v>1</v>
      </c>
      <c r="P543" s="1">
        <v>0</v>
      </c>
      <c r="Q543" s="1">
        <v>0</v>
      </c>
      <c r="R543" s="1">
        <v>0</v>
      </c>
      <c r="S543" s="1">
        <v>0.02</v>
      </c>
      <c r="T543" s="1">
        <v>0</v>
      </c>
      <c r="U543" s="1">
        <v>0.02</v>
      </c>
      <c r="V543" s="1">
        <v>0.02</v>
      </c>
      <c r="W543" s="1">
        <v>0.02</v>
      </c>
      <c r="X54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</v>
      </c>
      <c r="Y543" s="2">
        <f>player_season_data[[#This Row],[xAG]]*3</f>
        <v>0</v>
      </c>
      <c r="Z543" s="2">
        <f>SUM(player_season_data[[#This Row],[E(Points from Goals)]:[E(Points from Assists)]])</f>
        <v>0.1</v>
      </c>
      <c r="AA54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0.19013898010152055</v>
      </c>
      <c r="AB54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43" s="2">
        <f>SUM(player_season_data[[#This Row],[E(Points from CS)]:[E(Points from conceding)]])</f>
        <v>0.19013898010152055</v>
      </c>
      <c r="AD543" s="2">
        <f>SUM(player_season_data[[#This Row],[E(Defensive Points)]],player_season_data[[#This Row],[E(Attacking Points)]])</f>
        <v>0.29013898010152056</v>
      </c>
    </row>
    <row r="544" spans="1:30" hidden="1" x14ac:dyDescent="0.25">
      <c r="A544">
        <v>212</v>
      </c>
      <c r="B544" s="1" t="s">
        <v>292</v>
      </c>
      <c r="C544" s="1" t="s">
        <v>884</v>
      </c>
      <c r="D544" s="1" t="s">
        <v>920</v>
      </c>
      <c r="E544">
        <v>3</v>
      </c>
      <c r="F544" s="1" t="s">
        <v>959</v>
      </c>
      <c r="G544">
        <v>4.5</v>
      </c>
      <c r="H544">
        <v>0</v>
      </c>
      <c r="I544" s="1">
        <v>18</v>
      </c>
      <c r="J544" s="1">
        <v>9</v>
      </c>
      <c r="K544" s="1">
        <v>0</v>
      </c>
      <c r="L544" s="1">
        <v>156</v>
      </c>
      <c r="M544" s="1">
        <v>1.7</v>
      </c>
      <c r="N544" s="1">
        <v>1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44" s="2">
        <f>player_season_data[[#This Row],[xAG]]*3</f>
        <v>0</v>
      </c>
      <c r="Z544" s="2">
        <f>SUM(player_season_data[[#This Row],[E(Points from Goals)]:[E(Points from Assists)]])</f>
        <v>0</v>
      </c>
      <c r="AA54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0.26982005638468681</v>
      </c>
      <c r="AB54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44" s="2">
        <f>SUM(player_season_data[[#This Row],[E(Points from CS)]:[E(Points from conceding)]])</f>
        <v>0.26982005638468681</v>
      </c>
      <c r="AD544" s="2">
        <f>SUM(player_season_data[[#This Row],[E(Defensive Points)]],player_season_data[[#This Row],[E(Attacking Points)]])</f>
        <v>0.26982005638468681</v>
      </c>
    </row>
    <row r="545" spans="1:30" hidden="1" x14ac:dyDescent="0.25">
      <c r="A545">
        <v>564</v>
      </c>
      <c r="B545" s="1" t="s">
        <v>62</v>
      </c>
      <c r="C545" s="1" t="s">
        <v>708</v>
      </c>
      <c r="D545" s="1" t="s">
        <v>932</v>
      </c>
      <c r="E545">
        <v>2</v>
      </c>
      <c r="F545" s="1" t="s">
        <v>958</v>
      </c>
      <c r="G545">
        <v>4.5</v>
      </c>
      <c r="H545">
        <v>0.1</v>
      </c>
      <c r="I545" s="1">
        <v>24</v>
      </c>
      <c r="J545" s="1">
        <v>12</v>
      </c>
      <c r="K545" s="1">
        <v>9</v>
      </c>
      <c r="L545" s="1">
        <v>822</v>
      </c>
      <c r="M545" s="1">
        <v>9.1</v>
      </c>
      <c r="N545" s="1">
        <v>1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0.01</v>
      </c>
      <c r="U545" s="1">
        <v>0.01</v>
      </c>
      <c r="V545" s="1">
        <v>0</v>
      </c>
      <c r="W545" s="1">
        <v>0.01</v>
      </c>
      <c r="X54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45" s="2">
        <f>player_season_data[[#This Row],[xAG]]*3</f>
        <v>0.03</v>
      </c>
      <c r="Z545" s="2">
        <f>SUM(player_season_data[[#This Row],[E(Points from Goals)]:[E(Points from Assists)]])</f>
        <v>0.03</v>
      </c>
      <c r="AA54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0.79159479633445862</v>
      </c>
      <c r="AB54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-0.5697511013044122</v>
      </c>
      <c r="AC545" s="2">
        <f>SUM(player_season_data[[#This Row],[E(Points from CS)]:[E(Points from conceding)]])</f>
        <v>0.22184369503004642</v>
      </c>
      <c r="AD545" s="2">
        <f>SUM(player_season_data[[#This Row],[E(Defensive Points)]],player_season_data[[#This Row],[E(Attacking Points)]])</f>
        <v>0.25184369503004644</v>
      </c>
    </row>
    <row r="546" spans="1:30" hidden="1" x14ac:dyDescent="0.25">
      <c r="A546">
        <v>174</v>
      </c>
      <c r="B546" s="1" t="s">
        <v>222</v>
      </c>
      <c r="C546" s="1" t="s">
        <v>873</v>
      </c>
      <c r="D546" s="1" t="s">
        <v>919</v>
      </c>
      <c r="E546">
        <v>3</v>
      </c>
      <c r="F546" s="1" t="s">
        <v>959</v>
      </c>
      <c r="G546">
        <v>4.5</v>
      </c>
      <c r="H546">
        <v>0.8</v>
      </c>
      <c r="I546" s="1">
        <v>19</v>
      </c>
      <c r="J546" s="1">
        <v>1</v>
      </c>
      <c r="K546" s="1">
        <v>0</v>
      </c>
      <c r="L546" s="1">
        <v>33</v>
      </c>
      <c r="M546" s="1">
        <v>0.4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46" s="2">
        <f>player_season_data[[#This Row],[xAG]]*3</f>
        <v>0</v>
      </c>
      <c r="Z546" s="2">
        <f>SUM(player_season_data[[#This Row],[E(Points from Goals)]:[E(Points from Assists)]])</f>
        <v>0</v>
      </c>
      <c r="AA54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0.24171401689703645</v>
      </c>
      <c r="AB54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46" s="2">
        <f>SUM(player_season_data[[#This Row],[E(Points from CS)]:[E(Points from conceding)]])</f>
        <v>0.24171401689703645</v>
      </c>
      <c r="AD546" s="2">
        <f>SUM(player_season_data[[#This Row],[E(Defensive Points)]],player_season_data[[#This Row],[E(Attacking Points)]])</f>
        <v>0.24171401689703645</v>
      </c>
    </row>
    <row r="547" spans="1:30" hidden="1" x14ac:dyDescent="0.25">
      <c r="A547">
        <v>305</v>
      </c>
      <c r="B547" s="1" t="s">
        <v>364</v>
      </c>
      <c r="C547" s="1" t="s">
        <v>462</v>
      </c>
      <c r="D547" s="1" t="s">
        <v>929</v>
      </c>
      <c r="E547">
        <v>2</v>
      </c>
      <c r="F547" s="1" t="s">
        <v>958</v>
      </c>
      <c r="G547">
        <v>4</v>
      </c>
      <c r="H547">
        <v>0.6</v>
      </c>
      <c r="I547" s="1">
        <v>22</v>
      </c>
      <c r="J547" s="1">
        <v>12</v>
      </c>
      <c r="K547" s="1">
        <v>11</v>
      </c>
      <c r="L547" s="1">
        <v>917</v>
      </c>
      <c r="M547" s="1">
        <v>10.199999999999999</v>
      </c>
      <c r="N547" s="1">
        <v>3</v>
      </c>
      <c r="O547" s="1">
        <v>0</v>
      </c>
      <c r="P547" s="1">
        <v>0</v>
      </c>
      <c r="Q547" s="1">
        <v>0</v>
      </c>
      <c r="R547" s="1">
        <v>0</v>
      </c>
      <c r="S547" s="1">
        <v>0.05</v>
      </c>
      <c r="T547" s="1">
        <v>0</v>
      </c>
      <c r="U547" s="1">
        <v>0.06</v>
      </c>
      <c r="V547" s="1">
        <v>0.05</v>
      </c>
      <c r="W547" s="1">
        <v>0.06</v>
      </c>
      <c r="X54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0.30000000000000004</v>
      </c>
      <c r="Y547" s="2">
        <f>player_season_data[[#This Row],[xAG]]*3</f>
        <v>0</v>
      </c>
      <c r="Z547" s="2">
        <f>SUM(player_season_data[[#This Row],[E(Points from Goals)]:[E(Points from Assists)]])</f>
        <v>0.30000000000000004</v>
      </c>
      <c r="AA54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0.61649464726052561</v>
      </c>
      <c r="AB54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-0.69080447679373336</v>
      </c>
      <c r="AC547" s="2">
        <f>SUM(player_season_data[[#This Row],[E(Points from CS)]:[E(Points from conceding)]])</f>
        <v>-7.430982953320775E-2</v>
      </c>
      <c r="AD547" s="2">
        <f>SUM(player_season_data[[#This Row],[E(Defensive Points)]],player_season_data[[#This Row],[E(Attacking Points)]])</f>
        <v>0.22569017046679229</v>
      </c>
    </row>
    <row r="548" spans="1:30" hidden="1" x14ac:dyDescent="0.25">
      <c r="A548">
        <v>554</v>
      </c>
      <c r="B548" s="1" t="s">
        <v>327</v>
      </c>
      <c r="C548" s="1" t="s">
        <v>327</v>
      </c>
      <c r="D548" s="1" t="s">
        <v>932</v>
      </c>
      <c r="E548">
        <v>1</v>
      </c>
      <c r="F548" s="1" t="s">
        <v>960</v>
      </c>
      <c r="G548">
        <v>4.5</v>
      </c>
      <c r="H548">
        <v>2.6</v>
      </c>
      <c r="I548" s="1">
        <v>30</v>
      </c>
      <c r="J548" s="1">
        <v>35</v>
      </c>
      <c r="K548" s="1">
        <v>35</v>
      </c>
      <c r="L548" s="1">
        <v>3037</v>
      </c>
      <c r="M548" s="1">
        <v>33.700000000000003</v>
      </c>
      <c r="N548" s="1">
        <v>1</v>
      </c>
      <c r="O548" s="1">
        <v>0</v>
      </c>
      <c r="P548" s="1">
        <v>0</v>
      </c>
      <c r="Q548" s="1">
        <v>0.03</v>
      </c>
      <c r="R548" s="1">
        <v>0.03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48" s="2">
        <f>player_season_data[[#This Row],[xAG]]*3</f>
        <v>0</v>
      </c>
      <c r="Z548" s="2">
        <f>SUM(player_season_data[[#This Row],[E(Points from Goals)]:[E(Points from Assists)]])</f>
        <v>0</v>
      </c>
      <c r="AA54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0.79159479633445862</v>
      </c>
      <c r="AB54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-0.5697511013044122</v>
      </c>
      <c r="AC548" s="2">
        <f>SUM(player_season_data[[#This Row],[E(Points from CS)]:[E(Points from conceding)]])</f>
        <v>0.22184369503004642</v>
      </c>
      <c r="AD548" s="2">
        <f>SUM(player_season_data[[#This Row],[E(Defensive Points)]],player_season_data[[#This Row],[E(Attacking Points)]])</f>
        <v>0.22184369503004642</v>
      </c>
    </row>
    <row r="549" spans="1:30" hidden="1" x14ac:dyDescent="0.25">
      <c r="A549">
        <v>536</v>
      </c>
      <c r="B549" s="1" t="s">
        <v>48</v>
      </c>
      <c r="C549" s="1" t="s">
        <v>483</v>
      </c>
      <c r="D549" s="1" t="s">
        <v>932</v>
      </c>
      <c r="E549">
        <v>1</v>
      </c>
      <c r="F549" s="1" t="s">
        <v>960</v>
      </c>
      <c r="G549">
        <v>4</v>
      </c>
      <c r="H549">
        <v>1.6</v>
      </c>
      <c r="I549" s="1">
        <v>30</v>
      </c>
      <c r="J549" s="1">
        <v>5</v>
      </c>
      <c r="K549" s="1">
        <v>3</v>
      </c>
      <c r="L549" s="1">
        <v>383</v>
      </c>
      <c r="M549" s="1">
        <v>4.3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49" s="2">
        <f>player_season_data[[#This Row],[xAG]]*3</f>
        <v>0</v>
      </c>
      <c r="Z549" s="2">
        <f>SUM(player_season_data[[#This Row],[E(Points from Goals)]:[E(Points from Assists)]])</f>
        <v>0</v>
      </c>
      <c r="AA54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0.79159479633445862</v>
      </c>
      <c r="AB54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-0.5697511013044122</v>
      </c>
      <c r="AC549" s="2">
        <f>SUM(player_season_data[[#This Row],[E(Points from CS)]:[E(Points from conceding)]])</f>
        <v>0.22184369503004642</v>
      </c>
      <c r="AD549" s="2">
        <f>SUM(player_season_data[[#This Row],[E(Defensive Points)]],player_season_data[[#This Row],[E(Attacking Points)]])</f>
        <v>0.22184369503004642</v>
      </c>
    </row>
    <row r="550" spans="1:30" hidden="1" x14ac:dyDescent="0.25">
      <c r="A550">
        <v>419</v>
      </c>
      <c r="B550" s="1" t="s">
        <v>402</v>
      </c>
      <c r="C550" s="1" t="s">
        <v>626</v>
      </c>
      <c r="D550" s="1" t="s">
        <v>927</v>
      </c>
      <c r="E550">
        <v>3</v>
      </c>
      <c r="F550" s="1" t="s">
        <v>959</v>
      </c>
      <c r="G550">
        <v>4.5</v>
      </c>
      <c r="H550">
        <v>0.3</v>
      </c>
      <c r="I550" s="1">
        <v>20</v>
      </c>
      <c r="J550" s="1">
        <v>4</v>
      </c>
      <c r="K550" s="1">
        <v>0</v>
      </c>
      <c r="L550" s="1">
        <v>13</v>
      </c>
      <c r="M550" s="1">
        <v>0.1</v>
      </c>
      <c r="N550" s="1">
        <v>1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50" s="2">
        <f>player_season_data[[#This Row],[xAG]]*3</f>
        <v>0</v>
      </c>
      <c r="Z550" s="2">
        <f>SUM(player_season_data[[#This Row],[E(Points from Goals)]:[E(Points from Assists)]])</f>
        <v>0</v>
      </c>
      <c r="AA55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0.2209099779593782</v>
      </c>
      <c r="AB55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50" s="2">
        <f>SUM(player_season_data[[#This Row],[E(Points from CS)]:[E(Points from conceding)]])</f>
        <v>0.2209099779593782</v>
      </c>
      <c r="AD550" s="2">
        <f>SUM(player_season_data[[#This Row],[E(Defensive Points)]],player_season_data[[#This Row],[E(Attacking Points)]])</f>
        <v>0.2209099779593782</v>
      </c>
    </row>
    <row r="551" spans="1:30" hidden="1" x14ac:dyDescent="0.25">
      <c r="A551">
        <v>569</v>
      </c>
      <c r="B551" s="1" t="s">
        <v>303</v>
      </c>
      <c r="C551" s="1" t="s">
        <v>826</v>
      </c>
      <c r="D551" s="1" t="s">
        <v>914</v>
      </c>
      <c r="E551">
        <v>3</v>
      </c>
      <c r="F551" s="1" t="s">
        <v>959</v>
      </c>
      <c r="G551">
        <v>5.5</v>
      </c>
      <c r="H551">
        <v>0.1</v>
      </c>
      <c r="I551" s="1">
        <v>21</v>
      </c>
      <c r="J551" s="1">
        <v>1</v>
      </c>
      <c r="K551" s="1">
        <v>0</v>
      </c>
      <c r="L551" s="1">
        <v>4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51" s="2">
        <f>player_season_data[[#This Row],[xAG]]*3</f>
        <v>0</v>
      </c>
      <c r="Z551" s="2">
        <f>SUM(player_season_data[[#This Row],[E(Points from Goals)]:[E(Points from Assists)]])</f>
        <v>0</v>
      </c>
      <c r="AA55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0.21653566731600707</v>
      </c>
      <c r="AB55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51" s="2">
        <f>SUM(player_season_data[[#This Row],[E(Points from CS)]:[E(Points from conceding)]])</f>
        <v>0.21653566731600707</v>
      </c>
      <c r="AD551" s="2">
        <f>SUM(player_season_data[[#This Row],[E(Defensive Points)]],player_season_data[[#This Row],[E(Attacking Points)]])</f>
        <v>0.21653566731600707</v>
      </c>
    </row>
    <row r="552" spans="1:30" hidden="1" x14ac:dyDescent="0.25">
      <c r="A552">
        <v>226</v>
      </c>
      <c r="B552" s="1" t="s">
        <v>182</v>
      </c>
      <c r="C552" s="1" t="s">
        <v>835</v>
      </c>
      <c r="D552" s="1" t="s">
        <v>914</v>
      </c>
      <c r="E552">
        <v>3</v>
      </c>
      <c r="F552" s="1" t="s">
        <v>959</v>
      </c>
      <c r="G552">
        <v>4.5</v>
      </c>
      <c r="H552">
        <v>0.2</v>
      </c>
      <c r="I552" s="1">
        <v>20</v>
      </c>
      <c r="J552" s="1">
        <v>9</v>
      </c>
      <c r="K552" s="1">
        <v>1</v>
      </c>
      <c r="L552" s="1">
        <v>164</v>
      </c>
      <c r="M552" s="1">
        <v>1.8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52" s="2">
        <f>player_season_data[[#This Row],[xAG]]*3</f>
        <v>0</v>
      </c>
      <c r="Z552" s="2">
        <f>SUM(player_season_data[[#This Row],[E(Points from Goals)]:[E(Points from Assists)]])</f>
        <v>0</v>
      </c>
      <c r="AA55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0.21653566731600707</v>
      </c>
      <c r="AB55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52" s="2">
        <f>SUM(player_season_data[[#This Row],[E(Points from CS)]:[E(Points from conceding)]])</f>
        <v>0.21653566731600707</v>
      </c>
      <c r="AD552" s="2">
        <f>SUM(player_season_data[[#This Row],[E(Defensive Points)]],player_season_data[[#This Row],[E(Attacking Points)]])</f>
        <v>0.21653566731600707</v>
      </c>
    </row>
    <row r="553" spans="1:30" hidden="1" x14ac:dyDescent="0.25">
      <c r="A553">
        <v>539</v>
      </c>
      <c r="B553" s="1" t="s">
        <v>78</v>
      </c>
      <c r="C553" s="1" t="s">
        <v>906</v>
      </c>
      <c r="D553" s="1" t="s">
        <v>932</v>
      </c>
      <c r="E553">
        <v>4</v>
      </c>
      <c r="F553" s="1" t="s">
        <v>962</v>
      </c>
      <c r="G553">
        <v>4.5</v>
      </c>
      <c r="H553">
        <v>0.3</v>
      </c>
      <c r="I553" s="1">
        <v>17</v>
      </c>
      <c r="J553" s="1">
        <v>3</v>
      </c>
      <c r="K553" s="1">
        <v>2</v>
      </c>
      <c r="L553" s="1">
        <v>174</v>
      </c>
      <c r="M553" s="1">
        <v>1.9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0.05</v>
      </c>
      <c r="T553" s="1">
        <v>0</v>
      </c>
      <c r="U553" s="1">
        <v>0.05</v>
      </c>
      <c r="V553" s="1">
        <v>0.05</v>
      </c>
      <c r="W553" s="1">
        <v>0.05</v>
      </c>
      <c r="X55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</v>
      </c>
      <c r="Y553" s="2">
        <f>player_season_data[[#This Row],[xAG]]*3</f>
        <v>0</v>
      </c>
      <c r="Z553" s="2">
        <f>SUM(player_season_data[[#This Row],[E(Points from Goals)]:[E(Points from Assists)]])</f>
        <v>0.2</v>
      </c>
      <c r="AA55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55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53" s="2">
        <f>SUM(player_season_data[[#This Row],[E(Points from CS)]:[E(Points from conceding)]])</f>
        <v>0</v>
      </c>
      <c r="AD553" s="2">
        <f>SUM(player_season_data[[#This Row],[E(Defensive Points)]],player_season_data[[#This Row],[E(Attacking Points)]])</f>
        <v>0.2</v>
      </c>
    </row>
    <row r="554" spans="1:30" hidden="1" x14ac:dyDescent="0.25">
      <c r="A554">
        <v>547</v>
      </c>
      <c r="B554" s="1" t="s">
        <v>154</v>
      </c>
      <c r="C554" s="1" t="s">
        <v>986</v>
      </c>
      <c r="D554" s="1" t="s">
        <v>932</v>
      </c>
      <c r="E554">
        <v>3</v>
      </c>
      <c r="F554" s="1" t="s">
        <v>959</v>
      </c>
      <c r="G554">
        <v>4.5</v>
      </c>
      <c r="H554">
        <v>0.1</v>
      </c>
      <c r="I554" s="1">
        <v>18</v>
      </c>
      <c r="J554" s="1">
        <v>1</v>
      </c>
      <c r="K554" s="1">
        <v>0</v>
      </c>
      <c r="L554" s="1">
        <v>1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54" s="2">
        <f>player_season_data[[#This Row],[xAG]]*3</f>
        <v>0</v>
      </c>
      <c r="Z554" s="2">
        <f>SUM(player_season_data[[#This Row],[E(Points from Goals)]:[E(Points from Assists)]])</f>
        <v>0</v>
      </c>
      <c r="AA55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0.19789869908361465</v>
      </c>
      <c r="AB55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54" s="2">
        <f>SUM(player_season_data[[#This Row],[E(Points from CS)]:[E(Points from conceding)]])</f>
        <v>0.19789869908361465</v>
      </c>
      <c r="AD554" s="2">
        <f>SUM(player_season_data[[#This Row],[E(Defensive Points)]],player_season_data[[#This Row],[E(Attacking Points)]])</f>
        <v>0.19789869908361465</v>
      </c>
    </row>
    <row r="555" spans="1:30" hidden="1" x14ac:dyDescent="0.25">
      <c r="A555">
        <v>380</v>
      </c>
      <c r="B555" s="1" t="s">
        <v>243</v>
      </c>
      <c r="C555" s="1" t="s">
        <v>974</v>
      </c>
      <c r="D555" s="1" t="s">
        <v>926</v>
      </c>
      <c r="E555">
        <v>2</v>
      </c>
      <c r="F555" s="1" t="s">
        <v>958</v>
      </c>
      <c r="G555">
        <v>4.5</v>
      </c>
      <c r="H555">
        <v>4.9000000000000004</v>
      </c>
      <c r="I555" s="1">
        <v>25</v>
      </c>
      <c r="J555" s="1">
        <v>11</v>
      </c>
      <c r="K555" s="1">
        <v>8</v>
      </c>
      <c r="L555" s="1">
        <v>646</v>
      </c>
      <c r="M555" s="1">
        <v>7.2</v>
      </c>
      <c r="N555" s="1">
        <v>3</v>
      </c>
      <c r="O555" s="1">
        <v>0</v>
      </c>
      <c r="P555" s="1">
        <v>0</v>
      </c>
      <c r="Q555" s="1">
        <v>0.14000000000000001</v>
      </c>
      <c r="R555" s="1">
        <v>0.14000000000000001</v>
      </c>
      <c r="S555" s="1">
        <v>0</v>
      </c>
      <c r="T555" s="1">
        <v>0.01</v>
      </c>
      <c r="U555" s="1">
        <v>0.01</v>
      </c>
      <c r="V555" s="1">
        <v>0</v>
      </c>
      <c r="W555" s="1">
        <v>0.01</v>
      </c>
      <c r="X55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55" s="2">
        <f>player_season_data[[#This Row],[xAG]]*3</f>
        <v>0.03</v>
      </c>
      <c r="Z555" s="2">
        <f>SUM(player_season_data[[#This Row],[E(Points from Goals)]:[E(Points from Assists)]])</f>
        <v>0.03</v>
      </c>
      <c r="AA55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0.75298826255498719</v>
      </c>
      <c r="AB55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-0.59380755884402237</v>
      </c>
      <c r="AC555" s="2">
        <f>SUM(player_season_data[[#This Row],[E(Points from CS)]:[E(Points from conceding)]])</f>
        <v>0.15918070371096482</v>
      </c>
      <c r="AD555" s="2">
        <f>SUM(player_season_data[[#This Row],[E(Defensive Points)]],player_season_data[[#This Row],[E(Attacking Points)]])</f>
        <v>0.18918070371096482</v>
      </c>
    </row>
    <row r="556" spans="1:30" hidden="1" x14ac:dyDescent="0.25">
      <c r="A556">
        <v>513</v>
      </c>
      <c r="B556" s="1" t="s">
        <v>35</v>
      </c>
      <c r="C556" s="1" t="s">
        <v>491</v>
      </c>
      <c r="D556" s="1" t="s">
        <v>931</v>
      </c>
      <c r="E556">
        <v>1</v>
      </c>
      <c r="F556" s="1" t="s">
        <v>960</v>
      </c>
      <c r="G556">
        <v>4.5</v>
      </c>
      <c r="H556">
        <v>10.9</v>
      </c>
      <c r="I556" s="1">
        <v>30</v>
      </c>
      <c r="J556" s="1">
        <v>31</v>
      </c>
      <c r="K556" s="1">
        <v>31</v>
      </c>
      <c r="L556" s="1">
        <v>2699</v>
      </c>
      <c r="M556" s="1">
        <v>30</v>
      </c>
      <c r="N556" s="1">
        <v>1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56" s="2">
        <f>player_season_data[[#This Row],[xAG]]*3</f>
        <v>0</v>
      </c>
      <c r="Z556" s="2">
        <f>SUM(player_season_data[[#This Row],[E(Points from Goals)]:[E(Points from Assists)]])</f>
        <v>0</v>
      </c>
      <c r="AA55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0.76055592040608222</v>
      </c>
      <c r="AB55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-0.58898910418881223</v>
      </c>
      <c r="AC556" s="2">
        <f>SUM(player_season_data[[#This Row],[E(Points from CS)]:[E(Points from conceding)]])</f>
        <v>0.17156681621726999</v>
      </c>
      <c r="AD556" s="2">
        <f>SUM(player_season_data[[#This Row],[E(Defensive Points)]],player_season_data[[#This Row],[E(Attacking Points)]])</f>
        <v>0.17156681621726999</v>
      </c>
    </row>
    <row r="557" spans="1:30" hidden="1" x14ac:dyDescent="0.25">
      <c r="A557">
        <v>521</v>
      </c>
      <c r="B557" s="1" t="s">
        <v>132</v>
      </c>
      <c r="C557" s="1" t="s">
        <v>440</v>
      </c>
      <c r="D557" s="1" t="s">
        <v>931</v>
      </c>
      <c r="E557">
        <v>1</v>
      </c>
      <c r="F557" s="1" t="s">
        <v>960</v>
      </c>
      <c r="G557">
        <v>4</v>
      </c>
      <c r="H557">
        <v>11.8</v>
      </c>
      <c r="I557" s="1">
        <v>38</v>
      </c>
      <c r="J557" s="1">
        <v>10</v>
      </c>
      <c r="K557" s="1">
        <v>7</v>
      </c>
      <c r="L557" s="1">
        <v>721</v>
      </c>
      <c r="M557" s="1">
        <v>8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57" s="2">
        <f>player_season_data[[#This Row],[xAG]]*3</f>
        <v>0</v>
      </c>
      <c r="Z557" s="2">
        <f>SUM(player_season_data[[#This Row],[E(Points from Goals)]:[E(Points from Assists)]])</f>
        <v>0</v>
      </c>
      <c r="AA55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0.76055592040608222</v>
      </c>
      <c r="AB55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-0.58898910418881223</v>
      </c>
      <c r="AC557" s="2">
        <f>SUM(player_season_data[[#This Row],[E(Points from CS)]:[E(Points from conceding)]])</f>
        <v>0.17156681621726999</v>
      </c>
      <c r="AD557" s="2">
        <f>SUM(player_season_data[[#This Row],[E(Defensive Points)]],player_season_data[[#This Row],[E(Attacking Points)]])</f>
        <v>0.17156681621726999</v>
      </c>
    </row>
    <row r="558" spans="1:30" hidden="1" x14ac:dyDescent="0.25">
      <c r="A558">
        <v>568</v>
      </c>
      <c r="B558" s="1" t="s">
        <v>269</v>
      </c>
      <c r="C558" s="1" t="s">
        <v>716</v>
      </c>
      <c r="D558" s="1" t="s">
        <v>918</v>
      </c>
      <c r="E558">
        <v>1</v>
      </c>
      <c r="F558" s="1" t="s">
        <v>960</v>
      </c>
      <c r="G558">
        <v>4.5</v>
      </c>
      <c r="H558">
        <v>0.5</v>
      </c>
      <c r="I558" s="1">
        <v>24</v>
      </c>
      <c r="J558" s="1">
        <v>10</v>
      </c>
      <c r="K558" s="1">
        <v>10</v>
      </c>
      <c r="L558" s="1">
        <v>900</v>
      </c>
      <c r="M558" s="1">
        <v>10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0.02</v>
      </c>
      <c r="U558" s="1">
        <v>0.02</v>
      </c>
      <c r="V558" s="1">
        <v>0</v>
      </c>
      <c r="W558" s="1">
        <v>0.02</v>
      </c>
      <c r="X55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58" s="2">
        <f>player_season_data[[#This Row],[xAG]]*3</f>
        <v>0.06</v>
      </c>
      <c r="Z558" s="2">
        <f>SUM(player_season_data[[#This Row],[E(Points from Goals)]:[E(Points from Assists)]])</f>
        <v>0.06</v>
      </c>
      <c r="AA55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0.7234631704684884</v>
      </c>
      <c r="AB55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-0.61311491927892192</v>
      </c>
      <c r="AC558" s="2">
        <f>SUM(player_season_data[[#This Row],[E(Points from CS)]:[E(Points from conceding)]])</f>
        <v>0.11034825118956648</v>
      </c>
      <c r="AD558" s="2">
        <f>SUM(player_season_data[[#This Row],[E(Defensive Points)]],player_season_data[[#This Row],[E(Attacking Points)]])</f>
        <v>0.17034825118956648</v>
      </c>
    </row>
    <row r="559" spans="1:30" hidden="1" x14ac:dyDescent="0.25">
      <c r="A559">
        <v>383</v>
      </c>
      <c r="B559" s="1" t="s">
        <v>288</v>
      </c>
      <c r="C559" s="1" t="s">
        <v>639</v>
      </c>
      <c r="D559" s="1" t="s">
        <v>926</v>
      </c>
      <c r="E559">
        <v>1</v>
      </c>
      <c r="F559" s="1" t="s">
        <v>960</v>
      </c>
      <c r="G559">
        <v>5</v>
      </c>
      <c r="H559">
        <v>6.2</v>
      </c>
      <c r="I559" s="1">
        <v>27</v>
      </c>
      <c r="J559" s="1">
        <v>38</v>
      </c>
      <c r="K559" s="1">
        <v>38</v>
      </c>
      <c r="L559" s="1">
        <v>3420</v>
      </c>
      <c r="M559" s="1">
        <v>38</v>
      </c>
      <c r="N559" s="1">
        <v>5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59" s="2">
        <f>player_season_data[[#This Row],[xAG]]*3</f>
        <v>0</v>
      </c>
      <c r="Z559" s="2">
        <f>SUM(player_season_data[[#This Row],[E(Points from Goals)]:[E(Points from Assists)]])</f>
        <v>0</v>
      </c>
      <c r="AA55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0.75298826255498719</v>
      </c>
      <c r="AB55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-0.59380755884402237</v>
      </c>
      <c r="AC559" s="2">
        <f>SUM(player_season_data[[#This Row],[E(Points from CS)]:[E(Points from conceding)]])</f>
        <v>0.15918070371096482</v>
      </c>
      <c r="AD559" s="2">
        <f>SUM(player_season_data[[#This Row],[E(Defensive Points)]],player_season_data[[#This Row],[E(Attacking Points)]])</f>
        <v>0.15918070371096482</v>
      </c>
    </row>
    <row r="560" spans="1:30" hidden="1" x14ac:dyDescent="0.25">
      <c r="A560">
        <v>27</v>
      </c>
      <c r="B560" s="1" t="s">
        <v>34</v>
      </c>
      <c r="C560" s="1" t="s">
        <v>753</v>
      </c>
      <c r="D560" s="1" t="s">
        <v>914</v>
      </c>
      <c r="E560">
        <v>4</v>
      </c>
      <c r="F560" s="1" t="s">
        <v>962</v>
      </c>
      <c r="G560">
        <v>5</v>
      </c>
      <c r="H560">
        <v>1.3</v>
      </c>
      <c r="I560" s="1">
        <v>22</v>
      </c>
      <c r="J560" s="1">
        <v>1</v>
      </c>
      <c r="K560" s="1">
        <v>0</v>
      </c>
      <c r="L560" s="1">
        <v>6</v>
      </c>
      <c r="M560" s="1">
        <v>0.1</v>
      </c>
      <c r="N560" s="1">
        <v>1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60" s="2">
        <f>player_season_data[[#This Row],[xAG]]*3</f>
        <v>0</v>
      </c>
      <c r="Z560" s="2">
        <f>SUM(player_season_data[[#This Row],[E(Points from Goals)]:[E(Points from Assists)]])</f>
        <v>0</v>
      </c>
      <c r="AA56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56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60" s="2">
        <f>SUM(player_season_data[[#This Row],[E(Points from CS)]:[E(Points from conceding)]])</f>
        <v>0</v>
      </c>
      <c r="AD560" s="2">
        <f>SUM(player_season_data[[#This Row],[E(Defensive Points)]],player_season_data[[#This Row],[E(Attacking Points)]])</f>
        <v>0</v>
      </c>
    </row>
    <row r="561" spans="1:30" hidden="1" x14ac:dyDescent="0.25">
      <c r="A561">
        <v>286</v>
      </c>
      <c r="B561" s="1" t="s">
        <v>68</v>
      </c>
      <c r="C561" s="1" t="s">
        <v>794</v>
      </c>
      <c r="D561" s="1" t="s">
        <v>921</v>
      </c>
      <c r="E561">
        <v>4</v>
      </c>
      <c r="F561" s="1" t="s">
        <v>962</v>
      </c>
      <c r="G561">
        <v>4.5</v>
      </c>
      <c r="H561">
        <v>1</v>
      </c>
      <c r="I561" s="1">
        <v>20</v>
      </c>
      <c r="J561" s="1">
        <v>1</v>
      </c>
      <c r="K561" s="1">
        <v>0</v>
      </c>
      <c r="L561" s="1">
        <v>1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61" s="2">
        <f>player_season_data[[#This Row],[xAG]]*3</f>
        <v>0</v>
      </c>
      <c r="Z561" s="2">
        <f>SUM(player_season_data[[#This Row],[E(Points from Goals)]:[E(Points from Assists)]])</f>
        <v>0</v>
      </c>
      <c r="AA56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56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61" s="2">
        <f>SUM(player_season_data[[#This Row],[E(Points from CS)]:[E(Points from conceding)]])</f>
        <v>0</v>
      </c>
      <c r="AD561" s="2">
        <f>SUM(player_season_data[[#This Row],[E(Defensive Points)]],player_season_data[[#This Row],[E(Attacking Points)]])</f>
        <v>0</v>
      </c>
    </row>
    <row r="562" spans="1:30" hidden="1" x14ac:dyDescent="0.25">
      <c r="A562">
        <v>69</v>
      </c>
      <c r="B562" s="1" t="s">
        <v>188</v>
      </c>
      <c r="C562" s="1" t="s">
        <v>882</v>
      </c>
      <c r="D562" s="1" t="s">
        <v>929</v>
      </c>
      <c r="E562">
        <v>4</v>
      </c>
      <c r="F562" s="1" t="s">
        <v>962</v>
      </c>
      <c r="G562">
        <v>4.5</v>
      </c>
      <c r="H562">
        <v>1</v>
      </c>
      <c r="I562" s="1">
        <v>19</v>
      </c>
      <c r="J562" s="1">
        <v>1</v>
      </c>
      <c r="K562" s="1">
        <v>0</v>
      </c>
      <c r="L562" s="1">
        <v>21</v>
      </c>
      <c r="M562" s="1">
        <v>0.2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62" s="2">
        <f>player_season_data[[#This Row],[xAG]]*3</f>
        <v>0</v>
      </c>
      <c r="Z562" s="2">
        <f>SUM(player_season_data[[#This Row],[E(Points from Goals)]:[E(Points from Assists)]])</f>
        <v>0</v>
      </c>
      <c r="AA56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56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62" s="2">
        <f>SUM(player_season_data[[#This Row],[E(Points from CS)]:[E(Points from conceding)]])</f>
        <v>0</v>
      </c>
      <c r="AD562" s="2">
        <f>SUM(player_season_data[[#This Row],[E(Defensive Points)]],player_season_data[[#This Row],[E(Attacking Points)]])</f>
        <v>0</v>
      </c>
    </row>
    <row r="563" spans="1:30" hidden="1" x14ac:dyDescent="0.25">
      <c r="A563">
        <v>500</v>
      </c>
      <c r="B563" s="1" t="s">
        <v>336</v>
      </c>
      <c r="C563" s="1" t="s">
        <v>836</v>
      </c>
      <c r="D563" s="1" t="s">
        <v>930</v>
      </c>
      <c r="E563">
        <v>4</v>
      </c>
      <c r="F563" s="1" t="s">
        <v>962</v>
      </c>
      <c r="G563">
        <v>4.5</v>
      </c>
      <c r="H563">
        <v>0.7</v>
      </c>
      <c r="I563" s="1">
        <v>19</v>
      </c>
      <c r="J563" s="1">
        <v>4</v>
      </c>
      <c r="K563" s="1">
        <v>0</v>
      </c>
      <c r="L563" s="1">
        <v>22</v>
      </c>
      <c r="M563" s="1">
        <v>0.2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63" s="2">
        <f>player_season_data[[#This Row],[xAG]]*3</f>
        <v>0</v>
      </c>
      <c r="Z563" s="2">
        <f>SUM(player_season_data[[#This Row],[E(Points from Goals)]:[E(Points from Assists)]])</f>
        <v>0</v>
      </c>
      <c r="AA56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56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63" s="2">
        <f>SUM(player_season_data[[#This Row],[E(Points from CS)]:[E(Points from conceding)]])</f>
        <v>0</v>
      </c>
      <c r="AD563" s="2">
        <f>SUM(player_season_data[[#This Row],[E(Defensive Points)]],player_season_data[[#This Row],[E(Attacking Points)]])</f>
        <v>0</v>
      </c>
    </row>
    <row r="564" spans="1:30" hidden="1" x14ac:dyDescent="0.25">
      <c r="A564">
        <v>175</v>
      </c>
      <c r="B564" s="1"/>
      <c r="C564" s="1" t="s">
        <v>474</v>
      </c>
      <c r="D564" s="1"/>
      <c r="E564">
        <v>4</v>
      </c>
      <c r="F564" s="1" t="s">
        <v>962</v>
      </c>
      <c r="G564">
        <v>6.5</v>
      </c>
      <c r="H564">
        <v>0.6</v>
      </c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64" s="2">
        <f>player_season_data[[#This Row],[xAG]]*3</f>
        <v>0</v>
      </c>
      <c r="Z564" s="2">
        <f>SUM(player_season_data[[#This Row],[E(Points from Goals)]:[E(Points from Assists)]])</f>
        <v>0</v>
      </c>
      <c r="AA56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56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64" s="2">
        <f>SUM(player_season_data[[#This Row],[E(Points from CS)]:[E(Points from conceding)]])</f>
        <v>0</v>
      </c>
      <c r="AD564" s="2">
        <f>SUM(player_season_data[[#This Row],[E(Defensive Points)]],player_season_data[[#This Row],[E(Attacking Points)]])</f>
        <v>0</v>
      </c>
    </row>
    <row r="565" spans="1:30" hidden="1" x14ac:dyDescent="0.25">
      <c r="A565">
        <v>276</v>
      </c>
      <c r="B565" s="1"/>
      <c r="C565" s="1" t="s">
        <v>507</v>
      </c>
      <c r="D565" s="1"/>
      <c r="E565">
        <v>4</v>
      </c>
      <c r="F565" s="1" t="s">
        <v>962</v>
      </c>
      <c r="G565">
        <v>4.5</v>
      </c>
      <c r="H565">
        <v>2.1</v>
      </c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65" s="2">
        <f>player_season_data[[#This Row],[xAG]]*3</f>
        <v>0</v>
      </c>
      <c r="Z565" s="2">
        <f>SUM(player_season_data[[#This Row],[E(Points from Goals)]:[E(Points from Assists)]])</f>
        <v>0</v>
      </c>
      <c r="AA56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56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65" s="2">
        <f>SUM(player_season_data[[#This Row],[E(Points from CS)]:[E(Points from conceding)]])</f>
        <v>0</v>
      </c>
      <c r="AD565" s="2">
        <f>SUM(player_season_data[[#This Row],[E(Defensive Points)]],player_season_data[[#This Row],[E(Attacking Points)]])</f>
        <v>0</v>
      </c>
    </row>
    <row r="566" spans="1:30" hidden="1" x14ac:dyDescent="0.25">
      <c r="A566">
        <v>306</v>
      </c>
      <c r="B566" s="1"/>
      <c r="C566" s="1" t="s">
        <v>517</v>
      </c>
      <c r="D566" s="1"/>
      <c r="E566">
        <v>4</v>
      </c>
      <c r="F566" s="1" t="s">
        <v>962</v>
      </c>
      <c r="G566">
        <v>5.5</v>
      </c>
      <c r="H566">
        <v>3.5</v>
      </c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66" s="2">
        <f>player_season_data[[#This Row],[xAG]]*3</f>
        <v>0</v>
      </c>
      <c r="Z566" s="2">
        <f>SUM(player_season_data[[#This Row],[E(Points from Goals)]:[E(Points from Assists)]])</f>
        <v>0</v>
      </c>
      <c r="AA56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56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66" s="2">
        <f>SUM(player_season_data[[#This Row],[E(Points from CS)]:[E(Points from conceding)]])</f>
        <v>0</v>
      </c>
      <c r="AD566" s="2">
        <f>SUM(player_season_data[[#This Row],[E(Defensive Points)]],player_season_data[[#This Row],[E(Attacking Points)]])</f>
        <v>0</v>
      </c>
    </row>
    <row r="567" spans="1:30" hidden="1" x14ac:dyDescent="0.25">
      <c r="A567">
        <v>107</v>
      </c>
      <c r="B567" s="1"/>
      <c r="C567" s="1" t="s">
        <v>459</v>
      </c>
      <c r="D567" s="1"/>
      <c r="E567">
        <v>4</v>
      </c>
      <c r="F567" s="1" t="s">
        <v>962</v>
      </c>
      <c r="G567">
        <v>6</v>
      </c>
      <c r="H567">
        <v>0.1</v>
      </c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67" s="2">
        <f>player_season_data[[#This Row],[xAG]]*3</f>
        <v>0</v>
      </c>
      <c r="Z567" s="2">
        <f>SUM(player_season_data[[#This Row],[E(Points from Goals)]:[E(Points from Assists)]])</f>
        <v>0</v>
      </c>
      <c r="AA56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56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67" s="2">
        <f>SUM(player_season_data[[#This Row],[E(Points from CS)]:[E(Points from conceding)]])</f>
        <v>0</v>
      </c>
      <c r="AD567" s="2">
        <f>SUM(player_season_data[[#This Row],[E(Defensive Points)]],player_season_data[[#This Row],[E(Attacking Points)]])</f>
        <v>0</v>
      </c>
    </row>
    <row r="568" spans="1:30" hidden="1" x14ac:dyDescent="0.25">
      <c r="A568">
        <v>470</v>
      </c>
      <c r="B568" s="1"/>
      <c r="C568" s="1" t="s">
        <v>557</v>
      </c>
      <c r="D568" s="1"/>
      <c r="E568">
        <v>4</v>
      </c>
      <c r="F568" s="1" t="s">
        <v>962</v>
      </c>
      <c r="G568">
        <v>5</v>
      </c>
      <c r="H568">
        <v>0.1</v>
      </c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68" s="2">
        <f>player_season_data[[#This Row],[xAG]]*3</f>
        <v>0</v>
      </c>
      <c r="Z568" s="2">
        <f>SUM(player_season_data[[#This Row],[E(Points from Goals)]:[E(Points from Assists)]])</f>
        <v>0</v>
      </c>
      <c r="AA56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56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68" s="2">
        <f>SUM(player_season_data[[#This Row],[E(Points from CS)]:[E(Points from conceding)]])</f>
        <v>0</v>
      </c>
      <c r="AD568" s="2">
        <f>SUM(player_season_data[[#This Row],[E(Defensive Points)]],player_season_data[[#This Row],[E(Attacking Points)]])</f>
        <v>0</v>
      </c>
    </row>
    <row r="569" spans="1:30" hidden="1" x14ac:dyDescent="0.25">
      <c r="A569">
        <v>453</v>
      </c>
      <c r="B569" s="1"/>
      <c r="C569" s="1" t="s">
        <v>503</v>
      </c>
      <c r="D569" s="1"/>
      <c r="E569">
        <v>4</v>
      </c>
      <c r="F569" s="1" t="s">
        <v>962</v>
      </c>
      <c r="G569">
        <v>5.5</v>
      </c>
      <c r="H569">
        <v>2.2000000000000002</v>
      </c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69" s="2">
        <f>player_season_data[[#This Row],[xAG]]*3</f>
        <v>0</v>
      </c>
      <c r="Z569" s="2">
        <f>SUM(player_season_data[[#This Row],[E(Points from Goals)]:[E(Points from Assists)]])</f>
        <v>0</v>
      </c>
      <c r="AA56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56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69" s="2">
        <f>SUM(player_season_data[[#This Row],[E(Points from CS)]:[E(Points from conceding)]])</f>
        <v>0</v>
      </c>
      <c r="AD569" s="2">
        <f>SUM(player_season_data[[#This Row],[E(Defensive Points)]],player_season_data[[#This Row],[E(Attacking Points)]])</f>
        <v>0</v>
      </c>
    </row>
    <row r="570" spans="1:30" hidden="1" x14ac:dyDescent="0.25">
      <c r="A570">
        <v>143</v>
      </c>
      <c r="B570" s="1"/>
      <c r="C570" s="1" t="s">
        <v>782</v>
      </c>
      <c r="D570" s="1"/>
      <c r="E570">
        <v>4</v>
      </c>
      <c r="F570" s="1" t="s">
        <v>962</v>
      </c>
      <c r="G570">
        <v>5.5</v>
      </c>
      <c r="H570">
        <v>0.1</v>
      </c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70" s="2">
        <f>player_season_data[[#This Row],[xAG]]*3</f>
        <v>0</v>
      </c>
      <c r="Z570" s="2">
        <f>SUM(player_season_data[[#This Row],[E(Points from Goals)]:[E(Points from Assists)]])</f>
        <v>0</v>
      </c>
      <c r="AA57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57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70" s="2">
        <f>SUM(player_season_data[[#This Row],[E(Points from CS)]:[E(Points from conceding)]])</f>
        <v>0</v>
      </c>
      <c r="AD570" s="2">
        <f>SUM(player_season_data[[#This Row],[E(Defensive Points)]],player_season_data[[#This Row],[E(Attacking Points)]])</f>
        <v>0</v>
      </c>
    </row>
    <row r="571" spans="1:30" hidden="1" x14ac:dyDescent="0.25">
      <c r="A571">
        <v>178</v>
      </c>
      <c r="B571" s="1"/>
      <c r="C571" s="1" t="s">
        <v>857</v>
      </c>
      <c r="D571" s="1"/>
      <c r="E571">
        <v>4</v>
      </c>
      <c r="F571" s="1" t="s">
        <v>962</v>
      </c>
      <c r="G571">
        <v>5</v>
      </c>
      <c r="H571">
        <v>0.8</v>
      </c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71" s="2">
        <f>player_season_data[[#This Row],[xAG]]*3</f>
        <v>0</v>
      </c>
      <c r="Z571" s="2">
        <f>SUM(player_season_data[[#This Row],[E(Points from Goals)]:[E(Points from Assists)]])</f>
        <v>0</v>
      </c>
      <c r="AA57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57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71" s="2">
        <f>SUM(player_season_data[[#This Row],[E(Points from CS)]:[E(Points from conceding)]])</f>
        <v>0</v>
      </c>
      <c r="AD571" s="2">
        <f>SUM(player_season_data[[#This Row],[E(Defensive Points)]],player_season_data[[#This Row],[E(Attacking Points)]])</f>
        <v>0</v>
      </c>
    </row>
    <row r="572" spans="1:30" hidden="1" x14ac:dyDescent="0.25">
      <c r="A572">
        <v>446</v>
      </c>
      <c r="B572" s="1"/>
      <c r="C572" s="1" t="s">
        <v>637</v>
      </c>
      <c r="D572" s="1"/>
      <c r="E572">
        <v>4</v>
      </c>
      <c r="F572" s="1" t="s">
        <v>962</v>
      </c>
      <c r="G572">
        <v>4.5</v>
      </c>
      <c r="H572">
        <v>1.4</v>
      </c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72" s="2">
        <f>player_season_data[[#This Row],[xAG]]*3</f>
        <v>0</v>
      </c>
      <c r="Z572" s="2">
        <f>SUM(player_season_data[[#This Row],[E(Points from Goals)]:[E(Points from Assists)]])</f>
        <v>0</v>
      </c>
      <c r="AA57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57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72" s="2">
        <f>SUM(player_season_data[[#This Row],[E(Points from CS)]:[E(Points from conceding)]])</f>
        <v>0</v>
      </c>
      <c r="AD572" s="2">
        <f>SUM(player_season_data[[#This Row],[E(Defensive Points)]],player_season_data[[#This Row],[E(Attacking Points)]])</f>
        <v>0</v>
      </c>
    </row>
    <row r="573" spans="1:30" hidden="1" x14ac:dyDescent="0.25">
      <c r="A573">
        <v>232</v>
      </c>
      <c r="B573" s="1"/>
      <c r="C573" s="1" t="s">
        <v>578</v>
      </c>
      <c r="D573" s="1"/>
      <c r="E573">
        <v>4</v>
      </c>
      <c r="F573" s="1" t="s">
        <v>962</v>
      </c>
      <c r="G573">
        <v>5.5</v>
      </c>
      <c r="H573">
        <v>0.2</v>
      </c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73" s="2">
        <f>player_season_data[[#This Row],[xAG]]*3</f>
        <v>0</v>
      </c>
      <c r="Z573" s="2">
        <f>SUM(player_season_data[[#This Row],[E(Points from Goals)]:[E(Points from Assists)]])</f>
        <v>0</v>
      </c>
      <c r="AA57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57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73" s="2">
        <f>SUM(player_season_data[[#This Row],[E(Points from CS)]:[E(Points from conceding)]])</f>
        <v>0</v>
      </c>
      <c r="AD573" s="2">
        <f>SUM(player_season_data[[#This Row],[E(Defensive Points)]],player_season_data[[#This Row],[E(Attacking Points)]])</f>
        <v>0</v>
      </c>
    </row>
    <row r="574" spans="1:30" hidden="1" x14ac:dyDescent="0.25">
      <c r="A574">
        <v>256</v>
      </c>
      <c r="B574" s="1"/>
      <c r="C574" s="1" t="s">
        <v>837</v>
      </c>
      <c r="D574" s="1"/>
      <c r="E574">
        <v>4</v>
      </c>
      <c r="F574" s="1" t="s">
        <v>962</v>
      </c>
      <c r="G574">
        <v>5</v>
      </c>
      <c r="H574">
        <v>0.1</v>
      </c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74" s="2">
        <f>player_season_data[[#This Row],[xAG]]*3</f>
        <v>0</v>
      </c>
      <c r="Z574" s="2">
        <f>SUM(player_season_data[[#This Row],[E(Points from Goals)]:[E(Points from Assists)]])</f>
        <v>0</v>
      </c>
      <c r="AA57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57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74" s="2">
        <f>SUM(player_season_data[[#This Row],[E(Points from CS)]:[E(Points from conceding)]])</f>
        <v>0</v>
      </c>
      <c r="AD574" s="2">
        <f>SUM(player_season_data[[#This Row],[E(Defensive Points)]],player_season_data[[#This Row],[E(Attacking Points)]])</f>
        <v>0</v>
      </c>
    </row>
    <row r="575" spans="1:30" hidden="1" x14ac:dyDescent="0.25">
      <c r="A575">
        <v>260</v>
      </c>
      <c r="B575" s="1"/>
      <c r="C575" s="1" t="s">
        <v>798</v>
      </c>
      <c r="D575" s="1"/>
      <c r="E575">
        <v>4</v>
      </c>
      <c r="F575" s="1" t="s">
        <v>962</v>
      </c>
      <c r="G575">
        <v>5</v>
      </c>
      <c r="H575">
        <v>0.4</v>
      </c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75" s="2">
        <f>player_season_data[[#This Row],[xAG]]*3</f>
        <v>0</v>
      </c>
      <c r="Z575" s="2">
        <f>SUM(player_season_data[[#This Row],[E(Points from Goals)]:[E(Points from Assists)]])</f>
        <v>0</v>
      </c>
      <c r="AA575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575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75" s="2">
        <f>SUM(player_season_data[[#This Row],[E(Points from CS)]:[E(Points from conceding)]])</f>
        <v>0</v>
      </c>
      <c r="AD575" s="2">
        <f>SUM(player_season_data[[#This Row],[E(Defensive Points)]],player_season_data[[#This Row],[E(Attacking Points)]])</f>
        <v>0</v>
      </c>
    </row>
    <row r="576" spans="1:30" hidden="1" x14ac:dyDescent="0.25">
      <c r="A576">
        <v>268</v>
      </c>
      <c r="B576" s="1"/>
      <c r="C576" s="1" t="s">
        <v>801</v>
      </c>
      <c r="D576" s="1"/>
      <c r="E576">
        <v>4</v>
      </c>
      <c r="F576" s="1" t="s">
        <v>962</v>
      </c>
      <c r="G576">
        <v>5.5</v>
      </c>
      <c r="H576">
        <v>0.4</v>
      </c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76" s="2">
        <f>player_season_data[[#This Row],[xAG]]*3</f>
        <v>0</v>
      </c>
      <c r="Z576" s="2">
        <f>SUM(player_season_data[[#This Row],[E(Points from Goals)]:[E(Points from Assists)]])</f>
        <v>0</v>
      </c>
      <c r="AA576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576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76" s="2">
        <f>SUM(player_season_data[[#This Row],[E(Points from CS)]:[E(Points from conceding)]])</f>
        <v>0</v>
      </c>
      <c r="AD576" s="2">
        <f>SUM(player_season_data[[#This Row],[E(Defensive Points)]],player_season_data[[#This Row],[E(Attacking Points)]])</f>
        <v>0</v>
      </c>
    </row>
    <row r="577" spans="1:30" hidden="1" x14ac:dyDescent="0.25">
      <c r="A577">
        <v>272</v>
      </c>
      <c r="B577" s="1"/>
      <c r="C577" s="1" t="s">
        <v>691</v>
      </c>
      <c r="D577" s="1"/>
      <c r="E577">
        <v>4</v>
      </c>
      <c r="F577" s="1" t="s">
        <v>962</v>
      </c>
      <c r="G577">
        <v>5.5</v>
      </c>
      <c r="H577">
        <v>0.1</v>
      </c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77" s="2">
        <f>player_season_data[[#This Row],[xAG]]*3</f>
        <v>0</v>
      </c>
      <c r="Z577" s="2">
        <f>SUM(player_season_data[[#This Row],[E(Points from Goals)]:[E(Points from Assists)]])</f>
        <v>0</v>
      </c>
      <c r="AA577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577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77" s="2">
        <f>SUM(player_season_data[[#This Row],[E(Points from CS)]:[E(Points from conceding)]])</f>
        <v>0</v>
      </c>
      <c r="AD577" s="2">
        <f>SUM(player_season_data[[#This Row],[E(Defensive Points)]],player_season_data[[#This Row],[E(Attacking Points)]])</f>
        <v>0</v>
      </c>
    </row>
    <row r="578" spans="1:30" hidden="1" x14ac:dyDescent="0.25">
      <c r="A578">
        <v>289</v>
      </c>
      <c r="B578" s="1"/>
      <c r="C578" s="1" t="s">
        <v>732</v>
      </c>
      <c r="D578" s="1"/>
      <c r="E578">
        <v>4</v>
      </c>
      <c r="F578" s="1" t="s">
        <v>962</v>
      </c>
      <c r="G578">
        <v>5</v>
      </c>
      <c r="H578">
        <v>1</v>
      </c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78" s="2">
        <f>player_season_data[[#This Row],[xAG]]*3</f>
        <v>0</v>
      </c>
      <c r="Z578" s="2">
        <f>SUM(player_season_data[[#This Row],[E(Points from Goals)]:[E(Points from Assists)]])</f>
        <v>0</v>
      </c>
      <c r="AA578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578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78" s="2">
        <f>SUM(player_season_data[[#This Row],[E(Points from CS)]:[E(Points from conceding)]])</f>
        <v>0</v>
      </c>
      <c r="AD578" s="2">
        <f>SUM(player_season_data[[#This Row],[E(Defensive Points)]],player_season_data[[#This Row],[E(Attacking Points)]])</f>
        <v>0</v>
      </c>
    </row>
    <row r="579" spans="1:30" hidden="1" x14ac:dyDescent="0.25">
      <c r="A579">
        <v>430</v>
      </c>
      <c r="B579" s="1"/>
      <c r="C579" s="1" t="s">
        <v>524</v>
      </c>
      <c r="D579" s="1"/>
      <c r="E579">
        <v>4</v>
      </c>
      <c r="F579" s="1" t="s">
        <v>962</v>
      </c>
      <c r="G579">
        <v>5</v>
      </c>
      <c r="H579">
        <v>0.3</v>
      </c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79" s="2">
        <f>player_season_data[[#This Row],[xAG]]*3</f>
        <v>0</v>
      </c>
      <c r="Z579" s="2">
        <f>SUM(player_season_data[[#This Row],[E(Points from Goals)]:[E(Points from Assists)]])</f>
        <v>0</v>
      </c>
      <c r="AA579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579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79" s="2">
        <f>SUM(player_season_data[[#This Row],[E(Points from CS)]:[E(Points from conceding)]])</f>
        <v>0</v>
      </c>
      <c r="AD579" s="2">
        <f>SUM(player_season_data[[#This Row],[E(Defensive Points)]],player_season_data[[#This Row],[E(Attacking Points)]])</f>
        <v>0</v>
      </c>
    </row>
    <row r="580" spans="1:30" hidden="1" x14ac:dyDescent="0.25">
      <c r="A580">
        <v>473</v>
      </c>
      <c r="B580" s="1"/>
      <c r="C580" s="1" t="s">
        <v>424</v>
      </c>
      <c r="D580" s="1"/>
      <c r="E580">
        <v>4</v>
      </c>
      <c r="F580" s="1" t="s">
        <v>962</v>
      </c>
      <c r="G580">
        <v>4.5</v>
      </c>
      <c r="H580">
        <v>1.5</v>
      </c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80" s="2">
        <f>player_season_data[[#This Row],[xAG]]*3</f>
        <v>0</v>
      </c>
      <c r="Z580" s="2">
        <f>SUM(player_season_data[[#This Row],[E(Points from Goals)]:[E(Points from Assists)]])</f>
        <v>0</v>
      </c>
      <c r="AA580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580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80" s="2">
        <f>SUM(player_season_data[[#This Row],[E(Points from CS)]:[E(Points from conceding)]])</f>
        <v>0</v>
      </c>
      <c r="AD580" s="2">
        <f>SUM(player_season_data[[#This Row],[E(Defensive Points)]],player_season_data[[#This Row],[E(Attacking Points)]])</f>
        <v>0</v>
      </c>
    </row>
    <row r="581" spans="1:30" hidden="1" x14ac:dyDescent="0.25">
      <c r="A581">
        <v>389</v>
      </c>
      <c r="B581" s="1"/>
      <c r="C581" s="1" t="s">
        <v>790</v>
      </c>
      <c r="D581" s="1"/>
      <c r="E581">
        <v>4</v>
      </c>
      <c r="F581" s="1" t="s">
        <v>962</v>
      </c>
      <c r="G581">
        <v>7</v>
      </c>
      <c r="H581">
        <v>2.2999999999999998</v>
      </c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81" s="2">
        <f>player_season_data[[#This Row],[xAG]]*3</f>
        <v>0</v>
      </c>
      <c r="Z581" s="2">
        <f>SUM(player_season_data[[#This Row],[E(Points from Goals)]:[E(Points from Assists)]])</f>
        <v>0</v>
      </c>
      <c r="AA581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581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81" s="2">
        <f>SUM(player_season_data[[#This Row],[E(Points from CS)]:[E(Points from conceding)]])</f>
        <v>0</v>
      </c>
      <c r="AD581" s="2">
        <f>SUM(player_season_data[[#This Row],[E(Defensive Points)]],player_season_data[[#This Row],[E(Attacking Points)]])</f>
        <v>0</v>
      </c>
    </row>
    <row r="582" spans="1:30" hidden="1" x14ac:dyDescent="0.25">
      <c r="A582">
        <v>468</v>
      </c>
      <c r="B582" s="1"/>
      <c r="C582" s="1" t="s">
        <v>818</v>
      </c>
      <c r="D582" s="1"/>
      <c r="E582">
        <v>4</v>
      </c>
      <c r="F582" s="1" t="s">
        <v>962</v>
      </c>
      <c r="G582">
        <v>5</v>
      </c>
      <c r="H582">
        <v>0.1</v>
      </c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82" s="2">
        <f>player_season_data[[#This Row],[xAG]]*3</f>
        <v>0</v>
      </c>
      <c r="Z582" s="2">
        <f>SUM(player_season_data[[#This Row],[E(Points from Goals)]:[E(Points from Assists)]])</f>
        <v>0</v>
      </c>
      <c r="AA582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582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82" s="2">
        <f>SUM(player_season_data[[#This Row],[E(Points from CS)]:[E(Points from conceding)]])</f>
        <v>0</v>
      </c>
      <c r="AD582" s="2">
        <f>SUM(player_season_data[[#This Row],[E(Defensive Points)]],player_season_data[[#This Row],[E(Attacking Points)]])</f>
        <v>0</v>
      </c>
    </row>
    <row r="583" spans="1:30" hidden="1" x14ac:dyDescent="0.25">
      <c r="A583">
        <v>566</v>
      </c>
      <c r="B583" s="1"/>
      <c r="C583" s="1" t="s">
        <v>738</v>
      </c>
      <c r="D583" s="1"/>
      <c r="E583">
        <v>4</v>
      </c>
      <c r="F583" s="1" t="s">
        <v>962</v>
      </c>
      <c r="G583">
        <v>5.5</v>
      </c>
      <c r="H583">
        <v>0.2</v>
      </c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83" s="2">
        <f>player_season_data[[#This Row],[xAG]]*3</f>
        <v>0</v>
      </c>
      <c r="Z583" s="2">
        <f>SUM(player_season_data[[#This Row],[E(Points from Goals)]:[E(Points from Assists)]])</f>
        <v>0</v>
      </c>
      <c r="AA583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</v>
      </c>
      <c r="AB583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0</v>
      </c>
      <c r="AC583" s="2">
        <f>SUM(player_season_data[[#This Row],[E(Points from CS)]:[E(Points from conceding)]])</f>
        <v>0</v>
      </c>
      <c r="AD583" s="2">
        <f>SUM(player_season_data[[#This Row],[E(Defensive Points)]],player_season_data[[#This Row],[E(Attacking Points)]])</f>
        <v>0</v>
      </c>
    </row>
    <row r="584" spans="1:30" hidden="1" x14ac:dyDescent="0.25">
      <c r="A584">
        <v>522</v>
      </c>
      <c r="B584" s="1" t="s">
        <v>139</v>
      </c>
      <c r="C584" s="1" t="s">
        <v>488</v>
      </c>
      <c r="D584" s="1" t="s">
        <v>929</v>
      </c>
      <c r="E584">
        <v>1</v>
      </c>
      <c r="F584" s="1" t="s">
        <v>960</v>
      </c>
      <c r="G584">
        <v>4.5</v>
      </c>
      <c r="H584">
        <v>0.2</v>
      </c>
      <c r="I584" s="1">
        <v>32</v>
      </c>
      <c r="J584" s="1">
        <v>30</v>
      </c>
      <c r="K584" s="1">
        <v>29</v>
      </c>
      <c r="L584" s="1">
        <v>2649</v>
      </c>
      <c r="M584" s="1">
        <v>29.4</v>
      </c>
      <c r="N584" s="1">
        <v>2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2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Y584" s="2">
        <f>player_season_data[[#This Row],[xAG]]*3</f>
        <v>0</v>
      </c>
      <c r="Z584" s="2">
        <f>SUM(player_season_data[[#This Row],[E(Points from Goals)]:[E(Points from Assists)]])</f>
        <v>0</v>
      </c>
      <c r="AA584" s="2">
        <f>IF(OR(player_season_data[[#This Row],[element_type]]=1,player_season_data[[#This Row],[element_type]]=2),4*VLOOKUP(player_season_data[[#This Row],[Squad]],team_season_data[#All],13,FALSE),IF(player_season_data[[#This Row],[element_type]]=3,VLOOKUP(player_season_data[[#This Row],[Squad]],team_season_data[#All],13,FALSE),0))</f>
        <v>0.61649464726052561</v>
      </c>
      <c r="AB584" s="2">
        <f>IF(OR(player_season_data[[#This Row],[element_type]]=1,player_season_data[[#This Row],[element_type]]=2),-1*VLOOKUP(player_season_data[[#This Row],[Squad]],team_season_data[#All],23,FALSE)+(-2*VLOOKUP(player_season_data[[#This Row],[Squad]],team_season_data[#All],24,FALSE))+(-3*VLOOKUP(player_season_data[[#This Row],[Squad]],team_season_data[#All],25,FALSE)+(-4*VLOOKUP(player_season_data[[#This Row],[Squad]],team_season_data[#All],26,FALSE))),0)</f>
        <v>-0.69080447679373336</v>
      </c>
      <c r="AC584" s="2">
        <f>SUM(player_season_data[[#This Row],[E(Points from CS)]:[E(Points from conceding)]])</f>
        <v>-7.430982953320775E-2</v>
      </c>
      <c r="AD584" s="2">
        <f>SUM(player_season_data[[#This Row],[E(Defensive Points)]],player_season_data[[#This Row],[E(Attacking Points)]])</f>
        <v>-7.430982953320775E-2</v>
      </c>
    </row>
  </sheetData>
  <phoneticPr fontId="2" type="noConversion"/>
  <conditionalFormatting sqref="X265:X538">
    <cfRule type="colorScale" priority="34">
      <colorScale>
        <cfvo type="min"/>
        <cfvo type="max"/>
        <color rgb="FFFCFCFF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434:Y538">
    <cfRule type="colorScale" priority="31">
      <colorScale>
        <cfvo type="min"/>
        <cfvo type="max"/>
        <color rgb="FFFCFCFF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317:Z538">
    <cfRule type="colorScale" priority="30">
      <colorScale>
        <cfvo type="min"/>
        <cfvo type="max"/>
        <color rgb="FFFCFCFF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392:AC538">
    <cfRule type="colorScale" priority="29">
      <colorScale>
        <cfvo type="min"/>
        <cfvo type="max"/>
        <color rgb="FFFCFCFF"/>
        <color rgb="FF63BE7B"/>
      </colorScale>
    </cfRule>
  </conditionalFormatting>
  <conditionalFormatting sqref="AD392:AD538">
    <cfRule type="colorScale" priority="28">
      <colorScale>
        <cfvo type="min"/>
        <cfvo type="max"/>
        <color rgb="FFFCFCFF"/>
        <color rgb="FF63BE7B"/>
      </colorScale>
    </cfRule>
  </conditionalFormatting>
  <conditionalFormatting sqref="AC265:AC538">
    <cfRule type="colorScale" priority="27">
      <colorScale>
        <cfvo type="min"/>
        <cfvo type="max"/>
        <color rgb="FFFCFCFF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65:AD538">
    <cfRule type="colorScale" priority="26">
      <colorScale>
        <cfvo type="min"/>
        <cfvo type="max"/>
        <color rgb="FFFCFCFF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51:X56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51:Y43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91:Y41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8">
      <colorScale>
        <cfvo type="min"/>
        <cfvo type="max"/>
        <color rgb="FFFCFCFF"/>
        <color rgb="FF63BE7B"/>
      </colorScale>
    </cfRule>
  </conditionalFormatting>
  <conditionalFormatting sqref="Z151:Z31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62:Z29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">
      <colorScale>
        <cfvo type="min"/>
        <cfvo type="max"/>
        <color rgb="FFFCFCFF"/>
        <color rgb="FF63BE7B"/>
      </colorScale>
    </cfRule>
  </conditionalFormatting>
  <conditionalFormatting sqref="AC151:AC22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57:AC21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Y151:Y56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51:Z56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51:AC56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51:AD56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51:L56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7 c 4 a 2 7 1 - e f 1 0 - 4 1 7 d - 8 6 0 2 - d b 5 1 6 b 5 1 5 6 a 3 "   x m l n s = " h t t p : / / s c h e m a s . m i c r o s o f t . c o m / D a t a M a s h u p " > A A A A A E I I A A B Q S w M E F A A C A A g A a 1 Q O W f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a 1 Q O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t U D l k H H I h 9 P A U A A N A a A A A T A B w A R m 9 y b X V s Y X M v U 2 V j d G l v b j E u b S C i G A A o o B Q A A A A A A A A A A A A A A A A A A A A A A A A A A A D t W F l z 2 z Y Q f v e M / w O G f Z H H t G r K R 5 N 2 9 K D I j q u m T h x J f c h Y G Q 1 F Q h Y n J K g A o I 9 q 9 N + L i y c A W 3 L i T q e T P I T w t 4 t d 7 I H d h Q g M a J Q i M J J f 7 7 f d n d 0 d s v A x D M E y 9 h 8 g n h L o k x R N Q 5 / 6 o A t i S H d 3 A P s 3 S j M c Q I b 0 y W 3 7 L A 2 y B C L a e h v F s N 1 P E W V / k J b T / 3 X y F 4 G Y T C D + g r L w a D J f x g f p k k Z J 9 L f P F U 6 S N I T x h A u f 6 P r a A b l 1 9 t z r M x i z H R T i r u M 6 L u i n c Z Y g 0 j 1 6 5 Y J z F K R h h G 6 6 p y e H h 5 4 L P m Y p h S P 6 E M N u u W y / T x H 8 v O f K k / / k 9 B c + u m E W j h + W 0 G E m j P 0 Z Y x p j H 5 F 5 i h M p n x N J S 5 r p r l a O R D 2 m n z I K o P C e r l 2 Q 4 x 0 L f m T B j y 3 4 i Q U / t e C / W P B X F v y 1 B f c O b Q S b x Z 7 N Z M 9 m s 2 c z 2 q t b v S 4 j d Y X T h E U x B L 9 D P 2 S J V E Z L U R T e a g T V B d e K o R f H o 8 C P f U y 6 F G f V L B j C J L 1 l G z 7 Q B c R 5 U p U K R j B m l 0 L B L c N R 3 J U z / M I 0 O V c i c f l q 9 D X z Q 7 7 o 3 c C c w p I T j K M E g s s r D R p R H 1 O i c 0 Z I w 1 4 f S j 6 I e Y r 6 i N 2 9 P g 4 / G b C h w t g W L i m j k I C L m B j Q H q E m 3 v 2 e A b 2 / M I E 9 I 3 q x b y a g p V E K h / M d g z P i r K s x S j F z N v O 6 F h 9 F K g N k j m c R J S 7 5 R 7 C + X 7 B q U U J + Y o 4 R J 1 R D 1 A w n r 6 x m 8 / l H 1 A i z H / j H R F Y O u R g Y q d I k 9 r + R K P 0 g j D P u z T 1 1 b 5 G e u 0 x 8 b Q y 5 E L 7 O x e i Z d + n T Y M F 2 i K Y Y G t j K b F Q r g y S Z m e x j o q o c 5 Z / 8 q F q y f o J x n N 6 B w M e h m U u k 7 5 D F U 7 G s z U 3 W e 6 L L 6 i n E 8 0 L e y w G i p 8 d t z i c O 0 H C M R i / 8 0 t z H v a C h N Q M 1 a m m Y R p L e E z 0 L Z c k M Y o H K 1 G 2 i M m M 1 3 o E B F P m j g T 0 j a h S g U t A E N 9 k r s b q E m I f q Y w Z x B C v 3 9 z 0 k r O P 9 k U a o 1 Q w o l y q K t c v 2 d 4 4 P O i c C m s 8 w n E 8 H I m M L m A t 4 F 6 G w P Y x u F v Q D u w q 4 1 H 1 + v / R R y O R K 7 k K 3 x M V a J k V L O 2 d F x c q 5 g 7 M p z y G O s j F z G o n a z p o 4 H 0 y n V E 4 F D i U z / l m m J O L z p y h w O A q g z O 5 v l f F I 4 / I e 6 V w N F z R b V n m S s n l V T 1 o 0 s u Z B 9 R O W p 1 d N T 7 t O 5 Q X K r 4 z K 9 e Z d q d 0 O l f k q 1 W V u O / d F O V U 1 M y + N Z f X T p z F D D + G E R 3 q I V 3 f Y e m 9 3 J 0 I 2 s d U H D o V + 8 u 8 9 b 5 r a n n j c e F 7 l c e N 1 T j o b v m 0 2 n p j V y 2 a D Q X m L 5 5 J x T F 4 5 2 t y / V a E U H V 1 D D 6 7 e m Z n N h K 0 q 6 7 6 Z 8 E h x N e x 4 z o B U f 8 R I z z l j l j m 1 1 j p a x h F V w s D s A R Q p V H m 9 c J a i b m r d V Q l 1 g e B j O + W G M Y v P m 4 d z P 1 g U I l s r B / D i W M k 4 d i V c M P d j A v e 4 + V x S 2 8 t l t j v O s 4 c A u 1 3 c F Y W e e i o p p Z Y H Z M N y b z P X e 6 X C j j E C W 1 S r h n 6 3 M G T z Q p U 3 2 J c t U E L H E 1 X p 5 J m / u P w n q x K z w z B g z i N M a N 5 b 6 6 l G Y J C i 0 E y r N O Q 6 I Z 9 Q K m q + Z f I S s 4 4 4 O Z P + 9 s 0 Q z q u A I 5 D q y P U n n F s n L s m 8 5 c S V a 1 C z n h y c x F L k 9 P Y 1 r 3 E c H p l c H B 9 + K g N l 6 c x 8 J r K 7 0 r P 4 U i + F q 0 I Y q 2 p s x S 8 D R y X i 5 N C m T i 3 4 t / C r 5 9 Q V r b R R D q V 3 0 y C V 0 1 V z / l x v v a E 8 d i / k Z + 5 n h K Z J e W K G F i f V D a t M k 5 C 1 C n C d 6 / r 8 s 3 f 4 3 N p f O 4 j 4 V U C p q L f U a s m s K 6 g W T J F J L 1 s t h Y o f 1 f J 7 V 0 t Z U + r N 3 B b z W s j z 7 H z Z q O d a n g j 8 6 f 8 p 8 J H h V x Z r / B p l q L G t U p Q a F F m i m p N 1 5 Q G 7 W U L 8 A 1 B L A Q I t A B Q A A g A I A G t U D l n x a t + y p A A A A P Y A A A A S A A A A A A A A A A A A A A A A A A A A A A B D b 2 5 m a W c v U G F j a 2 F n Z S 5 4 b W x Q S w E C L Q A U A A I A C A B r V A 5 Z D 8 r p q 6 Q A A A D p A A A A E w A A A A A A A A A A A A A A A A D w A A A A W 0 N v b n R l b n R f V H l w Z X N d L n h t b F B L A Q I t A B Q A A g A I A G t U D l k H H I h 9 P A U A A N A a A A A T A A A A A A A A A A A A A A A A A O E B A A B G b 3 J t d W x h c y 9 T Z W N 0 a W 9 u M S 5 t U E s F B g A A A A A D A A M A w g A A A G o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c / A A A A A A A A B T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s Y X l l c l 9 z Z W F z b 2 5 f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x M G U x M j U 3 L T I z Z j Y t N D U 5 N y 1 i Y T I 4 L W R l Z G Q 3 Y m I x M 2 E 4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B s Y X l l c l 9 z Z W F z b 2 5 f Z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V y X 3 N l Y X N v b l 9 k Y X R h L 0 F 1 d G 9 S Z W 1 v d m V k Q 2 9 s d W 1 u c z E u e 2 Z w b F 9 p Z C w w f S Z x d W 9 0 O y w m c X V v d D t T Z W N 0 a W 9 u M S 9 w b G F 5 Z X J f c 2 V h c 2 9 u X 2 R h d G E v Q X V 0 b 1 J l b W 9 2 Z W R D b 2 x 1 b W 5 z M S 5 7 U G x h e W V y L D F 9 J n F 1 b 3 Q 7 L C Z x d W 9 0 O 1 N l Y 3 R p b 2 4 x L 3 B s Y X l l c l 9 z Z W F z b 2 5 f Z G F 0 Y S 9 B d X R v U m V t b 3 Z l Z E N v b H V t b n M x L n t 3 Z W J f b m F t Z S w y f S Z x d W 9 0 O y w m c X V v d D t T Z W N 0 a W 9 u M S 9 w b G F 5 Z X J f c 2 V h c 2 9 u X 2 R h d G E v Q X V 0 b 1 J l b W 9 2 Z W R D b 2 x 1 b W 5 z M S 5 7 U 3 F 1 Y W Q s M 3 0 m c X V v d D s s J n F 1 b 3 Q 7 U 2 V j d G l v b j E v c G x h e W V y X 3 N l Y X N v b l 9 k Y X R h L 0 F 1 d G 9 S Z W 1 v d m V k Q 2 9 s d W 1 u c z E u e 2 V s Z W 1 l b n R f d H l w Z S w 0 f S Z x d W 9 0 O y w m c X V v d D t T Z W N 0 a W 9 u M S 9 w b G F 5 Z X J f c 2 V h c 2 9 u X 2 R h d G E v Q X V 0 b 1 J l b W 9 2 Z W R D b 2 x 1 b W 5 z M S 5 7 c G 9 z a X R p b 2 4 s N X 0 m c X V v d D s s J n F 1 b 3 Q 7 U 2 V j d G l v b j E v c G x h e W V y X 3 N l Y X N v b l 9 k Y X R h L 0 F 1 d G 9 S Z W 1 v d m V k Q 2 9 s d W 1 u c z E u e 1 B y a W N l L D Z 9 J n F 1 b 3 Q 7 L C Z x d W 9 0 O 1 N l Y 3 R p b 2 4 x L 3 B s Y X l l c l 9 z Z W F z b 2 5 f Z G F 0 Y S 9 B d X R v U m V t b 3 Z l Z E N v b H V t b n M x L n t 0 c 2 I s N 3 0 m c X V v d D s s J n F 1 b 3 Q 7 U 2 V j d G l v b j E v c G x h e W V y X 3 N l Y X N v b l 9 k Y X R h L 0 F 1 d G 9 S Z W 1 v d m V k Q 2 9 s d W 1 u c z E u e 0 F n Z S w 4 f S Z x d W 9 0 O y w m c X V v d D t T Z W N 0 a W 9 u M S 9 w b G F 5 Z X J f c 2 V h c 2 9 u X 2 R h d G E v Q X V 0 b 1 J l b W 9 2 Z W R D b 2 x 1 b W 5 z M S 5 7 T W F 0 Y 2 h l c y B w b G F 5 Z W Q s O X 0 m c X V v d D s s J n F 1 b 3 Q 7 U 2 V j d G l v b j E v c G x h e W V y X 3 N l Y X N v b l 9 k Y X R h L 0 F 1 d G 9 S Z W 1 v d m V k Q 2 9 s d W 1 u c z E u e 1 N 0 Y X J 0 c y w x M H 0 m c X V v d D s s J n F 1 b 3 Q 7 U 2 V j d G l v b j E v c G x h e W V y X 3 N l Y X N v b l 9 k Y X R h L 0 F 1 d G 9 S Z W 1 v d m V k Q 2 9 s d W 1 u c z E u e 0 1 p b n M s M T F 9 J n F 1 b 3 Q 7 L C Z x d W 9 0 O 1 N l Y 3 R p b 2 4 x L 3 B s Y X l l c l 9 z Z W F z b 2 5 f Z G F 0 Y S 9 B d X R v U m V t b 3 Z l Z E N v b H V t b n M x L n s 5 M H M s M T J 9 J n F 1 b 3 Q 7 L C Z x d W 9 0 O 1 N l Y 3 R p b 2 4 x L 3 B s Y X l l c l 9 z Z W F z b 2 5 f Z G F 0 Y S 9 B d X R v U m V t b 3 Z l Z E N v b H V t b n M x L n t Z Z W x s b 3 c g Y 2 F y Z H M s M T N 9 J n F 1 b 3 Q 7 L C Z x d W 9 0 O 1 N l Y 3 R p b 2 4 x L 3 B s Y X l l c l 9 z Z W F z b 2 5 f Z G F 0 Y S 9 B d X R v U m V t b 3 Z l Z E N v b H V t b n M x L n t S Z W Q g Y 2 F y Z H M s M T R 9 J n F 1 b 3 Q 7 L C Z x d W 9 0 O 1 N l Y 3 R p b 2 4 x L 3 B s Y X l l c l 9 z Z W F z b 2 5 f Z G F 0 Y S 9 B d X R v U m V t b 3 Z l Z E N v b H V t b n M x L n t H b H M s M T V 9 J n F 1 b 3 Q 7 L C Z x d W 9 0 O 1 N l Y 3 R p b 2 4 x L 3 B s Y X l l c l 9 z Z W F z b 2 5 f Z G F 0 Y S 9 B d X R v U m V t b 3 Z l Z E N v b H V t b n M x L n t B c 3 Q s M T Z 9 J n F 1 b 3 Q 7 L C Z x d W 9 0 O 1 N l Y 3 R p b 2 4 x L 3 B s Y X l l c l 9 z Z W F z b 2 5 f Z G F 0 Y S 9 B d X R v U m V t b 3 Z l Z E N v b H V t b n M x L n t H S S w x N 3 0 m c X V v d D s s J n F 1 b 3 Q 7 U 2 V j d G l v b j E v c G x h e W V y X 3 N l Y X N v b l 9 k Y X R h L 0 F 1 d G 9 S Z W 1 v d m V k Q 2 9 s d W 1 u c z E u e 3 h H L D E 4 f S Z x d W 9 0 O y w m c X V v d D t T Z W N 0 a W 9 u M S 9 w b G F 5 Z X J f c 2 V h c 2 9 u X 2 R h d G E v Q X V 0 b 1 J l b W 9 2 Z W R D b 2 x 1 b W 5 z M S 5 7 e E F H L D E 5 f S Z x d W 9 0 O y w m c X V v d D t T Z W N 0 a W 9 u M S 9 w b G F 5 Z X J f c 2 V h c 2 9 u X 2 R h d G E v Q X V 0 b 1 J l b W 9 2 Z W R D b 2 x 1 b W 5 z M S 5 7 e E d J L D I w f S Z x d W 9 0 O y w m c X V v d D t T Z W N 0 a W 9 u M S 9 w b G F 5 Z X J f c 2 V h c 2 9 u X 2 R h d G E v Q X V 0 b 1 J l b W 9 2 Z W R D b 2 x 1 b W 5 z M S 5 7 b n B 4 R y w y M X 0 m c X V v d D s s J n F 1 b 3 Q 7 U 2 V j d G l v b j E v c G x h e W V y X 3 N l Y X N v b l 9 k Y X R h L 0 F 1 d G 9 S Z W 1 v d m V k Q 2 9 s d W 1 u c z E u e 2 5 w e E d J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c G x h e W V y X 3 N l Y X N v b l 9 k Y X R h L 0 F 1 d G 9 S Z W 1 v d m V k Q 2 9 s d W 1 u c z E u e 2 Z w b F 9 p Z C w w f S Z x d W 9 0 O y w m c X V v d D t T Z W N 0 a W 9 u M S 9 w b G F 5 Z X J f c 2 V h c 2 9 u X 2 R h d G E v Q X V 0 b 1 J l b W 9 2 Z W R D b 2 x 1 b W 5 z M S 5 7 U G x h e W V y L D F 9 J n F 1 b 3 Q 7 L C Z x d W 9 0 O 1 N l Y 3 R p b 2 4 x L 3 B s Y X l l c l 9 z Z W F z b 2 5 f Z G F 0 Y S 9 B d X R v U m V t b 3 Z l Z E N v b H V t b n M x L n t 3 Z W J f b m F t Z S w y f S Z x d W 9 0 O y w m c X V v d D t T Z W N 0 a W 9 u M S 9 w b G F 5 Z X J f c 2 V h c 2 9 u X 2 R h d G E v Q X V 0 b 1 J l b W 9 2 Z W R D b 2 x 1 b W 5 z M S 5 7 U 3 F 1 Y W Q s M 3 0 m c X V v d D s s J n F 1 b 3 Q 7 U 2 V j d G l v b j E v c G x h e W V y X 3 N l Y X N v b l 9 k Y X R h L 0 F 1 d G 9 S Z W 1 v d m V k Q 2 9 s d W 1 u c z E u e 2 V s Z W 1 l b n R f d H l w Z S w 0 f S Z x d W 9 0 O y w m c X V v d D t T Z W N 0 a W 9 u M S 9 w b G F 5 Z X J f c 2 V h c 2 9 u X 2 R h d G E v Q X V 0 b 1 J l b W 9 2 Z W R D b 2 x 1 b W 5 z M S 5 7 c G 9 z a X R p b 2 4 s N X 0 m c X V v d D s s J n F 1 b 3 Q 7 U 2 V j d G l v b j E v c G x h e W V y X 3 N l Y X N v b l 9 k Y X R h L 0 F 1 d G 9 S Z W 1 v d m V k Q 2 9 s d W 1 u c z E u e 1 B y a W N l L D Z 9 J n F 1 b 3 Q 7 L C Z x d W 9 0 O 1 N l Y 3 R p b 2 4 x L 3 B s Y X l l c l 9 z Z W F z b 2 5 f Z G F 0 Y S 9 B d X R v U m V t b 3 Z l Z E N v b H V t b n M x L n t 0 c 2 I s N 3 0 m c X V v d D s s J n F 1 b 3 Q 7 U 2 V j d G l v b j E v c G x h e W V y X 3 N l Y X N v b l 9 k Y X R h L 0 F 1 d G 9 S Z W 1 v d m V k Q 2 9 s d W 1 u c z E u e 0 F n Z S w 4 f S Z x d W 9 0 O y w m c X V v d D t T Z W N 0 a W 9 u M S 9 w b G F 5 Z X J f c 2 V h c 2 9 u X 2 R h d G E v Q X V 0 b 1 J l b W 9 2 Z W R D b 2 x 1 b W 5 z M S 5 7 T W F 0 Y 2 h l c y B w b G F 5 Z W Q s O X 0 m c X V v d D s s J n F 1 b 3 Q 7 U 2 V j d G l v b j E v c G x h e W V y X 3 N l Y X N v b l 9 k Y X R h L 0 F 1 d G 9 S Z W 1 v d m V k Q 2 9 s d W 1 u c z E u e 1 N 0 Y X J 0 c y w x M H 0 m c X V v d D s s J n F 1 b 3 Q 7 U 2 V j d G l v b j E v c G x h e W V y X 3 N l Y X N v b l 9 k Y X R h L 0 F 1 d G 9 S Z W 1 v d m V k Q 2 9 s d W 1 u c z E u e 0 1 p b n M s M T F 9 J n F 1 b 3 Q 7 L C Z x d W 9 0 O 1 N l Y 3 R p b 2 4 x L 3 B s Y X l l c l 9 z Z W F z b 2 5 f Z G F 0 Y S 9 B d X R v U m V t b 3 Z l Z E N v b H V t b n M x L n s 5 M H M s M T J 9 J n F 1 b 3 Q 7 L C Z x d W 9 0 O 1 N l Y 3 R p b 2 4 x L 3 B s Y X l l c l 9 z Z W F z b 2 5 f Z G F 0 Y S 9 B d X R v U m V t b 3 Z l Z E N v b H V t b n M x L n t Z Z W x s b 3 c g Y 2 F y Z H M s M T N 9 J n F 1 b 3 Q 7 L C Z x d W 9 0 O 1 N l Y 3 R p b 2 4 x L 3 B s Y X l l c l 9 z Z W F z b 2 5 f Z G F 0 Y S 9 B d X R v U m V t b 3 Z l Z E N v b H V t b n M x L n t S Z W Q g Y 2 F y Z H M s M T R 9 J n F 1 b 3 Q 7 L C Z x d W 9 0 O 1 N l Y 3 R p b 2 4 x L 3 B s Y X l l c l 9 z Z W F z b 2 5 f Z G F 0 Y S 9 B d X R v U m V t b 3 Z l Z E N v b H V t b n M x L n t H b H M s M T V 9 J n F 1 b 3 Q 7 L C Z x d W 9 0 O 1 N l Y 3 R p b 2 4 x L 3 B s Y X l l c l 9 z Z W F z b 2 5 f Z G F 0 Y S 9 B d X R v U m V t b 3 Z l Z E N v b H V t b n M x L n t B c 3 Q s M T Z 9 J n F 1 b 3 Q 7 L C Z x d W 9 0 O 1 N l Y 3 R p b 2 4 x L 3 B s Y X l l c l 9 z Z W F z b 2 5 f Z G F 0 Y S 9 B d X R v U m V t b 3 Z l Z E N v b H V t b n M x L n t H S S w x N 3 0 m c X V v d D s s J n F 1 b 3 Q 7 U 2 V j d G l v b j E v c G x h e W V y X 3 N l Y X N v b l 9 k Y X R h L 0 F 1 d G 9 S Z W 1 v d m V k Q 2 9 s d W 1 u c z E u e 3 h H L D E 4 f S Z x d W 9 0 O y w m c X V v d D t T Z W N 0 a W 9 u M S 9 w b G F 5 Z X J f c 2 V h c 2 9 u X 2 R h d G E v Q X V 0 b 1 J l b W 9 2 Z W R D b 2 x 1 b W 5 z M S 5 7 e E F H L D E 5 f S Z x d W 9 0 O y w m c X V v d D t T Z W N 0 a W 9 u M S 9 w b G F 5 Z X J f c 2 V h c 2 9 u X 2 R h d G E v Q X V 0 b 1 J l b W 9 2 Z W R D b 2 x 1 b W 5 z M S 5 7 e E d J L D I w f S Z x d W 9 0 O y w m c X V v d D t T Z W N 0 a W 9 u M S 9 w b G F 5 Z X J f c 2 V h c 2 9 u X 2 R h d G E v Q X V 0 b 1 J l b W 9 2 Z W R D b 2 x 1 b W 5 z M S 5 7 b n B 4 R y w y M X 0 m c X V v d D s s J n F 1 b 3 Q 7 U 2 V j d G l v b j E v c G x h e W V y X 3 N l Y X N v b l 9 k Y X R h L 0 F 1 d G 9 S Z W 1 v d m V k Q 2 9 s d W 1 u c z E u e 2 5 w e E d J L D I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n B s X 2 l k J n F 1 b 3 Q 7 L C Z x d W 9 0 O 1 B s Y X l l c i Z x d W 9 0 O y w m c X V v d D t 3 Z W J f b m F t Z S Z x d W 9 0 O y w m c X V v d D t T c X V h Z C Z x d W 9 0 O y w m c X V v d D t l b G V t Z W 5 0 X 3 R 5 c G U m c X V v d D s s J n F 1 b 3 Q 7 c G 9 z a X R p b 2 4 m c X V v d D s s J n F 1 b 3 Q 7 U H J p Y 2 U m c X V v d D s s J n F 1 b 3 Q 7 d H N i J n F 1 b 3 Q 7 L C Z x d W 9 0 O 0 F n Z S Z x d W 9 0 O y w m c X V v d D t N Y X R j a G V z I H B s Y X l l Z C Z x d W 9 0 O y w m c X V v d D t T d G F y d H M m c X V v d D s s J n F 1 b 3 Q 7 T W l u c y Z x d W 9 0 O y w m c X V v d D s 5 M H M m c X V v d D s s J n F 1 b 3 Q 7 W W V s b G 9 3 I G N h c m R z J n F 1 b 3 Q 7 L C Z x d W 9 0 O 1 J l Z C B j Y X J k c y Z x d W 9 0 O y w m c X V v d D t H b H M m c X V v d D s s J n F 1 b 3 Q 7 Q X N 0 J n F 1 b 3 Q 7 L C Z x d W 9 0 O 0 d J J n F 1 b 3 Q 7 L C Z x d W 9 0 O 3 h H J n F 1 b 3 Q 7 L C Z x d W 9 0 O 3 h B R y Z x d W 9 0 O y w m c X V v d D t 4 R 0 k m c X V v d D s s J n F 1 b 3 Q 7 b n B 4 R y Z x d W 9 0 O y w m c X V v d D t u c H h H S S Z x d W 9 0 O 1 0 i I C 8 + P E V u d H J 5 I F R 5 c G U 9 I k Z p b G x D b 2 x 1 b W 5 U e X B l c y I g V m F s d W U 9 I n N B d 1 l H Q m d N R 0 J R V U R B d 0 1 E Q l F N R E J R V U Z C U V V G Q l F V P S I g L z 4 8 R W 5 0 c n k g V H l w Z T 0 i R m l s b E x h c 3 R V c G R h d G V k I i B W Y W x 1 Z T 0 i Z D I w M j Q t M D g t M T R U M D g 6 M z U 6 M j I u O D g 1 M z g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s Y X l l c l 9 z Z W F z b 2 5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c 2 V h c 2 9 u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c 2 V h c 2 9 u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V 9 z Z W F z b 2 5 f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1 N 2 R k M D J i L T Q 2 N 2 U t N D M y N y 1 h Y j I 1 L T Q 1 Z T B j M j F h Y m J h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h b V 9 z Z W F z b 2 5 f Z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h b V 9 z Z W F z b 2 5 f Z G F 0 Y S 9 B d X R v U m V t b 3 Z l Z E N v b H V t b n M x L n t U Z W F t L D B 9 J n F 1 b 3 Q 7 L C Z x d W 9 0 O 1 N l Y 3 R p b 2 4 x L 3 R l Y W 1 f c 2 V h c 2 9 u X 2 R h d G E v Q X V 0 b 1 J l b W 9 2 Z W R D b 2 x 1 b W 5 z M S 5 7 R 2 x z L D F 9 J n F 1 b 3 Q 7 L C Z x d W 9 0 O 1 N l Y 3 R p b 2 4 x L 3 R l Y W 1 f c 2 V h c 2 9 u X 2 R h d G E v Q X V 0 b 1 J l b W 9 2 Z W R D b 2 x 1 b W 5 z M S 5 7 Q X N 0 L D J 9 J n F 1 b 3 Q 7 L C Z x d W 9 0 O 1 N l Y 3 R p b 2 4 x L 3 R l Y W 1 f c 2 V h c 2 9 u X 2 R h d G E v Q X V 0 b 1 J l b W 9 2 Z W R D b 2 x 1 b W 5 z M S 5 7 R y t B L D N 9 J n F 1 b 3 Q 7 L C Z x d W 9 0 O 1 N l Y 3 R p b 2 4 x L 3 R l Y W 1 f c 2 V h c 2 9 u X 2 R h d G E v Q X V 0 b 1 J l b W 9 2 Z W R D b 2 x 1 b W 5 z M S 5 7 R y 1 Q S y w 0 f S Z x d W 9 0 O y w m c X V v d D t T Z W N 0 a W 9 u M S 9 0 Z W F t X 3 N l Y X N v b l 9 k Y X R h L 0 F 1 d G 9 S Z W 1 v d m V k Q 2 9 s d W 1 u c z E u e 0 c r Q S 1 Q S y w 1 f S Z x d W 9 0 O y w m c X V v d D t T Z W N 0 a W 9 u M S 9 0 Z W F t X 3 N l Y X N v b l 9 k Y X R h L 0 F 1 d G 9 S Z W 1 v d m V k Q 2 9 s d W 1 u c z E u e 3 h H L D Z 9 J n F 1 b 3 Q 7 L C Z x d W 9 0 O 1 N l Y 3 R p b 2 4 x L 3 R l Y W 1 f c 2 V h c 2 9 u X 2 R h d G E v Q X V 0 b 1 J l b W 9 2 Z W R D b 2 x 1 b W 5 z M S 5 7 e E F H L D d 9 J n F 1 b 3 Q 7 L C Z x d W 9 0 O 1 N l Y 3 R p b 2 4 x L 3 R l Y W 1 f c 2 V h c 2 9 u X 2 R h d G E v Q X V 0 b 1 J l b W 9 2 Z W R D b 2 x 1 b W 5 z M S 5 7 e E c r e E F H L D h 9 J n F 1 b 3 Q 7 L C Z x d W 9 0 O 1 N l Y 3 R p b 2 4 x L 3 R l Y W 1 f c 2 V h c 2 9 u X 2 R h d G E v Q X V 0 b 1 J l b W 9 2 Z W R D b 2 x 1 b W 5 z M S 5 7 b n B 4 R y w 5 f S Z x d W 9 0 O y w m c X V v d D t T Z W N 0 a W 9 u M S 9 0 Z W F t X 3 N l Y X N v b l 9 k Y X R h L 0 F 1 d G 9 S Z W 1 v d m V k Q 2 9 s d W 1 u c z E u e 2 5 w e E c r e E F H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d G V h b V 9 z Z W F z b 2 5 f Z G F 0 Y S 9 B d X R v U m V t b 3 Z l Z E N v b H V t b n M x L n t U Z W F t L D B 9 J n F 1 b 3 Q 7 L C Z x d W 9 0 O 1 N l Y 3 R p b 2 4 x L 3 R l Y W 1 f c 2 V h c 2 9 u X 2 R h d G E v Q X V 0 b 1 J l b W 9 2 Z W R D b 2 x 1 b W 5 z M S 5 7 R 2 x z L D F 9 J n F 1 b 3 Q 7 L C Z x d W 9 0 O 1 N l Y 3 R p b 2 4 x L 3 R l Y W 1 f c 2 V h c 2 9 u X 2 R h d G E v Q X V 0 b 1 J l b W 9 2 Z W R D b 2 x 1 b W 5 z M S 5 7 Q X N 0 L D J 9 J n F 1 b 3 Q 7 L C Z x d W 9 0 O 1 N l Y 3 R p b 2 4 x L 3 R l Y W 1 f c 2 V h c 2 9 u X 2 R h d G E v Q X V 0 b 1 J l b W 9 2 Z W R D b 2 x 1 b W 5 z M S 5 7 R y t B L D N 9 J n F 1 b 3 Q 7 L C Z x d W 9 0 O 1 N l Y 3 R p b 2 4 x L 3 R l Y W 1 f c 2 V h c 2 9 u X 2 R h d G E v Q X V 0 b 1 J l b W 9 2 Z W R D b 2 x 1 b W 5 z M S 5 7 R y 1 Q S y w 0 f S Z x d W 9 0 O y w m c X V v d D t T Z W N 0 a W 9 u M S 9 0 Z W F t X 3 N l Y X N v b l 9 k Y X R h L 0 F 1 d G 9 S Z W 1 v d m V k Q 2 9 s d W 1 u c z E u e 0 c r Q S 1 Q S y w 1 f S Z x d W 9 0 O y w m c X V v d D t T Z W N 0 a W 9 u M S 9 0 Z W F t X 3 N l Y X N v b l 9 k Y X R h L 0 F 1 d G 9 S Z W 1 v d m V k Q 2 9 s d W 1 u c z E u e 3 h H L D Z 9 J n F 1 b 3 Q 7 L C Z x d W 9 0 O 1 N l Y 3 R p b 2 4 x L 3 R l Y W 1 f c 2 V h c 2 9 u X 2 R h d G E v Q X V 0 b 1 J l b W 9 2 Z W R D b 2 x 1 b W 5 z M S 5 7 e E F H L D d 9 J n F 1 b 3 Q 7 L C Z x d W 9 0 O 1 N l Y 3 R p b 2 4 x L 3 R l Y W 1 f c 2 V h c 2 9 u X 2 R h d G E v Q X V 0 b 1 J l b W 9 2 Z W R D b 2 x 1 b W 5 z M S 5 7 e E c r e E F H L D h 9 J n F 1 b 3 Q 7 L C Z x d W 9 0 O 1 N l Y 3 R p b 2 4 x L 3 R l Y W 1 f c 2 V h c 2 9 u X 2 R h d G E v Q X V 0 b 1 J l b W 9 2 Z W R D b 2 x 1 b W 5 z M S 5 7 b n B 4 R y w 5 f S Z x d W 9 0 O y w m c X V v d D t T Z W N 0 a W 9 u M S 9 0 Z W F t X 3 N l Y X N v b l 9 k Y X R h L 0 F 1 d G 9 S Z W 1 v d m V k Q 2 9 s d W 1 u c z E u e 2 5 w e E c r e E F H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V h b S Z x d W 9 0 O y w m c X V v d D t H b H M m c X V v d D s s J n F 1 b 3 Q 7 Q X N 0 J n F 1 b 3 Q 7 L C Z x d W 9 0 O 0 c r Q S Z x d W 9 0 O y w m c X V v d D t H L V B L J n F 1 b 3 Q 7 L C Z x d W 9 0 O 0 c r Q S 1 Q S y Z x d W 9 0 O y w m c X V v d D t 4 R y Z x d W 9 0 O y w m c X V v d D t 4 Q U c m c X V v d D s s J n F 1 b 3 Q 7 e E c r e E F H J n F 1 b 3 Q 7 L C Z x d W 9 0 O 2 5 w e E c m c X V v d D s s J n F 1 b 3 Q 7 b n B 4 R y t 4 Q U c m c X V v d D t d I i A v P j x F b n R y e S B U e X B l P S J G a W x s Q 2 9 s d W 1 u V H l w Z X M i I F Z h b H V l P S J z Q m d V R k J R V U Z C U V V G Q l F V P S I g L z 4 8 R W 5 0 c n k g V H l w Z T 0 i R m l s b E x h c 3 R V c G R h d G V k I i B W Y W x 1 Z T 0 i Z D I w M j Q t M D g t M T N U M T M 6 M j I 6 M z Y u M j A 2 N z Y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h b V 9 z Z W F z b 2 5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X 3 N l Y X N v b l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f c 2 V h c 2 9 u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X 3 N l Y X N v b l 9 k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V 9 z Z W F z b 2 5 f Z G F 0 Y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V 9 z Z W F z b 2 5 f Z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X 3 N l Y X N v b l 9 k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f c 2 V h c 2 9 u X 2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c 2 V h c 2 9 u X 2 R h d G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z Z W F z b 2 5 f Z G F 0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N l Y X N v b l 9 k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N l Y X N v b l 9 k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0 L T I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N m M T g 0 N m Y t N G Q w Z C 0 0 N T J j L T k w N m E t N j N m O W J m N 2 Y z O D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O C 0 x N F Q w O D o z N T o x O S 4 0 M j U 3 N z Y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Q t M j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Q t M j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Q t M j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l J l Z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x M G F i O D E 0 L W Y 2 M 2 I t N G Y 0 Y y 1 i N m N h L W N j O T Z j N z F k Y z c 5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E 0 V D A 4 O j E w O j Q w L j Q 4 M D g 0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Z C U m V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C U m V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C U m V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Q t M j U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0 L T I 1 L 0 V 4 c G F u Z G V k J T I w R k J S Z W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C 0 y N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w b F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I w Y z k 3 N z k t M W U z N C 0 0 M D U 0 L T h j N 2 U t Y z A 3 Y 2 Y w Y 2 Q z N D c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T R U M D g 6 M z U 6 M T k u N D g y O D Q 1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n B s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B s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B s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C 0 y N S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0 L T I 1 L 0 V 4 c G F u Z G V k J T I w Z n B s X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C 0 y N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0 L T I 1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z Z W F z b 2 5 f Z G F 0 Y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N l Y X N v b l 9 k Y X R h L 0 V 4 c G F u Z G V k J T I w M j Q t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c 2 V h c 2 9 u X 2 R h d G E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c 2 V h c 2 9 u X 2 R h d G E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j D w F W E f 7 k a y 9 M o Z y I T S / Q A A A A A C A A A A A A A Q Z g A A A A E A A C A A A A D + g k b p Y l l m E J M w 8 0 l W Q 3 w n Q u i u u 4 V I C v b 1 0 r X M p E d 4 Z Q A A A A A O g A A A A A I A A C A A A A C k t V 5 A C H D 5 n U D Y R e j j p E x T k E R k W b L u X x N j 1 P q u L w 5 M I V A A A A B j 3 9 I E A r J V Y Z M V b y C g L S T I 1 b A K U 4 q R D e Z 8 t 1 Y n 4 2 V S E Y C Y B Z 9 4 a V Y V 5 3 G H / h D l w 8 H e f V h P i I l L l x 1 K 0 Y r m A v 2 a 0 7 X A v I v W 0 p d 3 6 3 1 7 1 k O i p k A A A A C N Y x e A A 5 7 + E K S / b 3 1 F n F u j b 5 y h R a T c L c x n g 5 O O x G Y v x 6 t a r G c W Q d q + V P 8 v B 2 g I 6 S F s K s o d X V 8 R t 4 1 L 2 a k u v q 5 c < / D a t a M a s h u p > 
</file>

<file path=customXml/itemProps1.xml><?xml version="1.0" encoding="utf-8"?>
<ds:datastoreItem xmlns:ds="http://schemas.openxmlformats.org/officeDocument/2006/customXml" ds:itemID="{181039FF-D89C-4CA3-9C7D-B7D7845917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team_season_data</vt:lpstr>
      <vt:lpstr>player_season_data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Knudsen Garcia</dc:creator>
  <cp:lastModifiedBy>Erik Knudsen Garcia</cp:lastModifiedBy>
  <dcterms:created xsi:type="dcterms:W3CDTF">2024-08-13T09:19:46Z</dcterms:created>
  <dcterms:modified xsi:type="dcterms:W3CDTF">2024-08-14T18:06:56Z</dcterms:modified>
</cp:coreProperties>
</file>