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knud3\fpl-optimization\model\"/>
    </mc:Choice>
  </mc:AlternateContent>
  <xr:revisionPtr revIDLastSave="0" documentId="13_ncr:1_{499B3BF1-E310-4BA0-8AEB-EB847F31FF5B}" xr6:coauthVersionLast="47" xr6:coauthVersionMax="47" xr10:uidLastSave="{00000000-0000-0000-0000-000000000000}"/>
  <bookViews>
    <workbookView xWindow="-120" yWindow="-120" windowWidth="38640" windowHeight="21120" activeTab="2" xr2:uid="{75C48518-9FF1-4044-830E-63E7B97A79A9}"/>
  </bookViews>
  <sheets>
    <sheet name="team_season_data" sheetId="4" r:id="rId1"/>
    <sheet name="fixtures" sheetId="5" r:id="rId2"/>
    <sheet name="player_season_data" sheetId="1" r:id="rId3"/>
  </sheets>
  <definedNames>
    <definedName name="ExternalData_1" localSheetId="2" hidden="1">player_season_data!$A$1:$O$488</definedName>
    <definedName name="ExternalData_2" localSheetId="1" hidden="1">fixtures!$A$1:$AP$21</definedName>
    <definedName name="ExternalData_2" localSheetId="0" hidden="1">team_season_data!$A$1:$F$21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0" i="1" l="1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J2" i="4"/>
  <c r="J3" i="4"/>
  <c r="J4" i="4"/>
  <c r="R4" i="4" s="1"/>
  <c r="J5" i="4"/>
  <c r="R5" i="4" s="1"/>
  <c r="J6" i="4"/>
  <c r="R6" i="4" s="1"/>
  <c r="J7" i="4"/>
  <c r="R7" i="4" s="1"/>
  <c r="J8" i="4"/>
  <c r="R8" i="4" s="1"/>
  <c r="J9" i="4"/>
  <c r="J10" i="4"/>
  <c r="R10" i="4" s="1"/>
  <c r="J11" i="4"/>
  <c r="R11" i="4" s="1"/>
  <c r="J12" i="4"/>
  <c r="R12" i="4" s="1"/>
  <c r="J13" i="4"/>
  <c r="R13" i="4" s="1"/>
  <c r="J14" i="4"/>
  <c r="J15" i="4"/>
  <c r="J16" i="4"/>
  <c r="J17" i="4"/>
  <c r="R17" i="4" s="1"/>
  <c r="J18" i="4"/>
  <c r="R18" i="4" s="1"/>
  <c r="J19" i="4"/>
  <c r="R19" i="4" s="1"/>
  <c r="J20" i="4"/>
  <c r="R20" i="4" s="1"/>
  <c r="J2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L2" i="4"/>
  <c r="S2" i="4" s="1"/>
  <c r="L3" i="4"/>
  <c r="S3" i="4" s="1"/>
  <c r="L4" i="4"/>
  <c r="S4" i="4" s="1"/>
  <c r="L5" i="4"/>
  <c r="L6" i="4"/>
  <c r="S6" i="4" s="1"/>
  <c r="L7" i="4"/>
  <c r="S7" i="4" s="1"/>
  <c r="L8" i="4"/>
  <c r="S8" i="4" s="1"/>
  <c r="L9" i="4"/>
  <c r="S9" i="4" s="1"/>
  <c r="L10" i="4"/>
  <c r="L11" i="4"/>
  <c r="L12" i="4"/>
  <c r="L13" i="4"/>
  <c r="S13" i="4" s="1"/>
  <c r="L14" i="4"/>
  <c r="S14" i="4" s="1"/>
  <c r="L15" i="4"/>
  <c r="S15" i="4" s="1"/>
  <c r="L16" i="4"/>
  <c r="L17" i="4"/>
  <c r="L18" i="4"/>
  <c r="S18" i="4" s="1"/>
  <c r="L19" i="4"/>
  <c r="S19" i="4" s="1"/>
  <c r="L20" i="4"/>
  <c r="S20" i="4" s="1"/>
  <c r="L21" i="4"/>
  <c r="S21" i="4" s="1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N2" i="4"/>
  <c r="T2" i="4" s="1"/>
  <c r="N3" i="4"/>
  <c r="T3" i="4" s="1"/>
  <c r="N4" i="4"/>
  <c r="T4" i="4" s="1"/>
  <c r="N5" i="4"/>
  <c r="T5" i="4" s="1"/>
  <c r="N6" i="4"/>
  <c r="N7" i="4"/>
  <c r="N8" i="4"/>
  <c r="N9" i="4"/>
  <c r="T9" i="4" s="1"/>
  <c r="N10" i="4"/>
  <c r="T10" i="4" s="1"/>
  <c r="N11" i="4"/>
  <c r="T11" i="4" s="1"/>
  <c r="N12" i="4"/>
  <c r="T12" i="4" s="1"/>
  <c r="N13" i="4"/>
  <c r="N14" i="4"/>
  <c r="T14" i="4" s="1"/>
  <c r="N15" i="4"/>
  <c r="T15" i="4" s="1"/>
  <c r="N16" i="4"/>
  <c r="T16" i="4" s="1"/>
  <c r="N17" i="4"/>
  <c r="T17" i="4" s="1"/>
  <c r="N18" i="4"/>
  <c r="N19" i="4"/>
  <c r="N20" i="4"/>
  <c r="T20" i="4" s="1"/>
  <c r="N21" i="4"/>
  <c r="T21" i="4" s="1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P2" i="4"/>
  <c r="P3" i="4"/>
  <c r="P4" i="4"/>
  <c r="P5" i="4"/>
  <c r="U5" i="4" s="1"/>
  <c r="P6" i="4"/>
  <c r="U6" i="4" s="1"/>
  <c r="P7" i="4"/>
  <c r="U7" i="4" s="1"/>
  <c r="P8" i="4"/>
  <c r="U8" i="4" s="1"/>
  <c r="P9" i="4"/>
  <c r="P10" i="4"/>
  <c r="U10" i="4" s="1"/>
  <c r="P11" i="4"/>
  <c r="U11" i="4" s="1"/>
  <c r="P12" i="4"/>
  <c r="U12" i="4" s="1"/>
  <c r="P13" i="4"/>
  <c r="U13" i="4" s="1"/>
  <c r="P14" i="4"/>
  <c r="P15" i="4"/>
  <c r="P16" i="4"/>
  <c r="P17" i="4"/>
  <c r="U17" i="4" s="1"/>
  <c r="P18" i="4"/>
  <c r="U18" i="4" s="1"/>
  <c r="P19" i="4"/>
  <c r="U19" i="4" s="1"/>
  <c r="P20" i="4"/>
  <c r="P21" i="4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R2" i="4"/>
  <c r="R3" i="4"/>
  <c r="R9" i="4"/>
  <c r="R14" i="4"/>
  <c r="R15" i="4"/>
  <c r="R16" i="4"/>
  <c r="R21" i="4"/>
  <c r="S5" i="4"/>
  <c r="S10" i="4"/>
  <c r="S11" i="4"/>
  <c r="S12" i="4"/>
  <c r="S16" i="4"/>
  <c r="S17" i="4"/>
  <c r="T6" i="4"/>
  <c r="T7" i="4"/>
  <c r="T8" i="4"/>
  <c r="T13" i="4"/>
  <c r="T18" i="4"/>
  <c r="T19" i="4"/>
  <c r="U2" i="4"/>
  <c r="U3" i="4"/>
  <c r="U4" i="4"/>
  <c r="U9" i="4"/>
  <c r="U14" i="4"/>
  <c r="U15" i="4"/>
  <c r="U16" i="4"/>
  <c r="U20" i="4"/>
  <c r="U21" i="4"/>
  <c r="P44" i="1"/>
  <c r="P482" i="1"/>
  <c r="P12" i="1"/>
  <c r="P45" i="1"/>
  <c r="P6" i="1"/>
  <c r="P487" i="1"/>
  <c r="P7" i="1"/>
  <c r="P384" i="1"/>
  <c r="P9" i="1"/>
  <c r="P467" i="1"/>
  <c r="P481" i="1"/>
  <c r="P334" i="1"/>
  <c r="P11" i="1"/>
  <c r="P476" i="1"/>
  <c r="P379" i="1"/>
  <c r="P275" i="1"/>
  <c r="P14" i="1"/>
  <c r="P58" i="1"/>
  <c r="P16" i="1"/>
  <c r="P17" i="1"/>
  <c r="P18" i="1"/>
  <c r="P59" i="1"/>
  <c r="P358" i="1"/>
  <c r="P22" i="1"/>
  <c r="P279" i="1"/>
  <c r="P23" i="1"/>
  <c r="P24" i="1"/>
  <c r="P25" i="1"/>
  <c r="P26" i="1"/>
  <c r="P27" i="1"/>
  <c r="P451" i="1"/>
  <c r="P28" i="1"/>
  <c r="P432" i="1"/>
  <c r="P153" i="1"/>
  <c r="P382" i="1"/>
  <c r="P31" i="1"/>
  <c r="P10" i="1"/>
  <c r="P60" i="1"/>
  <c r="P34" i="1"/>
  <c r="P35" i="1"/>
  <c r="P36" i="1"/>
  <c r="P488" i="1"/>
  <c r="P66" i="1"/>
  <c r="P444" i="1"/>
  <c r="P78" i="1"/>
  <c r="P236" i="1"/>
  <c r="P181" i="1"/>
  <c r="P41" i="1"/>
  <c r="P42" i="1"/>
  <c r="P43" i="1"/>
  <c r="P182" i="1"/>
  <c r="P433" i="1"/>
  <c r="P419" i="1"/>
  <c r="P239" i="1"/>
  <c r="P47" i="1"/>
  <c r="P48" i="1"/>
  <c r="P483" i="1"/>
  <c r="P277" i="1"/>
  <c r="P5" i="1"/>
  <c r="P387" i="1"/>
  <c r="P459" i="1"/>
  <c r="P52" i="1"/>
  <c r="P261" i="1"/>
  <c r="P54" i="1"/>
  <c r="P55" i="1"/>
  <c r="P13" i="1"/>
  <c r="P57" i="1"/>
  <c r="P49" i="1"/>
  <c r="P341" i="1"/>
  <c r="P96" i="1"/>
  <c r="P61" i="1"/>
  <c r="P80" i="1"/>
  <c r="P402" i="1"/>
  <c r="P64" i="1"/>
  <c r="P140" i="1"/>
  <c r="P388" i="1"/>
  <c r="P284" i="1"/>
  <c r="P68" i="1"/>
  <c r="P478" i="1"/>
  <c r="P220" i="1"/>
  <c r="P70" i="1"/>
  <c r="P77" i="1"/>
  <c r="P332" i="1"/>
  <c r="P73" i="1"/>
  <c r="P74" i="1"/>
  <c r="P72" i="1"/>
  <c r="P39" i="1"/>
  <c r="P162" i="1"/>
  <c r="P100" i="1"/>
  <c r="P79" i="1"/>
  <c r="P263" i="1"/>
  <c r="P81" i="1"/>
  <c r="P82" i="1"/>
  <c r="P173" i="1"/>
  <c r="P84" i="1"/>
  <c r="P85" i="1"/>
  <c r="P86" i="1"/>
  <c r="P87" i="1"/>
  <c r="P458" i="1"/>
  <c r="P88" i="1"/>
  <c r="P89" i="1"/>
  <c r="P90" i="1"/>
  <c r="P91" i="1"/>
  <c r="P141" i="1"/>
  <c r="P93" i="1"/>
  <c r="P83" i="1"/>
  <c r="P95" i="1"/>
  <c r="P101" i="1"/>
  <c r="P97" i="1"/>
  <c r="P98" i="1"/>
  <c r="P461" i="1"/>
  <c r="P99" i="1"/>
  <c r="P208" i="1"/>
  <c r="P38" i="1"/>
  <c r="P464" i="1"/>
  <c r="P4" i="1"/>
  <c r="P30" i="1"/>
  <c r="P3" i="1"/>
  <c r="P484" i="1"/>
  <c r="P104" i="1"/>
  <c r="P106" i="1"/>
  <c r="P463" i="1"/>
  <c r="P474" i="1"/>
  <c r="P107" i="1"/>
  <c r="P108" i="1"/>
  <c r="P102" i="1"/>
  <c r="P110" i="1"/>
  <c r="P210" i="1"/>
  <c r="P112" i="1"/>
  <c r="P113" i="1"/>
  <c r="P114" i="1"/>
  <c r="P452" i="1"/>
  <c r="P115" i="1"/>
  <c r="P116" i="1"/>
  <c r="P117" i="1"/>
  <c r="P63" i="1"/>
  <c r="P119" i="1"/>
  <c r="P342" i="1"/>
  <c r="P435" i="1"/>
  <c r="P21" i="1"/>
  <c r="P122" i="1"/>
  <c r="P134" i="1"/>
  <c r="P103" i="1"/>
  <c r="P440" i="1"/>
  <c r="P92" i="1"/>
  <c r="P240" i="1"/>
  <c r="P454" i="1"/>
  <c r="P46" i="1"/>
  <c r="P420" i="1"/>
  <c r="P129" i="1"/>
  <c r="P130" i="1"/>
  <c r="P67" i="1"/>
  <c r="P138" i="1"/>
  <c r="P133" i="1"/>
  <c r="P446" i="1"/>
  <c r="P214" i="1"/>
  <c r="P135" i="1"/>
  <c r="P136" i="1"/>
  <c r="P137" i="1"/>
  <c r="P217" i="1"/>
  <c r="P139" i="1"/>
  <c r="P364" i="1"/>
  <c r="P265" i="1"/>
  <c r="P142" i="1"/>
  <c r="P222" i="1"/>
  <c r="P456" i="1"/>
  <c r="P144" i="1"/>
  <c r="P145" i="1"/>
  <c r="P94" i="1"/>
  <c r="P147" i="1"/>
  <c r="P148" i="1"/>
  <c r="P312" i="1"/>
  <c r="P163" i="1"/>
  <c r="P151" i="1"/>
  <c r="P152" i="1"/>
  <c r="P75" i="1"/>
  <c r="P154" i="1"/>
  <c r="P155" i="1"/>
  <c r="P156" i="1"/>
  <c r="P157" i="1"/>
  <c r="P158" i="1"/>
  <c r="P159" i="1"/>
  <c r="P160" i="1"/>
  <c r="P161" i="1"/>
  <c r="P65" i="1"/>
  <c r="P109" i="1"/>
  <c r="P164" i="1"/>
  <c r="P466" i="1"/>
  <c r="P165" i="1"/>
  <c r="P344" i="1"/>
  <c r="P410" i="1"/>
  <c r="P168" i="1"/>
  <c r="P224" i="1"/>
  <c r="P170" i="1"/>
  <c r="P118" i="1"/>
  <c r="P293" i="1"/>
  <c r="P53" i="1"/>
  <c r="P174" i="1"/>
  <c r="P105" i="1"/>
  <c r="P297" i="1"/>
  <c r="P177" i="1"/>
  <c r="P178" i="1"/>
  <c r="P179" i="1"/>
  <c r="P180" i="1"/>
  <c r="P111" i="1"/>
  <c r="P422" i="1"/>
  <c r="P183" i="1"/>
  <c r="P184" i="1"/>
  <c r="P185" i="1"/>
  <c r="P186" i="1"/>
  <c r="P471" i="1"/>
  <c r="P187" i="1"/>
  <c r="P188" i="1"/>
  <c r="P266" i="1"/>
  <c r="P190" i="1"/>
  <c r="P191" i="1"/>
  <c r="P192" i="1"/>
  <c r="P193" i="1"/>
  <c r="P194" i="1"/>
  <c r="P195" i="1"/>
  <c r="P196" i="1"/>
  <c r="P197" i="1"/>
  <c r="P417" i="1"/>
  <c r="P199" i="1"/>
  <c r="P200" i="1"/>
  <c r="P380" i="1"/>
  <c r="P202" i="1"/>
  <c r="P221" i="1"/>
  <c r="P204" i="1"/>
  <c r="P205" i="1"/>
  <c r="P206" i="1"/>
  <c r="P320" i="1"/>
  <c r="P430" i="1"/>
  <c r="P280" i="1"/>
  <c r="P209" i="1"/>
  <c r="P241" i="1"/>
  <c r="P211" i="1"/>
  <c r="P212" i="1"/>
  <c r="P213" i="1"/>
  <c r="P281" i="1"/>
  <c r="P449" i="1"/>
  <c r="P215" i="1"/>
  <c r="P216" i="1"/>
  <c r="P248" i="1"/>
  <c r="P218" i="1"/>
  <c r="P323" i="1"/>
  <c r="P329" i="1"/>
  <c r="P443" i="1"/>
  <c r="P302" i="1"/>
  <c r="P15" i="1"/>
  <c r="P223" i="1"/>
  <c r="P436" i="1"/>
  <c r="P346" i="1"/>
  <c r="P225" i="1"/>
  <c r="P226" i="1"/>
  <c r="P227" i="1"/>
  <c r="P126" i="1"/>
  <c r="P229" i="1"/>
  <c r="P230" i="1"/>
  <c r="P231" i="1"/>
  <c r="P232" i="1"/>
  <c r="P429" i="1"/>
  <c r="P233" i="1"/>
  <c r="P167" i="1"/>
  <c r="P235" i="1"/>
  <c r="P331" i="1"/>
  <c r="P237" i="1"/>
  <c r="P468" i="1"/>
  <c r="P238" i="1"/>
  <c r="P69" i="1"/>
  <c r="P251" i="1"/>
  <c r="P288" i="1"/>
  <c r="P242" i="1"/>
  <c r="P243" i="1"/>
  <c r="P244" i="1"/>
  <c r="P245" i="1"/>
  <c r="P246" i="1"/>
  <c r="P247" i="1"/>
  <c r="P143" i="1"/>
  <c r="P351" i="1"/>
  <c r="P8" i="1"/>
  <c r="P207" i="1"/>
  <c r="P252" i="1"/>
  <c r="P253" i="1"/>
  <c r="P249" i="1"/>
  <c r="P441" i="1"/>
  <c r="P255" i="1"/>
  <c r="P256" i="1"/>
  <c r="P257" i="1"/>
  <c r="P390" i="1"/>
  <c r="P259" i="1"/>
  <c r="P260" i="1"/>
  <c r="P381" i="1"/>
  <c r="P19" i="1"/>
  <c r="P309" i="1"/>
  <c r="P264" i="1"/>
  <c r="P367" i="1"/>
  <c r="P486" i="1"/>
  <c r="P62" i="1"/>
  <c r="P480" i="1"/>
  <c r="P394" i="1"/>
  <c r="P485" i="1"/>
  <c r="P268" i="1"/>
  <c r="P269" i="1"/>
  <c r="P270" i="1"/>
  <c r="P37" i="1"/>
  <c r="P352" i="1"/>
  <c r="P273" i="1"/>
  <c r="P460" i="1"/>
  <c r="P274" i="1"/>
  <c r="P291" i="1"/>
  <c r="P276" i="1"/>
  <c r="P353" i="1"/>
  <c r="P455" i="1"/>
  <c r="P228" i="1"/>
  <c r="P278" i="1"/>
  <c r="P123" i="1"/>
  <c r="P128" i="1"/>
  <c r="P282" i="1"/>
  <c r="P283" i="1"/>
  <c r="P146" i="1"/>
  <c r="P285" i="1"/>
  <c r="P472" i="1"/>
  <c r="P286" i="1"/>
  <c r="P287" i="1"/>
  <c r="P40" i="1"/>
  <c r="P289" i="1"/>
  <c r="P434" i="1"/>
  <c r="P290" i="1"/>
  <c r="P294" i="1"/>
  <c r="P292" i="1"/>
  <c r="P479" i="1"/>
  <c r="P20" i="1"/>
  <c r="P32" i="1"/>
  <c r="P295" i="1"/>
  <c r="P296" i="1"/>
  <c r="P176" i="1"/>
  <c r="P298" i="1"/>
  <c r="P33" i="1"/>
  <c r="P469" i="1"/>
  <c r="P300" i="1"/>
  <c r="P301" i="1"/>
  <c r="P450" i="1"/>
  <c r="P120" i="1"/>
  <c r="P303" i="1"/>
  <c r="P304" i="1"/>
  <c r="P305" i="1"/>
  <c r="P306" i="1"/>
  <c r="P307" i="1"/>
  <c r="P308" i="1"/>
  <c r="P310" i="1"/>
  <c r="P201" i="1"/>
  <c r="P311" i="1"/>
  <c r="P127" i="1"/>
  <c r="P357" i="1"/>
  <c r="P314" i="1"/>
  <c r="P315" i="1"/>
  <c r="P316" i="1"/>
  <c r="P317" i="1"/>
  <c r="P409" i="1"/>
  <c r="P319" i="1"/>
  <c r="P374" i="1"/>
  <c r="P321" i="1"/>
  <c r="P322" i="1"/>
  <c r="P189" i="1"/>
  <c r="P324" i="1"/>
  <c r="P325" i="1"/>
  <c r="P299" i="1"/>
  <c r="P439" i="1"/>
  <c r="P327" i="1"/>
  <c r="P328" i="1"/>
  <c r="P343" i="1"/>
  <c r="P330" i="1"/>
  <c r="P76" i="1"/>
  <c r="P171" i="1"/>
  <c r="P333" i="1"/>
  <c r="P250" i="1"/>
  <c r="P335" i="1"/>
  <c r="P336" i="1"/>
  <c r="P337" i="1"/>
  <c r="P338" i="1"/>
  <c r="P339" i="1"/>
  <c r="P477" i="1"/>
  <c r="P340" i="1"/>
  <c r="P411" i="1"/>
  <c r="P234" i="1"/>
  <c r="P423" i="1"/>
  <c r="P254" i="1"/>
  <c r="P345" i="1"/>
  <c r="P132" i="1"/>
  <c r="P347" i="1"/>
  <c r="P473" i="1"/>
  <c r="P348" i="1"/>
  <c r="P349" i="1"/>
  <c r="P350" i="1"/>
  <c r="P258" i="1"/>
  <c r="P313" i="1"/>
  <c r="P166" i="1"/>
  <c r="P354" i="1"/>
  <c r="P121" i="1"/>
  <c r="P356" i="1"/>
  <c r="P50" i="1"/>
  <c r="P124" i="1"/>
  <c r="P359" i="1"/>
  <c r="P360" i="1"/>
  <c r="P361" i="1"/>
  <c r="P362" i="1"/>
  <c r="P363" i="1"/>
  <c r="P29" i="1"/>
  <c r="P365" i="1"/>
  <c r="P366" i="1"/>
  <c r="P149" i="1"/>
  <c r="P437" i="1"/>
  <c r="P262" i="1"/>
  <c r="P369" i="1"/>
  <c r="P368" i="1"/>
  <c r="P371" i="1"/>
  <c r="P372" i="1"/>
  <c r="P373" i="1"/>
  <c r="P2" i="1"/>
  <c r="P453" i="1"/>
  <c r="P375" i="1"/>
  <c r="P376" i="1"/>
  <c r="P267" i="1"/>
  <c r="P378" i="1"/>
  <c r="P475" i="1"/>
  <c r="P125" i="1"/>
  <c r="P172" i="1"/>
  <c r="P198" i="1"/>
  <c r="P355" i="1"/>
  <c r="P383" i="1"/>
  <c r="P370" i="1"/>
  <c r="P385" i="1"/>
  <c r="P386" i="1"/>
  <c r="P447" i="1"/>
  <c r="P271" i="1"/>
  <c r="P415" i="1"/>
  <c r="P389" i="1"/>
  <c r="P272" i="1"/>
  <c r="P391" i="1"/>
  <c r="P392" i="1"/>
  <c r="P393" i="1"/>
  <c r="P51" i="1"/>
  <c r="P457" i="1"/>
  <c r="P395" i="1"/>
  <c r="P396" i="1"/>
  <c r="P445" i="1"/>
  <c r="P470" i="1"/>
  <c r="P397" i="1"/>
  <c r="P398" i="1"/>
  <c r="P462" i="1"/>
  <c r="P465" i="1"/>
  <c r="P399" i="1"/>
  <c r="P400" i="1"/>
  <c r="P401" i="1"/>
  <c r="P219" i="1"/>
  <c r="P403" i="1"/>
  <c r="P404" i="1"/>
  <c r="P405" i="1"/>
  <c r="P442" i="1"/>
  <c r="P406" i="1"/>
  <c r="P407" i="1"/>
  <c r="P408" i="1"/>
  <c r="P318" i="1"/>
  <c r="P71" i="1"/>
  <c r="P169" i="1"/>
  <c r="P412" i="1"/>
  <c r="P413" i="1"/>
  <c r="P414" i="1"/>
  <c r="P377" i="1"/>
  <c r="P416" i="1"/>
  <c r="P426" i="1"/>
  <c r="P175" i="1"/>
  <c r="P431" i="1"/>
  <c r="P424" i="1"/>
  <c r="P448" i="1"/>
  <c r="P326" i="1"/>
  <c r="P421" i="1"/>
  <c r="P56" i="1"/>
  <c r="P203" i="1"/>
  <c r="P418" i="1"/>
  <c r="P425" i="1"/>
  <c r="P131" i="1"/>
  <c r="P438" i="1"/>
  <c r="P427" i="1"/>
  <c r="P428" i="1"/>
  <c r="Q150" i="1"/>
  <c r="Q44" i="1"/>
  <c r="Q482" i="1"/>
  <c r="Q12" i="1"/>
  <c r="Q45" i="1"/>
  <c r="Q6" i="1"/>
  <c r="Q487" i="1"/>
  <c r="Q7" i="1"/>
  <c r="Q384" i="1"/>
  <c r="Q9" i="1"/>
  <c r="Q467" i="1"/>
  <c r="Q481" i="1"/>
  <c r="Q334" i="1"/>
  <c r="Q11" i="1"/>
  <c r="Q476" i="1"/>
  <c r="Q379" i="1"/>
  <c r="Q275" i="1"/>
  <c r="Q14" i="1"/>
  <c r="Q58" i="1"/>
  <c r="Q16" i="1"/>
  <c r="Q17" i="1"/>
  <c r="Q18" i="1"/>
  <c r="Q59" i="1"/>
  <c r="Q358" i="1"/>
  <c r="Q22" i="1"/>
  <c r="Q279" i="1"/>
  <c r="Q23" i="1"/>
  <c r="Q24" i="1"/>
  <c r="Q25" i="1"/>
  <c r="Q26" i="1"/>
  <c r="Q27" i="1"/>
  <c r="Q451" i="1"/>
  <c r="Q28" i="1"/>
  <c r="Q432" i="1"/>
  <c r="Q153" i="1"/>
  <c r="Q382" i="1"/>
  <c r="Q31" i="1"/>
  <c r="Q10" i="1"/>
  <c r="Q60" i="1"/>
  <c r="Q34" i="1"/>
  <c r="Q35" i="1"/>
  <c r="Q36" i="1"/>
  <c r="Q488" i="1"/>
  <c r="Q66" i="1"/>
  <c r="Q444" i="1"/>
  <c r="Q78" i="1"/>
  <c r="Q236" i="1"/>
  <c r="Q181" i="1"/>
  <c r="Q41" i="1"/>
  <c r="Q42" i="1"/>
  <c r="Q43" i="1"/>
  <c r="Q182" i="1"/>
  <c r="Q433" i="1"/>
  <c r="Q419" i="1"/>
  <c r="Q239" i="1"/>
  <c r="Q47" i="1"/>
  <c r="Q48" i="1"/>
  <c r="Q483" i="1"/>
  <c r="Q277" i="1"/>
  <c r="Q5" i="1"/>
  <c r="Q387" i="1"/>
  <c r="Q459" i="1"/>
  <c r="Q52" i="1"/>
  <c r="Q261" i="1"/>
  <c r="Q54" i="1"/>
  <c r="Q55" i="1"/>
  <c r="Q13" i="1"/>
  <c r="Q57" i="1"/>
  <c r="Q49" i="1"/>
  <c r="Q341" i="1"/>
  <c r="Q96" i="1"/>
  <c r="Q61" i="1"/>
  <c r="Q80" i="1"/>
  <c r="Q402" i="1"/>
  <c r="Q64" i="1"/>
  <c r="Q140" i="1"/>
  <c r="Q388" i="1"/>
  <c r="Q284" i="1"/>
  <c r="Q68" i="1"/>
  <c r="Q478" i="1"/>
  <c r="Q220" i="1"/>
  <c r="Q70" i="1"/>
  <c r="Q77" i="1"/>
  <c r="Q332" i="1"/>
  <c r="Q73" i="1"/>
  <c r="Q74" i="1"/>
  <c r="Q72" i="1"/>
  <c r="Q39" i="1"/>
  <c r="Q162" i="1"/>
  <c r="Q100" i="1"/>
  <c r="Q79" i="1"/>
  <c r="Q263" i="1"/>
  <c r="Q81" i="1"/>
  <c r="Q82" i="1"/>
  <c r="Q173" i="1"/>
  <c r="Q84" i="1"/>
  <c r="Q85" i="1"/>
  <c r="Q86" i="1"/>
  <c r="Q87" i="1"/>
  <c r="Q458" i="1"/>
  <c r="Q88" i="1"/>
  <c r="Q89" i="1"/>
  <c r="Q90" i="1"/>
  <c r="Q91" i="1"/>
  <c r="Q141" i="1"/>
  <c r="Q93" i="1"/>
  <c r="Q83" i="1"/>
  <c r="Q95" i="1"/>
  <c r="Q101" i="1"/>
  <c r="Q97" i="1"/>
  <c r="Q98" i="1"/>
  <c r="Q461" i="1"/>
  <c r="Q99" i="1"/>
  <c r="Q208" i="1"/>
  <c r="Q38" i="1"/>
  <c r="Q464" i="1"/>
  <c r="Q4" i="1"/>
  <c r="Q30" i="1"/>
  <c r="Q3" i="1"/>
  <c r="Q484" i="1"/>
  <c r="Q104" i="1"/>
  <c r="Q106" i="1"/>
  <c r="Q463" i="1"/>
  <c r="Q474" i="1"/>
  <c r="Q107" i="1"/>
  <c r="Q108" i="1"/>
  <c r="Q102" i="1"/>
  <c r="Q110" i="1"/>
  <c r="Q210" i="1"/>
  <c r="Q112" i="1"/>
  <c r="Q113" i="1"/>
  <c r="Q114" i="1"/>
  <c r="Q452" i="1"/>
  <c r="Q115" i="1"/>
  <c r="Q116" i="1"/>
  <c r="Q117" i="1"/>
  <c r="Q63" i="1"/>
  <c r="Q119" i="1"/>
  <c r="Q342" i="1"/>
  <c r="Q435" i="1"/>
  <c r="Q21" i="1"/>
  <c r="Q122" i="1"/>
  <c r="Q134" i="1"/>
  <c r="Q103" i="1"/>
  <c r="Q440" i="1"/>
  <c r="Q92" i="1"/>
  <c r="Q240" i="1"/>
  <c r="Q454" i="1"/>
  <c r="Q46" i="1"/>
  <c r="Q420" i="1"/>
  <c r="Q129" i="1"/>
  <c r="Q130" i="1"/>
  <c r="Q67" i="1"/>
  <c r="Q138" i="1"/>
  <c r="Q133" i="1"/>
  <c r="Q446" i="1"/>
  <c r="Q214" i="1"/>
  <c r="Q135" i="1"/>
  <c r="Q136" i="1"/>
  <c r="Q137" i="1"/>
  <c r="Q217" i="1"/>
  <c r="Q139" i="1"/>
  <c r="Q364" i="1"/>
  <c r="Q265" i="1"/>
  <c r="Q142" i="1"/>
  <c r="Q222" i="1"/>
  <c r="Q456" i="1"/>
  <c r="Q144" i="1"/>
  <c r="Q145" i="1"/>
  <c r="Q94" i="1"/>
  <c r="Q147" i="1"/>
  <c r="Q148" i="1"/>
  <c r="Q312" i="1"/>
  <c r="Q163" i="1"/>
  <c r="Q151" i="1"/>
  <c r="Q152" i="1"/>
  <c r="Q75" i="1"/>
  <c r="Q154" i="1"/>
  <c r="Q155" i="1"/>
  <c r="Q156" i="1"/>
  <c r="Q157" i="1"/>
  <c r="Q158" i="1"/>
  <c r="Q159" i="1"/>
  <c r="Q160" i="1"/>
  <c r="Q161" i="1"/>
  <c r="Q65" i="1"/>
  <c r="Q109" i="1"/>
  <c r="Q164" i="1"/>
  <c r="Q466" i="1"/>
  <c r="Q165" i="1"/>
  <c r="Q344" i="1"/>
  <c r="Q410" i="1"/>
  <c r="Q168" i="1"/>
  <c r="Q224" i="1"/>
  <c r="Q170" i="1"/>
  <c r="Q118" i="1"/>
  <c r="Q293" i="1"/>
  <c r="Q53" i="1"/>
  <c r="Q174" i="1"/>
  <c r="Q105" i="1"/>
  <c r="Q297" i="1"/>
  <c r="Q177" i="1"/>
  <c r="Q178" i="1"/>
  <c r="Q179" i="1"/>
  <c r="Q180" i="1"/>
  <c r="Q111" i="1"/>
  <c r="Q422" i="1"/>
  <c r="Q183" i="1"/>
  <c r="Q184" i="1"/>
  <c r="Q185" i="1"/>
  <c r="Q186" i="1"/>
  <c r="Q471" i="1"/>
  <c r="Q187" i="1"/>
  <c r="Q188" i="1"/>
  <c r="Q266" i="1"/>
  <c r="Q190" i="1"/>
  <c r="Q191" i="1"/>
  <c r="Q192" i="1"/>
  <c r="Q193" i="1"/>
  <c r="Q194" i="1"/>
  <c r="Q195" i="1"/>
  <c r="Q196" i="1"/>
  <c r="Q197" i="1"/>
  <c r="Q417" i="1"/>
  <c r="Q199" i="1"/>
  <c r="Q200" i="1"/>
  <c r="Q380" i="1"/>
  <c r="Q202" i="1"/>
  <c r="Q221" i="1"/>
  <c r="Q204" i="1"/>
  <c r="Q205" i="1"/>
  <c r="Q206" i="1"/>
  <c r="Q320" i="1"/>
  <c r="Q430" i="1"/>
  <c r="Q280" i="1"/>
  <c r="Q209" i="1"/>
  <c r="Q241" i="1"/>
  <c r="Q211" i="1"/>
  <c r="Q212" i="1"/>
  <c r="Q213" i="1"/>
  <c r="Q281" i="1"/>
  <c r="Q449" i="1"/>
  <c r="Q215" i="1"/>
  <c r="Q216" i="1"/>
  <c r="Q248" i="1"/>
  <c r="Q218" i="1"/>
  <c r="Q323" i="1"/>
  <c r="Q329" i="1"/>
  <c r="Q443" i="1"/>
  <c r="Q302" i="1"/>
  <c r="Q15" i="1"/>
  <c r="Q223" i="1"/>
  <c r="Q436" i="1"/>
  <c r="Q346" i="1"/>
  <c r="Q225" i="1"/>
  <c r="Q226" i="1"/>
  <c r="Q227" i="1"/>
  <c r="Q126" i="1"/>
  <c r="Q229" i="1"/>
  <c r="Q230" i="1"/>
  <c r="Q231" i="1"/>
  <c r="Q232" i="1"/>
  <c r="Q429" i="1"/>
  <c r="Q233" i="1"/>
  <c r="Q167" i="1"/>
  <c r="Q235" i="1"/>
  <c r="Q331" i="1"/>
  <c r="Q237" i="1"/>
  <c r="Q468" i="1"/>
  <c r="Q238" i="1"/>
  <c r="Q69" i="1"/>
  <c r="Q251" i="1"/>
  <c r="Q288" i="1"/>
  <c r="Q242" i="1"/>
  <c r="Q243" i="1"/>
  <c r="Q244" i="1"/>
  <c r="Q245" i="1"/>
  <c r="Q246" i="1"/>
  <c r="Q247" i="1"/>
  <c r="Q143" i="1"/>
  <c r="Q351" i="1"/>
  <c r="Q8" i="1"/>
  <c r="Q207" i="1"/>
  <c r="Q252" i="1"/>
  <c r="Q253" i="1"/>
  <c r="Q249" i="1"/>
  <c r="Q441" i="1"/>
  <c r="Q255" i="1"/>
  <c r="Q256" i="1"/>
  <c r="Q257" i="1"/>
  <c r="Q390" i="1"/>
  <c r="Q259" i="1"/>
  <c r="Q260" i="1"/>
  <c r="Q381" i="1"/>
  <c r="Q19" i="1"/>
  <c r="Q309" i="1"/>
  <c r="Q264" i="1"/>
  <c r="Q367" i="1"/>
  <c r="Q486" i="1"/>
  <c r="Q62" i="1"/>
  <c r="Q480" i="1"/>
  <c r="Q394" i="1"/>
  <c r="Q485" i="1"/>
  <c r="Q268" i="1"/>
  <c r="Q269" i="1"/>
  <c r="Q270" i="1"/>
  <c r="Q37" i="1"/>
  <c r="Q352" i="1"/>
  <c r="Q273" i="1"/>
  <c r="Q460" i="1"/>
  <c r="Q274" i="1"/>
  <c r="Q291" i="1"/>
  <c r="Q276" i="1"/>
  <c r="Q353" i="1"/>
  <c r="Q455" i="1"/>
  <c r="Q228" i="1"/>
  <c r="Q278" i="1"/>
  <c r="Q123" i="1"/>
  <c r="Q128" i="1"/>
  <c r="Q282" i="1"/>
  <c r="Q283" i="1"/>
  <c r="Q146" i="1"/>
  <c r="Q285" i="1"/>
  <c r="Q472" i="1"/>
  <c r="Q286" i="1"/>
  <c r="Q287" i="1"/>
  <c r="Q40" i="1"/>
  <c r="Q289" i="1"/>
  <c r="Q434" i="1"/>
  <c r="Q290" i="1"/>
  <c r="Q294" i="1"/>
  <c r="Q292" i="1"/>
  <c r="Q479" i="1"/>
  <c r="Q20" i="1"/>
  <c r="Q32" i="1"/>
  <c r="Q295" i="1"/>
  <c r="Q296" i="1"/>
  <c r="Q176" i="1"/>
  <c r="Q298" i="1"/>
  <c r="Q33" i="1"/>
  <c r="Q469" i="1"/>
  <c r="Q300" i="1"/>
  <c r="Q301" i="1"/>
  <c r="Q450" i="1"/>
  <c r="Q120" i="1"/>
  <c r="Q303" i="1"/>
  <c r="Q304" i="1"/>
  <c r="Q305" i="1"/>
  <c r="Q306" i="1"/>
  <c r="Q307" i="1"/>
  <c r="Q308" i="1"/>
  <c r="Q310" i="1"/>
  <c r="Q201" i="1"/>
  <c r="Q311" i="1"/>
  <c r="Q127" i="1"/>
  <c r="Q357" i="1"/>
  <c r="Q314" i="1"/>
  <c r="Q315" i="1"/>
  <c r="Q316" i="1"/>
  <c r="Q317" i="1"/>
  <c r="Q409" i="1"/>
  <c r="Q319" i="1"/>
  <c r="Q374" i="1"/>
  <c r="Q321" i="1"/>
  <c r="Q322" i="1"/>
  <c r="Q189" i="1"/>
  <c r="Q324" i="1"/>
  <c r="Q325" i="1"/>
  <c r="Q299" i="1"/>
  <c r="Q439" i="1"/>
  <c r="Q327" i="1"/>
  <c r="Q328" i="1"/>
  <c r="Q343" i="1"/>
  <c r="Q330" i="1"/>
  <c r="Q76" i="1"/>
  <c r="Q171" i="1"/>
  <c r="Q333" i="1"/>
  <c r="Q250" i="1"/>
  <c r="Q335" i="1"/>
  <c r="Q336" i="1"/>
  <c r="Q337" i="1"/>
  <c r="Q338" i="1"/>
  <c r="Q339" i="1"/>
  <c r="Q477" i="1"/>
  <c r="Q340" i="1"/>
  <c r="Q411" i="1"/>
  <c r="Q234" i="1"/>
  <c r="Q423" i="1"/>
  <c r="Q254" i="1"/>
  <c r="Q345" i="1"/>
  <c r="Q132" i="1"/>
  <c r="Q347" i="1"/>
  <c r="Q473" i="1"/>
  <c r="Q348" i="1"/>
  <c r="Q349" i="1"/>
  <c r="Q350" i="1"/>
  <c r="Q258" i="1"/>
  <c r="Q313" i="1"/>
  <c r="Q166" i="1"/>
  <c r="Q354" i="1"/>
  <c r="Q121" i="1"/>
  <c r="Q356" i="1"/>
  <c r="Q50" i="1"/>
  <c r="Q124" i="1"/>
  <c r="Q359" i="1"/>
  <c r="Q360" i="1"/>
  <c r="Q361" i="1"/>
  <c r="Q362" i="1"/>
  <c r="Q363" i="1"/>
  <c r="Q29" i="1"/>
  <c r="Q365" i="1"/>
  <c r="Q366" i="1"/>
  <c r="Q149" i="1"/>
  <c r="Q437" i="1"/>
  <c r="Q262" i="1"/>
  <c r="Q369" i="1"/>
  <c r="Q368" i="1"/>
  <c r="Q371" i="1"/>
  <c r="Q372" i="1"/>
  <c r="Q373" i="1"/>
  <c r="Q2" i="1"/>
  <c r="Q453" i="1"/>
  <c r="Q375" i="1"/>
  <c r="Q376" i="1"/>
  <c r="Q267" i="1"/>
  <c r="Q378" i="1"/>
  <c r="Q475" i="1"/>
  <c r="Q125" i="1"/>
  <c r="Q172" i="1"/>
  <c r="Q198" i="1"/>
  <c r="Q355" i="1"/>
  <c r="Q383" i="1"/>
  <c r="Q370" i="1"/>
  <c r="Q385" i="1"/>
  <c r="Q386" i="1"/>
  <c r="Q447" i="1"/>
  <c r="Q271" i="1"/>
  <c r="Q415" i="1"/>
  <c r="Q389" i="1"/>
  <c r="Q272" i="1"/>
  <c r="Q391" i="1"/>
  <c r="Q392" i="1"/>
  <c r="Q393" i="1"/>
  <c r="Q51" i="1"/>
  <c r="Q457" i="1"/>
  <c r="Q395" i="1"/>
  <c r="Q396" i="1"/>
  <c r="Q445" i="1"/>
  <c r="Q470" i="1"/>
  <c r="Q397" i="1"/>
  <c r="Q398" i="1"/>
  <c r="Q462" i="1"/>
  <c r="Q465" i="1"/>
  <c r="Q399" i="1"/>
  <c r="Q400" i="1"/>
  <c r="Q401" i="1"/>
  <c r="Q219" i="1"/>
  <c r="Q403" i="1"/>
  <c r="Q404" i="1"/>
  <c r="Q405" i="1"/>
  <c r="Q442" i="1"/>
  <c r="Q406" i="1"/>
  <c r="Q407" i="1"/>
  <c r="Q408" i="1"/>
  <c r="Q318" i="1"/>
  <c r="Q71" i="1"/>
  <c r="Q169" i="1"/>
  <c r="Q412" i="1"/>
  <c r="Q413" i="1"/>
  <c r="Q414" i="1"/>
  <c r="Q377" i="1"/>
  <c r="Q416" i="1"/>
  <c r="Q426" i="1"/>
  <c r="Q175" i="1"/>
  <c r="Q431" i="1"/>
  <c r="Q424" i="1"/>
  <c r="Q448" i="1"/>
  <c r="Q326" i="1"/>
  <c r="Q421" i="1"/>
  <c r="Q56" i="1"/>
  <c r="Q203" i="1"/>
  <c r="Q418" i="1"/>
  <c r="Q425" i="1"/>
  <c r="Q131" i="1"/>
  <c r="Q438" i="1"/>
  <c r="Q427" i="1"/>
  <c r="Q428" i="1"/>
  <c r="S150" i="1"/>
  <c r="U150" i="1" s="1"/>
  <c r="V150" i="1" s="1"/>
  <c r="S44" i="1"/>
  <c r="U44" i="1" s="1"/>
  <c r="V44" i="1" s="1"/>
  <c r="S482" i="1"/>
  <c r="S12" i="1"/>
  <c r="U12" i="1" s="1"/>
  <c r="V12" i="1" s="1"/>
  <c r="S45" i="1"/>
  <c r="U45" i="1" s="1"/>
  <c r="V45" i="1" s="1"/>
  <c r="S6" i="1"/>
  <c r="U6" i="1" s="1"/>
  <c r="V6" i="1" s="1"/>
  <c r="S487" i="1"/>
  <c r="S7" i="1"/>
  <c r="U7" i="1" s="1"/>
  <c r="V7" i="1" s="1"/>
  <c r="S384" i="1"/>
  <c r="U384" i="1" s="1"/>
  <c r="V384" i="1" s="1"/>
  <c r="S9" i="1"/>
  <c r="U9" i="1" s="1"/>
  <c r="V9" i="1" s="1"/>
  <c r="S467" i="1"/>
  <c r="S481" i="1"/>
  <c r="S334" i="1"/>
  <c r="U334" i="1" s="1"/>
  <c r="V334" i="1" s="1"/>
  <c r="S11" i="1"/>
  <c r="U11" i="1" s="1"/>
  <c r="V11" i="1" s="1"/>
  <c r="S476" i="1"/>
  <c r="S379" i="1"/>
  <c r="U379" i="1" s="1"/>
  <c r="V379" i="1" s="1"/>
  <c r="S275" i="1"/>
  <c r="U275" i="1" s="1"/>
  <c r="V275" i="1" s="1"/>
  <c r="S14" i="1"/>
  <c r="U14" i="1" s="1"/>
  <c r="V14" i="1" s="1"/>
  <c r="S58" i="1"/>
  <c r="U58" i="1" s="1"/>
  <c r="V58" i="1" s="1"/>
  <c r="S16" i="1"/>
  <c r="U16" i="1" s="1"/>
  <c r="V16" i="1" s="1"/>
  <c r="S17" i="1"/>
  <c r="U17" i="1" s="1"/>
  <c r="V17" i="1" s="1"/>
  <c r="S18" i="1"/>
  <c r="U18" i="1" s="1"/>
  <c r="V18" i="1" s="1"/>
  <c r="S59" i="1"/>
  <c r="U59" i="1" s="1"/>
  <c r="V59" i="1" s="1"/>
  <c r="S358" i="1"/>
  <c r="U358" i="1" s="1"/>
  <c r="V358" i="1" s="1"/>
  <c r="S22" i="1"/>
  <c r="U22" i="1" s="1"/>
  <c r="V22" i="1" s="1"/>
  <c r="S279" i="1"/>
  <c r="U279" i="1" s="1"/>
  <c r="V279" i="1" s="1"/>
  <c r="S23" i="1"/>
  <c r="U23" i="1" s="1"/>
  <c r="V23" i="1" s="1"/>
  <c r="S24" i="1"/>
  <c r="U24" i="1" s="1"/>
  <c r="V24" i="1" s="1"/>
  <c r="S25" i="1"/>
  <c r="U25" i="1" s="1"/>
  <c r="V25" i="1" s="1"/>
  <c r="S26" i="1"/>
  <c r="U26" i="1" s="1"/>
  <c r="V26" i="1" s="1"/>
  <c r="S27" i="1"/>
  <c r="U27" i="1" s="1"/>
  <c r="V27" i="1" s="1"/>
  <c r="S451" i="1"/>
  <c r="S28" i="1"/>
  <c r="U28" i="1" s="1"/>
  <c r="V28" i="1" s="1"/>
  <c r="S432" i="1"/>
  <c r="S153" i="1"/>
  <c r="U153" i="1" s="1"/>
  <c r="V153" i="1" s="1"/>
  <c r="S382" i="1"/>
  <c r="U382" i="1" s="1"/>
  <c r="V382" i="1" s="1"/>
  <c r="S31" i="1"/>
  <c r="U31" i="1" s="1"/>
  <c r="V31" i="1" s="1"/>
  <c r="S10" i="1"/>
  <c r="U10" i="1" s="1"/>
  <c r="V10" i="1" s="1"/>
  <c r="S60" i="1"/>
  <c r="U60" i="1" s="1"/>
  <c r="V60" i="1" s="1"/>
  <c r="S34" i="1"/>
  <c r="U34" i="1" s="1"/>
  <c r="V34" i="1" s="1"/>
  <c r="S35" i="1"/>
  <c r="U35" i="1" s="1"/>
  <c r="V35" i="1" s="1"/>
  <c r="S36" i="1"/>
  <c r="U36" i="1" s="1"/>
  <c r="V36" i="1" s="1"/>
  <c r="S488" i="1"/>
  <c r="S66" i="1"/>
  <c r="U66" i="1" s="1"/>
  <c r="V66" i="1" s="1"/>
  <c r="S444" i="1"/>
  <c r="S78" i="1"/>
  <c r="U78" i="1" s="1"/>
  <c r="V78" i="1" s="1"/>
  <c r="S236" i="1"/>
  <c r="U236" i="1" s="1"/>
  <c r="V236" i="1" s="1"/>
  <c r="S181" i="1"/>
  <c r="U181" i="1" s="1"/>
  <c r="V181" i="1" s="1"/>
  <c r="S41" i="1"/>
  <c r="U41" i="1" s="1"/>
  <c r="V41" i="1" s="1"/>
  <c r="S42" i="1"/>
  <c r="U42" i="1" s="1"/>
  <c r="V42" i="1" s="1"/>
  <c r="S43" i="1"/>
  <c r="U43" i="1" s="1"/>
  <c r="V43" i="1" s="1"/>
  <c r="S182" i="1"/>
  <c r="U182" i="1" s="1"/>
  <c r="V182" i="1" s="1"/>
  <c r="S433" i="1"/>
  <c r="S419" i="1"/>
  <c r="U419" i="1" s="1"/>
  <c r="V419" i="1" s="1"/>
  <c r="S239" i="1"/>
  <c r="U239" i="1" s="1"/>
  <c r="V239" i="1" s="1"/>
  <c r="S47" i="1"/>
  <c r="U47" i="1" s="1"/>
  <c r="V47" i="1" s="1"/>
  <c r="S48" i="1"/>
  <c r="U48" i="1" s="1"/>
  <c r="V48" i="1" s="1"/>
  <c r="S483" i="1"/>
  <c r="S277" i="1"/>
  <c r="U277" i="1" s="1"/>
  <c r="V277" i="1" s="1"/>
  <c r="S5" i="1"/>
  <c r="U5" i="1" s="1"/>
  <c r="V5" i="1" s="1"/>
  <c r="S387" i="1"/>
  <c r="U387" i="1" s="1"/>
  <c r="V387" i="1" s="1"/>
  <c r="S459" i="1"/>
  <c r="S52" i="1"/>
  <c r="U52" i="1" s="1"/>
  <c r="V52" i="1" s="1"/>
  <c r="S261" i="1"/>
  <c r="U261" i="1" s="1"/>
  <c r="V261" i="1" s="1"/>
  <c r="S54" i="1"/>
  <c r="U54" i="1" s="1"/>
  <c r="V54" i="1" s="1"/>
  <c r="S55" i="1"/>
  <c r="U55" i="1" s="1"/>
  <c r="V55" i="1" s="1"/>
  <c r="S13" i="1"/>
  <c r="U13" i="1" s="1"/>
  <c r="V13" i="1" s="1"/>
  <c r="S57" i="1"/>
  <c r="U57" i="1" s="1"/>
  <c r="V57" i="1" s="1"/>
  <c r="S49" i="1"/>
  <c r="U49" i="1" s="1"/>
  <c r="V49" i="1" s="1"/>
  <c r="S341" i="1"/>
  <c r="U341" i="1" s="1"/>
  <c r="V341" i="1" s="1"/>
  <c r="S96" i="1"/>
  <c r="U96" i="1" s="1"/>
  <c r="V96" i="1" s="1"/>
  <c r="S61" i="1"/>
  <c r="U61" i="1" s="1"/>
  <c r="V61" i="1" s="1"/>
  <c r="S80" i="1"/>
  <c r="U80" i="1" s="1"/>
  <c r="V80" i="1" s="1"/>
  <c r="S402" i="1"/>
  <c r="U402" i="1" s="1"/>
  <c r="V402" i="1" s="1"/>
  <c r="S64" i="1"/>
  <c r="U64" i="1" s="1"/>
  <c r="V64" i="1" s="1"/>
  <c r="S140" i="1"/>
  <c r="U140" i="1" s="1"/>
  <c r="V140" i="1" s="1"/>
  <c r="S388" i="1"/>
  <c r="U388" i="1" s="1"/>
  <c r="V388" i="1" s="1"/>
  <c r="S284" i="1"/>
  <c r="U284" i="1" s="1"/>
  <c r="V284" i="1" s="1"/>
  <c r="S68" i="1"/>
  <c r="U68" i="1" s="1"/>
  <c r="V68" i="1" s="1"/>
  <c r="S478" i="1"/>
  <c r="S220" i="1"/>
  <c r="U220" i="1" s="1"/>
  <c r="V220" i="1" s="1"/>
  <c r="S70" i="1"/>
  <c r="U70" i="1" s="1"/>
  <c r="V70" i="1" s="1"/>
  <c r="S77" i="1"/>
  <c r="U77" i="1" s="1"/>
  <c r="V77" i="1" s="1"/>
  <c r="S332" i="1"/>
  <c r="U332" i="1" s="1"/>
  <c r="V332" i="1" s="1"/>
  <c r="S73" i="1"/>
  <c r="U73" i="1" s="1"/>
  <c r="V73" i="1" s="1"/>
  <c r="S74" i="1"/>
  <c r="U74" i="1" s="1"/>
  <c r="V74" i="1" s="1"/>
  <c r="S72" i="1"/>
  <c r="U72" i="1" s="1"/>
  <c r="V72" i="1" s="1"/>
  <c r="S39" i="1"/>
  <c r="U39" i="1" s="1"/>
  <c r="V39" i="1" s="1"/>
  <c r="S162" i="1"/>
  <c r="U162" i="1" s="1"/>
  <c r="V162" i="1" s="1"/>
  <c r="S100" i="1"/>
  <c r="U100" i="1" s="1"/>
  <c r="V100" i="1" s="1"/>
  <c r="S79" i="1"/>
  <c r="U79" i="1" s="1"/>
  <c r="V79" i="1" s="1"/>
  <c r="S263" i="1"/>
  <c r="U263" i="1" s="1"/>
  <c r="V263" i="1" s="1"/>
  <c r="S81" i="1"/>
  <c r="U81" i="1" s="1"/>
  <c r="V81" i="1" s="1"/>
  <c r="S82" i="1"/>
  <c r="U82" i="1" s="1"/>
  <c r="V82" i="1" s="1"/>
  <c r="S173" i="1"/>
  <c r="U173" i="1" s="1"/>
  <c r="V173" i="1" s="1"/>
  <c r="S84" i="1"/>
  <c r="U84" i="1" s="1"/>
  <c r="V84" i="1" s="1"/>
  <c r="S85" i="1"/>
  <c r="U85" i="1" s="1"/>
  <c r="V85" i="1" s="1"/>
  <c r="S86" i="1"/>
  <c r="U86" i="1" s="1"/>
  <c r="V86" i="1" s="1"/>
  <c r="S87" i="1"/>
  <c r="U87" i="1" s="1"/>
  <c r="V87" i="1" s="1"/>
  <c r="S458" i="1"/>
  <c r="S88" i="1"/>
  <c r="U88" i="1" s="1"/>
  <c r="V88" i="1" s="1"/>
  <c r="S89" i="1"/>
  <c r="U89" i="1" s="1"/>
  <c r="V89" i="1" s="1"/>
  <c r="S90" i="1"/>
  <c r="U90" i="1" s="1"/>
  <c r="V90" i="1" s="1"/>
  <c r="S91" i="1"/>
  <c r="U91" i="1" s="1"/>
  <c r="V91" i="1" s="1"/>
  <c r="S141" i="1"/>
  <c r="U141" i="1" s="1"/>
  <c r="V141" i="1" s="1"/>
  <c r="S93" i="1"/>
  <c r="U93" i="1" s="1"/>
  <c r="V93" i="1" s="1"/>
  <c r="S83" i="1"/>
  <c r="U83" i="1" s="1"/>
  <c r="V83" i="1" s="1"/>
  <c r="S95" i="1"/>
  <c r="U95" i="1" s="1"/>
  <c r="V95" i="1" s="1"/>
  <c r="S101" i="1"/>
  <c r="U101" i="1" s="1"/>
  <c r="V101" i="1" s="1"/>
  <c r="S97" i="1"/>
  <c r="U97" i="1" s="1"/>
  <c r="V97" i="1" s="1"/>
  <c r="S98" i="1"/>
  <c r="U98" i="1" s="1"/>
  <c r="V98" i="1" s="1"/>
  <c r="S461" i="1"/>
  <c r="S99" i="1"/>
  <c r="U99" i="1" s="1"/>
  <c r="V99" i="1" s="1"/>
  <c r="S208" i="1"/>
  <c r="U208" i="1" s="1"/>
  <c r="V208" i="1" s="1"/>
  <c r="S38" i="1"/>
  <c r="U38" i="1" s="1"/>
  <c r="V38" i="1" s="1"/>
  <c r="S464" i="1"/>
  <c r="S4" i="1"/>
  <c r="U4" i="1" s="1"/>
  <c r="V4" i="1" s="1"/>
  <c r="S30" i="1"/>
  <c r="U30" i="1" s="1"/>
  <c r="V30" i="1" s="1"/>
  <c r="S3" i="1"/>
  <c r="U3" i="1" s="1"/>
  <c r="V3" i="1" s="1"/>
  <c r="S484" i="1"/>
  <c r="S104" i="1"/>
  <c r="U104" i="1" s="1"/>
  <c r="V104" i="1" s="1"/>
  <c r="S106" i="1"/>
  <c r="U106" i="1" s="1"/>
  <c r="V106" i="1" s="1"/>
  <c r="S463" i="1"/>
  <c r="S474" i="1"/>
  <c r="S107" i="1"/>
  <c r="U107" i="1" s="1"/>
  <c r="V107" i="1" s="1"/>
  <c r="S108" i="1"/>
  <c r="U108" i="1" s="1"/>
  <c r="V108" i="1" s="1"/>
  <c r="S102" i="1"/>
  <c r="U102" i="1" s="1"/>
  <c r="V102" i="1" s="1"/>
  <c r="S110" i="1"/>
  <c r="U110" i="1" s="1"/>
  <c r="V110" i="1" s="1"/>
  <c r="S210" i="1"/>
  <c r="U210" i="1" s="1"/>
  <c r="V210" i="1" s="1"/>
  <c r="S112" i="1"/>
  <c r="U112" i="1" s="1"/>
  <c r="V112" i="1" s="1"/>
  <c r="S113" i="1"/>
  <c r="U113" i="1" s="1"/>
  <c r="V113" i="1" s="1"/>
  <c r="S114" i="1"/>
  <c r="U114" i="1" s="1"/>
  <c r="V114" i="1" s="1"/>
  <c r="S452" i="1"/>
  <c r="S115" i="1"/>
  <c r="U115" i="1" s="1"/>
  <c r="V115" i="1" s="1"/>
  <c r="S116" i="1"/>
  <c r="U116" i="1" s="1"/>
  <c r="V116" i="1" s="1"/>
  <c r="S117" i="1"/>
  <c r="U117" i="1" s="1"/>
  <c r="V117" i="1" s="1"/>
  <c r="S63" i="1"/>
  <c r="U63" i="1" s="1"/>
  <c r="V63" i="1" s="1"/>
  <c r="S119" i="1"/>
  <c r="U119" i="1" s="1"/>
  <c r="V119" i="1" s="1"/>
  <c r="S342" i="1"/>
  <c r="U342" i="1" s="1"/>
  <c r="V342" i="1" s="1"/>
  <c r="S435" i="1"/>
  <c r="S21" i="1"/>
  <c r="U21" i="1" s="1"/>
  <c r="V21" i="1" s="1"/>
  <c r="S122" i="1"/>
  <c r="U122" i="1" s="1"/>
  <c r="V122" i="1" s="1"/>
  <c r="S134" i="1"/>
  <c r="U134" i="1" s="1"/>
  <c r="V134" i="1" s="1"/>
  <c r="S103" i="1"/>
  <c r="U103" i="1" s="1"/>
  <c r="V103" i="1" s="1"/>
  <c r="S440" i="1"/>
  <c r="S92" i="1"/>
  <c r="U92" i="1" s="1"/>
  <c r="V92" i="1" s="1"/>
  <c r="S240" i="1"/>
  <c r="U240" i="1" s="1"/>
  <c r="V240" i="1" s="1"/>
  <c r="S454" i="1"/>
  <c r="S46" i="1"/>
  <c r="U46" i="1" s="1"/>
  <c r="V46" i="1" s="1"/>
  <c r="S420" i="1"/>
  <c r="U420" i="1" s="1"/>
  <c r="V420" i="1" s="1"/>
  <c r="S129" i="1"/>
  <c r="U129" i="1" s="1"/>
  <c r="V129" i="1" s="1"/>
  <c r="S130" i="1"/>
  <c r="U130" i="1" s="1"/>
  <c r="V130" i="1" s="1"/>
  <c r="S67" i="1"/>
  <c r="U67" i="1" s="1"/>
  <c r="V67" i="1" s="1"/>
  <c r="S138" i="1"/>
  <c r="U138" i="1" s="1"/>
  <c r="V138" i="1" s="1"/>
  <c r="S133" i="1"/>
  <c r="U133" i="1" s="1"/>
  <c r="V133" i="1" s="1"/>
  <c r="S446" i="1"/>
  <c r="S214" i="1"/>
  <c r="U214" i="1" s="1"/>
  <c r="V214" i="1" s="1"/>
  <c r="S135" i="1"/>
  <c r="U135" i="1" s="1"/>
  <c r="V135" i="1" s="1"/>
  <c r="S136" i="1"/>
  <c r="U136" i="1" s="1"/>
  <c r="V136" i="1" s="1"/>
  <c r="S137" i="1"/>
  <c r="U137" i="1" s="1"/>
  <c r="V137" i="1" s="1"/>
  <c r="S217" i="1"/>
  <c r="U217" i="1" s="1"/>
  <c r="V217" i="1" s="1"/>
  <c r="S139" i="1"/>
  <c r="U139" i="1" s="1"/>
  <c r="V139" i="1" s="1"/>
  <c r="S364" i="1"/>
  <c r="U364" i="1" s="1"/>
  <c r="V364" i="1" s="1"/>
  <c r="S265" i="1"/>
  <c r="U265" i="1" s="1"/>
  <c r="V265" i="1" s="1"/>
  <c r="S142" i="1"/>
  <c r="U142" i="1" s="1"/>
  <c r="V142" i="1" s="1"/>
  <c r="S222" i="1"/>
  <c r="U222" i="1" s="1"/>
  <c r="V222" i="1" s="1"/>
  <c r="S456" i="1"/>
  <c r="S144" i="1"/>
  <c r="U144" i="1" s="1"/>
  <c r="V144" i="1" s="1"/>
  <c r="S145" i="1"/>
  <c r="U145" i="1" s="1"/>
  <c r="V145" i="1" s="1"/>
  <c r="S94" i="1"/>
  <c r="U94" i="1" s="1"/>
  <c r="V94" i="1" s="1"/>
  <c r="S147" i="1"/>
  <c r="U147" i="1" s="1"/>
  <c r="V147" i="1" s="1"/>
  <c r="S148" i="1"/>
  <c r="U148" i="1" s="1"/>
  <c r="V148" i="1" s="1"/>
  <c r="S312" i="1"/>
  <c r="U312" i="1" s="1"/>
  <c r="V312" i="1" s="1"/>
  <c r="S163" i="1"/>
  <c r="U163" i="1" s="1"/>
  <c r="V163" i="1" s="1"/>
  <c r="S151" i="1"/>
  <c r="U151" i="1" s="1"/>
  <c r="V151" i="1" s="1"/>
  <c r="S152" i="1"/>
  <c r="U152" i="1" s="1"/>
  <c r="V152" i="1" s="1"/>
  <c r="S75" i="1"/>
  <c r="U75" i="1" s="1"/>
  <c r="V75" i="1" s="1"/>
  <c r="S154" i="1"/>
  <c r="U154" i="1" s="1"/>
  <c r="V154" i="1" s="1"/>
  <c r="S155" i="1"/>
  <c r="U155" i="1" s="1"/>
  <c r="V155" i="1" s="1"/>
  <c r="S156" i="1"/>
  <c r="U156" i="1" s="1"/>
  <c r="V156" i="1" s="1"/>
  <c r="S157" i="1"/>
  <c r="U157" i="1" s="1"/>
  <c r="V157" i="1" s="1"/>
  <c r="S158" i="1"/>
  <c r="U158" i="1" s="1"/>
  <c r="V158" i="1" s="1"/>
  <c r="S159" i="1"/>
  <c r="U159" i="1" s="1"/>
  <c r="V159" i="1" s="1"/>
  <c r="S160" i="1"/>
  <c r="U160" i="1" s="1"/>
  <c r="V160" i="1" s="1"/>
  <c r="S161" i="1"/>
  <c r="U161" i="1" s="1"/>
  <c r="V161" i="1" s="1"/>
  <c r="S65" i="1"/>
  <c r="U65" i="1" s="1"/>
  <c r="V65" i="1" s="1"/>
  <c r="S109" i="1"/>
  <c r="U109" i="1" s="1"/>
  <c r="V109" i="1" s="1"/>
  <c r="S164" i="1"/>
  <c r="U164" i="1" s="1"/>
  <c r="V164" i="1" s="1"/>
  <c r="S466" i="1"/>
  <c r="S165" i="1"/>
  <c r="U165" i="1" s="1"/>
  <c r="V165" i="1" s="1"/>
  <c r="S344" i="1"/>
  <c r="U344" i="1" s="1"/>
  <c r="V344" i="1" s="1"/>
  <c r="S410" i="1"/>
  <c r="U410" i="1" s="1"/>
  <c r="V410" i="1" s="1"/>
  <c r="S168" i="1"/>
  <c r="U168" i="1" s="1"/>
  <c r="V168" i="1" s="1"/>
  <c r="S224" i="1"/>
  <c r="U224" i="1" s="1"/>
  <c r="V224" i="1" s="1"/>
  <c r="S170" i="1"/>
  <c r="U170" i="1" s="1"/>
  <c r="V170" i="1" s="1"/>
  <c r="S118" i="1"/>
  <c r="U118" i="1" s="1"/>
  <c r="V118" i="1" s="1"/>
  <c r="S293" i="1"/>
  <c r="U293" i="1" s="1"/>
  <c r="V293" i="1" s="1"/>
  <c r="S53" i="1"/>
  <c r="U53" i="1" s="1"/>
  <c r="V53" i="1" s="1"/>
  <c r="S174" i="1"/>
  <c r="U174" i="1" s="1"/>
  <c r="V174" i="1" s="1"/>
  <c r="S105" i="1"/>
  <c r="U105" i="1" s="1"/>
  <c r="V105" i="1" s="1"/>
  <c r="S297" i="1"/>
  <c r="U297" i="1" s="1"/>
  <c r="V297" i="1" s="1"/>
  <c r="S177" i="1"/>
  <c r="U177" i="1" s="1"/>
  <c r="V177" i="1" s="1"/>
  <c r="S178" i="1"/>
  <c r="U178" i="1" s="1"/>
  <c r="V178" i="1" s="1"/>
  <c r="S179" i="1"/>
  <c r="U179" i="1" s="1"/>
  <c r="V179" i="1" s="1"/>
  <c r="S180" i="1"/>
  <c r="U180" i="1" s="1"/>
  <c r="V180" i="1" s="1"/>
  <c r="S111" i="1"/>
  <c r="U111" i="1" s="1"/>
  <c r="V111" i="1" s="1"/>
  <c r="S422" i="1"/>
  <c r="U422" i="1" s="1"/>
  <c r="V422" i="1" s="1"/>
  <c r="S183" i="1"/>
  <c r="U183" i="1" s="1"/>
  <c r="V183" i="1" s="1"/>
  <c r="S184" i="1"/>
  <c r="U184" i="1" s="1"/>
  <c r="V184" i="1" s="1"/>
  <c r="S185" i="1"/>
  <c r="U185" i="1" s="1"/>
  <c r="V185" i="1" s="1"/>
  <c r="S186" i="1"/>
  <c r="U186" i="1" s="1"/>
  <c r="V186" i="1" s="1"/>
  <c r="S471" i="1"/>
  <c r="S187" i="1"/>
  <c r="U187" i="1" s="1"/>
  <c r="V187" i="1" s="1"/>
  <c r="S188" i="1"/>
  <c r="U188" i="1" s="1"/>
  <c r="V188" i="1" s="1"/>
  <c r="S266" i="1"/>
  <c r="U266" i="1" s="1"/>
  <c r="V266" i="1" s="1"/>
  <c r="S190" i="1"/>
  <c r="U190" i="1" s="1"/>
  <c r="V190" i="1" s="1"/>
  <c r="S191" i="1"/>
  <c r="U191" i="1" s="1"/>
  <c r="V191" i="1" s="1"/>
  <c r="S192" i="1"/>
  <c r="U192" i="1" s="1"/>
  <c r="V192" i="1" s="1"/>
  <c r="S193" i="1"/>
  <c r="U193" i="1" s="1"/>
  <c r="V193" i="1" s="1"/>
  <c r="S194" i="1"/>
  <c r="U194" i="1" s="1"/>
  <c r="V194" i="1" s="1"/>
  <c r="S195" i="1"/>
  <c r="U195" i="1" s="1"/>
  <c r="V195" i="1" s="1"/>
  <c r="S196" i="1"/>
  <c r="U196" i="1" s="1"/>
  <c r="V196" i="1" s="1"/>
  <c r="S197" i="1"/>
  <c r="U197" i="1" s="1"/>
  <c r="V197" i="1" s="1"/>
  <c r="S417" i="1"/>
  <c r="U417" i="1" s="1"/>
  <c r="V417" i="1" s="1"/>
  <c r="S199" i="1"/>
  <c r="U199" i="1" s="1"/>
  <c r="V199" i="1" s="1"/>
  <c r="S200" i="1"/>
  <c r="U200" i="1" s="1"/>
  <c r="V200" i="1" s="1"/>
  <c r="S380" i="1"/>
  <c r="U380" i="1" s="1"/>
  <c r="V380" i="1" s="1"/>
  <c r="S202" i="1"/>
  <c r="U202" i="1" s="1"/>
  <c r="V202" i="1" s="1"/>
  <c r="S221" i="1"/>
  <c r="U221" i="1" s="1"/>
  <c r="V221" i="1" s="1"/>
  <c r="S204" i="1"/>
  <c r="U204" i="1" s="1"/>
  <c r="V204" i="1" s="1"/>
  <c r="S205" i="1"/>
  <c r="U205" i="1" s="1"/>
  <c r="V205" i="1" s="1"/>
  <c r="S206" i="1"/>
  <c r="U206" i="1" s="1"/>
  <c r="V206" i="1" s="1"/>
  <c r="S320" i="1"/>
  <c r="U320" i="1" s="1"/>
  <c r="V320" i="1" s="1"/>
  <c r="S430" i="1"/>
  <c r="S280" i="1"/>
  <c r="U280" i="1" s="1"/>
  <c r="V280" i="1" s="1"/>
  <c r="S209" i="1"/>
  <c r="U209" i="1" s="1"/>
  <c r="V209" i="1" s="1"/>
  <c r="S241" i="1"/>
  <c r="U241" i="1" s="1"/>
  <c r="V241" i="1" s="1"/>
  <c r="S211" i="1"/>
  <c r="U211" i="1" s="1"/>
  <c r="V211" i="1" s="1"/>
  <c r="S212" i="1"/>
  <c r="U212" i="1" s="1"/>
  <c r="V212" i="1" s="1"/>
  <c r="S213" i="1"/>
  <c r="U213" i="1" s="1"/>
  <c r="V213" i="1" s="1"/>
  <c r="S281" i="1"/>
  <c r="U281" i="1" s="1"/>
  <c r="V281" i="1" s="1"/>
  <c r="S449" i="1"/>
  <c r="S215" i="1"/>
  <c r="U215" i="1" s="1"/>
  <c r="V215" i="1" s="1"/>
  <c r="S216" i="1"/>
  <c r="U216" i="1" s="1"/>
  <c r="V216" i="1" s="1"/>
  <c r="S248" i="1"/>
  <c r="U248" i="1" s="1"/>
  <c r="V248" i="1" s="1"/>
  <c r="S218" i="1"/>
  <c r="U218" i="1" s="1"/>
  <c r="V218" i="1" s="1"/>
  <c r="S323" i="1"/>
  <c r="U323" i="1" s="1"/>
  <c r="V323" i="1" s="1"/>
  <c r="S329" i="1"/>
  <c r="U329" i="1" s="1"/>
  <c r="V329" i="1" s="1"/>
  <c r="S443" i="1"/>
  <c r="S302" i="1"/>
  <c r="U302" i="1" s="1"/>
  <c r="V302" i="1" s="1"/>
  <c r="S15" i="1"/>
  <c r="U15" i="1" s="1"/>
  <c r="V15" i="1" s="1"/>
  <c r="S223" i="1"/>
  <c r="U223" i="1" s="1"/>
  <c r="V223" i="1" s="1"/>
  <c r="S436" i="1"/>
  <c r="S346" i="1"/>
  <c r="U346" i="1" s="1"/>
  <c r="V346" i="1" s="1"/>
  <c r="S225" i="1"/>
  <c r="U225" i="1" s="1"/>
  <c r="V225" i="1" s="1"/>
  <c r="S226" i="1"/>
  <c r="U226" i="1" s="1"/>
  <c r="V226" i="1" s="1"/>
  <c r="S227" i="1"/>
  <c r="U227" i="1" s="1"/>
  <c r="V227" i="1" s="1"/>
  <c r="S126" i="1"/>
  <c r="U126" i="1" s="1"/>
  <c r="V126" i="1" s="1"/>
  <c r="S229" i="1"/>
  <c r="U229" i="1" s="1"/>
  <c r="V229" i="1" s="1"/>
  <c r="S230" i="1"/>
  <c r="U230" i="1" s="1"/>
  <c r="V230" i="1" s="1"/>
  <c r="S231" i="1"/>
  <c r="U231" i="1" s="1"/>
  <c r="V231" i="1" s="1"/>
  <c r="S232" i="1"/>
  <c r="U232" i="1" s="1"/>
  <c r="V232" i="1" s="1"/>
  <c r="S429" i="1"/>
  <c r="S233" i="1"/>
  <c r="U233" i="1" s="1"/>
  <c r="V233" i="1" s="1"/>
  <c r="S167" i="1"/>
  <c r="U167" i="1" s="1"/>
  <c r="V167" i="1" s="1"/>
  <c r="S235" i="1"/>
  <c r="U235" i="1" s="1"/>
  <c r="V235" i="1" s="1"/>
  <c r="S331" i="1"/>
  <c r="U331" i="1" s="1"/>
  <c r="V331" i="1" s="1"/>
  <c r="S237" i="1"/>
  <c r="U237" i="1" s="1"/>
  <c r="V237" i="1" s="1"/>
  <c r="S468" i="1"/>
  <c r="S238" i="1"/>
  <c r="U238" i="1" s="1"/>
  <c r="V238" i="1" s="1"/>
  <c r="S69" i="1"/>
  <c r="U69" i="1" s="1"/>
  <c r="V69" i="1" s="1"/>
  <c r="S251" i="1"/>
  <c r="U251" i="1" s="1"/>
  <c r="V251" i="1" s="1"/>
  <c r="S288" i="1"/>
  <c r="U288" i="1" s="1"/>
  <c r="V288" i="1" s="1"/>
  <c r="S242" i="1"/>
  <c r="U242" i="1" s="1"/>
  <c r="V242" i="1" s="1"/>
  <c r="S243" i="1"/>
  <c r="U243" i="1" s="1"/>
  <c r="V243" i="1" s="1"/>
  <c r="S244" i="1"/>
  <c r="U244" i="1" s="1"/>
  <c r="V244" i="1" s="1"/>
  <c r="S245" i="1"/>
  <c r="U245" i="1" s="1"/>
  <c r="V245" i="1" s="1"/>
  <c r="S246" i="1"/>
  <c r="U246" i="1" s="1"/>
  <c r="V246" i="1" s="1"/>
  <c r="S247" i="1"/>
  <c r="U247" i="1" s="1"/>
  <c r="V247" i="1" s="1"/>
  <c r="S143" i="1"/>
  <c r="U143" i="1" s="1"/>
  <c r="V143" i="1" s="1"/>
  <c r="S351" i="1"/>
  <c r="U351" i="1" s="1"/>
  <c r="V351" i="1" s="1"/>
  <c r="S8" i="1"/>
  <c r="U8" i="1" s="1"/>
  <c r="V8" i="1" s="1"/>
  <c r="S207" i="1"/>
  <c r="U207" i="1" s="1"/>
  <c r="V207" i="1" s="1"/>
  <c r="S252" i="1"/>
  <c r="U252" i="1" s="1"/>
  <c r="V252" i="1" s="1"/>
  <c r="S253" i="1"/>
  <c r="U253" i="1" s="1"/>
  <c r="V253" i="1" s="1"/>
  <c r="S249" i="1"/>
  <c r="U249" i="1" s="1"/>
  <c r="V249" i="1" s="1"/>
  <c r="S441" i="1"/>
  <c r="S255" i="1"/>
  <c r="U255" i="1" s="1"/>
  <c r="V255" i="1" s="1"/>
  <c r="S256" i="1"/>
  <c r="U256" i="1" s="1"/>
  <c r="V256" i="1" s="1"/>
  <c r="S257" i="1"/>
  <c r="U257" i="1" s="1"/>
  <c r="V257" i="1" s="1"/>
  <c r="S390" i="1"/>
  <c r="U390" i="1" s="1"/>
  <c r="V390" i="1" s="1"/>
  <c r="S259" i="1"/>
  <c r="U259" i="1" s="1"/>
  <c r="V259" i="1" s="1"/>
  <c r="S260" i="1"/>
  <c r="U260" i="1" s="1"/>
  <c r="V260" i="1" s="1"/>
  <c r="S381" i="1"/>
  <c r="U381" i="1" s="1"/>
  <c r="V381" i="1" s="1"/>
  <c r="S19" i="1"/>
  <c r="U19" i="1" s="1"/>
  <c r="V19" i="1" s="1"/>
  <c r="S309" i="1"/>
  <c r="U309" i="1" s="1"/>
  <c r="V309" i="1" s="1"/>
  <c r="S264" i="1"/>
  <c r="U264" i="1" s="1"/>
  <c r="V264" i="1" s="1"/>
  <c r="S367" i="1"/>
  <c r="U367" i="1" s="1"/>
  <c r="V367" i="1" s="1"/>
  <c r="S486" i="1"/>
  <c r="S62" i="1"/>
  <c r="U62" i="1" s="1"/>
  <c r="V62" i="1" s="1"/>
  <c r="S480" i="1"/>
  <c r="S394" i="1"/>
  <c r="U394" i="1" s="1"/>
  <c r="V394" i="1" s="1"/>
  <c r="S485" i="1"/>
  <c r="S268" i="1"/>
  <c r="U268" i="1" s="1"/>
  <c r="V268" i="1" s="1"/>
  <c r="S269" i="1"/>
  <c r="U269" i="1" s="1"/>
  <c r="V269" i="1" s="1"/>
  <c r="S270" i="1"/>
  <c r="U270" i="1" s="1"/>
  <c r="V270" i="1" s="1"/>
  <c r="S37" i="1"/>
  <c r="U37" i="1" s="1"/>
  <c r="V37" i="1" s="1"/>
  <c r="S352" i="1"/>
  <c r="U352" i="1" s="1"/>
  <c r="V352" i="1" s="1"/>
  <c r="S273" i="1"/>
  <c r="U273" i="1" s="1"/>
  <c r="V273" i="1" s="1"/>
  <c r="S460" i="1"/>
  <c r="S274" i="1"/>
  <c r="U274" i="1" s="1"/>
  <c r="V274" i="1" s="1"/>
  <c r="S291" i="1"/>
  <c r="U291" i="1" s="1"/>
  <c r="V291" i="1" s="1"/>
  <c r="S276" i="1"/>
  <c r="U276" i="1" s="1"/>
  <c r="V276" i="1" s="1"/>
  <c r="S353" i="1"/>
  <c r="U353" i="1" s="1"/>
  <c r="V353" i="1" s="1"/>
  <c r="S455" i="1"/>
  <c r="S228" i="1"/>
  <c r="U228" i="1" s="1"/>
  <c r="V228" i="1" s="1"/>
  <c r="S278" i="1"/>
  <c r="U278" i="1" s="1"/>
  <c r="V278" i="1" s="1"/>
  <c r="S123" i="1"/>
  <c r="U123" i="1" s="1"/>
  <c r="V123" i="1" s="1"/>
  <c r="S128" i="1"/>
  <c r="U128" i="1" s="1"/>
  <c r="V128" i="1" s="1"/>
  <c r="S282" i="1"/>
  <c r="U282" i="1" s="1"/>
  <c r="V282" i="1" s="1"/>
  <c r="S283" i="1"/>
  <c r="U283" i="1" s="1"/>
  <c r="V283" i="1" s="1"/>
  <c r="S146" i="1"/>
  <c r="U146" i="1" s="1"/>
  <c r="V146" i="1" s="1"/>
  <c r="S285" i="1"/>
  <c r="U285" i="1" s="1"/>
  <c r="V285" i="1" s="1"/>
  <c r="S472" i="1"/>
  <c r="S286" i="1"/>
  <c r="U286" i="1" s="1"/>
  <c r="V286" i="1" s="1"/>
  <c r="S287" i="1"/>
  <c r="U287" i="1" s="1"/>
  <c r="V287" i="1" s="1"/>
  <c r="S40" i="1"/>
  <c r="U40" i="1" s="1"/>
  <c r="V40" i="1" s="1"/>
  <c r="S289" i="1"/>
  <c r="U289" i="1" s="1"/>
  <c r="V289" i="1" s="1"/>
  <c r="S434" i="1"/>
  <c r="S290" i="1"/>
  <c r="U290" i="1" s="1"/>
  <c r="V290" i="1" s="1"/>
  <c r="S294" i="1"/>
  <c r="U294" i="1" s="1"/>
  <c r="V294" i="1" s="1"/>
  <c r="S292" i="1"/>
  <c r="U292" i="1" s="1"/>
  <c r="V292" i="1" s="1"/>
  <c r="S479" i="1"/>
  <c r="S20" i="1"/>
  <c r="U20" i="1" s="1"/>
  <c r="V20" i="1" s="1"/>
  <c r="S32" i="1"/>
  <c r="U32" i="1" s="1"/>
  <c r="V32" i="1" s="1"/>
  <c r="S295" i="1"/>
  <c r="U295" i="1" s="1"/>
  <c r="V295" i="1" s="1"/>
  <c r="S296" i="1"/>
  <c r="U296" i="1" s="1"/>
  <c r="V296" i="1" s="1"/>
  <c r="S176" i="1"/>
  <c r="U176" i="1" s="1"/>
  <c r="V176" i="1" s="1"/>
  <c r="S298" i="1"/>
  <c r="U298" i="1" s="1"/>
  <c r="V298" i="1" s="1"/>
  <c r="S33" i="1"/>
  <c r="U33" i="1" s="1"/>
  <c r="V33" i="1" s="1"/>
  <c r="S469" i="1"/>
  <c r="S300" i="1"/>
  <c r="U300" i="1" s="1"/>
  <c r="V300" i="1" s="1"/>
  <c r="S301" i="1"/>
  <c r="U301" i="1" s="1"/>
  <c r="V301" i="1" s="1"/>
  <c r="S450" i="1"/>
  <c r="S120" i="1"/>
  <c r="U120" i="1" s="1"/>
  <c r="V120" i="1" s="1"/>
  <c r="S303" i="1"/>
  <c r="U303" i="1" s="1"/>
  <c r="V303" i="1" s="1"/>
  <c r="S304" i="1"/>
  <c r="U304" i="1" s="1"/>
  <c r="V304" i="1" s="1"/>
  <c r="S305" i="1"/>
  <c r="U305" i="1" s="1"/>
  <c r="V305" i="1" s="1"/>
  <c r="S306" i="1"/>
  <c r="U306" i="1" s="1"/>
  <c r="V306" i="1" s="1"/>
  <c r="S307" i="1"/>
  <c r="U307" i="1" s="1"/>
  <c r="V307" i="1" s="1"/>
  <c r="S308" i="1"/>
  <c r="U308" i="1" s="1"/>
  <c r="V308" i="1" s="1"/>
  <c r="S310" i="1"/>
  <c r="U310" i="1" s="1"/>
  <c r="V310" i="1" s="1"/>
  <c r="S201" i="1"/>
  <c r="U201" i="1" s="1"/>
  <c r="V201" i="1" s="1"/>
  <c r="S311" i="1"/>
  <c r="U311" i="1" s="1"/>
  <c r="V311" i="1" s="1"/>
  <c r="S127" i="1"/>
  <c r="U127" i="1" s="1"/>
  <c r="V127" i="1" s="1"/>
  <c r="S357" i="1"/>
  <c r="U357" i="1" s="1"/>
  <c r="V357" i="1" s="1"/>
  <c r="S314" i="1"/>
  <c r="U314" i="1" s="1"/>
  <c r="V314" i="1" s="1"/>
  <c r="S315" i="1"/>
  <c r="U315" i="1" s="1"/>
  <c r="V315" i="1" s="1"/>
  <c r="S316" i="1"/>
  <c r="U316" i="1" s="1"/>
  <c r="V316" i="1" s="1"/>
  <c r="S317" i="1"/>
  <c r="U317" i="1" s="1"/>
  <c r="V317" i="1" s="1"/>
  <c r="S409" i="1"/>
  <c r="U409" i="1" s="1"/>
  <c r="V409" i="1" s="1"/>
  <c r="S319" i="1"/>
  <c r="U319" i="1" s="1"/>
  <c r="V319" i="1" s="1"/>
  <c r="S374" i="1"/>
  <c r="U374" i="1" s="1"/>
  <c r="V374" i="1" s="1"/>
  <c r="S321" i="1"/>
  <c r="U321" i="1" s="1"/>
  <c r="V321" i="1" s="1"/>
  <c r="S322" i="1"/>
  <c r="U322" i="1" s="1"/>
  <c r="V322" i="1" s="1"/>
  <c r="S189" i="1"/>
  <c r="U189" i="1" s="1"/>
  <c r="V189" i="1" s="1"/>
  <c r="S324" i="1"/>
  <c r="U324" i="1" s="1"/>
  <c r="V324" i="1" s="1"/>
  <c r="S325" i="1"/>
  <c r="U325" i="1" s="1"/>
  <c r="V325" i="1" s="1"/>
  <c r="S299" i="1"/>
  <c r="U299" i="1" s="1"/>
  <c r="V299" i="1" s="1"/>
  <c r="S439" i="1"/>
  <c r="S327" i="1"/>
  <c r="U327" i="1" s="1"/>
  <c r="V327" i="1" s="1"/>
  <c r="S328" i="1"/>
  <c r="U328" i="1" s="1"/>
  <c r="V328" i="1" s="1"/>
  <c r="S343" i="1"/>
  <c r="U343" i="1" s="1"/>
  <c r="V343" i="1" s="1"/>
  <c r="S330" i="1"/>
  <c r="U330" i="1" s="1"/>
  <c r="V330" i="1" s="1"/>
  <c r="S76" i="1"/>
  <c r="U76" i="1" s="1"/>
  <c r="V76" i="1" s="1"/>
  <c r="S171" i="1"/>
  <c r="U171" i="1" s="1"/>
  <c r="V171" i="1" s="1"/>
  <c r="S333" i="1"/>
  <c r="U333" i="1" s="1"/>
  <c r="V333" i="1" s="1"/>
  <c r="S250" i="1"/>
  <c r="U250" i="1" s="1"/>
  <c r="V250" i="1" s="1"/>
  <c r="S335" i="1"/>
  <c r="U335" i="1" s="1"/>
  <c r="V335" i="1" s="1"/>
  <c r="S336" i="1"/>
  <c r="U336" i="1" s="1"/>
  <c r="V336" i="1" s="1"/>
  <c r="S337" i="1"/>
  <c r="U337" i="1" s="1"/>
  <c r="V337" i="1" s="1"/>
  <c r="S338" i="1"/>
  <c r="U338" i="1" s="1"/>
  <c r="V338" i="1" s="1"/>
  <c r="S339" i="1"/>
  <c r="U339" i="1" s="1"/>
  <c r="V339" i="1" s="1"/>
  <c r="S477" i="1"/>
  <c r="S340" i="1"/>
  <c r="U340" i="1" s="1"/>
  <c r="V340" i="1" s="1"/>
  <c r="S411" i="1"/>
  <c r="U411" i="1" s="1"/>
  <c r="V411" i="1" s="1"/>
  <c r="S234" i="1"/>
  <c r="U234" i="1" s="1"/>
  <c r="V234" i="1" s="1"/>
  <c r="S423" i="1"/>
  <c r="U423" i="1" s="1"/>
  <c r="V423" i="1" s="1"/>
  <c r="S254" i="1"/>
  <c r="U254" i="1" s="1"/>
  <c r="V254" i="1" s="1"/>
  <c r="S345" i="1"/>
  <c r="U345" i="1" s="1"/>
  <c r="V345" i="1" s="1"/>
  <c r="S132" i="1"/>
  <c r="U132" i="1" s="1"/>
  <c r="V132" i="1" s="1"/>
  <c r="S347" i="1"/>
  <c r="U347" i="1" s="1"/>
  <c r="V347" i="1" s="1"/>
  <c r="S473" i="1"/>
  <c r="S348" i="1"/>
  <c r="U348" i="1" s="1"/>
  <c r="V348" i="1" s="1"/>
  <c r="S349" i="1"/>
  <c r="U349" i="1" s="1"/>
  <c r="V349" i="1" s="1"/>
  <c r="S350" i="1"/>
  <c r="U350" i="1" s="1"/>
  <c r="V350" i="1" s="1"/>
  <c r="S258" i="1"/>
  <c r="U258" i="1" s="1"/>
  <c r="V258" i="1" s="1"/>
  <c r="S313" i="1"/>
  <c r="U313" i="1" s="1"/>
  <c r="V313" i="1" s="1"/>
  <c r="S166" i="1"/>
  <c r="U166" i="1" s="1"/>
  <c r="V166" i="1" s="1"/>
  <c r="S354" i="1"/>
  <c r="U354" i="1" s="1"/>
  <c r="V354" i="1" s="1"/>
  <c r="S121" i="1"/>
  <c r="U121" i="1" s="1"/>
  <c r="V121" i="1" s="1"/>
  <c r="S356" i="1"/>
  <c r="U356" i="1" s="1"/>
  <c r="V356" i="1" s="1"/>
  <c r="S50" i="1"/>
  <c r="U50" i="1" s="1"/>
  <c r="V50" i="1" s="1"/>
  <c r="S124" i="1"/>
  <c r="U124" i="1" s="1"/>
  <c r="V124" i="1" s="1"/>
  <c r="S359" i="1"/>
  <c r="U359" i="1" s="1"/>
  <c r="V359" i="1" s="1"/>
  <c r="S360" i="1"/>
  <c r="U360" i="1" s="1"/>
  <c r="V360" i="1" s="1"/>
  <c r="S361" i="1"/>
  <c r="U361" i="1" s="1"/>
  <c r="V361" i="1" s="1"/>
  <c r="S362" i="1"/>
  <c r="U362" i="1" s="1"/>
  <c r="V362" i="1" s="1"/>
  <c r="S363" i="1"/>
  <c r="U363" i="1" s="1"/>
  <c r="V363" i="1" s="1"/>
  <c r="S29" i="1"/>
  <c r="U29" i="1" s="1"/>
  <c r="V29" i="1" s="1"/>
  <c r="S365" i="1"/>
  <c r="U365" i="1" s="1"/>
  <c r="V365" i="1" s="1"/>
  <c r="S366" i="1"/>
  <c r="U366" i="1" s="1"/>
  <c r="V366" i="1" s="1"/>
  <c r="S149" i="1"/>
  <c r="U149" i="1" s="1"/>
  <c r="V149" i="1" s="1"/>
  <c r="S437" i="1"/>
  <c r="S262" i="1"/>
  <c r="U262" i="1" s="1"/>
  <c r="V262" i="1" s="1"/>
  <c r="S369" i="1"/>
  <c r="U369" i="1" s="1"/>
  <c r="V369" i="1" s="1"/>
  <c r="S368" i="1"/>
  <c r="U368" i="1" s="1"/>
  <c r="V368" i="1" s="1"/>
  <c r="S371" i="1"/>
  <c r="U371" i="1" s="1"/>
  <c r="V371" i="1" s="1"/>
  <c r="S372" i="1"/>
  <c r="U372" i="1" s="1"/>
  <c r="V372" i="1" s="1"/>
  <c r="S373" i="1"/>
  <c r="U373" i="1" s="1"/>
  <c r="V373" i="1" s="1"/>
  <c r="S2" i="1"/>
  <c r="U2" i="1" s="1"/>
  <c r="V2" i="1" s="1"/>
  <c r="S453" i="1"/>
  <c r="S375" i="1"/>
  <c r="U375" i="1" s="1"/>
  <c r="V375" i="1" s="1"/>
  <c r="S376" i="1"/>
  <c r="U376" i="1" s="1"/>
  <c r="V376" i="1" s="1"/>
  <c r="S267" i="1"/>
  <c r="U267" i="1" s="1"/>
  <c r="V267" i="1" s="1"/>
  <c r="S378" i="1"/>
  <c r="U378" i="1" s="1"/>
  <c r="V378" i="1" s="1"/>
  <c r="S475" i="1"/>
  <c r="S125" i="1"/>
  <c r="U125" i="1" s="1"/>
  <c r="V125" i="1" s="1"/>
  <c r="S172" i="1"/>
  <c r="U172" i="1" s="1"/>
  <c r="V172" i="1" s="1"/>
  <c r="S198" i="1"/>
  <c r="U198" i="1" s="1"/>
  <c r="V198" i="1" s="1"/>
  <c r="S355" i="1"/>
  <c r="U355" i="1" s="1"/>
  <c r="V355" i="1" s="1"/>
  <c r="S383" i="1"/>
  <c r="U383" i="1" s="1"/>
  <c r="V383" i="1" s="1"/>
  <c r="S370" i="1"/>
  <c r="U370" i="1" s="1"/>
  <c r="V370" i="1" s="1"/>
  <c r="S385" i="1"/>
  <c r="U385" i="1" s="1"/>
  <c r="V385" i="1" s="1"/>
  <c r="S386" i="1"/>
  <c r="U386" i="1" s="1"/>
  <c r="V386" i="1" s="1"/>
  <c r="S447" i="1"/>
  <c r="S271" i="1"/>
  <c r="U271" i="1" s="1"/>
  <c r="V271" i="1" s="1"/>
  <c r="S415" i="1"/>
  <c r="U415" i="1" s="1"/>
  <c r="V415" i="1" s="1"/>
  <c r="S389" i="1"/>
  <c r="U389" i="1" s="1"/>
  <c r="V389" i="1" s="1"/>
  <c r="S272" i="1"/>
  <c r="U272" i="1" s="1"/>
  <c r="V272" i="1" s="1"/>
  <c r="S391" i="1"/>
  <c r="U391" i="1" s="1"/>
  <c r="V391" i="1" s="1"/>
  <c r="S392" i="1"/>
  <c r="U392" i="1" s="1"/>
  <c r="V392" i="1" s="1"/>
  <c r="S393" i="1"/>
  <c r="U393" i="1" s="1"/>
  <c r="V393" i="1" s="1"/>
  <c r="S51" i="1"/>
  <c r="U51" i="1" s="1"/>
  <c r="V51" i="1" s="1"/>
  <c r="S457" i="1"/>
  <c r="S395" i="1"/>
  <c r="U395" i="1" s="1"/>
  <c r="V395" i="1" s="1"/>
  <c r="S396" i="1"/>
  <c r="U396" i="1" s="1"/>
  <c r="V396" i="1" s="1"/>
  <c r="S445" i="1"/>
  <c r="S470" i="1"/>
  <c r="S397" i="1"/>
  <c r="U397" i="1" s="1"/>
  <c r="V397" i="1" s="1"/>
  <c r="S398" i="1"/>
  <c r="U398" i="1" s="1"/>
  <c r="V398" i="1" s="1"/>
  <c r="S462" i="1"/>
  <c r="S465" i="1"/>
  <c r="S399" i="1"/>
  <c r="U399" i="1" s="1"/>
  <c r="V399" i="1" s="1"/>
  <c r="S400" i="1"/>
  <c r="U400" i="1" s="1"/>
  <c r="V400" i="1" s="1"/>
  <c r="S401" i="1"/>
  <c r="U401" i="1" s="1"/>
  <c r="V401" i="1" s="1"/>
  <c r="S219" i="1"/>
  <c r="U219" i="1" s="1"/>
  <c r="V219" i="1" s="1"/>
  <c r="S403" i="1"/>
  <c r="U403" i="1" s="1"/>
  <c r="V403" i="1" s="1"/>
  <c r="S404" i="1"/>
  <c r="U404" i="1" s="1"/>
  <c r="V404" i="1" s="1"/>
  <c r="S405" i="1"/>
  <c r="U405" i="1" s="1"/>
  <c r="V405" i="1" s="1"/>
  <c r="S442" i="1"/>
  <c r="S406" i="1"/>
  <c r="U406" i="1" s="1"/>
  <c r="V406" i="1" s="1"/>
  <c r="S407" i="1"/>
  <c r="U407" i="1" s="1"/>
  <c r="V407" i="1" s="1"/>
  <c r="S408" i="1"/>
  <c r="U408" i="1" s="1"/>
  <c r="V408" i="1" s="1"/>
  <c r="S318" i="1"/>
  <c r="U318" i="1" s="1"/>
  <c r="V318" i="1" s="1"/>
  <c r="S71" i="1"/>
  <c r="U71" i="1" s="1"/>
  <c r="V71" i="1" s="1"/>
  <c r="S169" i="1"/>
  <c r="U169" i="1" s="1"/>
  <c r="V169" i="1" s="1"/>
  <c r="S412" i="1"/>
  <c r="U412" i="1" s="1"/>
  <c r="V412" i="1" s="1"/>
  <c r="S413" i="1"/>
  <c r="U413" i="1" s="1"/>
  <c r="V413" i="1" s="1"/>
  <c r="S414" i="1"/>
  <c r="U414" i="1" s="1"/>
  <c r="V414" i="1" s="1"/>
  <c r="S377" i="1"/>
  <c r="U377" i="1" s="1"/>
  <c r="V377" i="1" s="1"/>
  <c r="S416" i="1"/>
  <c r="U416" i="1" s="1"/>
  <c r="V416" i="1" s="1"/>
  <c r="S426" i="1"/>
  <c r="U426" i="1" s="1"/>
  <c r="V426" i="1" s="1"/>
  <c r="S175" i="1"/>
  <c r="U175" i="1" s="1"/>
  <c r="V175" i="1" s="1"/>
  <c r="S431" i="1"/>
  <c r="S424" i="1"/>
  <c r="U424" i="1" s="1"/>
  <c r="V424" i="1" s="1"/>
  <c r="S448" i="1"/>
  <c r="S326" i="1"/>
  <c r="U326" i="1" s="1"/>
  <c r="V326" i="1" s="1"/>
  <c r="S421" i="1"/>
  <c r="U421" i="1" s="1"/>
  <c r="V421" i="1" s="1"/>
  <c r="S56" i="1"/>
  <c r="U56" i="1" s="1"/>
  <c r="V56" i="1" s="1"/>
  <c r="S203" i="1"/>
  <c r="U203" i="1" s="1"/>
  <c r="V203" i="1" s="1"/>
  <c r="S418" i="1"/>
  <c r="U418" i="1" s="1"/>
  <c r="V418" i="1" s="1"/>
  <c r="S425" i="1"/>
  <c r="U425" i="1" s="1"/>
  <c r="V425" i="1" s="1"/>
  <c r="S131" i="1"/>
  <c r="U131" i="1" s="1"/>
  <c r="V131" i="1" s="1"/>
  <c r="S438" i="1"/>
  <c r="S427" i="1"/>
  <c r="U427" i="1" s="1"/>
  <c r="V427" i="1" s="1"/>
  <c r="S428" i="1"/>
  <c r="U428" i="1" s="1"/>
  <c r="V428" i="1" s="1"/>
  <c r="T150" i="1"/>
  <c r="T44" i="1"/>
  <c r="T482" i="1"/>
  <c r="T12" i="1"/>
  <c r="T45" i="1"/>
  <c r="T6" i="1"/>
  <c r="T487" i="1"/>
  <c r="T7" i="1"/>
  <c r="T384" i="1"/>
  <c r="T9" i="1"/>
  <c r="T467" i="1"/>
  <c r="T481" i="1"/>
  <c r="T334" i="1"/>
  <c r="T11" i="1"/>
  <c r="T476" i="1"/>
  <c r="T379" i="1"/>
  <c r="T275" i="1"/>
  <c r="T14" i="1"/>
  <c r="T58" i="1"/>
  <c r="T16" i="1"/>
  <c r="T17" i="1"/>
  <c r="T18" i="1"/>
  <c r="T59" i="1"/>
  <c r="T358" i="1"/>
  <c r="T22" i="1"/>
  <c r="T279" i="1"/>
  <c r="T23" i="1"/>
  <c r="T24" i="1"/>
  <c r="T25" i="1"/>
  <c r="T26" i="1"/>
  <c r="T27" i="1"/>
  <c r="T451" i="1"/>
  <c r="T28" i="1"/>
  <c r="T432" i="1"/>
  <c r="T153" i="1"/>
  <c r="T382" i="1"/>
  <c r="T31" i="1"/>
  <c r="T10" i="1"/>
  <c r="T60" i="1"/>
  <c r="T34" i="1"/>
  <c r="T35" i="1"/>
  <c r="T36" i="1"/>
  <c r="T488" i="1"/>
  <c r="T66" i="1"/>
  <c r="T444" i="1"/>
  <c r="T78" i="1"/>
  <c r="T236" i="1"/>
  <c r="T181" i="1"/>
  <c r="T41" i="1"/>
  <c r="T42" i="1"/>
  <c r="T43" i="1"/>
  <c r="T182" i="1"/>
  <c r="T433" i="1"/>
  <c r="T419" i="1"/>
  <c r="T239" i="1"/>
  <c r="T47" i="1"/>
  <c r="T48" i="1"/>
  <c r="T483" i="1"/>
  <c r="T277" i="1"/>
  <c r="T5" i="1"/>
  <c r="T387" i="1"/>
  <c r="T459" i="1"/>
  <c r="T52" i="1"/>
  <c r="T261" i="1"/>
  <c r="T54" i="1"/>
  <c r="T55" i="1"/>
  <c r="T13" i="1"/>
  <c r="T57" i="1"/>
  <c r="T49" i="1"/>
  <c r="T341" i="1"/>
  <c r="T96" i="1"/>
  <c r="T61" i="1"/>
  <c r="T80" i="1"/>
  <c r="T402" i="1"/>
  <c r="T64" i="1"/>
  <c r="T140" i="1"/>
  <c r="T388" i="1"/>
  <c r="T284" i="1"/>
  <c r="T68" i="1"/>
  <c r="T478" i="1"/>
  <c r="T220" i="1"/>
  <c r="T70" i="1"/>
  <c r="T77" i="1"/>
  <c r="T332" i="1"/>
  <c r="T73" i="1"/>
  <c r="T74" i="1"/>
  <c r="T72" i="1"/>
  <c r="T39" i="1"/>
  <c r="T162" i="1"/>
  <c r="T100" i="1"/>
  <c r="T79" i="1"/>
  <c r="T263" i="1"/>
  <c r="T81" i="1"/>
  <c r="T82" i="1"/>
  <c r="T173" i="1"/>
  <c r="T84" i="1"/>
  <c r="T85" i="1"/>
  <c r="T86" i="1"/>
  <c r="T87" i="1"/>
  <c r="T458" i="1"/>
  <c r="T88" i="1"/>
  <c r="T89" i="1"/>
  <c r="T90" i="1"/>
  <c r="T91" i="1"/>
  <c r="T141" i="1"/>
  <c r="T93" i="1"/>
  <c r="T83" i="1"/>
  <c r="T95" i="1"/>
  <c r="T101" i="1"/>
  <c r="T97" i="1"/>
  <c r="T98" i="1"/>
  <c r="T461" i="1"/>
  <c r="T99" i="1"/>
  <c r="T208" i="1"/>
  <c r="T38" i="1"/>
  <c r="T464" i="1"/>
  <c r="T4" i="1"/>
  <c r="T30" i="1"/>
  <c r="T3" i="1"/>
  <c r="T484" i="1"/>
  <c r="T104" i="1"/>
  <c r="T106" i="1"/>
  <c r="T463" i="1"/>
  <c r="T474" i="1"/>
  <c r="T107" i="1"/>
  <c r="T108" i="1"/>
  <c r="T102" i="1"/>
  <c r="T110" i="1"/>
  <c r="T210" i="1"/>
  <c r="T112" i="1"/>
  <c r="T113" i="1"/>
  <c r="T114" i="1"/>
  <c r="T452" i="1"/>
  <c r="T115" i="1"/>
  <c r="T116" i="1"/>
  <c r="T117" i="1"/>
  <c r="T63" i="1"/>
  <c r="T119" i="1"/>
  <c r="T342" i="1"/>
  <c r="T435" i="1"/>
  <c r="T21" i="1"/>
  <c r="T122" i="1"/>
  <c r="T134" i="1"/>
  <c r="T103" i="1"/>
  <c r="T440" i="1"/>
  <c r="T92" i="1"/>
  <c r="T240" i="1"/>
  <c r="T454" i="1"/>
  <c r="T46" i="1"/>
  <c r="T420" i="1"/>
  <c r="T129" i="1"/>
  <c r="T130" i="1"/>
  <c r="T67" i="1"/>
  <c r="T138" i="1"/>
  <c r="T133" i="1"/>
  <c r="T446" i="1"/>
  <c r="T214" i="1"/>
  <c r="T135" i="1"/>
  <c r="T136" i="1"/>
  <c r="T137" i="1"/>
  <c r="T217" i="1"/>
  <c r="T139" i="1"/>
  <c r="T364" i="1"/>
  <c r="T265" i="1"/>
  <c r="T142" i="1"/>
  <c r="T222" i="1"/>
  <c r="T456" i="1"/>
  <c r="T144" i="1"/>
  <c r="T145" i="1"/>
  <c r="T94" i="1"/>
  <c r="T147" i="1"/>
  <c r="T148" i="1"/>
  <c r="T312" i="1"/>
  <c r="T163" i="1"/>
  <c r="T151" i="1"/>
  <c r="T152" i="1"/>
  <c r="T75" i="1"/>
  <c r="T154" i="1"/>
  <c r="T155" i="1"/>
  <c r="T156" i="1"/>
  <c r="T157" i="1"/>
  <c r="T158" i="1"/>
  <c r="T159" i="1"/>
  <c r="T160" i="1"/>
  <c r="T161" i="1"/>
  <c r="T65" i="1"/>
  <c r="T109" i="1"/>
  <c r="T164" i="1"/>
  <c r="T466" i="1"/>
  <c r="T165" i="1"/>
  <c r="T344" i="1"/>
  <c r="T410" i="1"/>
  <c r="T168" i="1"/>
  <c r="T224" i="1"/>
  <c r="T170" i="1"/>
  <c r="T118" i="1"/>
  <c r="T293" i="1"/>
  <c r="T53" i="1"/>
  <c r="T174" i="1"/>
  <c r="T105" i="1"/>
  <c r="T297" i="1"/>
  <c r="T177" i="1"/>
  <c r="T178" i="1"/>
  <c r="T179" i="1"/>
  <c r="T180" i="1"/>
  <c r="T111" i="1"/>
  <c r="T422" i="1"/>
  <c r="T183" i="1"/>
  <c r="T184" i="1"/>
  <c r="T185" i="1"/>
  <c r="T186" i="1"/>
  <c r="T471" i="1"/>
  <c r="T187" i="1"/>
  <c r="T188" i="1"/>
  <c r="T266" i="1"/>
  <c r="T190" i="1"/>
  <c r="T191" i="1"/>
  <c r="T192" i="1"/>
  <c r="T193" i="1"/>
  <c r="T194" i="1"/>
  <c r="T195" i="1"/>
  <c r="T196" i="1"/>
  <c r="T197" i="1"/>
  <c r="T417" i="1"/>
  <c r="T199" i="1"/>
  <c r="T200" i="1"/>
  <c r="T380" i="1"/>
  <c r="T202" i="1"/>
  <c r="T221" i="1"/>
  <c r="T204" i="1"/>
  <c r="T205" i="1"/>
  <c r="T206" i="1"/>
  <c r="T320" i="1"/>
  <c r="T430" i="1"/>
  <c r="T280" i="1"/>
  <c r="T209" i="1"/>
  <c r="T241" i="1"/>
  <c r="T211" i="1"/>
  <c r="T212" i="1"/>
  <c r="T213" i="1"/>
  <c r="T281" i="1"/>
  <c r="T449" i="1"/>
  <c r="T215" i="1"/>
  <c r="T216" i="1"/>
  <c r="T248" i="1"/>
  <c r="T218" i="1"/>
  <c r="T323" i="1"/>
  <c r="T329" i="1"/>
  <c r="T443" i="1"/>
  <c r="T302" i="1"/>
  <c r="T15" i="1"/>
  <c r="T223" i="1"/>
  <c r="T436" i="1"/>
  <c r="T346" i="1"/>
  <c r="T225" i="1"/>
  <c r="T226" i="1"/>
  <c r="T227" i="1"/>
  <c r="T126" i="1"/>
  <c r="T229" i="1"/>
  <c r="T230" i="1"/>
  <c r="T231" i="1"/>
  <c r="T232" i="1"/>
  <c r="T429" i="1"/>
  <c r="T233" i="1"/>
  <c r="T167" i="1"/>
  <c r="T235" i="1"/>
  <c r="T331" i="1"/>
  <c r="T237" i="1"/>
  <c r="T468" i="1"/>
  <c r="T238" i="1"/>
  <c r="T69" i="1"/>
  <c r="T251" i="1"/>
  <c r="T288" i="1"/>
  <c r="T242" i="1"/>
  <c r="T243" i="1"/>
  <c r="T244" i="1"/>
  <c r="T245" i="1"/>
  <c r="T246" i="1"/>
  <c r="T247" i="1"/>
  <c r="T143" i="1"/>
  <c r="T351" i="1"/>
  <c r="T8" i="1"/>
  <c r="T207" i="1"/>
  <c r="T252" i="1"/>
  <c r="T253" i="1"/>
  <c r="T249" i="1"/>
  <c r="T441" i="1"/>
  <c r="T255" i="1"/>
  <c r="T256" i="1"/>
  <c r="T257" i="1"/>
  <c r="T390" i="1"/>
  <c r="T259" i="1"/>
  <c r="T260" i="1"/>
  <c r="T381" i="1"/>
  <c r="T19" i="1"/>
  <c r="T309" i="1"/>
  <c r="T264" i="1"/>
  <c r="T367" i="1"/>
  <c r="T486" i="1"/>
  <c r="T62" i="1"/>
  <c r="T480" i="1"/>
  <c r="T394" i="1"/>
  <c r="T485" i="1"/>
  <c r="T268" i="1"/>
  <c r="T269" i="1"/>
  <c r="T270" i="1"/>
  <c r="T37" i="1"/>
  <c r="T352" i="1"/>
  <c r="T273" i="1"/>
  <c r="T460" i="1"/>
  <c r="T274" i="1"/>
  <c r="T291" i="1"/>
  <c r="T276" i="1"/>
  <c r="T353" i="1"/>
  <c r="T455" i="1"/>
  <c r="T228" i="1"/>
  <c r="T278" i="1"/>
  <c r="T123" i="1"/>
  <c r="T128" i="1"/>
  <c r="T282" i="1"/>
  <c r="T283" i="1"/>
  <c r="T146" i="1"/>
  <c r="T285" i="1"/>
  <c r="T472" i="1"/>
  <c r="T286" i="1"/>
  <c r="T287" i="1"/>
  <c r="T40" i="1"/>
  <c r="T289" i="1"/>
  <c r="T434" i="1"/>
  <c r="T290" i="1"/>
  <c r="T294" i="1"/>
  <c r="T292" i="1"/>
  <c r="T479" i="1"/>
  <c r="T20" i="1"/>
  <c r="T32" i="1"/>
  <c r="T295" i="1"/>
  <c r="T296" i="1"/>
  <c r="T176" i="1"/>
  <c r="T298" i="1"/>
  <c r="T33" i="1"/>
  <c r="T469" i="1"/>
  <c r="T300" i="1"/>
  <c r="T301" i="1"/>
  <c r="T450" i="1"/>
  <c r="T120" i="1"/>
  <c r="T303" i="1"/>
  <c r="T304" i="1"/>
  <c r="T305" i="1"/>
  <c r="T306" i="1"/>
  <c r="T307" i="1"/>
  <c r="T308" i="1"/>
  <c r="T310" i="1"/>
  <c r="T201" i="1"/>
  <c r="T311" i="1"/>
  <c r="T127" i="1"/>
  <c r="T357" i="1"/>
  <c r="T314" i="1"/>
  <c r="T315" i="1"/>
  <c r="T316" i="1"/>
  <c r="T317" i="1"/>
  <c r="T409" i="1"/>
  <c r="T319" i="1"/>
  <c r="T374" i="1"/>
  <c r="T321" i="1"/>
  <c r="T322" i="1"/>
  <c r="T189" i="1"/>
  <c r="T324" i="1"/>
  <c r="T325" i="1"/>
  <c r="T299" i="1"/>
  <c r="T439" i="1"/>
  <c r="T327" i="1"/>
  <c r="T328" i="1"/>
  <c r="T343" i="1"/>
  <c r="T330" i="1"/>
  <c r="T76" i="1"/>
  <c r="T171" i="1"/>
  <c r="T333" i="1"/>
  <c r="T250" i="1"/>
  <c r="T335" i="1"/>
  <c r="T336" i="1"/>
  <c r="T337" i="1"/>
  <c r="T338" i="1"/>
  <c r="T339" i="1"/>
  <c r="T477" i="1"/>
  <c r="T340" i="1"/>
  <c r="T411" i="1"/>
  <c r="T234" i="1"/>
  <c r="T423" i="1"/>
  <c r="T254" i="1"/>
  <c r="T345" i="1"/>
  <c r="T132" i="1"/>
  <c r="T347" i="1"/>
  <c r="T473" i="1"/>
  <c r="T348" i="1"/>
  <c r="T349" i="1"/>
  <c r="T350" i="1"/>
  <c r="T258" i="1"/>
  <c r="T313" i="1"/>
  <c r="T166" i="1"/>
  <c r="T354" i="1"/>
  <c r="T121" i="1"/>
  <c r="T356" i="1"/>
  <c r="T50" i="1"/>
  <c r="T124" i="1"/>
  <c r="T359" i="1"/>
  <c r="T360" i="1"/>
  <c r="T361" i="1"/>
  <c r="T362" i="1"/>
  <c r="T363" i="1"/>
  <c r="T29" i="1"/>
  <c r="T365" i="1"/>
  <c r="T366" i="1"/>
  <c r="T149" i="1"/>
  <c r="T437" i="1"/>
  <c r="T262" i="1"/>
  <c r="T369" i="1"/>
  <c r="T368" i="1"/>
  <c r="T371" i="1"/>
  <c r="T372" i="1"/>
  <c r="T373" i="1"/>
  <c r="T2" i="1"/>
  <c r="T453" i="1"/>
  <c r="T375" i="1"/>
  <c r="T376" i="1"/>
  <c r="T267" i="1"/>
  <c r="T378" i="1"/>
  <c r="T475" i="1"/>
  <c r="T125" i="1"/>
  <c r="T172" i="1"/>
  <c r="T198" i="1"/>
  <c r="T355" i="1"/>
  <c r="T383" i="1"/>
  <c r="T370" i="1"/>
  <c r="T385" i="1"/>
  <c r="T386" i="1"/>
  <c r="T447" i="1"/>
  <c r="T271" i="1"/>
  <c r="T415" i="1"/>
  <c r="T389" i="1"/>
  <c r="T272" i="1"/>
  <c r="T391" i="1"/>
  <c r="T392" i="1"/>
  <c r="T393" i="1"/>
  <c r="T51" i="1"/>
  <c r="T457" i="1"/>
  <c r="T395" i="1"/>
  <c r="T396" i="1"/>
  <c r="T445" i="1"/>
  <c r="T470" i="1"/>
  <c r="T397" i="1"/>
  <c r="T398" i="1"/>
  <c r="T462" i="1"/>
  <c r="T465" i="1"/>
  <c r="T399" i="1"/>
  <c r="T400" i="1"/>
  <c r="T401" i="1"/>
  <c r="T219" i="1"/>
  <c r="T403" i="1"/>
  <c r="T404" i="1"/>
  <c r="T405" i="1"/>
  <c r="T442" i="1"/>
  <c r="T406" i="1"/>
  <c r="T407" i="1"/>
  <c r="T408" i="1"/>
  <c r="T318" i="1"/>
  <c r="T71" i="1"/>
  <c r="T169" i="1"/>
  <c r="T412" i="1"/>
  <c r="T413" i="1"/>
  <c r="T414" i="1"/>
  <c r="T377" i="1"/>
  <c r="T416" i="1"/>
  <c r="T426" i="1"/>
  <c r="T175" i="1"/>
  <c r="T431" i="1"/>
  <c r="T424" i="1"/>
  <c r="T448" i="1"/>
  <c r="T326" i="1"/>
  <c r="T421" i="1"/>
  <c r="T56" i="1"/>
  <c r="T203" i="1"/>
  <c r="T418" i="1"/>
  <c r="T425" i="1"/>
  <c r="T131" i="1"/>
  <c r="T438" i="1"/>
  <c r="T427" i="1"/>
  <c r="T428" i="1"/>
  <c r="H24" i="4"/>
  <c r="G24" i="4"/>
  <c r="R438" i="1" l="1"/>
  <c r="R442" i="1"/>
  <c r="R271" i="1"/>
  <c r="R121" i="1"/>
  <c r="R333" i="1"/>
  <c r="R201" i="1"/>
  <c r="R434" i="1"/>
  <c r="R269" i="1"/>
  <c r="R351" i="1"/>
  <c r="R227" i="1"/>
  <c r="R320" i="1"/>
  <c r="R184" i="1"/>
  <c r="R161" i="1"/>
  <c r="R217" i="1"/>
  <c r="R63" i="1"/>
  <c r="R99" i="1"/>
  <c r="R162" i="1"/>
  <c r="R54" i="1"/>
  <c r="R35" i="1"/>
  <c r="R25" i="1"/>
  <c r="R45" i="1"/>
  <c r="R400" i="1"/>
  <c r="R355" i="1"/>
  <c r="R361" i="1"/>
  <c r="R339" i="1"/>
  <c r="R327" i="1"/>
  <c r="R304" i="1"/>
  <c r="R285" i="1"/>
  <c r="R486" i="1"/>
  <c r="R243" i="1"/>
  <c r="R15" i="1"/>
  <c r="R380" i="1"/>
  <c r="R178" i="1"/>
  <c r="R155" i="1"/>
  <c r="R133" i="1"/>
  <c r="R113" i="1"/>
  <c r="R83" i="1"/>
  <c r="R173" i="1"/>
  <c r="R77" i="1"/>
  <c r="R96" i="1"/>
  <c r="R236" i="1"/>
  <c r="R153" i="1"/>
  <c r="R59" i="1"/>
  <c r="R326" i="1"/>
  <c r="R71" i="1"/>
  <c r="R399" i="1"/>
  <c r="R392" i="1"/>
  <c r="R198" i="1"/>
  <c r="R371" i="1"/>
  <c r="R360" i="1"/>
  <c r="R348" i="1"/>
  <c r="R338" i="1"/>
  <c r="R315" i="1"/>
  <c r="R303" i="1"/>
  <c r="R20" i="1"/>
  <c r="R146" i="1"/>
  <c r="R367" i="1"/>
  <c r="R249" i="1"/>
  <c r="R242" i="1"/>
  <c r="R232" i="1"/>
  <c r="R302" i="1"/>
  <c r="R211" i="1"/>
  <c r="R200" i="1"/>
  <c r="R188" i="1"/>
  <c r="R177" i="1"/>
  <c r="R165" i="1"/>
  <c r="R154" i="1"/>
  <c r="R222" i="1"/>
  <c r="R138" i="1"/>
  <c r="R122" i="1"/>
  <c r="R112" i="1"/>
  <c r="R30" i="1"/>
  <c r="R93" i="1"/>
  <c r="R82" i="1"/>
  <c r="R70" i="1"/>
  <c r="R341" i="1"/>
  <c r="R483" i="1"/>
  <c r="R78" i="1"/>
  <c r="R432" i="1"/>
  <c r="R18" i="1"/>
  <c r="R426" i="1"/>
  <c r="R470" i="1"/>
  <c r="R267" i="1"/>
  <c r="R149" i="1"/>
  <c r="R254" i="1"/>
  <c r="R322" i="1"/>
  <c r="R469" i="1"/>
  <c r="R278" i="1"/>
  <c r="R260" i="1"/>
  <c r="R468" i="1"/>
  <c r="R248" i="1"/>
  <c r="R195" i="1"/>
  <c r="R293" i="1"/>
  <c r="R312" i="1"/>
  <c r="R46" i="1"/>
  <c r="R107" i="1"/>
  <c r="R88" i="1"/>
  <c r="R388" i="1"/>
  <c r="R433" i="1"/>
  <c r="R275" i="1"/>
  <c r="R421" i="1"/>
  <c r="R169" i="1"/>
  <c r="R393" i="1"/>
  <c r="R372" i="1"/>
  <c r="R349" i="1"/>
  <c r="R316" i="1"/>
  <c r="R32" i="1"/>
  <c r="R274" i="1"/>
  <c r="R441" i="1"/>
  <c r="R429" i="1"/>
  <c r="R212" i="1"/>
  <c r="R266" i="1"/>
  <c r="R344" i="1"/>
  <c r="R456" i="1"/>
  <c r="R134" i="1"/>
  <c r="R3" i="1"/>
  <c r="R277" i="1"/>
  <c r="R439" i="1"/>
  <c r="R460" i="1"/>
  <c r="R56" i="1"/>
  <c r="R412" i="1"/>
  <c r="R401" i="1"/>
  <c r="R51" i="1"/>
  <c r="R383" i="1"/>
  <c r="R373" i="1"/>
  <c r="R362" i="1"/>
  <c r="R116" i="1"/>
  <c r="R98" i="1"/>
  <c r="R87" i="1"/>
  <c r="R72" i="1"/>
  <c r="R64" i="1"/>
  <c r="R52" i="1"/>
  <c r="R43" i="1"/>
  <c r="R60" i="1"/>
  <c r="R476" i="1"/>
  <c r="R482" i="1"/>
  <c r="R418" i="1"/>
  <c r="R414" i="1"/>
  <c r="R403" i="1"/>
  <c r="R395" i="1"/>
  <c r="R385" i="1"/>
  <c r="R453" i="1"/>
  <c r="R29" i="1"/>
  <c r="R313" i="1"/>
  <c r="R411" i="1"/>
  <c r="R330" i="1"/>
  <c r="R319" i="1"/>
  <c r="R307" i="1"/>
  <c r="R176" i="1"/>
  <c r="R287" i="1"/>
  <c r="R353" i="1"/>
  <c r="R394" i="1"/>
  <c r="R257" i="1"/>
  <c r="R246" i="1"/>
  <c r="R235" i="1"/>
  <c r="R346" i="1"/>
  <c r="R449" i="1"/>
  <c r="R204" i="1"/>
  <c r="R192" i="1"/>
  <c r="R111" i="1"/>
  <c r="R224" i="1"/>
  <c r="R158" i="1"/>
  <c r="R94" i="1"/>
  <c r="R135" i="1"/>
  <c r="R92" i="1"/>
  <c r="R115" i="1"/>
  <c r="R106" i="1"/>
  <c r="R97" i="1"/>
  <c r="R86" i="1"/>
  <c r="R74" i="1"/>
  <c r="R402" i="1"/>
  <c r="R459" i="1"/>
  <c r="R42" i="1"/>
  <c r="R10" i="1"/>
  <c r="R279" i="1"/>
  <c r="R11" i="1"/>
  <c r="R44" i="1"/>
  <c r="R464" i="1"/>
  <c r="R350" i="1"/>
  <c r="R477" i="1"/>
  <c r="R328" i="1"/>
  <c r="R317" i="1"/>
  <c r="R305" i="1"/>
  <c r="R295" i="1"/>
  <c r="R472" i="1"/>
  <c r="R291" i="1"/>
  <c r="R62" i="1"/>
  <c r="R255" i="1"/>
  <c r="R244" i="1"/>
  <c r="R233" i="1"/>
  <c r="R223" i="1"/>
  <c r="R213" i="1"/>
  <c r="R202" i="1"/>
  <c r="R190" i="1"/>
  <c r="R179" i="1"/>
  <c r="R410" i="1"/>
  <c r="R156" i="1"/>
  <c r="R144" i="1"/>
  <c r="R446" i="1"/>
  <c r="R103" i="1"/>
  <c r="R114" i="1"/>
  <c r="R484" i="1"/>
  <c r="R95" i="1"/>
  <c r="R84" i="1"/>
  <c r="R332" i="1"/>
  <c r="R61" i="1"/>
  <c r="R5" i="1"/>
  <c r="R181" i="1"/>
  <c r="R382" i="1"/>
  <c r="R358" i="1"/>
  <c r="R131" i="1"/>
  <c r="R416" i="1"/>
  <c r="R405" i="1"/>
  <c r="R376" i="1"/>
  <c r="R366" i="1"/>
  <c r="R354" i="1"/>
  <c r="R310" i="1"/>
  <c r="R289" i="1"/>
  <c r="R143" i="1"/>
  <c r="R226" i="1"/>
  <c r="R216" i="1"/>
  <c r="R183" i="1"/>
  <c r="R118" i="1"/>
  <c r="R160" i="1"/>
  <c r="R148" i="1"/>
  <c r="R137" i="1"/>
  <c r="R117" i="1"/>
  <c r="R474" i="1"/>
  <c r="R461" i="1"/>
  <c r="R458" i="1"/>
  <c r="R39" i="1"/>
  <c r="R261" i="1"/>
  <c r="R182" i="1"/>
  <c r="R34" i="1"/>
  <c r="R24" i="1"/>
  <c r="R379" i="1"/>
  <c r="R12" i="1"/>
  <c r="R425" i="1"/>
  <c r="R234" i="1"/>
  <c r="R159" i="1"/>
  <c r="R424" i="1"/>
  <c r="R272" i="1"/>
  <c r="R124" i="1"/>
  <c r="R325" i="1"/>
  <c r="R292" i="1"/>
  <c r="R309" i="1"/>
  <c r="R230" i="1"/>
  <c r="R209" i="1"/>
  <c r="R417" i="1"/>
  <c r="R471" i="1"/>
  <c r="R105" i="1"/>
  <c r="R164" i="1"/>
  <c r="R265" i="1"/>
  <c r="R130" i="1"/>
  <c r="R435" i="1"/>
  <c r="R110" i="1"/>
  <c r="R91" i="1"/>
  <c r="R478" i="1"/>
  <c r="R57" i="1"/>
  <c r="R66" i="1"/>
  <c r="R263" i="1"/>
  <c r="R47" i="1"/>
  <c r="R451" i="1"/>
  <c r="R377" i="1"/>
  <c r="R396" i="1"/>
  <c r="R375" i="1"/>
  <c r="R166" i="1"/>
  <c r="R76" i="1"/>
  <c r="R308" i="1"/>
  <c r="R40" i="1"/>
  <c r="R485" i="1"/>
  <c r="R331" i="1"/>
  <c r="R215" i="1"/>
  <c r="R193" i="1"/>
  <c r="R422" i="1"/>
  <c r="R147" i="1"/>
  <c r="R408" i="1"/>
  <c r="R462" i="1"/>
  <c r="R125" i="1"/>
  <c r="R369" i="1"/>
  <c r="R347" i="1"/>
  <c r="R336" i="1"/>
  <c r="R357" i="1"/>
  <c r="R450" i="1"/>
  <c r="R282" i="1"/>
  <c r="R352" i="1"/>
  <c r="R252" i="1"/>
  <c r="R251" i="1"/>
  <c r="R329" i="1"/>
  <c r="R152" i="1"/>
  <c r="R428" i="1"/>
  <c r="R431" i="1"/>
  <c r="R407" i="1"/>
  <c r="R398" i="1"/>
  <c r="R389" i="1"/>
  <c r="R475" i="1"/>
  <c r="R262" i="1"/>
  <c r="R50" i="1"/>
  <c r="R132" i="1"/>
  <c r="R335" i="1"/>
  <c r="R324" i="1"/>
  <c r="R127" i="1"/>
  <c r="R301" i="1"/>
  <c r="R294" i="1"/>
  <c r="R128" i="1"/>
  <c r="R37" i="1"/>
  <c r="R19" i="1"/>
  <c r="R207" i="1"/>
  <c r="R69" i="1"/>
  <c r="R229" i="1"/>
  <c r="R323" i="1"/>
  <c r="R280" i="1"/>
  <c r="R197" i="1"/>
  <c r="R186" i="1"/>
  <c r="R174" i="1"/>
  <c r="R109" i="1"/>
  <c r="R151" i="1"/>
  <c r="R364" i="1"/>
  <c r="R129" i="1"/>
  <c r="R342" i="1"/>
  <c r="R102" i="1"/>
  <c r="R38" i="1"/>
  <c r="R90" i="1"/>
  <c r="R79" i="1"/>
  <c r="R68" i="1"/>
  <c r="R13" i="1"/>
  <c r="R239" i="1"/>
  <c r="R488" i="1"/>
  <c r="R27" i="1"/>
  <c r="R58" i="1"/>
  <c r="R487" i="1"/>
  <c r="R481" i="1"/>
  <c r="R467" i="1"/>
  <c r="R9" i="1"/>
  <c r="R16" i="1"/>
  <c r="U486" i="1"/>
  <c r="R427" i="1"/>
  <c r="U473" i="1"/>
  <c r="U440" i="1"/>
  <c r="R189" i="1"/>
  <c r="R415" i="1"/>
  <c r="R378" i="1"/>
  <c r="R437" i="1"/>
  <c r="R311" i="1"/>
  <c r="R300" i="1"/>
  <c r="R381" i="1"/>
  <c r="R8" i="1"/>
  <c r="R238" i="1"/>
  <c r="R196" i="1"/>
  <c r="R185" i="1"/>
  <c r="R53" i="1"/>
  <c r="R420" i="1"/>
  <c r="R119" i="1"/>
  <c r="R55" i="1"/>
  <c r="R419" i="1"/>
  <c r="R6" i="1"/>
  <c r="R448" i="1"/>
  <c r="R318" i="1"/>
  <c r="R465" i="1"/>
  <c r="R391" i="1"/>
  <c r="R172" i="1"/>
  <c r="R368" i="1"/>
  <c r="R359" i="1"/>
  <c r="R473" i="1"/>
  <c r="R337" i="1"/>
  <c r="R299" i="1"/>
  <c r="R314" i="1"/>
  <c r="R120" i="1"/>
  <c r="R479" i="1"/>
  <c r="R283" i="1"/>
  <c r="R273" i="1"/>
  <c r="R264" i="1"/>
  <c r="R253" i="1"/>
  <c r="R288" i="1"/>
  <c r="R231" i="1"/>
  <c r="R443" i="1"/>
  <c r="R241" i="1"/>
  <c r="R199" i="1"/>
  <c r="R187" i="1"/>
  <c r="R297" i="1"/>
  <c r="R466" i="1"/>
  <c r="R75" i="1"/>
  <c r="R142" i="1"/>
  <c r="R67" i="1"/>
  <c r="R21" i="1"/>
  <c r="R210" i="1"/>
  <c r="R4" i="1"/>
  <c r="R141" i="1"/>
  <c r="R81" i="1"/>
  <c r="R220" i="1"/>
  <c r="R49" i="1"/>
  <c r="R48" i="1"/>
  <c r="R444" i="1"/>
  <c r="R28" i="1"/>
  <c r="R17" i="1"/>
  <c r="R384" i="1"/>
  <c r="R7" i="1"/>
  <c r="U457" i="1"/>
  <c r="U480" i="1"/>
  <c r="U446" i="1"/>
  <c r="U481" i="1"/>
  <c r="U472" i="1"/>
  <c r="U445" i="1"/>
  <c r="U474" i="1"/>
  <c r="R386" i="1"/>
  <c r="U452" i="1"/>
  <c r="U433" i="1"/>
  <c r="U464" i="1"/>
  <c r="U484" i="1"/>
  <c r="U453" i="1"/>
  <c r="R108" i="1"/>
  <c r="R36" i="1"/>
  <c r="R26" i="1"/>
  <c r="R284" i="1"/>
  <c r="U438" i="1"/>
  <c r="U442" i="1"/>
  <c r="U470" i="1"/>
  <c r="U469" i="1"/>
  <c r="U434" i="1"/>
  <c r="U468" i="1"/>
  <c r="U447" i="1"/>
  <c r="U454" i="1"/>
  <c r="U461" i="1"/>
  <c r="U458" i="1"/>
  <c r="U441" i="1"/>
  <c r="V441" i="1" s="1"/>
  <c r="U429" i="1"/>
  <c r="U467" i="1"/>
  <c r="R33" i="1"/>
  <c r="R237" i="1"/>
  <c r="U439" i="1"/>
  <c r="V439" i="1" s="1"/>
  <c r="U460" i="1"/>
  <c r="V460" i="1" s="1"/>
  <c r="U483" i="1"/>
  <c r="U432" i="1"/>
  <c r="U448" i="1"/>
  <c r="U465" i="1"/>
  <c r="U479" i="1"/>
  <c r="U443" i="1"/>
  <c r="U466" i="1"/>
  <c r="U444" i="1"/>
  <c r="U471" i="1"/>
  <c r="U435" i="1"/>
  <c r="U451" i="1"/>
  <c r="R175" i="1"/>
  <c r="R406" i="1"/>
  <c r="R356" i="1"/>
  <c r="R345" i="1"/>
  <c r="R290" i="1"/>
  <c r="R123" i="1"/>
  <c r="R126" i="1"/>
  <c r="R218" i="1"/>
  <c r="R65" i="1"/>
  <c r="R163" i="1"/>
  <c r="R208" i="1"/>
  <c r="R89" i="1"/>
  <c r="U449" i="1"/>
  <c r="U459" i="1"/>
  <c r="U450" i="1"/>
  <c r="U478" i="1"/>
  <c r="U488" i="1"/>
  <c r="R365" i="1"/>
  <c r="R298" i="1"/>
  <c r="R390" i="1"/>
  <c r="R225" i="1"/>
  <c r="R170" i="1"/>
  <c r="R240" i="1"/>
  <c r="R23" i="1"/>
  <c r="U462" i="1"/>
  <c r="R423" i="1"/>
  <c r="R228" i="1"/>
  <c r="U431" i="1"/>
  <c r="U475" i="1"/>
  <c r="U487" i="1"/>
  <c r="R404" i="1"/>
  <c r="R374" i="1"/>
  <c r="R455" i="1"/>
  <c r="R247" i="1"/>
  <c r="R205" i="1"/>
  <c r="R136" i="1"/>
  <c r="R463" i="1"/>
  <c r="R397" i="1"/>
  <c r="R250" i="1"/>
  <c r="R270" i="1"/>
  <c r="R430" i="1"/>
  <c r="R139" i="1"/>
  <c r="R100" i="1"/>
  <c r="R14" i="1"/>
  <c r="U456" i="1"/>
  <c r="U437" i="1"/>
  <c r="U430" i="1"/>
  <c r="U436" i="1"/>
  <c r="U455" i="1"/>
  <c r="U485" i="1"/>
  <c r="U463" i="1"/>
  <c r="R445" i="1"/>
  <c r="R447" i="1"/>
  <c r="R171" i="1"/>
  <c r="R321" i="1"/>
  <c r="R268" i="1"/>
  <c r="R259" i="1"/>
  <c r="R206" i="1"/>
  <c r="R194" i="1"/>
  <c r="R454" i="1"/>
  <c r="R140" i="1"/>
  <c r="U477" i="1"/>
  <c r="V477" i="1" s="1"/>
  <c r="R203" i="1"/>
  <c r="R413" i="1"/>
  <c r="R219" i="1"/>
  <c r="R457" i="1"/>
  <c r="R370" i="1"/>
  <c r="R2" i="1"/>
  <c r="R363" i="1"/>
  <c r="R258" i="1"/>
  <c r="R340" i="1"/>
  <c r="R343" i="1"/>
  <c r="R409" i="1"/>
  <c r="R306" i="1"/>
  <c r="R296" i="1"/>
  <c r="R286" i="1"/>
  <c r="R276" i="1"/>
  <c r="R480" i="1"/>
  <c r="R256" i="1"/>
  <c r="R245" i="1"/>
  <c r="R167" i="1"/>
  <c r="R436" i="1"/>
  <c r="R281" i="1"/>
  <c r="R221" i="1"/>
  <c r="R191" i="1"/>
  <c r="R180" i="1"/>
  <c r="R168" i="1"/>
  <c r="R157" i="1"/>
  <c r="R145" i="1"/>
  <c r="R214" i="1"/>
  <c r="R440" i="1"/>
  <c r="R452" i="1"/>
  <c r="R104" i="1"/>
  <c r="R101" i="1"/>
  <c r="R85" i="1"/>
  <c r="R73" i="1"/>
  <c r="R80" i="1"/>
  <c r="R387" i="1"/>
  <c r="R41" i="1"/>
  <c r="R31" i="1"/>
  <c r="R22" i="1"/>
  <c r="R334" i="1"/>
  <c r="U476" i="1"/>
  <c r="U482" i="1"/>
  <c r="R150" i="1"/>
  <c r="V459" i="1" l="1"/>
  <c r="V483" i="1"/>
  <c r="V486" i="1"/>
  <c r="V433" i="1"/>
  <c r="V469" i="1"/>
  <c r="V442" i="1"/>
  <c r="V438" i="1"/>
  <c r="V456" i="1"/>
  <c r="V468" i="1"/>
  <c r="V429" i="1"/>
  <c r="V472" i="1"/>
  <c r="V434" i="1"/>
  <c r="V470" i="1"/>
  <c r="V482" i="1"/>
  <c r="V476" i="1"/>
  <c r="V432" i="1"/>
  <c r="V464" i="1"/>
  <c r="V488" i="1"/>
  <c r="V461" i="1"/>
  <c r="V449" i="1"/>
  <c r="V453" i="1"/>
  <c r="V474" i="1"/>
  <c r="V451" i="1"/>
  <c r="V435" i="1"/>
  <c r="V440" i="1"/>
  <c r="V458" i="1"/>
  <c r="V471" i="1"/>
  <c r="V444" i="1"/>
  <c r="V467" i="1"/>
  <c r="V446" i="1"/>
  <c r="V431" i="1"/>
  <c r="V478" i="1"/>
  <c r="V450" i="1"/>
  <c r="V485" i="1"/>
  <c r="V484" i="1"/>
  <c r="V462" i="1"/>
  <c r="V448" i="1"/>
  <c r="V487" i="1"/>
  <c r="V475" i="1"/>
  <c r="V481" i="1"/>
  <c r="V473" i="1"/>
  <c r="V479" i="1"/>
  <c r="V466" i="1"/>
  <c r="V437" i="1"/>
  <c r="V452" i="1"/>
  <c r="V443" i="1"/>
  <c r="V480" i="1"/>
  <c r="V465" i="1"/>
  <c r="V457" i="1"/>
  <c r="V447" i="1"/>
  <c r="V445" i="1"/>
  <c r="V436" i="1"/>
  <c r="V454" i="1"/>
  <c r="V463" i="1"/>
  <c r="V455" i="1"/>
  <c r="V43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7E48B3-0EBA-4DD7-A471-6C475E881FA6}" keepAlive="1" name="Query - fixtures" description="Connection to the 'fixtures' query in the workbook." type="5" refreshedVersion="8" background="1" saveData="1">
    <dbPr connection="Provider=Microsoft.Mashup.OleDb.1;Data Source=$Workbook$;Location=fixtures;Extended Properties=&quot;&quot;" command="SELECT * FROM [fixtures]"/>
  </connection>
  <connection id="2" xr16:uid="{EF28A611-D75C-4871-945A-9C5486A15246}" keepAlive="1" name="Query - player_season_data" description="Connection to the 'player_season_data' query in the workbook." type="5" refreshedVersion="8" background="1" saveData="1">
    <dbPr connection="Provider=Microsoft.Mashup.OleDb.1;Data Source=$Workbook$;Location=player_season_data;Extended Properties=&quot;&quot;" command="SELECT * FROM [player_season_data]"/>
  </connection>
  <connection id="3" xr16:uid="{77E21A64-99B6-4701-8267-E3D326B2FB45}" keepAlive="1" name="Query - team_season_data" description="Connection to the 'team_season_data' query in the workbook." type="5" refreshedVersion="8" background="1" saveData="1">
    <dbPr connection="Provider=Microsoft.Mashup.OleDb.1;Data Source=$Workbook$;Location=team_season_data;Extended Properties=&quot;&quot;" command="SELECT * FROM [team_season_data]"/>
  </connection>
</connections>
</file>

<file path=xl/sharedStrings.xml><?xml version="1.0" encoding="utf-8"?>
<sst xmlns="http://schemas.openxmlformats.org/spreadsheetml/2006/main" count="2954" uniqueCount="1596">
  <si>
    <t>Player</t>
  </si>
  <si>
    <t>Starts</t>
  </si>
  <si>
    <t>90s</t>
  </si>
  <si>
    <t>xAG</t>
  </si>
  <si>
    <t>npxG</t>
  </si>
  <si>
    <t>Max Aarons</t>
  </si>
  <si>
    <t>Tyler Adams</t>
  </si>
  <si>
    <t>Tosin Adarabioyo</t>
  </si>
  <si>
    <t>Simon Adingra</t>
  </si>
  <si>
    <t>Nayef Aguerd</t>
  </si>
  <si>
    <t>Naouirou Ahamada</t>
  </si>
  <si>
    <t>Ola Aina</t>
  </si>
  <si>
    <t>Rayan Aït-Nouri</t>
  </si>
  <si>
    <t>Kristoffer Ajer</t>
  </si>
  <si>
    <t>Manuel Akanji</t>
  </si>
  <si>
    <t>Nathan Aké</t>
  </si>
  <si>
    <t>Trent Alexander-Arnold</t>
  </si>
  <si>
    <t>Alisson</t>
  </si>
  <si>
    <t>Miguel Almirón</t>
  </si>
  <si>
    <t>Edson Álvarez</t>
  </si>
  <si>
    <t>Julián Álvarez</t>
  </si>
  <si>
    <t>Joachim Andersen</t>
  </si>
  <si>
    <t>Elliot Anderson</t>
  </si>
  <si>
    <t>Jaidon Anthony</t>
  </si>
  <si>
    <t>Michail Antonio</t>
  </si>
  <si>
    <t>Antony</t>
  </si>
  <si>
    <t>Cameron Archer</t>
  </si>
  <si>
    <t>Alphonse Areola</t>
  </si>
  <si>
    <t>Taiwo Awoniyi</t>
  </si>
  <si>
    <t>Jordan Ayew</t>
  </si>
  <si>
    <t>Benoît Badiashile</t>
  </si>
  <si>
    <t>Leon Bailey</t>
  </si>
  <si>
    <t>Stefan Bajcetic</t>
  </si>
  <si>
    <t>Carlos Baleba</t>
  </si>
  <si>
    <t>Valentín Barco</t>
  </si>
  <si>
    <t>Ross Barkley</t>
  </si>
  <si>
    <t>Harvey Barnes</t>
  </si>
  <si>
    <t>Calvin Bassey</t>
  </si>
  <si>
    <t>Jean-Ricner Bellegarde</t>
  </si>
  <si>
    <t>Rodrigo Bentancur</t>
  </si>
  <si>
    <t>Daniel Bentley</t>
  </si>
  <si>
    <t>Beto</t>
  </si>
  <si>
    <t>Philip Billing</t>
  </si>
  <si>
    <t>Yves Bissouma</t>
  </si>
  <si>
    <t>Benicio Boaitey</t>
  </si>
  <si>
    <t>Oscar Bobb</t>
  </si>
  <si>
    <t>Willy Boly</t>
  </si>
  <si>
    <t>Sven Botman</t>
  </si>
  <si>
    <t>Jarrod Bowen</t>
  </si>
  <si>
    <t>Conor Bradley</t>
  </si>
  <si>
    <t>Jarrad Branthwaite</t>
  </si>
  <si>
    <t>Armando Broja</t>
  </si>
  <si>
    <t>David Brooks</t>
  </si>
  <si>
    <t>Hugo Bueno</t>
  </si>
  <si>
    <t>Santiago Bueno</t>
  </si>
  <si>
    <t>Facundo Buonanotte</t>
  </si>
  <si>
    <t>Dan Burn</t>
  </si>
  <si>
    <t>Moisés Caicedo</t>
  </si>
  <si>
    <t>Tom Cairney</t>
  </si>
  <si>
    <t>Dominic Calvert-Lewin</t>
  </si>
  <si>
    <t>Thomas Cannon</t>
  </si>
  <si>
    <t>Diego Carlos</t>
  </si>
  <si>
    <t>Cesare Casadei</t>
  </si>
  <si>
    <t>Casemiro</t>
  </si>
  <si>
    <t>Matty Cash</t>
  </si>
  <si>
    <t>Timothy Castagne</t>
  </si>
  <si>
    <t>Trevoh Chalobah</t>
  </si>
  <si>
    <t>Youssef Chermiti</t>
  </si>
  <si>
    <t>Ben Chilwell</t>
  </si>
  <si>
    <t>Tawanda Chirewa</t>
  </si>
  <si>
    <t>Leon Chiwome</t>
  </si>
  <si>
    <t>Ryan Christie</t>
  </si>
  <si>
    <t>Carney Chukwuemeka</t>
  </si>
  <si>
    <t>Bobby Clark</t>
  </si>
  <si>
    <t>Nathaniel Clyne</t>
  </si>
  <si>
    <t>Séamus Coleman</t>
  </si>
  <si>
    <t>Nathan Collins</t>
  </si>
  <si>
    <t>Levi Colwill</t>
  </si>
  <si>
    <t>Lewis Cook</t>
  </si>
  <si>
    <t>Maxwel Cornet</t>
  </si>
  <si>
    <t>Vladimír Coufal</t>
  </si>
  <si>
    <t>Aaron Cresswell</t>
  </si>
  <si>
    <t>Marc Cucurella</t>
  </si>
  <si>
    <t>Matheus Cunha</t>
  </si>
  <si>
    <t>Mahmoud Dahoud</t>
  </si>
  <si>
    <t>Diogo Dalot</t>
  </si>
  <si>
    <t>Mikkel Damsgaard</t>
  </si>
  <si>
    <t>Danilo</t>
  </si>
  <si>
    <t>Josh Dasilva</t>
  </si>
  <si>
    <t>David Datro Fofana</t>
  </si>
  <si>
    <t>Ben Davies</t>
  </si>
  <si>
    <t>Craig Dawson</t>
  </si>
  <si>
    <t>Kevin De Bruyne</t>
  </si>
  <si>
    <t>Leander Dendoncker</t>
  </si>
  <si>
    <t>Moussa Diaby</t>
  </si>
  <si>
    <t>Amad Diallo</t>
  </si>
  <si>
    <t>Rúben Dias</t>
  </si>
  <si>
    <t>Luis Díaz</t>
  </si>
  <si>
    <t>Lucas Digne</t>
  </si>
  <si>
    <t>Issa Diop</t>
  </si>
  <si>
    <t>Axel Disasi</t>
  </si>
  <si>
    <t>Ben Doak</t>
  </si>
  <si>
    <t>Lewis Dobbin</t>
  </si>
  <si>
    <t>Matt Doherty</t>
  </si>
  <si>
    <t>Jeremy Doku</t>
  </si>
  <si>
    <t>Nicolás Domínguez</t>
  </si>
  <si>
    <t>Abdoulaye Doucouré</t>
  </si>
  <si>
    <t>Cheick Doucouré</t>
  </si>
  <si>
    <t>Tommy Doyle</t>
  </si>
  <si>
    <t>Radu Drăgușin</t>
  </si>
  <si>
    <t>Martin Dúbravka</t>
  </si>
  <si>
    <t>Lewis Dunk</t>
  </si>
  <si>
    <t>Jhon Durán</t>
  </si>
  <si>
    <t>George Earthy</t>
  </si>
  <si>
    <t>Ederson</t>
  </si>
  <si>
    <t>Odsonne Édouard</t>
  </si>
  <si>
    <t>Anthony Elanga</t>
  </si>
  <si>
    <t>Emerson</t>
  </si>
  <si>
    <t>Julio Enciso</t>
  </si>
  <si>
    <t>Wataru Endo</t>
  </si>
  <si>
    <t>Christian Eriksen</t>
  </si>
  <si>
    <t>Pervis Estupiñán</t>
  </si>
  <si>
    <t>Jonny Evans</t>
  </si>
  <si>
    <t>Eberechi Eze</t>
  </si>
  <si>
    <t>Łukasz Fabiański</t>
  </si>
  <si>
    <t>Romain Faivre</t>
  </si>
  <si>
    <t>Evan Ferguson</t>
  </si>
  <si>
    <t>Bruno Fernandes</t>
  </si>
  <si>
    <t>Enzo Fernández</t>
  </si>
  <si>
    <t>Mark Flekken</t>
  </si>
  <si>
    <t>Phil Foden</t>
  </si>
  <si>
    <t>Wes Foderingham</t>
  </si>
  <si>
    <t>Matheus França</t>
  </si>
  <si>
    <t>Nathan Fraser</t>
  </si>
  <si>
    <t>Cody Gakpo</t>
  </si>
  <si>
    <t>Conor Gallagher</t>
  </si>
  <si>
    <t>Idrissa Gana Gueye</t>
  </si>
  <si>
    <t>Alejandro Garnacho</t>
  </si>
  <si>
    <t>James Garner</t>
  </si>
  <si>
    <t>Morgan Gibbs-White</t>
  </si>
  <si>
    <t>Bryan Gil</t>
  </si>
  <si>
    <t>Alfie Gilchrist</t>
  </si>
  <si>
    <t>Billy Gilmour</t>
  </si>
  <si>
    <t>João Gomes</t>
  </si>
  <si>
    <t>Toti Gomes</t>
  </si>
  <si>
    <t>Joe Gomez</t>
  </si>
  <si>
    <t>Enso Gonzalez</t>
  </si>
  <si>
    <t>Anthony Gordon</t>
  </si>
  <si>
    <t>Ryan Gravenberch</t>
  </si>
  <si>
    <t>Jack Grealish</t>
  </si>
  <si>
    <t>Pascal Groß</t>
  </si>
  <si>
    <t>Marc Guéhi</t>
  </si>
  <si>
    <t>Bruno Guimarães</t>
  </si>
  <si>
    <t>Malo Gusto</t>
  </si>
  <si>
    <t>Joško Gvardiol</t>
  </si>
  <si>
    <t>Erling Haaland</t>
  </si>
  <si>
    <t>Lewis Hall</t>
  </si>
  <si>
    <t>Jack Harrison</t>
  </si>
  <si>
    <t>Kai Havertz</t>
  </si>
  <si>
    <t>Jan Paul van Hecke</t>
  </si>
  <si>
    <t>Hwang Hee-chan</t>
  </si>
  <si>
    <t>Dean Henderson</t>
  </si>
  <si>
    <t>Rico Henry</t>
  </si>
  <si>
    <t>Son Heung-min</t>
  </si>
  <si>
    <t>Aaron Hickey</t>
  </si>
  <si>
    <t>James Hill</t>
  </si>
  <si>
    <t>Jack Hinshelwood</t>
  </si>
  <si>
    <t>Mason Holgate</t>
  </si>
  <si>
    <t>Callum Hudson-Odoi</t>
  </si>
  <si>
    <t>Will Hughes</t>
  </si>
  <si>
    <t>Pierre Højbjerg</t>
  </si>
  <si>
    <t>Rasmus Højlund</t>
  </si>
  <si>
    <t>Igor</t>
  </si>
  <si>
    <t>Danny Ings</t>
  </si>
  <si>
    <t>Tim Iroegbunam</t>
  </si>
  <si>
    <t>Alexander Isak</t>
  </si>
  <si>
    <t>Alex Iwobi</t>
  </si>
  <si>
    <t>Nicolas Jackson</t>
  </si>
  <si>
    <t>Reece James</t>
  </si>
  <si>
    <t>Vitaly Janelt</t>
  </si>
  <si>
    <t>Daniel Jebbison</t>
  </si>
  <si>
    <t>Mathias Jensen</t>
  </si>
  <si>
    <t>Gabriel Jesus</t>
  </si>
  <si>
    <t>Raúl Jiménez</t>
  </si>
  <si>
    <t>João Pedro</t>
  </si>
  <si>
    <t>Joelinton</t>
  </si>
  <si>
    <t>Ben Johnson</t>
  </si>
  <si>
    <t>Brennan Johnson</t>
  </si>
  <si>
    <t>Sam Johnstone</t>
  </si>
  <si>
    <t>Curtis Jones</t>
  </si>
  <si>
    <t>Jorginho</t>
  </si>
  <si>
    <t>Diogo Jota</t>
  </si>
  <si>
    <t>Hamed Junior Traorè</t>
  </si>
  <si>
    <t>Mathias Jørgensen</t>
  </si>
  <si>
    <t>Sasa Kalajdzic</t>
  </si>
  <si>
    <t>Boubacar Kamara</t>
  </si>
  <si>
    <t>Michael Keane</t>
  </si>
  <si>
    <t>Caoimhín Kelleher</t>
  </si>
  <si>
    <t>Lloyd Kelly</t>
  </si>
  <si>
    <t>Omari Kellyman</t>
  </si>
  <si>
    <t>Milos Kerkez</t>
  </si>
  <si>
    <t>Kaine Kesler-Hayden</t>
  </si>
  <si>
    <t>Max Kilman</t>
  </si>
  <si>
    <t>Jakub Kiwior</t>
  </si>
  <si>
    <t>Justin Kluivert</t>
  </si>
  <si>
    <t>Ibrahima Konaté</t>
  </si>
  <si>
    <t>Ezri Konsa</t>
  </si>
  <si>
    <t>Mateo Kovačić</t>
  </si>
  <si>
    <t>Emil Krafth</t>
  </si>
  <si>
    <t>Mohammed Kudus</t>
  </si>
  <si>
    <t>Dejan Kulusevski</t>
  </si>
  <si>
    <t>Adam Lallana</t>
  </si>
  <si>
    <t>Tariq Lamptey</t>
  </si>
  <si>
    <t>Jamaal Lascelles</t>
  </si>
  <si>
    <t>Roméo Lavia</t>
  </si>
  <si>
    <t>Mario Lemina</t>
  </si>
  <si>
    <t>Bernd Leno</t>
  </si>
  <si>
    <t>Jefferson Lerma</t>
  </si>
  <si>
    <t>Rico Lewis</t>
  </si>
  <si>
    <t>Keane Lewis-Potter</t>
  </si>
  <si>
    <t>Victor Lindelöf</t>
  </si>
  <si>
    <t>Valentino Livramento</t>
  </si>
  <si>
    <t>Giovani Lo Celso</t>
  </si>
  <si>
    <t>Sean Longstaff</t>
  </si>
  <si>
    <t>Saša Lukić</t>
  </si>
  <si>
    <t>Ian Maatsen</t>
  </si>
  <si>
    <t>Alexis Mac Allister</t>
  </si>
  <si>
    <t>James Maddison</t>
  </si>
  <si>
    <t>Noni Madueke</t>
  </si>
  <si>
    <t>Gabriel Magalhães</t>
  </si>
  <si>
    <t>Harry Maguire</t>
  </si>
  <si>
    <t>Kobbie Mainoo</t>
  </si>
  <si>
    <t>Solly March</t>
  </si>
  <si>
    <t>Gabriel Martinelli</t>
  </si>
  <si>
    <t>Emiliano Martínez</t>
  </si>
  <si>
    <t>Lisandro Martínez</t>
  </si>
  <si>
    <t>Pape Matar Sarr</t>
  </si>
  <si>
    <t>Jean-Philippe Mateta</t>
  </si>
  <si>
    <t>Remi Matthews</t>
  </si>
  <si>
    <t>Neal Maupay</t>
  </si>
  <si>
    <t>Konstantinos Mavropanos</t>
  </si>
  <si>
    <t>Bryan Mbeumo</t>
  </si>
  <si>
    <t>James Mcatee</t>
  </si>
  <si>
    <t>James McConnell</t>
  </si>
  <si>
    <t>John McGinn</t>
  </si>
  <si>
    <t>Dwight McNeil</t>
  </si>
  <si>
    <t>Scott McTominay</t>
  </si>
  <si>
    <t>Ben Mee</t>
  </si>
  <si>
    <t>Hannibal Mejbri</t>
  </si>
  <si>
    <t>Chris Mepham</t>
  </si>
  <si>
    <t>Lewis Miley</t>
  </si>
  <si>
    <t>James Milner</t>
  </si>
  <si>
    <t>Tyrone Mings</t>
  </si>
  <si>
    <t>Tyrick Mitchell</t>
  </si>
  <si>
    <t>Kaoru Mitoma</t>
  </si>
  <si>
    <t>Jakub Moder</t>
  </si>
  <si>
    <t>Álex Moreno</t>
  </si>
  <si>
    <t>Mason Mount</t>
  </si>
  <si>
    <t>Mykhailo Mudryk</t>
  </si>
  <si>
    <t>Rodrigo Muniz</t>
  </si>
  <si>
    <t>Daniel Muñoz</t>
  </si>
  <si>
    <t>Arijanet Muric</t>
  </si>
  <si>
    <t>Murillo</t>
  </si>
  <si>
    <t>Alex Murphy</t>
  </si>
  <si>
    <t>Jacob Murphy</t>
  </si>
  <si>
    <t>Vitaliy Mykolenko</t>
  </si>
  <si>
    <t>Reiss Nelson</t>
  </si>
  <si>
    <t>Neto</t>
  </si>
  <si>
    <t>Pedro Neto</t>
  </si>
  <si>
    <t>Eddie Nketiah</t>
  </si>
  <si>
    <t>Christopher Nkunku</t>
  </si>
  <si>
    <t>Matheus Nunes</t>
  </si>
  <si>
    <t>Darwin Núñez</t>
  </si>
  <si>
    <t>Ethan Nwaneri</t>
  </si>
  <si>
    <t>Christian Nørgaard</t>
  </si>
  <si>
    <t>Mark O'Mahony</t>
  </si>
  <si>
    <t>Odeluga Offiah</t>
  </si>
  <si>
    <t>Robin Olsen</t>
  </si>
  <si>
    <t>Andrew Omobamidele</t>
  </si>
  <si>
    <t>Amadou Onana</t>
  </si>
  <si>
    <t>André Onana</t>
  </si>
  <si>
    <t>Frank Onyeka</t>
  </si>
  <si>
    <t>Stefan Ortega</t>
  </si>
  <si>
    <t>Dango Ouattara</t>
  </si>
  <si>
    <t>David Ozoh</t>
  </si>
  <si>
    <t>Cole Palmer</t>
  </si>
  <si>
    <t>Emerson Palmieri</t>
  </si>
  <si>
    <t>Lucas Paquetá</t>
  </si>
  <si>
    <t>Thomas Partey</t>
  </si>
  <si>
    <t>Nathan Patterson</t>
  </si>
  <si>
    <t>Myles Peart-Harris</t>
  </si>
  <si>
    <t>Facundo Pellistri</t>
  </si>
  <si>
    <t>Andreas Pereira</t>
  </si>
  <si>
    <t>Đorđe Petrović</t>
  </si>
  <si>
    <t>Kalvin Phillips</t>
  </si>
  <si>
    <t>Jaden Philogene Bidace</t>
  </si>
  <si>
    <t>Jordan Pickford</t>
  </si>
  <si>
    <t>Ethan Pinnock</t>
  </si>
  <si>
    <t>Nick Pope</t>
  </si>
  <si>
    <t>Pedro Porro</t>
  </si>
  <si>
    <t>Jarell Quansah</t>
  </si>
  <si>
    <t>Jesurun Rak Sakyi</t>
  </si>
  <si>
    <t>Aaron Ramsdale</t>
  </si>
  <si>
    <t>Jacob Ramsey</t>
  </si>
  <si>
    <t>Marcus Rashford</t>
  </si>
  <si>
    <t>David Raya</t>
  </si>
  <si>
    <t>Tim Ream</t>
  </si>
  <si>
    <t>Harrison Reed</t>
  </si>
  <si>
    <t>Sergio Reguilón</t>
  </si>
  <si>
    <t>Bobby Reid</t>
  </si>
  <si>
    <t>Declan Rice</t>
  </si>
  <si>
    <t>Chris Richards</t>
  </si>
  <si>
    <t>Richarlison</t>
  </si>
  <si>
    <t>Andrew Robertson</t>
  </si>
  <si>
    <t>Antonee Robinson</t>
  </si>
  <si>
    <t>Rodri</t>
  </si>
  <si>
    <t>Mads Roerslev</t>
  </si>
  <si>
    <t>Morgan Rogers</t>
  </si>
  <si>
    <t>Cristian Romero</t>
  </si>
  <si>
    <t>José Sá</t>
  </si>
  <si>
    <t>Bukayo Saka</t>
  </si>
  <si>
    <t>Mohamed Salah</t>
  </si>
  <si>
    <t>William Saliba</t>
  </si>
  <si>
    <t>Robert Sánchez</t>
  </si>
  <si>
    <t>Jadon Sancho</t>
  </si>
  <si>
    <t>Ibrahim Sangaré</t>
  </si>
  <si>
    <t>Andrey Santos</t>
  </si>
  <si>
    <t>Pablo Sarabia</t>
  </si>
  <si>
    <t>Dane Scarlett</t>
  </si>
  <si>
    <t>Kevin Schade</t>
  </si>
  <si>
    <t>Fabian Schär</t>
  </si>
  <si>
    <t>Jeffrey Schlupp</t>
  </si>
  <si>
    <t>Alex Scott</t>
  </si>
  <si>
    <t>Matz Sels</t>
  </si>
  <si>
    <t>Nélson Semedo</t>
  </si>
  <si>
    <t>Antoine Semenyo</t>
  </si>
  <si>
    <t>Marcos Senesi</t>
  </si>
  <si>
    <t>Luke Shaw</t>
  </si>
  <si>
    <t>Bernardo Silva</t>
  </si>
  <si>
    <t>Fábio Silva</t>
  </si>
  <si>
    <t>Luis Sinisterra</t>
  </si>
  <si>
    <t>Oliver Skipp</t>
  </si>
  <si>
    <t>Adam Smith</t>
  </si>
  <si>
    <t>Emile Smith Rowe</t>
  </si>
  <si>
    <t>Dominic Solanke</t>
  </si>
  <si>
    <t>Manor Solomon</t>
  </si>
  <si>
    <t>Tomáš Souček</t>
  </si>
  <si>
    <t>Jason Steele</t>
  </si>
  <si>
    <t>Raheem Sterling</t>
  </si>
  <si>
    <t>John Stones</t>
  </si>
  <si>
    <t>Dominik Szoboszlai</t>
  </si>
  <si>
    <t>Matt Targett</t>
  </si>
  <si>
    <t>James Tarkowski</t>
  </si>
  <si>
    <t>Marcus Tavernier</t>
  </si>
  <si>
    <t>Charlie Taylor</t>
  </si>
  <si>
    <t>Kenny Tete</t>
  </si>
  <si>
    <t>Luke Thomas</t>
  </si>
  <si>
    <t>Youri Tielemans</t>
  </si>
  <si>
    <t>Jurriën Timber</t>
  </si>
  <si>
    <t>Harry Toffolo</t>
  </si>
  <si>
    <t>Takehiro Tomiyasu</t>
  </si>
  <si>
    <t>Sandro Tonali</t>
  </si>
  <si>
    <t>Ivan Toney</t>
  </si>
  <si>
    <t>Pau Torres</t>
  </si>
  <si>
    <t>Adama Traoré</t>
  </si>
  <si>
    <t>Boubacar Traoré</t>
  </si>
  <si>
    <t>Mark Travers</t>
  </si>
  <si>
    <t>Kieran Trippier</t>
  </si>
  <si>
    <t>Leandro Trossard</t>
  </si>
  <si>
    <t>Kostas Tsimikas</t>
  </si>
  <si>
    <t>Matt Turner</t>
  </si>
  <si>
    <t>Destiny Udogie</t>
  </si>
  <si>
    <t>Lesley Ugochukwu</t>
  </si>
  <si>
    <t>Enes Ünal</t>
  </si>
  <si>
    <t>Virgil van Dijk</t>
  </si>
  <si>
    <t>Alejo Véliz</t>
  </si>
  <si>
    <t>Joël Veltman</t>
  </si>
  <si>
    <t>Micky van de Ven</t>
  </si>
  <si>
    <t>Bart Verbruggen</t>
  </si>
  <si>
    <t>Guglielmo Vicario</t>
  </si>
  <si>
    <t>Fabio Vieira</t>
  </si>
  <si>
    <t>Carlos Vinícius</t>
  </si>
  <si>
    <t>Odisseas Vlachodimos</t>
  </si>
  <si>
    <t>Kyle Walker</t>
  </si>
  <si>
    <t>Aaron Wan-Bissaka</t>
  </si>
  <si>
    <t>Joel Ward</t>
  </si>
  <si>
    <t>James Ward-Prowse</t>
  </si>
  <si>
    <t>Deivid Washington</t>
  </si>
  <si>
    <t>Ollie Watkins</t>
  </si>
  <si>
    <t>Adam Webster</t>
  </si>
  <si>
    <t>Danny Welbeck</t>
  </si>
  <si>
    <t>Timo Werner</t>
  </si>
  <si>
    <t>Adam Wharton</t>
  </si>
  <si>
    <t>Ben White</t>
  </si>
  <si>
    <t>Joe White</t>
  </si>
  <si>
    <t>Neco Williams</t>
  </si>
  <si>
    <t>Joe Willock</t>
  </si>
  <si>
    <t>Callum Wilson</t>
  </si>
  <si>
    <t>Harry Wilson</t>
  </si>
  <si>
    <t>Yoane Wissa</t>
  </si>
  <si>
    <t>Chris Wood</t>
  </si>
  <si>
    <t>Joe Worrall</t>
  </si>
  <si>
    <t>Yehor Yarmoliuk</t>
  </si>
  <si>
    <t>Ryan Yates</t>
  </si>
  <si>
    <t>Ashley Young</t>
  </si>
  <si>
    <t>Illia Zabarnyi</t>
  </si>
  <si>
    <t>Oleksandr Zinchenko</t>
  </si>
  <si>
    <t>Kurt Zouma</t>
  </si>
  <si>
    <t>Martin Ødegaard</t>
  </si>
  <si>
    <t>web_name</t>
  </si>
  <si>
    <t>Robinson</t>
  </si>
  <si>
    <t>Taylor</t>
  </si>
  <si>
    <t>James</t>
  </si>
  <si>
    <t>Collins</t>
  </si>
  <si>
    <t>Johnson</t>
  </si>
  <si>
    <t>Jones</t>
  </si>
  <si>
    <t>Stewart</t>
  </si>
  <si>
    <t>Dawson</t>
  </si>
  <si>
    <t>Milner</t>
  </si>
  <si>
    <t>Davis</t>
  </si>
  <si>
    <t>Scott</t>
  </si>
  <si>
    <t>Tarkowski</t>
  </si>
  <si>
    <t>Clarke</t>
  </si>
  <si>
    <t>Young</t>
  </si>
  <si>
    <t>Davies</t>
  </si>
  <si>
    <t>Ruddy</t>
  </si>
  <si>
    <t>Antonio</t>
  </si>
  <si>
    <t>Lewis</t>
  </si>
  <si>
    <t>Wilson</t>
  </si>
  <si>
    <t>Fabianski</t>
  </si>
  <si>
    <t>Sánchez</t>
  </si>
  <si>
    <t>Evans</t>
  </si>
  <si>
    <t>Lallana</t>
  </si>
  <si>
    <t>Fraser</t>
  </si>
  <si>
    <t>Anthony</t>
  </si>
  <si>
    <t>Ward</t>
  </si>
  <si>
    <t>Stephens</t>
  </si>
  <si>
    <t>Bradley</t>
  </si>
  <si>
    <t>Ramsey</t>
  </si>
  <si>
    <t>Henderson</t>
  </si>
  <si>
    <t>Romero</t>
  </si>
  <si>
    <t>Barnes</t>
  </si>
  <si>
    <t>Zanka</t>
  </si>
  <si>
    <t>Steele</t>
  </si>
  <si>
    <t>Welbeck</t>
  </si>
  <si>
    <t>Phillips</t>
  </si>
  <si>
    <t>McCarthy</t>
  </si>
  <si>
    <t>Mee</t>
  </si>
  <si>
    <t>Smith</t>
  </si>
  <si>
    <t>Thomas</t>
  </si>
  <si>
    <t>Bernardo</t>
  </si>
  <si>
    <t>Cresswell</t>
  </si>
  <si>
    <t>Cook</t>
  </si>
  <si>
    <t>Clyne</t>
  </si>
  <si>
    <t>Walker</t>
  </si>
  <si>
    <t>Kelly</t>
  </si>
  <si>
    <t>Clark</t>
  </si>
  <si>
    <t>Coleman</t>
  </si>
  <si>
    <t>Wood</t>
  </si>
  <si>
    <t>Matthews</t>
  </si>
  <si>
    <t>De Bruyne</t>
  </si>
  <si>
    <t>Gray</t>
  </si>
  <si>
    <t>Morsy</t>
  </si>
  <si>
    <t>Cairney</t>
  </si>
  <si>
    <t>Bryan</t>
  </si>
  <si>
    <t>Trippier</t>
  </si>
  <si>
    <t>Burn</t>
  </si>
  <si>
    <t>Bentley</t>
  </si>
  <si>
    <t>J.Ayew</t>
  </si>
  <si>
    <t>Leno</t>
  </si>
  <si>
    <t>Eriksen</t>
  </si>
  <si>
    <t>Rodrigo</t>
  </si>
  <si>
    <t>Foderingham</t>
  </si>
  <si>
    <t>Ream</t>
  </si>
  <si>
    <t>Dunk</t>
  </si>
  <si>
    <t>Areola</t>
  </si>
  <si>
    <t>Ings</t>
  </si>
  <si>
    <t>Sels</t>
  </si>
  <si>
    <t>Son</t>
  </si>
  <si>
    <t>Schlupp</t>
  </si>
  <si>
    <t>Christie</t>
  </si>
  <si>
    <t>Doherty</t>
  </si>
  <si>
    <t>Ortega Moreno</t>
  </si>
  <si>
    <t>Sarabia</t>
  </si>
  <si>
    <t>Barkley</t>
  </si>
  <si>
    <t>Chalobah</t>
  </si>
  <si>
    <t>Boly</t>
  </si>
  <si>
    <t>Armstrong</t>
  </si>
  <si>
    <t>Keane</t>
  </si>
  <si>
    <t>Vestergaard</t>
  </si>
  <si>
    <t>Coady</t>
  </si>
  <si>
    <t>Ladapo</t>
  </si>
  <si>
    <t>Maguire</t>
  </si>
  <si>
    <t>De Cordova-Reid</t>
  </si>
  <si>
    <t>Virgil</t>
  </si>
  <si>
    <t>Stones</t>
  </si>
  <si>
    <t>Pope</t>
  </si>
  <si>
    <t>Philip</t>
  </si>
  <si>
    <t>Lascelles</t>
  </si>
  <si>
    <t>Ward-Prowse</t>
  </si>
  <si>
    <t>Digne</t>
  </si>
  <si>
    <t>Vardy</t>
  </si>
  <si>
    <t>Johnstone</t>
  </si>
  <si>
    <t>Raúl</t>
  </si>
  <si>
    <t>Zouma</t>
  </si>
  <si>
    <t>Sterling</t>
  </si>
  <si>
    <t>Luongo</t>
  </si>
  <si>
    <t>Shaw</t>
  </si>
  <si>
    <t>Dennis</t>
  </si>
  <si>
    <t>Hughes</t>
  </si>
  <si>
    <t>Walton</t>
  </si>
  <si>
    <t>March</t>
  </si>
  <si>
    <t>Tosin</t>
  </si>
  <si>
    <t>Webster</t>
  </si>
  <si>
    <t>Pickford</t>
  </si>
  <si>
    <t>Brooks</t>
  </si>
  <si>
    <t>Odysseas</t>
  </si>
  <si>
    <t>Veltman</t>
  </si>
  <si>
    <t>Krafth</t>
  </si>
  <si>
    <t>Olsen</t>
  </si>
  <si>
    <t>Adama</t>
  </si>
  <si>
    <t>Ricardo</t>
  </si>
  <si>
    <t>Palmer</t>
  </si>
  <si>
    <t>Toffolo</t>
  </si>
  <si>
    <t>Grealish</t>
  </si>
  <si>
    <t>Maupay</t>
  </si>
  <si>
    <t>Trossard</t>
  </si>
  <si>
    <t>Flekken</t>
  </si>
  <si>
    <t>Schär</t>
  </si>
  <si>
    <t>Burgess</t>
  </si>
  <si>
    <t>Robertson</t>
  </si>
  <si>
    <t>McGinn</t>
  </si>
  <si>
    <t>Aké</t>
  </si>
  <si>
    <t>Nørgaard</t>
  </si>
  <si>
    <t>Højbjerg</t>
  </si>
  <si>
    <t>Andreas</t>
  </si>
  <si>
    <t>Toney</t>
  </si>
  <si>
    <t>Mings</t>
  </si>
  <si>
    <t>Cornet</t>
  </si>
  <si>
    <t>Burns</t>
  </si>
  <si>
    <t>Dendoncker</t>
  </si>
  <si>
    <t>Lerma</t>
  </si>
  <si>
    <t>Hayden</t>
  </si>
  <si>
    <t>Iwobi</t>
  </si>
  <si>
    <t>Harrison</t>
  </si>
  <si>
    <t>Reed</t>
  </si>
  <si>
    <t>Gallagher</t>
  </si>
  <si>
    <t>Mavididi</t>
  </si>
  <si>
    <t>Raya</t>
  </si>
  <si>
    <t>Solanke</t>
  </si>
  <si>
    <t>Aarons</t>
  </si>
  <si>
    <t>Winks</t>
  </si>
  <si>
    <t>Gabriel</t>
  </si>
  <si>
    <t>Walker-Peters</t>
  </si>
  <si>
    <t>Endo</t>
  </si>
  <si>
    <t>Aina</t>
  </si>
  <si>
    <t>Coufal</t>
  </si>
  <si>
    <t>Werner</t>
  </si>
  <si>
    <t>Castagne</t>
  </si>
  <si>
    <t>Tielemans</t>
  </si>
  <si>
    <t>Tete</t>
  </si>
  <si>
    <t>Harness</t>
  </si>
  <si>
    <t>Dahoud</t>
  </si>
  <si>
    <t>Alexander-Arnold</t>
  </si>
  <si>
    <t>Targett</t>
  </si>
  <si>
    <t>Kamara</t>
  </si>
  <si>
    <t>Mitchell</t>
  </si>
  <si>
    <t>Gomez</t>
  </si>
  <si>
    <t>Rúben</t>
  </si>
  <si>
    <t>Bednarek</t>
  </si>
  <si>
    <t>Maddison</t>
  </si>
  <si>
    <t>Chilwell</t>
  </si>
  <si>
    <t>Broadhead</t>
  </si>
  <si>
    <t>Andersen</t>
  </si>
  <si>
    <t>Willock</t>
  </si>
  <si>
    <t>Rashford</t>
  </si>
  <si>
    <t>Calvert-Lewin</t>
  </si>
  <si>
    <t>Bowen</t>
  </si>
  <si>
    <t>Watkins</t>
  </si>
  <si>
    <t>Almirón</t>
  </si>
  <si>
    <t>Cucurella</t>
  </si>
  <si>
    <t>Longstaff</t>
  </si>
  <si>
    <t>Tuanzebe</t>
  </si>
  <si>
    <t>Pau</t>
  </si>
  <si>
    <t>Dasilva</t>
  </si>
  <si>
    <t>Ødegaard</t>
  </si>
  <si>
    <t>Vicario</t>
  </si>
  <si>
    <t>Mount</t>
  </si>
  <si>
    <t>Bree</t>
  </si>
  <si>
    <t>Ajer</t>
  </si>
  <si>
    <t>Aribo</t>
  </si>
  <si>
    <t>Henry</t>
  </si>
  <si>
    <t>Holgate</t>
  </si>
  <si>
    <t>Souttar</t>
  </si>
  <si>
    <t>McTominay</t>
  </si>
  <si>
    <t>Chaplin</t>
  </si>
  <si>
    <t>Choudhury</t>
  </si>
  <si>
    <t>White</t>
  </si>
  <si>
    <t>Reguilón</t>
  </si>
  <si>
    <t>Edouard</t>
  </si>
  <si>
    <t>Cash</t>
  </si>
  <si>
    <t>Konsa</t>
  </si>
  <si>
    <t>Adams</t>
  </si>
  <si>
    <t>Nelson</t>
  </si>
  <si>
    <t>Kelleher</t>
  </si>
  <si>
    <t>Lo Celso</t>
  </si>
  <si>
    <t>Ui-jo</t>
  </si>
  <si>
    <t>Tavernier</t>
  </si>
  <si>
    <t>Onana</t>
  </si>
  <si>
    <t>Bentancur</t>
  </si>
  <si>
    <t>Ndidi</t>
  </si>
  <si>
    <t>Anderson</t>
  </si>
  <si>
    <t>Rice</t>
  </si>
  <si>
    <t>Janelt</t>
  </si>
  <si>
    <t>Konaté</t>
  </si>
  <si>
    <t>Sarr</t>
  </si>
  <si>
    <t>Manning</t>
  </si>
  <si>
    <t>Yates</t>
  </si>
  <si>
    <t>Nketiah</t>
  </si>
  <si>
    <t>Zinchenko</t>
  </si>
  <si>
    <t>Iversen</t>
  </si>
  <si>
    <t>Jensen</t>
  </si>
  <si>
    <t>Worrall</t>
  </si>
  <si>
    <t>Panzo</t>
  </si>
  <si>
    <t>Guéhi</t>
  </si>
  <si>
    <t>Skipp</t>
  </si>
  <si>
    <t>Hudson-Odoi</t>
  </si>
  <si>
    <t>Sancho</t>
  </si>
  <si>
    <t>Foden</t>
  </si>
  <si>
    <t>Smith Rowe</t>
  </si>
  <si>
    <t>Awoniyi</t>
  </si>
  <si>
    <t>Sangaré</t>
  </si>
  <si>
    <t>Akanji</t>
  </si>
  <si>
    <t>Nkunku</t>
  </si>
  <si>
    <t>Álvarez</t>
  </si>
  <si>
    <t>Kilman</t>
  </si>
  <si>
    <t>Tsimikas</t>
  </si>
  <si>
    <t>Smallbone</t>
  </si>
  <si>
    <t>Wan-Bissaka</t>
  </si>
  <si>
    <t>Edmundson</t>
  </si>
  <si>
    <t>N.Williams</t>
  </si>
  <si>
    <t>Dewsbury-Hall</t>
  </si>
  <si>
    <t>Bailey</t>
  </si>
  <si>
    <t>Dalot</t>
  </si>
  <si>
    <t>Wissa</t>
  </si>
  <si>
    <t>Faes</t>
  </si>
  <si>
    <t>Isak</t>
  </si>
  <si>
    <t>Havertz</t>
  </si>
  <si>
    <t>Diop</t>
  </si>
  <si>
    <t>Botman</t>
  </si>
  <si>
    <t>Disasi</t>
  </si>
  <si>
    <t>Doyle</t>
  </si>
  <si>
    <t>Woolfenden</t>
  </si>
  <si>
    <t>Downes</t>
  </si>
  <si>
    <t>Justin</t>
  </si>
  <si>
    <t>Senesi</t>
  </si>
  <si>
    <t>Gibbs-White</t>
  </si>
  <si>
    <t>Hirst</t>
  </si>
  <si>
    <t>Kluivert</t>
  </si>
  <si>
    <t>Haaland</t>
  </si>
  <si>
    <t>Saka</t>
  </si>
  <si>
    <t>Tomiyasu</t>
  </si>
  <si>
    <t>Mepham</t>
  </si>
  <si>
    <t>Turner</t>
  </si>
  <si>
    <t>Mykolenko</t>
  </si>
  <si>
    <t>Sinisterra</t>
  </si>
  <si>
    <t>Ramsdale</t>
  </si>
  <si>
    <t>Roerslev</t>
  </si>
  <si>
    <t>Bissouma</t>
  </si>
  <si>
    <t>Travers</t>
  </si>
  <si>
    <t>Bellegarde</t>
  </si>
  <si>
    <t>Pinnock</t>
  </si>
  <si>
    <t>S.Bueno</t>
  </si>
  <si>
    <t>Mateta</t>
  </si>
  <si>
    <t>Eze</t>
  </si>
  <si>
    <t>Ferguson</t>
  </si>
  <si>
    <t>Lamptey</t>
  </si>
  <si>
    <t>Gordon</t>
  </si>
  <si>
    <t>Spence</t>
  </si>
  <si>
    <t>Bassey</t>
  </si>
  <si>
    <t>Muric</t>
  </si>
  <si>
    <t>Garner</t>
  </si>
  <si>
    <t>Mavropanos</t>
  </si>
  <si>
    <t>Solomon</t>
  </si>
  <si>
    <t>Hodge</t>
  </si>
  <si>
    <t>Mac Allister</t>
  </si>
  <si>
    <t>Gakpo</t>
  </si>
  <si>
    <t>O'Brien</t>
  </si>
  <si>
    <t>Moder</t>
  </si>
  <si>
    <t>Diaby</t>
  </si>
  <si>
    <t>Gilmour</t>
  </si>
  <si>
    <t>Patterson</t>
  </si>
  <si>
    <t>Muniz</t>
  </si>
  <si>
    <t>Rogers</t>
  </si>
  <si>
    <t>Carvalho</t>
  </si>
  <si>
    <t>Daka</t>
  </si>
  <si>
    <t>Harwood-Bellis</t>
  </si>
  <si>
    <t>Bowler</t>
  </si>
  <si>
    <t>Cundle</t>
  </si>
  <si>
    <t>Muñoz</t>
  </si>
  <si>
    <t>Madueke</t>
  </si>
  <si>
    <t>Doku</t>
  </si>
  <si>
    <t>Lewis-Potter</t>
  </si>
  <si>
    <t>Dominguez</t>
  </si>
  <si>
    <t>McAtee</t>
  </si>
  <si>
    <t>H.Traorè</t>
  </si>
  <si>
    <t>Szoboszlai</t>
  </si>
  <si>
    <t>Onyeka</t>
  </si>
  <si>
    <t>Kalajdžić</t>
  </si>
  <si>
    <t>Cunha</t>
  </si>
  <si>
    <t>Tonali</t>
  </si>
  <si>
    <t>McNeil</t>
  </si>
  <si>
    <t>Archer</t>
  </si>
  <si>
    <t>Stolarczyk</t>
  </si>
  <si>
    <t>Semenyo</t>
  </si>
  <si>
    <t>Fábio Vieira</t>
  </si>
  <si>
    <t>C.Doucouré</t>
  </si>
  <si>
    <t>Damsgaard</t>
  </si>
  <si>
    <t>Morton</t>
  </si>
  <si>
    <t>Broja</t>
  </si>
  <si>
    <t>Kiwior</t>
  </si>
  <si>
    <t>Livramento</t>
  </si>
  <si>
    <t>Sarmiento</t>
  </si>
  <si>
    <t>Faivre</t>
  </si>
  <si>
    <t>Gravenberch</t>
  </si>
  <si>
    <t>Hoever</t>
  </si>
  <si>
    <t>Maatsen</t>
  </si>
  <si>
    <t>Quansah</t>
  </si>
  <si>
    <t>Martinelli</t>
  </si>
  <si>
    <t>Kulusevski</t>
  </si>
  <si>
    <t>J.Timber</t>
  </si>
  <si>
    <t>Offiah</t>
  </si>
  <si>
    <t>Mbeumo</t>
  </si>
  <si>
    <t>Darwin</t>
  </si>
  <si>
    <t>Enzo</t>
  </si>
  <si>
    <t>Aït-Nouri</t>
  </si>
  <si>
    <t>Greaves</t>
  </si>
  <si>
    <t>Elanga</t>
  </si>
  <si>
    <t>Peart-Harris</t>
  </si>
  <si>
    <t>Rak-Sakyi</t>
  </si>
  <si>
    <t>Mitoma</t>
  </si>
  <si>
    <t>Bazunu</t>
  </si>
  <si>
    <t>Petrović</t>
  </si>
  <si>
    <t>Colwill</t>
  </si>
  <si>
    <t>Kudus</t>
  </si>
  <si>
    <t>Humphreys</t>
  </si>
  <si>
    <t>Cannon</t>
  </si>
  <si>
    <t>Dobbin</t>
  </si>
  <si>
    <t>McAteer</t>
  </si>
  <si>
    <t>Al-Hamadi</t>
  </si>
  <si>
    <t>Saliba</t>
  </si>
  <si>
    <t>Delap</t>
  </si>
  <si>
    <t>Charles</t>
  </si>
  <si>
    <t>Hill</t>
  </si>
  <si>
    <t>Hannibal</t>
  </si>
  <si>
    <t>Mudryk</t>
  </si>
  <si>
    <t>Ahamada</t>
  </si>
  <si>
    <t>Omobamidele</t>
  </si>
  <si>
    <t>Hermansen</t>
  </si>
  <si>
    <t>Van Hecke</t>
  </si>
  <si>
    <t>Hickey</t>
  </si>
  <si>
    <t>Enciso</t>
  </si>
  <si>
    <t>Baker-Boaitey</t>
  </si>
  <si>
    <t>Mara</t>
  </si>
  <si>
    <t>Gvardiol</t>
  </si>
  <si>
    <t>Bobb</t>
  </si>
  <si>
    <t>Zabarnyi</t>
  </si>
  <si>
    <t>Chukwuemeka</t>
  </si>
  <si>
    <t>Branthwaite</t>
  </si>
  <si>
    <t>Jaden</t>
  </si>
  <si>
    <t>Gusto</t>
  </si>
  <si>
    <t>Caicedo</t>
  </si>
  <si>
    <t>Udogie</t>
  </si>
  <si>
    <t>Hall</t>
  </si>
  <si>
    <t>Pellistri</t>
  </si>
  <si>
    <t>Verbruggen</t>
  </si>
  <si>
    <t>Iroegbunam</t>
  </si>
  <si>
    <t>Scarlett</t>
  </si>
  <si>
    <t>Stansfield</t>
  </si>
  <si>
    <t>Edozie</t>
  </si>
  <si>
    <t>Earthy</t>
  </si>
  <si>
    <t>Y. Chermiti</t>
  </si>
  <si>
    <t>Van de Ven</t>
  </si>
  <si>
    <t>McConnell</t>
  </si>
  <si>
    <t>Garnacho</t>
  </si>
  <si>
    <t>Dragusin</t>
  </si>
  <si>
    <t>Amad</t>
  </si>
  <si>
    <t>Devine</t>
  </si>
  <si>
    <t>Doak</t>
  </si>
  <si>
    <t>Wharton</t>
  </si>
  <si>
    <t>Chirewa</t>
  </si>
  <si>
    <t>Højlund</t>
  </si>
  <si>
    <t>Nwaneri</t>
  </si>
  <si>
    <t>Amo-Ameyaw</t>
  </si>
  <si>
    <t>Alcaraz</t>
  </si>
  <si>
    <t>Hutchinson</t>
  </si>
  <si>
    <t>Ugochukwu</t>
  </si>
  <si>
    <t>Kamaldeen</t>
  </si>
  <si>
    <t>Casadei</t>
  </si>
  <si>
    <t>Yarmoliuk</t>
  </si>
  <si>
    <t>Toti</t>
  </si>
  <si>
    <t>Chiquinho</t>
  </si>
  <si>
    <t>Schade</t>
  </si>
  <si>
    <t>Gilchrist</t>
  </si>
  <si>
    <t>Sousa</t>
  </si>
  <si>
    <t>Lavia</t>
  </si>
  <si>
    <t>Mainoo</t>
  </si>
  <si>
    <t>N.Jackson</t>
  </si>
  <si>
    <t>D.D.Fofana</t>
  </si>
  <si>
    <t>Jebbison</t>
  </si>
  <si>
    <t>A.Fatawu</t>
  </si>
  <si>
    <t>Ozoh</t>
  </si>
  <si>
    <t>Hinshelwood</t>
  </si>
  <si>
    <t>Baleba</t>
  </si>
  <si>
    <t>Adingra</t>
  </si>
  <si>
    <t>Bajcetic</t>
  </si>
  <si>
    <t>Veliz</t>
  </si>
  <si>
    <t>Buonanotte</t>
  </si>
  <si>
    <t>Barco</t>
  </si>
  <si>
    <t>Kerkez</t>
  </si>
  <si>
    <t>A.Murphy</t>
  </si>
  <si>
    <t>Miley</t>
  </si>
  <si>
    <t>Kellyman</t>
  </si>
  <si>
    <t>O’Mahony</t>
  </si>
  <si>
    <t>Chiwome</t>
  </si>
  <si>
    <t>Deivid</t>
  </si>
  <si>
    <t>Arsenal</t>
  </si>
  <si>
    <t>Aston Villa</t>
  </si>
  <si>
    <t>Bournemouth</t>
  </si>
  <si>
    <t>Brentford</t>
  </si>
  <si>
    <t>Brighton</t>
  </si>
  <si>
    <t>Chelsea</t>
  </si>
  <si>
    <t>Crystal Palace</t>
  </si>
  <si>
    <t>Everton</t>
  </si>
  <si>
    <t>Fulham</t>
  </si>
  <si>
    <t>Liverpool</t>
  </si>
  <si>
    <t>Manchester City</t>
  </si>
  <si>
    <t>Manchester Utd</t>
  </si>
  <si>
    <t>Newcastle Utd</t>
  </si>
  <si>
    <t>Nott'ham Forest</t>
  </si>
  <si>
    <t>Tottenham</t>
  </si>
  <si>
    <t>West Ham</t>
  </si>
  <si>
    <t>Wolves</t>
  </si>
  <si>
    <t>Fixture multiplier</t>
  </si>
  <si>
    <t>Squad</t>
  </si>
  <si>
    <t>Age</t>
  </si>
  <si>
    <t>1</t>
  </si>
  <si>
    <t>0</t>
  </si>
  <si>
    <t>2</t>
  </si>
  <si>
    <t>6</t>
  </si>
  <si>
    <t>3</t>
  </si>
  <si>
    <t>8</t>
  </si>
  <si>
    <t>7</t>
  </si>
  <si>
    <t>9</t>
  </si>
  <si>
    <t>4</t>
  </si>
  <si>
    <t>5</t>
  </si>
  <si>
    <t>fpl_id</t>
  </si>
  <si>
    <t>element_type</t>
  </si>
  <si>
    <t>position</t>
  </si>
  <si>
    <t>tsb</t>
  </si>
  <si>
    <t>DEF</t>
  </si>
  <si>
    <t>MID</t>
  </si>
  <si>
    <t>GKP</t>
  </si>
  <si>
    <t>G.Jesus</t>
  </si>
  <si>
    <t>FWD</t>
  </si>
  <si>
    <t>N.Aguerd</t>
  </si>
  <si>
    <t>A.Becker</t>
  </si>
  <si>
    <t>Gross</t>
  </si>
  <si>
    <t>J.Alvarez</t>
  </si>
  <si>
    <t>B.Badiashile</t>
  </si>
  <si>
    <t>Gana</t>
  </si>
  <si>
    <t>Alex Moreno</t>
  </si>
  <si>
    <t>Dúbravka</t>
  </si>
  <si>
    <t>Duran</t>
  </si>
  <si>
    <t>H.Bueno</t>
  </si>
  <si>
    <t>Kesler-Hayden</t>
  </si>
  <si>
    <t>Martinez</t>
  </si>
  <si>
    <t>Kovačić</t>
  </si>
  <si>
    <t>O.Dango</t>
  </si>
  <si>
    <t>A.Doucoure</t>
  </si>
  <si>
    <t>Ederson M.</t>
  </si>
  <si>
    <t>E.Royal</t>
  </si>
  <si>
    <t>Estupiñan</t>
  </si>
  <si>
    <t>J.Murphy</t>
  </si>
  <si>
    <t>B.Fernandes</t>
  </si>
  <si>
    <t>M.Salah</t>
  </si>
  <si>
    <t>M.França</t>
  </si>
  <si>
    <t>J.Gomes</t>
  </si>
  <si>
    <t>Gonzalez</t>
  </si>
  <si>
    <t>Bruno G.</t>
  </si>
  <si>
    <t>Hee Chan</t>
  </si>
  <si>
    <t>Diogo J.</t>
  </si>
  <si>
    <t>Mario Jr.</t>
  </si>
  <si>
    <t>Lindelof</t>
  </si>
  <si>
    <t>Lukić</t>
  </si>
  <si>
    <t>C.Richards</t>
  </si>
  <si>
    <t>Matheus N.</t>
  </si>
  <si>
    <t>Souček</t>
  </si>
  <si>
    <t>Vinicius</t>
  </si>
  <si>
    <t>L.Paquetá</t>
  </si>
  <si>
    <t>N.Semedo</t>
  </si>
  <si>
    <t>B.Traore</t>
  </si>
  <si>
    <t>N.Phillips</t>
  </si>
  <si>
    <t>Marcal</t>
  </si>
  <si>
    <t>A.Phillips</t>
  </si>
  <si>
    <t>E(Points from Goals)</t>
  </si>
  <si>
    <t>E(Points from Assists)</t>
  </si>
  <si>
    <t>E(Attacking Points)</t>
  </si>
  <si>
    <t>minus 1p</t>
  </si>
  <si>
    <t>minus 2p</t>
  </si>
  <si>
    <t>minus 3p</t>
  </si>
  <si>
    <t>minus 4p</t>
  </si>
  <si>
    <t>E(Points from CS)</t>
  </si>
  <si>
    <t>E(Points from conceding)</t>
  </si>
  <si>
    <t>E(Defensive Points)</t>
  </si>
  <si>
    <t>E(Att+Def Points)</t>
  </si>
  <si>
    <t>Ipswich Town</t>
  </si>
  <si>
    <t>Leicester City</t>
  </si>
  <si>
    <t>Southampton</t>
  </si>
  <si>
    <t>Average</t>
  </si>
  <si>
    <t>npxG_for_pred</t>
  </si>
  <si>
    <t>npxG_against_pred</t>
  </si>
  <si>
    <t>IDs</t>
  </si>
  <si>
    <t>now_cost</t>
  </si>
  <si>
    <t>MP</t>
  </si>
  <si>
    <t>Min</t>
  </si>
  <si>
    <t>007414dd</t>
  </si>
  <si>
    <t>Samuel Edozie</t>
  </si>
  <si>
    <t>00963611</t>
  </si>
  <si>
    <t>00b77ecf</t>
  </si>
  <si>
    <t>02b29014</t>
  </si>
  <si>
    <t>0313a347</t>
  </si>
  <si>
    <t>03df04ff</t>
  </si>
  <si>
    <t>03edb878</t>
  </si>
  <si>
    <t>0420d84f</t>
  </si>
  <si>
    <t>0442183b</t>
  </si>
  <si>
    <t>049a888d</t>
  </si>
  <si>
    <t>0562b7f1</t>
  </si>
  <si>
    <t>05e8ca6d</t>
  </si>
  <si>
    <t>06df8256</t>
  </si>
  <si>
    <t>077faf72</t>
  </si>
  <si>
    <t>07802f7f</t>
  </si>
  <si>
    <t>089667a5</t>
  </si>
  <si>
    <t>Lewis O'Brien</t>
  </si>
  <si>
    <t>0a3d6d2b</t>
  </si>
  <si>
    <t>0a6cb1b1</t>
  </si>
  <si>
    <t>Harry Souttar</t>
  </si>
  <si>
    <t>0ad53bdc</t>
  </si>
  <si>
    <t>0cd31129</t>
  </si>
  <si>
    <t>0cf321c8</t>
  </si>
  <si>
    <t>0db169ae</t>
  </si>
  <si>
    <t>0db5d2c8</t>
  </si>
  <si>
    <t>0f134faf</t>
  </si>
  <si>
    <t>0f7533cd</t>
  </si>
  <si>
    <t>104d0bb8</t>
  </si>
  <si>
    <t>10d221cd</t>
  </si>
  <si>
    <t>Daniel Iversen</t>
  </si>
  <si>
    <t>10f0fdd3</t>
  </si>
  <si>
    <t>123d2733</t>
  </si>
  <si>
    <t>1265a93a</t>
  </si>
  <si>
    <t>1544f145</t>
  </si>
  <si>
    <t>15ab5a2b</t>
  </si>
  <si>
    <t>15ea812b</t>
  </si>
  <si>
    <t>15f24fe7</t>
  </si>
  <si>
    <t>15f3ec41</t>
  </si>
  <si>
    <t>16264a81</t>
  </si>
  <si>
    <t>169fd162</t>
  </si>
  <si>
    <t>16e9d0ea</t>
  </si>
  <si>
    <t>1704b0b8</t>
  </si>
  <si>
    <t>17695062</t>
  </si>
  <si>
    <t>1780bb4a</t>
  </si>
  <si>
    <t>178ae8f8</t>
  </si>
  <si>
    <t>18986367</t>
  </si>
  <si>
    <t>Ross Stewart</t>
  </si>
  <si>
    <t>1900032e</t>
  </si>
  <si>
    <t>Jannik Vestergaard</t>
  </si>
  <si>
    <t>1971591f</t>
  </si>
  <si>
    <t>197640fd</t>
  </si>
  <si>
    <t>19f4d211</t>
  </si>
  <si>
    <t>1b84dbe1</t>
  </si>
  <si>
    <t>1c7012b8</t>
  </si>
  <si>
    <t>1daec722</t>
  </si>
  <si>
    <t>1df4a109</t>
  </si>
  <si>
    <t>1f169636</t>
  </si>
  <si>
    <t>Jacob Greaves</t>
  </si>
  <si>
    <t>1f44ac21</t>
  </si>
  <si>
    <t>20b104bc</t>
  </si>
  <si>
    <t>20b3a502</t>
  </si>
  <si>
    <t>21512407</t>
  </si>
  <si>
    <t>215f3907</t>
  </si>
  <si>
    <t>21945a9e</t>
  </si>
  <si>
    <t>230f0471</t>
  </si>
  <si>
    <t>2389cdc2</t>
  </si>
  <si>
    <t>246d153b</t>
  </si>
  <si>
    <t>2500cef9</t>
  </si>
  <si>
    <t>2628fd2b</t>
  </si>
  <si>
    <t>26ce2263</t>
  </si>
  <si>
    <t>27d0a506</t>
  </si>
  <si>
    <t>27f4f772</t>
  </si>
  <si>
    <t>282f75f3</t>
  </si>
  <si>
    <t>28300a16</t>
  </si>
  <si>
    <t>288e1e13</t>
  </si>
  <si>
    <t>289601e6</t>
  </si>
  <si>
    <t>28b40c9c</t>
  </si>
  <si>
    <t>2928dca2</t>
  </si>
  <si>
    <t>Conor Coady</t>
  </si>
  <si>
    <t>2944f86f</t>
  </si>
  <si>
    <t>2afc7272</t>
  </si>
  <si>
    <t>2b09d998</t>
  </si>
  <si>
    <t>2b471f99</t>
  </si>
  <si>
    <t>2baec6ce</t>
  </si>
  <si>
    <t>Axel Tuanzebe</t>
  </si>
  <si>
    <t>2bc28bb9</t>
  </si>
  <si>
    <t>Tyler Morton</t>
  </si>
  <si>
    <t>2bd83368</t>
  </si>
  <si>
    <t>2c44a35d</t>
  </si>
  <si>
    <t>Emmanuel Dennis</t>
  </si>
  <si>
    <t>2c6835e5</t>
  </si>
  <si>
    <t>2e4f5f03</t>
  </si>
  <si>
    <t>2e5915f1</t>
  </si>
  <si>
    <t>2f7acede</t>
  </si>
  <si>
    <t>Harry Winks</t>
  </si>
  <si>
    <t>2f90f6b8</t>
  </si>
  <si>
    <t>2f965a72</t>
  </si>
  <si>
    <t>2f9e4435</t>
  </si>
  <si>
    <t>2fba6108</t>
  </si>
  <si>
    <t>30144daa</t>
  </si>
  <si>
    <t>Stephy Mavididi</t>
  </si>
  <si>
    <t>30d4a2e5</t>
  </si>
  <si>
    <t>31c69ef1</t>
  </si>
  <si>
    <t>328f7d51</t>
  </si>
  <si>
    <t>Joe Aribo</t>
  </si>
  <si>
    <t>32e8417f</t>
  </si>
  <si>
    <t>32f60ed8</t>
  </si>
  <si>
    <t>3312f911</t>
  </si>
  <si>
    <t>3353737a</t>
  </si>
  <si>
    <t>34721c11</t>
  </si>
  <si>
    <t>35141f4c</t>
  </si>
  <si>
    <t>3515d404</t>
  </si>
  <si>
    <t>3544641e</t>
  </si>
  <si>
    <t>Sekou Mara</t>
  </si>
  <si>
    <t>35e413f1</t>
  </si>
  <si>
    <t>36c2ca73</t>
  </si>
  <si>
    <t>Alex McCarthy</t>
  </si>
  <si>
    <t>38ceb24a</t>
  </si>
  <si>
    <t>3a233281</t>
  </si>
  <si>
    <t>3a24769f</t>
  </si>
  <si>
    <t>3a949a25</t>
  </si>
  <si>
    <t>3b8674e6</t>
  </si>
  <si>
    <t>3bb7b8b4</t>
  </si>
  <si>
    <t>3e9e06cb</t>
  </si>
  <si>
    <t>3ea50f67</t>
  </si>
  <si>
    <t>3eb22ec9</t>
  </si>
  <si>
    <t>3f7bafbe</t>
  </si>
  <si>
    <t>41034650</t>
  </si>
  <si>
    <t>4115ce4e</t>
  </si>
  <si>
    <t>Jan Bednarek</t>
  </si>
  <si>
    <t>4125cb98</t>
  </si>
  <si>
    <t>414184f7</t>
  </si>
  <si>
    <t>41f08ac8</t>
  </si>
  <si>
    <t>43309491</t>
  </si>
  <si>
    <t>Nathan Broadhead</t>
  </si>
  <si>
    <t>44781702</t>
  </si>
  <si>
    <t>4506aec5</t>
  </si>
  <si>
    <t>450ab6fc</t>
  </si>
  <si>
    <t>45685411</t>
  </si>
  <si>
    <t>45963054</t>
  </si>
  <si>
    <t>Jamie Vardy</t>
  </si>
  <si>
    <t>4596da74</t>
  </si>
  <si>
    <t>45db685d</t>
  </si>
  <si>
    <t>466fb2c5</t>
  </si>
  <si>
    <t>468a7a91</t>
  </si>
  <si>
    <t>46ff3923</t>
  </si>
  <si>
    <t>George Edmundson</t>
  </si>
  <si>
    <t>47327321</t>
  </si>
  <si>
    <t>Taylor Harwood-Bellis</t>
  </si>
  <si>
    <t>4806ec67</t>
  </si>
  <si>
    <t>48a5a5d6</t>
  </si>
  <si>
    <t>48eed8d5</t>
  </si>
  <si>
    <t>Jack Taylor</t>
  </si>
  <si>
    <t>491a433d</t>
  </si>
  <si>
    <t>49fe9070</t>
  </si>
  <si>
    <t>4a1a9578</t>
  </si>
  <si>
    <t>4a51ba65</t>
  </si>
  <si>
    <t>4abac767</t>
  </si>
  <si>
    <t>Carlos Alcaraz</t>
  </si>
  <si>
    <t>4b40d9ca</t>
  </si>
  <si>
    <t>4b542852</t>
  </si>
  <si>
    <t>4bcf39f6</t>
  </si>
  <si>
    <t>4c3a6744</t>
  </si>
  <si>
    <t>4c5835e6</t>
  </si>
  <si>
    <t>4ccf2d5b</t>
  </si>
  <si>
    <t>Nathan Wood-Gordon</t>
  </si>
  <si>
    <t>4d224fe8</t>
  </si>
  <si>
    <t>4d77b365</t>
  </si>
  <si>
    <t>4dcec659</t>
  </si>
  <si>
    <t>4e015693</t>
  </si>
  <si>
    <t>4e9a0555</t>
  </si>
  <si>
    <t>4ec55b87</t>
  </si>
  <si>
    <t>Conor Chaplin</t>
  </si>
  <si>
    <t>4f21d3af</t>
  </si>
  <si>
    <t>Ashley Phillips</t>
  </si>
  <si>
    <t>4f565d77</t>
  </si>
  <si>
    <t>4f974391</t>
  </si>
  <si>
    <t>4fb9c88f</t>
  </si>
  <si>
    <t>4fd08daa</t>
  </si>
  <si>
    <t>507c7bdf</t>
  </si>
  <si>
    <t>50e6dc35</t>
  </si>
  <si>
    <t>515ebe8d</t>
  </si>
  <si>
    <t>Nathaniel Phillips</t>
  </si>
  <si>
    <t>51cf8561</t>
  </si>
  <si>
    <t>529f49ab</t>
  </si>
  <si>
    <t>52afb588</t>
  </si>
  <si>
    <t>532e1e4f</t>
  </si>
  <si>
    <t>5515376c</t>
  </si>
  <si>
    <t>5526deb1</t>
  </si>
  <si>
    <t>56f7a928</t>
  </si>
  <si>
    <t>570bb4b9</t>
  </si>
  <si>
    <t>57c94db2</t>
  </si>
  <si>
    <t>59e6e5bf</t>
  </si>
  <si>
    <t>5a7301ae</t>
  </si>
  <si>
    <t>5ad50391</t>
  </si>
  <si>
    <t>5c0da4a4</t>
  </si>
  <si>
    <t>5c74c0f5</t>
  </si>
  <si>
    <t>Kiernan Dewsbury-Hall</t>
  </si>
  <si>
    <t>5cbd1eb0</t>
  </si>
  <si>
    <t>5cc3ce65</t>
  </si>
  <si>
    <t>Shea Charles</t>
  </si>
  <si>
    <t>5e105217</t>
  </si>
  <si>
    <t>William Smallbone</t>
  </si>
  <si>
    <t>5ed9b537</t>
  </si>
  <si>
    <t>5eecec3d</t>
  </si>
  <si>
    <t>5ff4ab71</t>
  </si>
  <si>
    <t>60344e4f</t>
  </si>
  <si>
    <t>6068431b</t>
  </si>
  <si>
    <t>Cameron Humphreys</t>
  </si>
  <si>
    <t>620922ed</t>
  </si>
  <si>
    <t>6250083a</t>
  </si>
  <si>
    <t>62d7ef38</t>
  </si>
  <si>
    <t>6412cc03</t>
  </si>
  <si>
    <t>6434f10d</t>
  </si>
  <si>
    <t>65c3efa2</t>
  </si>
  <si>
    <t>6613c819</t>
  </si>
  <si>
    <t>6639e500</t>
  </si>
  <si>
    <t>67ac5bb8</t>
  </si>
  <si>
    <t>68c720b5</t>
  </si>
  <si>
    <t>Adam Armstrong</t>
  </si>
  <si>
    <t>68db6358</t>
  </si>
  <si>
    <t>69942fb3</t>
  </si>
  <si>
    <t>69fdb896</t>
  </si>
  <si>
    <t>Flynn Downes</t>
  </si>
  <si>
    <t>6a713852</t>
  </si>
  <si>
    <t>6adbc307</t>
  </si>
  <si>
    <t>Jack Stephens</t>
  </si>
  <si>
    <t>6afaebf2</t>
  </si>
  <si>
    <t>6b47c5db</t>
  </si>
  <si>
    <t>Wilfred Ndidi</t>
  </si>
  <si>
    <t>6c203af0</t>
  </si>
  <si>
    <t>6ca5ec4b</t>
  </si>
  <si>
    <t>6faae64f</t>
  </si>
  <si>
    <t>Wanya Marcal-Madivadua</t>
  </si>
  <si>
    <t>700783e7</t>
  </si>
  <si>
    <t>72c812f3</t>
  </si>
  <si>
    <t>73341ace</t>
  </si>
  <si>
    <t>733f1a7d</t>
  </si>
  <si>
    <t>745ca0a3</t>
  </si>
  <si>
    <t>74618572</t>
  </si>
  <si>
    <t>75a72a99</t>
  </si>
  <si>
    <t>Ricardo Pereira</t>
  </si>
  <si>
    <t>774cf58b</t>
  </si>
  <si>
    <t>778ef829</t>
  </si>
  <si>
    <t>77cf6852</t>
  </si>
  <si>
    <t>77d6fd4d</t>
  </si>
  <si>
    <t>77d7c96f</t>
  </si>
  <si>
    <t>78e87179</t>
  </si>
  <si>
    <t>George Hirst</t>
  </si>
  <si>
    <t>79300479</t>
  </si>
  <si>
    <t>7956236f</t>
  </si>
  <si>
    <t>79c0821a</t>
  </si>
  <si>
    <t>79c84d1c</t>
  </si>
  <si>
    <t>7a11550b</t>
  </si>
  <si>
    <t>7a2e46a8</t>
  </si>
  <si>
    <t>7aa8adfe</t>
  </si>
  <si>
    <t>7b5ab7f2</t>
  </si>
  <si>
    <t>7ba2eaa9</t>
  </si>
  <si>
    <t>7c56da38</t>
  </si>
  <si>
    <t>7cd520e8</t>
  </si>
  <si>
    <t>7d2d3329</t>
  </si>
  <si>
    <t>Hamza Choudhury</t>
  </si>
  <si>
    <t>7e5bebeb</t>
  </si>
  <si>
    <t>7f94982c</t>
  </si>
  <si>
    <t>803ae100</t>
  </si>
  <si>
    <t>82518f62</t>
  </si>
  <si>
    <t>828657ff</t>
  </si>
  <si>
    <t>834b5c4c</t>
  </si>
  <si>
    <t>8397a50c</t>
  </si>
  <si>
    <t>83d074ff</t>
  </si>
  <si>
    <t>8449d35e</t>
  </si>
  <si>
    <t>8450467d</t>
  </si>
  <si>
    <t>Ali Al Hamadi</t>
  </si>
  <si>
    <t>847b53eb</t>
  </si>
  <si>
    <t>Ryan Manning</t>
  </si>
  <si>
    <t>84c5ceea</t>
  </si>
  <si>
    <t>8574c61f</t>
  </si>
  <si>
    <t>Leif Davis</t>
  </si>
  <si>
    <t>862a1c15</t>
  </si>
  <si>
    <t>86dd77d1</t>
  </si>
  <si>
    <t>886f9aac</t>
  </si>
  <si>
    <t>88968486</t>
  </si>
  <si>
    <t>890f108d</t>
  </si>
  <si>
    <t>89ac64a6</t>
  </si>
  <si>
    <t>8a3c1dc7</t>
  </si>
  <si>
    <t>8a7ff278</t>
  </si>
  <si>
    <t>8aec0537</t>
  </si>
  <si>
    <t>8b04d6c1</t>
  </si>
  <si>
    <t>8b3ab7ad</t>
  </si>
  <si>
    <t>8b529245</t>
  </si>
  <si>
    <t>8b57ad2c</t>
  </si>
  <si>
    <t>8df7a2fb</t>
  </si>
  <si>
    <t>8e16dd48</t>
  </si>
  <si>
    <t>8e92be30</t>
  </si>
  <si>
    <t>8fe2a392</t>
  </si>
  <si>
    <t>903b6e8b</t>
  </si>
  <si>
    <t>907a5d7c</t>
  </si>
  <si>
    <t>90e9ca3d</t>
  </si>
  <si>
    <t>Marcus Harness</t>
  </si>
  <si>
    <t>90f91999</t>
  </si>
  <si>
    <t>92e7e919</t>
  </si>
  <si>
    <t>9319781b</t>
  </si>
  <si>
    <t>9328b835</t>
  </si>
  <si>
    <t>934e1968</t>
  </si>
  <si>
    <t>95bd120d</t>
  </si>
  <si>
    <t>96593e89</t>
  </si>
  <si>
    <t>966e28d0</t>
  </si>
  <si>
    <t>Fabio Carvalho</t>
  </si>
  <si>
    <t>9674002f</t>
  </si>
  <si>
    <t>967ac6e1</t>
  </si>
  <si>
    <t>Massimo Luongo</t>
  </si>
  <si>
    <t>96cf7b61</t>
  </si>
  <si>
    <t>97220da2</t>
  </si>
  <si>
    <t>972aeb2a</t>
  </si>
  <si>
    <t>9744ff80</t>
  </si>
  <si>
    <t>980522ec</t>
  </si>
  <si>
    <t>984a5a64</t>
  </si>
  <si>
    <t>Kyle Walker-Peters</t>
  </si>
  <si>
    <t>98ea5115</t>
  </si>
  <si>
    <t>99127249</t>
  </si>
  <si>
    <t>99813635</t>
  </si>
  <si>
    <t>999ceb5f</t>
  </si>
  <si>
    <t>99aa1a84</t>
  </si>
  <si>
    <t>9a28eba4</t>
  </si>
  <si>
    <t>9a71e978</t>
  </si>
  <si>
    <t>Ki-Jana Hoever</t>
  </si>
  <si>
    <t>9b066938</t>
  </si>
  <si>
    <t>9b398aea</t>
  </si>
  <si>
    <t>9b5ce51a</t>
  </si>
  <si>
    <t>9b6f7fd5</t>
  </si>
  <si>
    <t>9bc9a519</t>
  </si>
  <si>
    <t>Djed Spence</t>
  </si>
  <si>
    <t>9c221d14</t>
  </si>
  <si>
    <t>Wout Faes</t>
  </si>
  <si>
    <t>9c36ed83</t>
  </si>
  <si>
    <t>9c94165b</t>
  </si>
  <si>
    <t>9cfbad36</t>
  </si>
  <si>
    <t>9dc96f10</t>
  </si>
  <si>
    <t>9e525177</t>
  </si>
  <si>
    <t>9e5708be</t>
  </si>
  <si>
    <t>9eedf0e0</t>
  </si>
  <si>
    <t>Samuel Amo-Ameyaw</t>
  </si>
  <si>
    <t>a0666d3e</t>
  </si>
  <si>
    <t>a105d46a</t>
  </si>
  <si>
    <t>a1390d2f</t>
  </si>
  <si>
    <t>a1d5bd30</t>
  </si>
  <si>
    <t>a23c0949</t>
  </si>
  <si>
    <t>Sam Morsy</t>
  </si>
  <si>
    <t>a2852b4f</t>
  </si>
  <si>
    <t>a2b105e0</t>
  </si>
  <si>
    <t>a2d873dd</t>
  </si>
  <si>
    <t>Hwang Ui-jo</t>
  </si>
  <si>
    <t>a36524bf</t>
  </si>
  <si>
    <t>a3afdd69</t>
  </si>
  <si>
    <t>a3b03921</t>
  </si>
  <si>
    <t>a3d94a58</t>
  </si>
  <si>
    <t>a4a76b3d</t>
  </si>
  <si>
    <t>Jakub Stolarczyk</t>
  </si>
  <si>
    <t>a4ac4b8f</t>
  </si>
  <si>
    <t>a4e85758</t>
  </si>
  <si>
    <t>a5212312</t>
  </si>
  <si>
    <t>a53649b7</t>
  </si>
  <si>
    <t>a62f8bf1</t>
  </si>
  <si>
    <t>Kamaldeen Sulemana</t>
  </si>
  <si>
    <t>a64f2573</t>
  </si>
  <si>
    <t>Harry Clarke</t>
  </si>
  <si>
    <t>a6c58494</t>
  </si>
  <si>
    <t>a712ca2b</t>
  </si>
  <si>
    <t>a755db8c</t>
  </si>
  <si>
    <t>a816dbfb</t>
  </si>
  <si>
    <t>a8748947</t>
  </si>
  <si>
    <t>a8c0acb7</t>
  </si>
  <si>
    <t>a8c19eb8</t>
  </si>
  <si>
    <t>a92ab7be</t>
  </si>
  <si>
    <t>a9dc785c</t>
  </si>
  <si>
    <t>aa849a12</t>
  </si>
  <si>
    <t>aa888da7</t>
  </si>
  <si>
    <t>ac05f970</t>
  </si>
  <si>
    <t>ac0d576d</t>
  </si>
  <si>
    <t>Jeremy Sarmiento</t>
  </si>
  <si>
    <t>ac7e7b1c</t>
  </si>
  <si>
    <t>ad82197c</t>
  </si>
  <si>
    <t>ae4fc6a4</t>
  </si>
  <si>
    <t>aed3a70f</t>
  </si>
  <si>
    <t>aeed5c06</t>
  </si>
  <si>
    <t>afed6722</t>
  </si>
  <si>
    <t>b0b4fd3e</t>
  </si>
  <si>
    <t>b2626673</t>
  </si>
  <si>
    <t>Jay Stansfield</t>
  </si>
  <si>
    <t>b2c66859</t>
  </si>
  <si>
    <t>Kasey McAteer</t>
  </si>
  <si>
    <t>b2d31e83</t>
  </si>
  <si>
    <t>b2f9c73e</t>
  </si>
  <si>
    <t>b3af9be1</t>
  </si>
  <si>
    <t>b3fe23c6</t>
  </si>
  <si>
    <t>Wes Burns</t>
  </si>
  <si>
    <t>b400bde0</t>
  </si>
  <si>
    <t>b4a014b1</t>
  </si>
  <si>
    <t>b561db50</t>
  </si>
  <si>
    <t>b57e066e</t>
  </si>
  <si>
    <t>b62878a5</t>
  </si>
  <si>
    <t>b66315ae</t>
  </si>
  <si>
    <t>b8e740fb</t>
  </si>
  <si>
    <t>b9f282ec</t>
  </si>
  <si>
    <t>ba08056d</t>
  </si>
  <si>
    <t>Alfie Devine</t>
  </si>
  <si>
    <t>bac46a10</t>
  </si>
  <si>
    <t>bb5fbd2b</t>
  </si>
  <si>
    <t>bbd67769</t>
  </si>
  <si>
    <t>bc7dc64d</t>
  </si>
  <si>
    <t>bced0375</t>
  </si>
  <si>
    <t>bceda5ff</t>
  </si>
  <si>
    <t>Abdul Fatawu Issahaku</t>
  </si>
  <si>
    <t>bd8a5d95</t>
  </si>
  <si>
    <t>Joseph Hodge</t>
  </si>
  <si>
    <t>bd9553e6</t>
  </si>
  <si>
    <t>Omari Hutchinson</t>
  </si>
  <si>
    <t>be927d03</t>
  </si>
  <si>
    <t>beb391dd</t>
  </si>
  <si>
    <t>bf34eebd</t>
  </si>
  <si>
    <t>bf973eeb</t>
  </si>
  <si>
    <t>bfc3b3a0</t>
  </si>
  <si>
    <t>c07b7c5c</t>
  </si>
  <si>
    <t>James Bree</t>
  </si>
  <si>
    <t>c1242d4e</t>
  </si>
  <si>
    <t>c149016b</t>
  </si>
  <si>
    <t>c17bfb65</t>
  </si>
  <si>
    <t>c1949191</t>
  </si>
  <si>
    <t>c1fe2a48</t>
  </si>
  <si>
    <t>c2731c10</t>
  </si>
  <si>
    <t>c393a6c4</t>
  </si>
  <si>
    <t>c40b6180</t>
  </si>
  <si>
    <t>c596fcb0</t>
  </si>
  <si>
    <t>c5b7c315</t>
  </si>
  <si>
    <t>c5bdb6e3</t>
  </si>
  <si>
    <t>c6220452</t>
  </si>
  <si>
    <t>c666574f</t>
  </si>
  <si>
    <t>Christian Walton</t>
  </si>
  <si>
    <t>c6dc9ecd</t>
  </si>
  <si>
    <t>c6e8cf1f</t>
  </si>
  <si>
    <t>c795c408</t>
  </si>
  <si>
    <t>Jonathan Panzo</t>
  </si>
  <si>
    <t>c81d773d</t>
  </si>
  <si>
    <t>c8aa95da</t>
  </si>
  <si>
    <t>c91441dc</t>
  </si>
  <si>
    <t>Gavin Bazunu</t>
  </si>
  <si>
    <t>c924b17d</t>
  </si>
  <si>
    <t>Mads Hermansen</t>
  </si>
  <si>
    <t>c951a6df</t>
  </si>
  <si>
    <t>Isaac Hayden</t>
  </si>
  <si>
    <t>ca22ccb0</t>
  </si>
  <si>
    <t>ca45605e</t>
  </si>
  <si>
    <t>Patson Daka</t>
  </si>
  <si>
    <t>cab9634e</t>
  </si>
  <si>
    <t>cc2d7ad5</t>
  </si>
  <si>
    <t>cc3b8e78</t>
  </si>
  <si>
    <t>Luke Cundle</t>
  </si>
  <si>
    <t>cc77354e</t>
  </si>
  <si>
    <t>ccce7025</t>
  </si>
  <si>
    <t>cd1acf9d</t>
  </si>
  <si>
    <t>ce4246f5</t>
  </si>
  <si>
    <t>ce4f40c7</t>
  </si>
  <si>
    <t>ce5143da</t>
  </si>
  <si>
    <t>cf134113</t>
  </si>
  <si>
    <t>d0042ab9</t>
  </si>
  <si>
    <t>d00d45ab</t>
  </si>
  <si>
    <t>d04b94db</t>
  </si>
  <si>
    <t>d0706b27</t>
  </si>
  <si>
    <t>d0f72bf1</t>
  </si>
  <si>
    <t>d2424d1b</t>
  </si>
  <si>
    <t>d328a254</t>
  </si>
  <si>
    <t>d38fdf53</t>
  </si>
  <si>
    <t>d557d734</t>
  </si>
  <si>
    <t>d56543a0</t>
  </si>
  <si>
    <t>Ryan Fraser</t>
  </si>
  <si>
    <t>d56b9520</t>
  </si>
  <si>
    <t>d60c03a9</t>
  </si>
  <si>
    <t>d7553721</t>
  </si>
  <si>
    <t>d8931174</t>
  </si>
  <si>
    <t>d91f104d</t>
  </si>
  <si>
    <t>d93c2511</t>
  </si>
  <si>
    <t>d9565625</t>
  </si>
  <si>
    <t>da011f18</t>
  </si>
  <si>
    <t>da052c14</t>
  </si>
  <si>
    <t>da2b8db3</t>
  </si>
  <si>
    <t>Freddie Ladapo</t>
  </si>
  <si>
    <t>da61ca98</t>
  </si>
  <si>
    <t>Cameron Burgess</t>
  </si>
  <si>
    <t>da8b19e2</t>
  </si>
  <si>
    <t>John Ruddy</t>
  </si>
  <si>
    <t>dad4b285</t>
  </si>
  <si>
    <t>db4ed67b</t>
  </si>
  <si>
    <t>dbf053da</t>
  </si>
  <si>
    <t>dc3e663e</t>
  </si>
  <si>
    <t>dc4cae05</t>
  </si>
  <si>
    <t>dc62b55d</t>
  </si>
  <si>
    <t>dc6c2f02</t>
  </si>
  <si>
    <t>dc7f8a28</t>
  </si>
  <si>
    <t>dd323728</t>
  </si>
  <si>
    <t>dd745366</t>
  </si>
  <si>
    <t>dd897ee7</t>
  </si>
  <si>
    <t>Liam Delap</t>
  </si>
  <si>
    <t>de112b84</t>
  </si>
  <si>
    <t>de31038e</t>
  </si>
  <si>
    <t>df0a4c90</t>
  </si>
  <si>
    <t>df10e27c</t>
  </si>
  <si>
    <t>df3cda47</t>
  </si>
  <si>
    <t>df8b52a5</t>
  </si>
  <si>
    <t>e06683ca</t>
  </si>
  <si>
    <t>e09d77a2</t>
  </si>
  <si>
    <t>Lino Sousa</t>
  </si>
  <si>
    <t>e09f279b</t>
  </si>
  <si>
    <t>e0bc6fdc</t>
  </si>
  <si>
    <t>e28e9bec</t>
  </si>
  <si>
    <t>Luke Woolfenden</t>
  </si>
  <si>
    <t>e342ad68</t>
  </si>
  <si>
    <t>e34fc66d</t>
  </si>
  <si>
    <t>e4238fb1</t>
  </si>
  <si>
    <t>e46012d4</t>
  </si>
  <si>
    <t>e514ab62</t>
  </si>
  <si>
    <t>e541326e</t>
  </si>
  <si>
    <t>e5478b87</t>
  </si>
  <si>
    <t>e5a76dfe</t>
  </si>
  <si>
    <t>e6af02e0</t>
  </si>
  <si>
    <t>e77dc3b2</t>
  </si>
  <si>
    <t>e7aa9d7c</t>
  </si>
  <si>
    <t>e7ee38c3</t>
  </si>
  <si>
    <t>e814e1cf</t>
  </si>
  <si>
    <t>e82900ef</t>
  </si>
  <si>
    <t>e8832875</t>
  </si>
  <si>
    <t>e98211e7</t>
  </si>
  <si>
    <t>e9c0c1b2</t>
  </si>
  <si>
    <t>ea1a5662</t>
  </si>
  <si>
    <t>ea39a081</t>
  </si>
  <si>
    <t>Josh Bowler</t>
  </si>
  <si>
    <t>eaeca114</t>
  </si>
  <si>
    <t>ecad9aa5</t>
  </si>
  <si>
    <t>ed1e53f3</t>
  </si>
  <si>
    <t>ed5c0319</t>
  </si>
  <si>
    <t>edc98fac</t>
  </si>
  <si>
    <t>ee38d9c5</t>
  </si>
  <si>
    <t>eed2427e</t>
  </si>
  <si>
    <t>efb9215a</t>
  </si>
  <si>
    <t>Jamal Lewis</t>
  </si>
  <si>
    <t>efd2ec23</t>
  </si>
  <si>
    <t>f0caab96</t>
  </si>
  <si>
    <t>f1c42eb3</t>
  </si>
  <si>
    <t>f230bc30</t>
  </si>
  <si>
    <t>f315ca93</t>
  </si>
  <si>
    <t>f31def1e</t>
  </si>
  <si>
    <t>f4e433d4</t>
  </si>
  <si>
    <t>f58515f5</t>
  </si>
  <si>
    <t>Archie Gray</t>
  </si>
  <si>
    <t>f5deef4c</t>
  </si>
  <si>
    <t>f8eca1b6</t>
  </si>
  <si>
    <t>f8fcd2a5</t>
  </si>
  <si>
    <t>fa031b34</t>
  </si>
  <si>
    <t>fb614c44</t>
  </si>
  <si>
    <t>James Justin</t>
  </si>
  <si>
    <t>fb920f3a</t>
  </si>
  <si>
    <t>fc027d02</t>
  </si>
  <si>
    <t>fc15fb84</t>
  </si>
  <si>
    <t>fdf3cb77</t>
  </si>
  <si>
    <t>fe558029</t>
  </si>
  <si>
    <t>feb5d972</t>
  </si>
  <si>
    <t>fed7cb61</t>
  </si>
  <si>
    <t>fed96827</t>
  </si>
  <si>
    <t>fffea3e5</t>
  </si>
  <si>
    <t>ID</t>
  </si>
  <si>
    <t>key</t>
  </si>
  <si>
    <t>short_name</t>
  </si>
  <si>
    <t>1,ARS</t>
  </si>
  <si>
    <t>ARS</t>
  </si>
  <si>
    <t>2,AVL</t>
  </si>
  <si>
    <t>AVL</t>
  </si>
  <si>
    <t>3,BOU</t>
  </si>
  <si>
    <t>BOU</t>
  </si>
  <si>
    <t>4,BRE</t>
  </si>
  <si>
    <t>BRE</t>
  </si>
  <si>
    <t>5,BHA</t>
  </si>
  <si>
    <t>BHA</t>
  </si>
  <si>
    <t>6,CHE</t>
  </si>
  <si>
    <t>CHE</t>
  </si>
  <si>
    <t>7,CRY</t>
  </si>
  <si>
    <t>CRY</t>
  </si>
  <si>
    <t>8,EVE</t>
  </si>
  <si>
    <t>EVE</t>
  </si>
  <si>
    <t>9,FUL</t>
  </si>
  <si>
    <t>FUL</t>
  </si>
  <si>
    <t>10</t>
  </si>
  <si>
    <t>10,IPS</t>
  </si>
  <si>
    <t>IPS</t>
  </si>
  <si>
    <t>11</t>
  </si>
  <si>
    <t>11,LEI</t>
  </si>
  <si>
    <t>LEI</t>
  </si>
  <si>
    <t>12</t>
  </si>
  <si>
    <t>12,LIV</t>
  </si>
  <si>
    <t>LIV</t>
  </si>
  <si>
    <t>13</t>
  </si>
  <si>
    <t>13,MCI</t>
  </si>
  <si>
    <t>MCI</t>
  </si>
  <si>
    <t>14</t>
  </si>
  <si>
    <t>14,MUN</t>
  </si>
  <si>
    <t>MUN</t>
  </si>
  <si>
    <t>15</t>
  </si>
  <si>
    <t>15,NEW</t>
  </si>
  <si>
    <t>NEW</t>
  </si>
  <si>
    <t>16</t>
  </si>
  <si>
    <t>16,NFO</t>
  </si>
  <si>
    <t>NFO</t>
  </si>
  <si>
    <t>17</t>
  </si>
  <si>
    <t>17,SOU</t>
  </si>
  <si>
    <t>SOU</t>
  </si>
  <si>
    <t>18</t>
  </si>
  <si>
    <t>18,TOT</t>
  </si>
  <si>
    <t>TOT</t>
  </si>
  <si>
    <t>19</t>
  </si>
  <si>
    <t>19,WHU</t>
  </si>
  <si>
    <t>WHU</t>
  </si>
  <si>
    <t>20</t>
  </si>
  <si>
    <t>20,WOL</t>
  </si>
  <si>
    <t>WOL</t>
  </si>
  <si>
    <t>id</t>
  </si>
  <si>
    <t>name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</si>
  <si>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</si>
  <si>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</si>
  <si>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</si>
  <si>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</si>
  <si>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</si>
  <si>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</si>
  <si>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</si>
  <si>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</si>
  <si>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</si>
  <si>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</si>
  <si>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</si>
  <si>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</si>
  <si>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</si>
  <si>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</si>
  <si>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</si>
  <si>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</si>
  <si>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</si>
  <si>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</si>
  <si>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avl</t>
  </si>
  <si>
    <t>tot</t>
  </si>
  <si>
    <t>mci</t>
  </si>
  <si>
    <t>bou</t>
  </si>
  <si>
    <t>new</t>
  </si>
  <si>
    <t>che</t>
  </si>
  <si>
    <t>whu</t>
  </si>
  <si>
    <t>ful</t>
  </si>
  <si>
    <t>cry</t>
  </si>
  <si>
    <t>bre</t>
  </si>
  <si>
    <t>bha</t>
  </si>
  <si>
    <t>wol</t>
  </si>
  <si>
    <t>lei</t>
  </si>
  <si>
    <t>nfo</t>
  </si>
  <si>
    <t>mun</t>
  </si>
  <si>
    <t>eve</t>
  </si>
  <si>
    <t>ips</t>
  </si>
  <si>
    <t>liv</t>
  </si>
  <si>
    <t>sou</t>
  </si>
  <si>
    <t>ars</t>
  </si>
  <si>
    <t>Ipswich</t>
  </si>
  <si>
    <t>Leicester</t>
  </si>
  <si>
    <t>Man City</t>
  </si>
  <si>
    <t>Man Utd</t>
  </si>
  <si>
    <t>Newcastle</t>
  </si>
  <si>
    <t>Nott'm Forest</t>
  </si>
  <si>
    <t>Spurs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</si>
</sst>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9" fontId="0" fillId="0" borderId="0" xfId="1" applyFont="1"/>
    <xf numFmtId="9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0" fillId="0" borderId="0" xfId="0" applyNumberFormat="1"/>
    <xf numFmtId="2" fontId="0" fillId="0" borderId="0" xfId="0" applyNumberFormat="1" applyFill="1"/>
  </cellXfs>
  <cellStyles count="2">
    <cellStyle name="Normal" xfId="0" builtinId="0"/>
    <cellStyle name="Percent" xfId="1" builtinId="5"/>
  </cellStyles>
  <dxfs count="7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%"/>
    </dxf>
    <dxf>
      <numFmt numFmtId="164" formatCode="0.0%"/>
    </dxf>
    <dxf>
      <numFmt numFmtId="164" formatCode="0.0%"/>
    </dxf>
    <dxf>
      <numFmt numFmtId="13" formatCode="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BA9F6525-4883-46ED-8D90-F7506754D93E}" autoFormatId="16" applyNumberFormats="0" applyBorderFormats="0" applyFontFormats="0" applyPatternFormats="0" applyAlignmentFormats="0" applyWidthHeightFormats="0">
  <queryTableRefresh nextId="39" unboundColumnsRight="15">
    <queryTableFields count="21">
      <queryTableField id="33" name="ID" tableColumnId="6"/>
      <queryTableField id="34" name="key" tableColumnId="7"/>
      <queryTableField id="28" name="Squad" tableColumnId="1"/>
      <queryTableField id="35" name="short_name" tableColumnId="8"/>
      <queryTableField id="31" name="npxG_for_pred" tableColumnId="4"/>
      <queryTableField id="32" name="npxG_against_pred" tableColumnId="5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20"/>
      <queryTableField id="21" dataBound="0" tableColumnId="21"/>
      <queryTableField id="27" dataBound="0" tableColumnId="27"/>
      <queryTableField id="23" dataBound="0" tableColumnId="23"/>
      <queryTableField id="24" dataBound="0" tableColumnId="24"/>
      <queryTableField id="25" dataBound="0" tableColumnId="25"/>
      <queryTableField id="26" dataBound="0" tableColumnId="2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1870A258-CDF0-4AAE-B8C2-F43EC35135E6}" autoFormatId="16" applyNumberFormats="0" applyBorderFormats="0" applyFontFormats="0" applyPatternFormats="0" applyAlignmentFormats="0" applyWidthHeightFormats="0">
  <queryTableRefresh nextId="43">
    <queryTableFields count="42">
      <queryTableField id="1" name="id" tableColumnId="1"/>
      <queryTableField id="2" name="key" tableColumnId="2"/>
      <queryTableField id="3" name="name" tableColumnId="3"/>
      <queryTableField id="4" name="short_name" tableColumnId="4"/>
      <queryTableField id="5" name="1" tableColumnId="5"/>
      <queryTableField id="6" name="2" tableColumnId="6"/>
      <queryTableField id="7" name="3" tableColumnId="7"/>
      <queryTableField id="8" name="4" tableColumnId="8"/>
      <queryTableField id="9" name="5" tableColumnId="9"/>
      <queryTableField id="10" name="6" tableColumnId="10"/>
      <queryTableField id="11" name="7" tableColumnId="11"/>
      <queryTableField id="12" name="8" tableColumnId="12"/>
      <queryTableField id="13" name="9" tableColumnId="13"/>
      <queryTableField id="14" name="10" tableColumnId="14"/>
      <queryTableField id="15" name="11" tableColumnId="15"/>
      <queryTableField id="16" name="12" tableColumnId="16"/>
      <queryTableField id="17" name="13" tableColumnId="17"/>
      <queryTableField id="18" name="14" tableColumnId="18"/>
      <queryTableField id="19" name="15" tableColumnId="19"/>
      <queryTableField id="20" name="16" tableColumnId="20"/>
      <queryTableField id="21" name="17" tableColumnId="21"/>
      <queryTableField id="22" name="18" tableColumnId="22"/>
      <queryTableField id="23" name="19" tableColumnId="23"/>
      <queryTableField id="24" name="20" tableColumnId="24"/>
      <queryTableField id="25" name="21" tableColumnId="25"/>
      <queryTableField id="26" name="22" tableColumnId="26"/>
      <queryTableField id="27" name="23" tableColumnId="27"/>
      <queryTableField id="28" name="24" tableColumnId="28"/>
      <queryTableField id="29" name="25" tableColumnId="29"/>
      <queryTableField id="30" name="26" tableColumnId="30"/>
      <queryTableField id="31" name="27" tableColumnId="31"/>
      <queryTableField id="32" name="28" tableColumnId="32"/>
      <queryTableField id="33" name="29" tableColumnId="33"/>
      <queryTableField id="34" name="30" tableColumnId="34"/>
      <queryTableField id="35" name="31" tableColumnId="35"/>
      <queryTableField id="36" name="32" tableColumnId="36"/>
      <queryTableField id="37" name="33" tableColumnId="37"/>
      <queryTableField id="38" name="34" tableColumnId="38"/>
      <queryTableField id="39" name="35" tableColumnId="39"/>
      <queryTableField id="40" name="36" tableColumnId="40"/>
      <queryTableField id="41" name="37" tableColumnId="41"/>
      <queryTableField id="42" name="38" tableColumnId="4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3060EB0-2DE7-4D3E-B87C-770DD1D3F001}" autoFormatId="16" applyNumberFormats="0" applyBorderFormats="0" applyFontFormats="0" applyPatternFormats="0" applyAlignmentFormats="0" applyWidthHeightFormats="0">
  <queryTableRefresh nextId="102" unboundColumnsRight="7">
    <queryTableFields count="22">
      <queryTableField id="92" name="IDs" tableColumnId="2"/>
      <queryTableField id="73" name="fpl_id" tableColumnId="71"/>
      <queryTableField id="1" name="Player" tableColumnId="1"/>
      <queryTableField id="74" name="web_name" tableColumnId="72"/>
      <queryTableField id="75" name="element_type" tableColumnId="73"/>
      <queryTableField id="93" name="now_cost" tableColumnId="3"/>
      <queryTableField id="78" name="tsb" tableColumnId="76"/>
      <queryTableField id="76" name="position" tableColumnId="74"/>
      <queryTableField id="23" name="Age" tableColumnId="23"/>
      <queryTableField id="94" name="MP" tableColumnId="4"/>
      <queryTableField id="59" name="Starts" tableColumnId="57"/>
      <queryTableField id="95" name="Min" tableColumnId="5"/>
      <queryTableField id="61" name="90s" tableColumnId="59"/>
      <queryTableField id="70" name="npxG" tableColumnId="68"/>
      <queryTableField id="68" name="xAG" tableColumnId="66"/>
      <queryTableField id="85" dataBound="0" tableColumnId="77"/>
      <queryTableField id="86" dataBound="0" tableColumnId="78"/>
      <queryTableField id="87" dataBound="0" tableColumnId="79"/>
      <queryTableField id="88" dataBound="0" tableColumnId="80"/>
      <queryTableField id="89" dataBound="0" tableColumnId="81"/>
      <queryTableField id="90" dataBound="0" tableColumnId="82"/>
      <queryTableField id="91" dataBound="0" tableColumnId="8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E94BFE-F523-4EE9-A938-5A0FBAF92BBE}" name="team_season_data" displayName="team_season_data" ref="A1:U21" tableType="queryTable" totalsRowShown="0">
  <autoFilter ref="A1:U21" xr:uid="{4CE94BFE-F523-4EE9-A938-5A0FBAF92BBE}"/>
  <tableColumns count="21">
    <tableColumn id="6" xr3:uid="{7283F65D-7A06-4AEA-8C87-479CF9CB8919}" uniqueName="6" name="ID" queryTableFieldId="33" dataDxfId="60"/>
    <tableColumn id="7" xr3:uid="{9826DCF6-394C-4188-95E8-EE3E571E8A78}" uniqueName="7" name="key" queryTableFieldId="34" dataDxfId="59"/>
    <tableColumn id="1" xr3:uid="{56E11525-CFBB-4E88-BDCA-0BFD4712CEE6}" uniqueName="1" name="Squad" queryTableFieldId="28" dataDxfId="58"/>
    <tableColumn id="8" xr3:uid="{468B4E90-9BEB-44F6-AAB9-C096B6372293}" uniqueName="8" name="short_name" queryTableFieldId="35" dataDxfId="57"/>
    <tableColumn id="4" xr3:uid="{88B2B59D-9A6B-402E-954F-64E71BA2168D}" uniqueName="4" name="npxG_for_pred" queryTableFieldId="31"/>
    <tableColumn id="5" xr3:uid="{AC86E37C-13D9-4FFB-8326-C3B61A92C547}" uniqueName="5" name="npxG_against_pred" queryTableFieldId="32"/>
    <tableColumn id="12" xr3:uid="{8FE86CFB-9B53-443A-AA97-B891E417C445}" uniqueName="12" name="Fixture multiplier" queryTableFieldId="12" dataDxfId="56">
      <calculatedColumnFormula>#REF!/$J$24</calculatedColumnFormula>
    </tableColumn>
    <tableColumn id="13" xr3:uid="{39DD34EB-7C53-40A5-965D-5FCF18204859}" uniqueName="13" name="0" queryTableFieldId="13" dataDxfId="55" dataCellStyle="Percent">
      <calculatedColumnFormula>_xlfn.POISSON.DIST(team_season_data[[#Headers],[0]],#REF!,FALSE)</calculatedColumnFormula>
    </tableColumn>
    <tableColumn id="14" xr3:uid="{3923C61A-B45A-4814-9C46-7683D3B0A480}" uniqueName="14" name="1" queryTableFieldId="14" dataDxfId="54" dataCellStyle="Percent">
      <calculatedColumnFormula>_xlfn.POISSON.DIST(team_season_data[[#Headers],[1]],#REF!,FALSE)</calculatedColumnFormula>
    </tableColumn>
    <tableColumn id="15" xr3:uid="{7D3A8FF5-B120-4FF2-B5C5-57A176DD771B}" uniqueName="15" name="2" queryTableFieldId="15" dataDxfId="53">
      <calculatedColumnFormula>_xlfn.POISSON.DIST(team_season_data[[#Headers],[2]],#REF!,FALSE)</calculatedColumnFormula>
    </tableColumn>
    <tableColumn id="16" xr3:uid="{488065EF-C737-4C29-8ED6-2F5142D2015B}" uniqueName="16" name="3" queryTableFieldId="16" dataDxfId="52">
      <calculatedColumnFormula>_xlfn.POISSON.DIST(team_season_data[[#Headers],[3]],#REF!,FALSE)</calculatedColumnFormula>
    </tableColumn>
    <tableColumn id="17" xr3:uid="{D5BC0D6D-77F6-45D8-B5D6-19D574E07191}" uniqueName="17" name="4" queryTableFieldId="17" dataDxfId="51">
      <calculatedColumnFormula>_xlfn.POISSON.DIST(team_season_data[[#Headers],[4]],#REF!,FALSE)</calculatedColumnFormula>
    </tableColumn>
    <tableColumn id="18" xr3:uid="{3BA3A59A-2EDD-48FD-B2FF-03D7416FC799}" uniqueName="18" name="5" queryTableFieldId="18" dataDxfId="50">
      <calculatedColumnFormula>_xlfn.POISSON.DIST(team_season_data[[#Headers],[5]],#REF!,FALSE)</calculatedColumnFormula>
    </tableColumn>
    <tableColumn id="19" xr3:uid="{3D71F32D-4338-4FD4-A0C9-D830CF439ED7}" uniqueName="19" name="6" queryTableFieldId="19" dataDxfId="49">
      <calculatedColumnFormula>_xlfn.POISSON.DIST(team_season_data[[#Headers],[6]],#REF!,FALSE)</calculatedColumnFormula>
    </tableColumn>
    <tableColumn id="20" xr3:uid="{A470E675-C86B-4FBB-9A38-9163A14BD42B}" uniqueName="20" name="7" queryTableFieldId="20" dataDxfId="48">
      <calculatedColumnFormula>_xlfn.POISSON.DIST(team_season_data[[#Headers],[7]],#REF!,FALSE)</calculatedColumnFormula>
    </tableColumn>
    <tableColumn id="21" xr3:uid="{A3BCC7AD-28DF-42EA-A6AF-D52969A86DBB}" uniqueName="21" name="8" queryTableFieldId="21" dataDxfId="47">
      <calculatedColumnFormula>_xlfn.POISSON.DIST(team_season_data[[#Headers],[8]],#REF!,FALSE)</calculatedColumnFormula>
    </tableColumn>
    <tableColumn id="27" xr3:uid="{251CC06B-A79A-4C70-B225-2C4BB126CB81}" uniqueName="27" name="9" queryTableFieldId="27" dataDxfId="46">
      <calculatedColumnFormula>_xlfn.POISSON.DIST(team_season_data[[#Headers],[9]],#REF!,FALSE)</calculatedColumnFormula>
    </tableColumn>
    <tableColumn id="23" xr3:uid="{792B37EE-780D-4E1D-BE5D-96E27CE480ED}" uniqueName="23" name="minus 1p" queryTableFieldId="23" dataDxfId="45">
      <calculatedColumnFormula>SUM(team_season_data[[#This Row],[2]:[3]])</calculatedColumnFormula>
    </tableColumn>
    <tableColumn id="24" xr3:uid="{61FF9302-3CBF-4CF5-AD10-3543BD113B47}" uniqueName="24" name="minus 2p" queryTableFieldId="24" dataDxfId="44">
      <calculatedColumnFormula>SUM(team_season_data[[#This Row],[4]:[5]])</calculatedColumnFormula>
    </tableColumn>
    <tableColumn id="25" xr3:uid="{C68EF3B6-ECBC-4212-93B5-80C031780243}" uniqueName="25" name="minus 3p" queryTableFieldId="25" dataDxfId="43">
      <calculatedColumnFormula>SUM(team_season_data[[#This Row],[6]:[7]])</calculatedColumnFormula>
    </tableColumn>
    <tableColumn id="26" xr3:uid="{F4CB9060-C708-456F-8913-6F5642B0798E}" uniqueName="26" name="minus 4p" queryTableFieldId="26" dataDxfId="42">
      <calculatedColumnFormula>SUM(team_season_data[[#This Row],[8]:[9]])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63D49A-7130-4DE2-8C76-9D560BF689FF}" name="fixtures" displayName="fixtures" ref="A1:AP21" tableType="queryTable" totalsRowShown="0">
  <autoFilter ref="A1:AP21" xr:uid="{E763D49A-7130-4DE2-8C76-9D560BF689FF}"/>
  <tableColumns count="42">
    <tableColumn id="1" xr3:uid="{256A5018-FD79-4FBE-BBD8-82D070F94092}" uniqueName="1" name="id" queryTableFieldId="1" dataDxfId="41"/>
    <tableColumn id="2" xr3:uid="{C65B8463-E76B-4D1E-B453-946ED4ECFBB3}" uniqueName="2" name="key" queryTableFieldId="2" dataDxfId="40"/>
    <tableColumn id="3" xr3:uid="{0A126F1C-C799-45AA-9959-D467827DCE22}" uniqueName="3" name="name" queryTableFieldId="3" dataDxfId="39"/>
    <tableColumn id="4" xr3:uid="{35D21468-55A1-462A-8F22-D1075EE522EF}" uniqueName="4" name="short_name" queryTableFieldId="4" dataDxfId="38"/>
    <tableColumn id="5" xr3:uid="{25C5BAE7-1F3E-4F40-BF2D-5E22784D5F48}" uniqueName="5" name="1" queryTableFieldId="5" dataDxfId="37"/>
    <tableColumn id="6" xr3:uid="{519F6DD7-B992-46D9-9F87-2CA41CF29CFE}" uniqueName="6" name="2" queryTableFieldId="6" dataDxfId="36"/>
    <tableColumn id="7" xr3:uid="{9B5D4A68-6F4A-49E8-A246-BAFEA2DAD53F}" uniqueName="7" name="3" queryTableFieldId="7" dataDxfId="35"/>
    <tableColumn id="8" xr3:uid="{F1C1C26C-C38C-4E8F-8BDF-52CD69689447}" uniqueName="8" name="4" queryTableFieldId="8" dataDxfId="34"/>
    <tableColumn id="9" xr3:uid="{E2B9539B-1127-4999-BC9B-15A494C66756}" uniqueName="9" name="5" queryTableFieldId="9" dataDxfId="33"/>
    <tableColumn id="10" xr3:uid="{9459251D-5F60-40D3-A05E-EAB8559E4579}" uniqueName="10" name="6" queryTableFieldId="10" dataDxfId="32"/>
    <tableColumn id="11" xr3:uid="{D976818E-BA87-42D4-89BF-A5E3C5931B3C}" uniqueName="11" name="7" queryTableFieldId="11" dataDxfId="31"/>
    <tableColumn id="12" xr3:uid="{48F91351-17F5-4561-A340-0968A4E1658B}" uniqueName="12" name="8" queryTableFieldId="12" dataDxfId="30"/>
    <tableColumn id="13" xr3:uid="{31E9C062-57EA-4599-AFD8-4492C567C468}" uniqueName="13" name="9" queryTableFieldId="13" dataDxfId="29"/>
    <tableColumn id="14" xr3:uid="{F70766BB-8437-45E5-9608-D0D044E267B6}" uniqueName="14" name="10" queryTableFieldId="14" dataDxfId="28"/>
    <tableColumn id="15" xr3:uid="{E1E02EBB-BB45-4DA4-BCF6-542A486710A8}" uniqueName="15" name="11" queryTableFieldId="15" dataDxfId="27"/>
    <tableColumn id="16" xr3:uid="{2BECC1EC-ECEC-4543-9BAA-A377D76D6AAA}" uniqueName="16" name="12" queryTableFieldId="16" dataDxfId="26"/>
    <tableColumn id="17" xr3:uid="{2EADDB9C-A037-4A21-A1FE-199CBD351501}" uniqueName="17" name="13" queryTableFieldId="17" dataDxfId="25"/>
    <tableColumn id="18" xr3:uid="{B9DB8E06-2847-470D-9308-07030FA721E8}" uniqueName="18" name="14" queryTableFieldId="18" dataDxfId="24"/>
    <tableColumn id="19" xr3:uid="{08E6F9B1-CF2E-4DB7-BA8A-8674A765A515}" uniqueName="19" name="15" queryTableFieldId="19" dataDxfId="23"/>
    <tableColumn id="20" xr3:uid="{E576E3BC-52B8-49CB-96A3-CB1B44FB1A80}" uniqueName="20" name="16" queryTableFieldId="20" dataDxfId="22"/>
    <tableColumn id="21" xr3:uid="{CC08111D-599F-4068-B615-0746A1F2C118}" uniqueName="21" name="17" queryTableFieldId="21" dataDxfId="21"/>
    <tableColumn id="22" xr3:uid="{B4CC21F9-01C5-43EE-B0F5-762C09D922E4}" uniqueName="22" name="18" queryTableFieldId="22" dataDxfId="20"/>
    <tableColumn id="23" xr3:uid="{365E1C35-2F25-43F6-A644-88D8CC9D7A51}" uniqueName="23" name="19" queryTableFieldId="23" dataDxfId="19"/>
    <tableColumn id="24" xr3:uid="{A49C6B2C-9F9A-45E3-8069-2750E29D9868}" uniqueName="24" name="20" queryTableFieldId="24" dataDxfId="18"/>
    <tableColumn id="25" xr3:uid="{4C9DF8D3-0609-44CD-97A3-98166898E983}" uniqueName="25" name="21" queryTableFieldId="25" dataDxfId="17"/>
    <tableColumn id="26" xr3:uid="{7CB87CA5-9D3F-47DE-8D5F-411A2882EED7}" uniqueName="26" name="22" queryTableFieldId="26" dataDxfId="16"/>
    <tableColumn id="27" xr3:uid="{58FC56F6-D558-428A-86FC-11625CF81301}" uniqueName="27" name="23" queryTableFieldId="27" dataDxfId="15"/>
    <tableColumn id="28" xr3:uid="{D4E8FFF6-51D1-4A4B-A315-62640C89CE4C}" uniqueName="28" name="24" queryTableFieldId="28" dataDxfId="14"/>
    <tableColumn id="29" xr3:uid="{D7CCC17C-D1DF-4A54-AACD-159D3B461C7B}" uniqueName="29" name="25" queryTableFieldId="29" dataDxfId="13"/>
    <tableColumn id="30" xr3:uid="{B953954C-A401-4127-8DBD-FDF15E0718C1}" uniqueName="30" name="26" queryTableFieldId="30" dataDxfId="12"/>
    <tableColumn id="31" xr3:uid="{915AC3D1-2B57-4D12-9DB7-FF5EF41964BD}" uniqueName="31" name="27" queryTableFieldId="31" dataDxfId="11"/>
    <tableColumn id="32" xr3:uid="{E9F0743A-7187-4B62-ADDE-9F6E01E1C4B2}" uniqueName="32" name="28" queryTableFieldId="32" dataDxfId="10"/>
    <tableColumn id="33" xr3:uid="{2BE3D549-87ED-4351-83AA-D78E22ADB22D}" uniqueName="33" name="29" queryTableFieldId="33" dataDxfId="9"/>
    <tableColumn id="34" xr3:uid="{F9287645-867D-4013-80A9-2AE270D36D18}" uniqueName="34" name="30" queryTableFieldId="34" dataDxfId="8"/>
    <tableColumn id="35" xr3:uid="{9DB3D694-6E53-47AB-9290-0BAB0FBD4FA3}" uniqueName="35" name="31" queryTableFieldId="35" dataDxfId="7"/>
    <tableColumn id="36" xr3:uid="{E1252211-4FD6-4CBB-8A41-9F24B014AA7D}" uniqueName="36" name="32" queryTableFieldId="36" dataDxfId="6"/>
    <tableColumn id="37" xr3:uid="{2483DEEE-8A93-48B3-BEBD-803E93477788}" uniqueName="37" name="33" queryTableFieldId="37" dataDxfId="5"/>
    <tableColumn id="38" xr3:uid="{FBD32F00-7EEB-41AA-A73C-759F53D21C2B}" uniqueName="38" name="34" queryTableFieldId="38" dataDxfId="4"/>
    <tableColumn id="39" xr3:uid="{3BC9D6C1-3A57-4138-9FF7-134536CEAC36}" uniqueName="39" name="35" queryTableFieldId="39" dataDxfId="3"/>
    <tableColumn id="40" xr3:uid="{8B2BD4A0-1A68-42D8-891B-CE901F0B777F}" uniqueName="40" name="36" queryTableFieldId="40" dataDxfId="2"/>
    <tableColumn id="41" xr3:uid="{3B9CA299-EC44-4A6B-B0CA-6E459EB96D19}" uniqueName="41" name="37" queryTableFieldId="41" dataDxfId="1"/>
    <tableColumn id="42" xr3:uid="{2B7080F7-CC97-4187-AA59-02CFFF98B28C}" uniqueName="42" name="38" queryTableFieldId="42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066F41-5A3A-4A9F-B9AF-D7A79A6707E6}" name="player_season_data" displayName="player_season_data" ref="A1:V488" tableType="queryTable" totalsRowShown="0">
  <autoFilter ref="A1:V488" xr:uid="{7E066F41-5A3A-4A9F-B9AF-D7A79A6707E6}">
    <filterColumn colId="5">
      <customFilters>
        <customFilter operator="lessThanOrEqual" val="4.5"/>
      </customFilters>
    </filterColumn>
    <filterColumn colId="7">
      <filters>
        <filter val="MID"/>
      </filters>
    </filterColumn>
    <filterColumn colId="11">
      <customFilters>
        <customFilter operator="greaterThanOrEqual" val="1000"/>
      </customFilters>
    </filterColumn>
  </autoFilter>
  <sortState xmlns:xlrd2="http://schemas.microsoft.com/office/spreadsheetml/2017/richdata2" ref="A219:V417">
    <sortCondition descending="1" ref="N1:N488"/>
  </sortState>
  <tableColumns count="22">
    <tableColumn id="2" xr3:uid="{9CAAD2CC-7946-4A37-B89E-883AA046BFC8}" uniqueName="2" name="IDs" queryTableFieldId="92" dataDxfId="68"/>
    <tableColumn id="71" xr3:uid="{8A6BCED7-94B4-4603-BCBB-FA437FCFFAE0}" uniqueName="71" name="fpl_id" queryTableFieldId="73"/>
    <tableColumn id="1" xr3:uid="{B11EBCE4-F1E1-4D22-A692-57C1DCCA037A}" uniqueName="1" name="Player" queryTableFieldId="1" dataDxfId="76"/>
    <tableColumn id="72" xr3:uid="{BDAA0CEC-32DD-48E3-BCF1-6A6393DB4AE1}" uniqueName="72" name="web_name" queryTableFieldId="74" dataDxfId="75"/>
    <tableColumn id="73" xr3:uid="{C70671FA-1C49-4F38-8ABC-BB0169161B67}" uniqueName="73" name="element_type" queryTableFieldId="75"/>
    <tableColumn id="3" xr3:uid="{56F12D0C-04A5-4F9E-9EE3-F0D2D638F086}" uniqueName="3" name="now_cost" queryTableFieldId="93"/>
    <tableColumn id="76" xr3:uid="{577B92AD-6DC0-4324-8AF8-585A9889FF3D}" uniqueName="76" name="tsb" queryTableFieldId="78"/>
    <tableColumn id="74" xr3:uid="{54D74CCE-93F3-4267-973B-9BA7ACA1D1BB}" uniqueName="74" name="position" queryTableFieldId="76" dataDxfId="74"/>
    <tableColumn id="23" xr3:uid="{256928A1-EC3A-4724-8EAC-63598523948A}" uniqueName="23" name="Age" queryTableFieldId="23" dataDxfId="73"/>
    <tableColumn id="4" xr3:uid="{8717A15C-DDBA-448E-9364-B8BED2816330}" uniqueName="4" name="MP" queryTableFieldId="94"/>
    <tableColumn id="57" xr3:uid="{E5354D9A-FA86-4D75-8A66-E6CFEE71C76D}" uniqueName="57" name="Starts" queryTableFieldId="59" dataDxfId="72"/>
    <tableColumn id="5" xr3:uid="{F89A50B4-7563-4B50-966B-0B09C0E419E6}" uniqueName="5" name="Min" queryTableFieldId="95"/>
    <tableColumn id="59" xr3:uid="{2BFEB715-79A7-4014-99E0-C1DEA7615A4B}" uniqueName="59" name="90s" queryTableFieldId="61" dataDxfId="71"/>
    <tableColumn id="68" xr3:uid="{47BBBACD-9C52-4DC5-9976-9D7ABA1D445C}" uniqueName="68" name="npxG" queryTableFieldId="70" dataDxfId="69"/>
    <tableColumn id="66" xr3:uid="{0B7D70C4-838C-475D-B00A-E6C64666BE71}" uniqueName="66" name="xAG" queryTableFieldId="68" dataDxfId="70"/>
    <tableColumn id="77" xr3:uid="{BCD15693-280E-4831-915B-CBA57869EFE5}" uniqueName="77" name="E(Points from Goals)" queryTableFieldId="85" dataDxfId="67">
      <calculatedColumnFormula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calculatedColumnFormula>
    </tableColumn>
    <tableColumn id="78" xr3:uid="{CB4099B3-F7A2-4011-84C3-2B33E0EAEDDE}" uniqueName="78" name="E(Points from Assists)" queryTableFieldId="86" dataDxfId="66">
      <calculatedColumnFormula>player_season_data[[#This Row],[xAG]]*3</calculatedColumnFormula>
    </tableColumn>
    <tableColumn id="79" xr3:uid="{3704F057-3080-4686-AEE1-215AF4A463CD}" uniqueName="79" name="E(Attacking Points)" queryTableFieldId="87" dataDxfId="65">
      <calculatedColumnFormula>SUM(player_season_data[[#This Row],[E(Points from Goals)]:[E(Points from Assists)]])</calculatedColumnFormula>
    </tableColumn>
    <tableColumn id="80" xr3:uid="{C12CE9B4-4537-4576-BAD4-62D5302CEB3D}" uniqueName="80" name="E(Points from CS)" queryTableFieldId="88" dataDxfId="64">
      <calculatedColumnFormula>IF(OR(player_season_data[[#This Row],[element_type]]=1,player_season_data[[#This Row],[element_type]]=2),4*VLOOKUP(#REF!,team_season_data[#All],13,FALSE),IF(player_season_data[[#This Row],[element_type]]=3,VLOOKUP(#REF!,team_season_data[#All],13,FALSE),0))</calculatedColumnFormula>
    </tableColumn>
    <tableColumn id="81" xr3:uid="{F90941FF-3652-4D50-B15A-D3820052BBA4}" uniqueName="81" name="E(Points from conceding)" queryTableFieldId="89" dataDxfId="63">
      <calculatedColumnFormula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calculatedColumnFormula>
    </tableColumn>
    <tableColumn id="82" xr3:uid="{3C74A5F2-11BE-4D5D-99A3-BCC042016610}" uniqueName="82" name="E(Defensive Points)" queryTableFieldId="90" dataDxfId="62">
      <calculatedColumnFormula>SUM(player_season_data[[#This Row],[E(Points from CS)]:[E(Points from conceding)]])</calculatedColumnFormula>
    </tableColumn>
    <tableColumn id="83" xr3:uid="{BD727B91-7942-448D-B853-26B8922D525B}" uniqueName="83" name="E(Att+Def Points)" queryTableFieldId="91" dataDxfId="61">
      <calculatedColumnFormula>SUM(player_season_data[[#This Row],[E(Defensive Points)]],player_season_data[[#This Row],[E(Attacking Points)]])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C1480-1D02-4692-8E0F-9A2C39708252}">
  <dimension ref="A1:U24"/>
  <sheetViews>
    <sheetView workbookViewId="0">
      <selection activeCell="H4" sqref="H4"/>
    </sheetView>
  </sheetViews>
  <sheetFormatPr defaultRowHeight="15" x14ac:dyDescent="0.25"/>
  <cols>
    <col min="1" max="1" width="5.140625" bestFit="1" customWidth="1"/>
    <col min="2" max="2" width="7.85546875" bestFit="1" customWidth="1"/>
    <col min="3" max="3" width="15.140625" bestFit="1" customWidth="1"/>
    <col min="4" max="4" width="13.7109375" bestFit="1" customWidth="1"/>
    <col min="5" max="5" width="16" bestFit="1" customWidth="1"/>
    <col min="6" max="6" width="20.28515625" customWidth="1"/>
    <col min="7" max="7" width="18.28515625" bestFit="1" customWidth="1"/>
    <col min="8" max="17" width="5.85546875" bestFit="1" customWidth="1"/>
    <col min="18" max="23" width="11.42578125" bestFit="1" customWidth="1"/>
    <col min="31" max="34" width="11.42578125" bestFit="1" customWidth="1"/>
  </cols>
  <sheetData>
    <row r="1" spans="1:21" x14ac:dyDescent="0.25">
      <c r="A1" t="s">
        <v>1495</v>
      </c>
      <c r="B1" t="s">
        <v>1496</v>
      </c>
      <c r="C1" t="s">
        <v>844</v>
      </c>
      <c r="D1" t="s">
        <v>1497</v>
      </c>
      <c r="E1" t="s">
        <v>920</v>
      </c>
      <c r="F1" t="s">
        <v>921</v>
      </c>
      <c r="G1" t="s">
        <v>843</v>
      </c>
      <c r="H1" t="s">
        <v>847</v>
      </c>
      <c r="I1" t="s">
        <v>846</v>
      </c>
      <c r="J1" t="s">
        <v>848</v>
      </c>
      <c r="K1" t="s">
        <v>850</v>
      </c>
      <c r="L1" t="s">
        <v>854</v>
      </c>
      <c r="M1" t="s">
        <v>855</v>
      </c>
      <c r="N1" t="s">
        <v>849</v>
      </c>
      <c r="O1" t="s">
        <v>852</v>
      </c>
      <c r="P1" t="s">
        <v>851</v>
      </c>
      <c r="Q1" t="s">
        <v>853</v>
      </c>
      <c r="R1" t="s">
        <v>908</v>
      </c>
      <c r="S1" t="s">
        <v>909</v>
      </c>
      <c r="T1" t="s">
        <v>910</v>
      </c>
      <c r="U1" t="s">
        <v>911</v>
      </c>
    </row>
    <row r="2" spans="1:21" x14ac:dyDescent="0.25">
      <c r="A2" s="6" t="s">
        <v>846</v>
      </c>
      <c r="B2" s="6" t="s">
        <v>1498</v>
      </c>
      <c r="C2" s="6" t="s">
        <v>826</v>
      </c>
      <c r="D2" s="6" t="s">
        <v>1499</v>
      </c>
      <c r="E2">
        <v>1.8</v>
      </c>
      <c r="F2">
        <v>0.68</v>
      </c>
      <c r="G2" s="1" t="e">
        <f>#REF!/$J$24</f>
        <v>#REF!</v>
      </c>
      <c r="H2" s="2" t="e">
        <f>_xlfn.POISSON.DIST(team_season_data[[#Headers],[0]],#REF!,FALSE)</f>
        <v>#REF!</v>
      </c>
      <c r="I2" s="2" t="e">
        <f>_xlfn.POISSON.DIST(team_season_data[[#Headers],[1]],#REF!,FALSE)</f>
        <v>#REF!</v>
      </c>
      <c r="J2" s="2" t="e">
        <f>_xlfn.POISSON.DIST(team_season_data[[#Headers],[2]],#REF!,FALSE)</f>
        <v>#REF!</v>
      </c>
      <c r="K2" s="2" t="e">
        <f>_xlfn.POISSON.DIST(team_season_data[[#Headers],[3]],#REF!,FALSE)</f>
        <v>#REF!</v>
      </c>
      <c r="L2" s="5" t="e">
        <f>_xlfn.POISSON.DIST(team_season_data[[#Headers],[4]],#REF!,FALSE)</f>
        <v>#REF!</v>
      </c>
      <c r="M2" s="5" t="e">
        <f>_xlfn.POISSON.DIST(team_season_data[[#Headers],[5]],#REF!,FALSE)</f>
        <v>#REF!</v>
      </c>
      <c r="N2" s="5" t="e">
        <f>_xlfn.POISSON.DIST(team_season_data[[#Headers],[6]],#REF!,FALSE)</f>
        <v>#REF!</v>
      </c>
      <c r="O2" s="5" t="e">
        <f>_xlfn.POISSON.DIST(team_season_data[[#Headers],[7]],#REF!,FALSE)</f>
        <v>#REF!</v>
      </c>
      <c r="P2" s="5" t="e">
        <f>_xlfn.POISSON.DIST(team_season_data[[#Headers],[8]],#REF!,FALSE)</f>
        <v>#REF!</v>
      </c>
      <c r="Q2" s="5" t="e">
        <f>_xlfn.POISSON.DIST(team_season_data[[#Headers],[9]],#REF!,FALSE)</f>
        <v>#REF!</v>
      </c>
      <c r="R2" s="3" t="e">
        <f>SUM(team_season_data[[#This Row],[2]:[3]])</f>
        <v>#REF!</v>
      </c>
      <c r="S2" s="4" t="e">
        <f>SUM(team_season_data[[#This Row],[4]:[5]])</f>
        <v>#REF!</v>
      </c>
      <c r="T2" s="4" t="e">
        <f>SUM(team_season_data[[#This Row],[6]:[7]])</f>
        <v>#REF!</v>
      </c>
      <c r="U2" s="4" t="e">
        <f>SUM(team_season_data[[#This Row],[8]:[9]])</f>
        <v>#REF!</v>
      </c>
    </row>
    <row r="3" spans="1:21" x14ac:dyDescent="0.25">
      <c r="A3" s="6" t="s">
        <v>848</v>
      </c>
      <c r="B3" s="6" t="s">
        <v>1500</v>
      </c>
      <c r="C3" s="6" t="s">
        <v>827</v>
      </c>
      <c r="D3" s="6" t="s">
        <v>1501</v>
      </c>
      <c r="E3">
        <v>1.59</v>
      </c>
      <c r="F3">
        <v>1.53</v>
      </c>
      <c r="G3" s="1" t="e">
        <f>#REF!/$J$24</f>
        <v>#REF!</v>
      </c>
      <c r="H3" s="2" t="e">
        <f>_xlfn.POISSON.DIST(team_season_data[[#Headers],[0]],#REF!,FALSE)</f>
        <v>#REF!</v>
      </c>
      <c r="I3" s="2" t="e">
        <f>_xlfn.POISSON.DIST(team_season_data[[#Headers],[1]],#REF!,FALSE)</f>
        <v>#REF!</v>
      </c>
      <c r="J3" s="3" t="e">
        <f>_xlfn.POISSON.DIST(team_season_data[[#Headers],[2]],#REF!,FALSE)</f>
        <v>#REF!</v>
      </c>
      <c r="K3" s="3" t="e">
        <f>_xlfn.POISSON.DIST(team_season_data[[#Headers],[3]],#REF!,FALSE)</f>
        <v>#REF!</v>
      </c>
      <c r="L3" s="4" t="e">
        <f>_xlfn.POISSON.DIST(team_season_data[[#Headers],[4]],#REF!,FALSE)</f>
        <v>#REF!</v>
      </c>
      <c r="M3" s="4" t="e">
        <f>_xlfn.POISSON.DIST(team_season_data[[#Headers],[5]],#REF!,FALSE)</f>
        <v>#REF!</v>
      </c>
      <c r="N3" s="4" t="e">
        <f>_xlfn.POISSON.DIST(team_season_data[[#Headers],[6]],#REF!,FALSE)</f>
        <v>#REF!</v>
      </c>
      <c r="O3" s="4" t="e">
        <f>_xlfn.POISSON.DIST(team_season_data[[#Headers],[7]],#REF!,FALSE)</f>
        <v>#REF!</v>
      </c>
      <c r="P3" s="4" t="e">
        <f>_xlfn.POISSON.DIST(team_season_data[[#Headers],[8]],#REF!,FALSE)</f>
        <v>#REF!</v>
      </c>
      <c r="Q3" s="4" t="e">
        <f>_xlfn.POISSON.DIST(team_season_data[[#Headers],[9]],#REF!,FALSE)</f>
        <v>#REF!</v>
      </c>
      <c r="R3" s="3" t="e">
        <f>SUM(team_season_data[[#This Row],[2]:[3]])</f>
        <v>#REF!</v>
      </c>
      <c r="S3" s="4" t="e">
        <f>SUM(team_season_data[[#This Row],[4]:[5]])</f>
        <v>#REF!</v>
      </c>
      <c r="T3" s="4" t="e">
        <f>SUM(team_season_data[[#This Row],[6]:[7]])</f>
        <v>#REF!</v>
      </c>
      <c r="U3" s="4" t="e">
        <f>SUM(team_season_data[[#This Row],[8]:[9]])</f>
        <v>#REF!</v>
      </c>
    </row>
    <row r="4" spans="1:21" x14ac:dyDescent="0.25">
      <c r="A4" s="6" t="s">
        <v>850</v>
      </c>
      <c r="B4" s="6" t="s">
        <v>1502</v>
      </c>
      <c r="C4" s="6" t="s">
        <v>828</v>
      </c>
      <c r="D4" s="6" t="s">
        <v>1503</v>
      </c>
      <c r="E4">
        <v>1.41</v>
      </c>
      <c r="F4">
        <v>1.38</v>
      </c>
      <c r="G4" s="1" t="e">
        <f>#REF!/$J$24</f>
        <v>#REF!</v>
      </c>
      <c r="H4" s="2" t="e">
        <f>_xlfn.POISSON.DIST(team_season_data[[#Headers],[0]],#REF!,FALSE)</f>
        <v>#REF!</v>
      </c>
      <c r="I4" s="2" t="e">
        <f>_xlfn.POISSON.DIST(team_season_data[[#Headers],[1]],#REF!,FALSE)</f>
        <v>#REF!</v>
      </c>
      <c r="J4" s="3" t="e">
        <f>_xlfn.POISSON.DIST(team_season_data[[#Headers],[2]],#REF!,FALSE)</f>
        <v>#REF!</v>
      </c>
      <c r="K4" s="3" t="e">
        <f>_xlfn.POISSON.DIST(team_season_data[[#Headers],[3]],#REF!,FALSE)</f>
        <v>#REF!</v>
      </c>
      <c r="L4" s="4" t="e">
        <f>_xlfn.POISSON.DIST(team_season_data[[#Headers],[4]],#REF!,FALSE)</f>
        <v>#REF!</v>
      </c>
      <c r="M4" s="4" t="e">
        <f>_xlfn.POISSON.DIST(team_season_data[[#Headers],[5]],#REF!,FALSE)</f>
        <v>#REF!</v>
      </c>
      <c r="N4" s="4" t="e">
        <f>_xlfn.POISSON.DIST(team_season_data[[#Headers],[6]],#REF!,FALSE)</f>
        <v>#REF!</v>
      </c>
      <c r="O4" s="4" t="e">
        <f>_xlfn.POISSON.DIST(team_season_data[[#Headers],[7]],#REF!,FALSE)</f>
        <v>#REF!</v>
      </c>
      <c r="P4" s="4" t="e">
        <f>_xlfn.POISSON.DIST(team_season_data[[#Headers],[8]],#REF!,FALSE)</f>
        <v>#REF!</v>
      </c>
      <c r="Q4" s="4" t="e">
        <f>_xlfn.POISSON.DIST(team_season_data[[#Headers],[9]],#REF!,FALSE)</f>
        <v>#REF!</v>
      </c>
      <c r="R4" s="3" t="e">
        <f>SUM(team_season_data[[#This Row],[2]:[3]])</f>
        <v>#REF!</v>
      </c>
      <c r="S4" s="4" t="e">
        <f>SUM(team_season_data[[#This Row],[4]:[5]])</f>
        <v>#REF!</v>
      </c>
      <c r="T4" s="4" t="e">
        <f>SUM(team_season_data[[#This Row],[6]:[7]])</f>
        <v>#REF!</v>
      </c>
      <c r="U4" s="4" t="e">
        <f>SUM(team_season_data[[#This Row],[8]:[9]])</f>
        <v>#REF!</v>
      </c>
    </row>
    <row r="5" spans="1:21" x14ac:dyDescent="0.25">
      <c r="A5" s="6" t="s">
        <v>854</v>
      </c>
      <c r="B5" s="6" t="s">
        <v>1504</v>
      </c>
      <c r="C5" s="6" t="s">
        <v>829</v>
      </c>
      <c r="D5" s="6" t="s">
        <v>1505</v>
      </c>
      <c r="E5">
        <v>1.47</v>
      </c>
      <c r="F5">
        <v>1.43</v>
      </c>
      <c r="G5" s="1" t="e">
        <f>#REF!/$J$24</f>
        <v>#REF!</v>
      </c>
      <c r="H5" s="2" t="e">
        <f>_xlfn.POISSON.DIST(team_season_data[[#Headers],[0]],#REF!,FALSE)</f>
        <v>#REF!</v>
      </c>
      <c r="I5" s="2" t="e">
        <f>_xlfn.POISSON.DIST(team_season_data[[#Headers],[1]],#REF!,FALSE)</f>
        <v>#REF!</v>
      </c>
      <c r="J5" s="3" t="e">
        <f>_xlfn.POISSON.DIST(team_season_data[[#Headers],[2]],#REF!,FALSE)</f>
        <v>#REF!</v>
      </c>
      <c r="K5" s="3" t="e">
        <f>_xlfn.POISSON.DIST(team_season_data[[#Headers],[3]],#REF!,FALSE)</f>
        <v>#REF!</v>
      </c>
      <c r="L5" s="4" t="e">
        <f>_xlfn.POISSON.DIST(team_season_data[[#Headers],[4]],#REF!,FALSE)</f>
        <v>#REF!</v>
      </c>
      <c r="M5" s="4" t="e">
        <f>_xlfn.POISSON.DIST(team_season_data[[#Headers],[5]],#REF!,FALSE)</f>
        <v>#REF!</v>
      </c>
      <c r="N5" s="4" t="e">
        <f>_xlfn.POISSON.DIST(team_season_data[[#Headers],[6]],#REF!,FALSE)</f>
        <v>#REF!</v>
      </c>
      <c r="O5" s="4" t="e">
        <f>_xlfn.POISSON.DIST(team_season_data[[#Headers],[7]],#REF!,FALSE)</f>
        <v>#REF!</v>
      </c>
      <c r="P5" s="4" t="e">
        <f>_xlfn.POISSON.DIST(team_season_data[[#Headers],[8]],#REF!,FALSE)</f>
        <v>#REF!</v>
      </c>
      <c r="Q5" s="4" t="e">
        <f>_xlfn.POISSON.DIST(team_season_data[[#Headers],[9]],#REF!,FALSE)</f>
        <v>#REF!</v>
      </c>
      <c r="R5" s="3" t="e">
        <f>SUM(team_season_data[[#This Row],[2]:[3]])</f>
        <v>#REF!</v>
      </c>
      <c r="S5" s="4" t="e">
        <f>SUM(team_season_data[[#This Row],[4]:[5]])</f>
        <v>#REF!</v>
      </c>
      <c r="T5" s="4" t="e">
        <f>SUM(team_season_data[[#This Row],[6]:[7]])</f>
        <v>#REF!</v>
      </c>
      <c r="U5" s="4" t="e">
        <f>SUM(team_season_data[[#This Row],[8]:[9]])</f>
        <v>#REF!</v>
      </c>
    </row>
    <row r="6" spans="1:21" x14ac:dyDescent="0.25">
      <c r="A6" s="6" t="s">
        <v>855</v>
      </c>
      <c r="B6" s="6" t="s">
        <v>1506</v>
      </c>
      <c r="C6" s="6" t="s">
        <v>830</v>
      </c>
      <c r="D6" s="6" t="s">
        <v>1507</v>
      </c>
      <c r="E6">
        <v>1.37</v>
      </c>
      <c r="F6">
        <v>1.33</v>
      </c>
      <c r="G6" s="1" t="e">
        <f>#REF!/$J$24</f>
        <v>#REF!</v>
      </c>
      <c r="H6" s="2" t="e">
        <f>_xlfn.POISSON.DIST(team_season_data[[#Headers],[0]],#REF!,FALSE)</f>
        <v>#REF!</v>
      </c>
      <c r="I6" s="2" t="e">
        <f>_xlfn.POISSON.DIST(team_season_data[[#Headers],[1]],#REF!,FALSE)</f>
        <v>#REF!</v>
      </c>
      <c r="J6" s="3" t="e">
        <f>_xlfn.POISSON.DIST(team_season_data[[#Headers],[2]],#REF!,FALSE)</f>
        <v>#REF!</v>
      </c>
      <c r="K6" s="3" t="e">
        <f>_xlfn.POISSON.DIST(team_season_data[[#Headers],[3]],#REF!,FALSE)</f>
        <v>#REF!</v>
      </c>
      <c r="L6" s="4" t="e">
        <f>_xlfn.POISSON.DIST(team_season_data[[#Headers],[4]],#REF!,FALSE)</f>
        <v>#REF!</v>
      </c>
      <c r="M6" s="4" t="e">
        <f>_xlfn.POISSON.DIST(team_season_data[[#Headers],[5]],#REF!,FALSE)</f>
        <v>#REF!</v>
      </c>
      <c r="N6" s="4" t="e">
        <f>_xlfn.POISSON.DIST(team_season_data[[#Headers],[6]],#REF!,FALSE)</f>
        <v>#REF!</v>
      </c>
      <c r="O6" s="4" t="e">
        <f>_xlfn.POISSON.DIST(team_season_data[[#Headers],[7]],#REF!,FALSE)</f>
        <v>#REF!</v>
      </c>
      <c r="P6" s="4" t="e">
        <f>_xlfn.POISSON.DIST(team_season_data[[#Headers],[8]],#REF!,FALSE)</f>
        <v>#REF!</v>
      </c>
      <c r="Q6" s="4" t="e">
        <f>_xlfn.POISSON.DIST(team_season_data[[#Headers],[9]],#REF!,FALSE)</f>
        <v>#REF!</v>
      </c>
      <c r="R6" s="3" t="e">
        <f>SUM(team_season_data[[#This Row],[2]:[3]])</f>
        <v>#REF!</v>
      </c>
      <c r="S6" s="4" t="e">
        <f>SUM(team_season_data[[#This Row],[4]:[5]])</f>
        <v>#REF!</v>
      </c>
      <c r="T6" s="4" t="e">
        <f>SUM(team_season_data[[#This Row],[6]:[7]])</f>
        <v>#REF!</v>
      </c>
      <c r="U6" s="4" t="e">
        <f>SUM(team_season_data[[#This Row],[8]:[9]])</f>
        <v>#REF!</v>
      </c>
    </row>
    <row r="7" spans="1:21" x14ac:dyDescent="0.25">
      <c r="A7" s="6" t="s">
        <v>849</v>
      </c>
      <c r="B7" s="6" t="s">
        <v>1508</v>
      </c>
      <c r="C7" s="6" t="s">
        <v>831</v>
      </c>
      <c r="D7" s="6" t="s">
        <v>1509</v>
      </c>
      <c r="E7">
        <v>1.71</v>
      </c>
      <c r="F7">
        <v>1.42</v>
      </c>
      <c r="G7" s="1" t="e">
        <f>#REF!/$J$24</f>
        <v>#REF!</v>
      </c>
      <c r="H7" s="2" t="e">
        <f>_xlfn.POISSON.DIST(team_season_data[[#Headers],[0]],#REF!,FALSE)</f>
        <v>#REF!</v>
      </c>
      <c r="I7" s="2" t="e">
        <f>_xlfn.POISSON.DIST(team_season_data[[#Headers],[1]],#REF!,FALSE)</f>
        <v>#REF!</v>
      </c>
      <c r="J7" s="3" t="e">
        <f>_xlfn.POISSON.DIST(team_season_data[[#Headers],[2]],#REF!,FALSE)</f>
        <v>#REF!</v>
      </c>
      <c r="K7" s="3" t="e">
        <f>_xlfn.POISSON.DIST(team_season_data[[#Headers],[3]],#REF!,FALSE)</f>
        <v>#REF!</v>
      </c>
      <c r="L7" s="4" t="e">
        <f>_xlfn.POISSON.DIST(team_season_data[[#Headers],[4]],#REF!,FALSE)</f>
        <v>#REF!</v>
      </c>
      <c r="M7" s="4" t="e">
        <f>_xlfn.POISSON.DIST(team_season_data[[#Headers],[5]],#REF!,FALSE)</f>
        <v>#REF!</v>
      </c>
      <c r="N7" s="4" t="e">
        <f>_xlfn.POISSON.DIST(team_season_data[[#Headers],[6]],#REF!,FALSE)</f>
        <v>#REF!</v>
      </c>
      <c r="O7" s="4" t="e">
        <f>_xlfn.POISSON.DIST(team_season_data[[#Headers],[7]],#REF!,FALSE)</f>
        <v>#REF!</v>
      </c>
      <c r="P7" s="4" t="e">
        <f>_xlfn.POISSON.DIST(team_season_data[[#Headers],[8]],#REF!,FALSE)</f>
        <v>#REF!</v>
      </c>
      <c r="Q7" s="4" t="e">
        <f>_xlfn.POISSON.DIST(team_season_data[[#Headers],[9]],#REF!,FALSE)</f>
        <v>#REF!</v>
      </c>
      <c r="R7" s="3" t="e">
        <f>SUM(team_season_data[[#This Row],[2]:[3]])</f>
        <v>#REF!</v>
      </c>
      <c r="S7" s="4" t="e">
        <f>SUM(team_season_data[[#This Row],[4]:[5]])</f>
        <v>#REF!</v>
      </c>
      <c r="T7" s="4" t="e">
        <f>SUM(team_season_data[[#This Row],[6]:[7]])</f>
        <v>#REF!</v>
      </c>
      <c r="U7" s="4" t="e">
        <f>SUM(team_season_data[[#This Row],[8]:[9]])</f>
        <v>#REF!</v>
      </c>
    </row>
    <row r="8" spans="1:21" x14ac:dyDescent="0.25">
      <c r="A8" s="6" t="s">
        <v>852</v>
      </c>
      <c r="B8" s="6" t="s">
        <v>1510</v>
      </c>
      <c r="C8" s="6" t="s">
        <v>832</v>
      </c>
      <c r="D8" s="6" t="s">
        <v>1511</v>
      </c>
      <c r="E8">
        <v>1.2</v>
      </c>
      <c r="F8">
        <v>1.31</v>
      </c>
      <c r="G8" s="1" t="e">
        <f>#REF!/$J$24</f>
        <v>#REF!</v>
      </c>
      <c r="H8" s="2" t="e">
        <f>_xlfn.POISSON.DIST(team_season_data[[#Headers],[0]],#REF!,FALSE)</f>
        <v>#REF!</v>
      </c>
      <c r="I8" s="2" t="e">
        <f>_xlfn.POISSON.DIST(team_season_data[[#Headers],[1]],#REF!,FALSE)</f>
        <v>#REF!</v>
      </c>
      <c r="J8" s="3" t="e">
        <f>_xlfn.POISSON.DIST(team_season_data[[#Headers],[2]],#REF!,FALSE)</f>
        <v>#REF!</v>
      </c>
      <c r="K8" s="3" t="e">
        <f>_xlfn.POISSON.DIST(team_season_data[[#Headers],[3]],#REF!,FALSE)</f>
        <v>#REF!</v>
      </c>
      <c r="L8" s="4" t="e">
        <f>_xlfn.POISSON.DIST(team_season_data[[#Headers],[4]],#REF!,FALSE)</f>
        <v>#REF!</v>
      </c>
      <c r="M8" s="4" t="e">
        <f>_xlfn.POISSON.DIST(team_season_data[[#Headers],[5]],#REF!,FALSE)</f>
        <v>#REF!</v>
      </c>
      <c r="N8" s="4" t="e">
        <f>_xlfn.POISSON.DIST(team_season_data[[#Headers],[6]],#REF!,FALSE)</f>
        <v>#REF!</v>
      </c>
      <c r="O8" s="4" t="e">
        <f>_xlfn.POISSON.DIST(team_season_data[[#Headers],[7]],#REF!,FALSE)</f>
        <v>#REF!</v>
      </c>
      <c r="P8" s="4" t="e">
        <f>_xlfn.POISSON.DIST(team_season_data[[#Headers],[8]],#REF!,FALSE)</f>
        <v>#REF!</v>
      </c>
      <c r="Q8" s="4" t="e">
        <f>_xlfn.POISSON.DIST(team_season_data[[#Headers],[9]],#REF!,FALSE)</f>
        <v>#REF!</v>
      </c>
      <c r="R8" s="3" t="e">
        <f>SUM(team_season_data[[#This Row],[2]:[3]])</f>
        <v>#REF!</v>
      </c>
      <c r="S8" s="4" t="e">
        <f>SUM(team_season_data[[#This Row],[4]:[5]])</f>
        <v>#REF!</v>
      </c>
      <c r="T8" s="4" t="e">
        <f>SUM(team_season_data[[#This Row],[6]:[7]])</f>
        <v>#REF!</v>
      </c>
      <c r="U8" s="4" t="e">
        <f>SUM(team_season_data[[#This Row],[8]:[9]])</f>
        <v>#REF!</v>
      </c>
    </row>
    <row r="9" spans="1:21" x14ac:dyDescent="0.25">
      <c r="A9" s="6" t="s">
        <v>851</v>
      </c>
      <c r="B9" s="6" t="s">
        <v>1512</v>
      </c>
      <c r="C9" s="6" t="s">
        <v>833</v>
      </c>
      <c r="D9" s="6" t="s">
        <v>1513</v>
      </c>
      <c r="E9">
        <v>1.36</v>
      </c>
      <c r="F9">
        <v>1.29</v>
      </c>
      <c r="G9" s="1" t="e">
        <f>#REF!/$J$24</f>
        <v>#REF!</v>
      </c>
      <c r="H9" s="2" t="e">
        <f>_xlfn.POISSON.DIST(team_season_data[[#Headers],[0]],#REF!,FALSE)</f>
        <v>#REF!</v>
      </c>
      <c r="I9" s="2" t="e">
        <f>_xlfn.POISSON.DIST(team_season_data[[#Headers],[1]],#REF!,FALSE)</f>
        <v>#REF!</v>
      </c>
      <c r="J9" s="3" t="e">
        <f>_xlfn.POISSON.DIST(team_season_data[[#Headers],[2]],#REF!,FALSE)</f>
        <v>#REF!</v>
      </c>
      <c r="K9" s="3" t="e">
        <f>_xlfn.POISSON.DIST(team_season_data[[#Headers],[3]],#REF!,FALSE)</f>
        <v>#REF!</v>
      </c>
      <c r="L9" s="4" t="e">
        <f>_xlfn.POISSON.DIST(team_season_data[[#Headers],[4]],#REF!,FALSE)</f>
        <v>#REF!</v>
      </c>
      <c r="M9" s="4" t="e">
        <f>_xlfn.POISSON.DIST(team_season_data[[#Headers],[5]],#REF!,FALSE)</f>
        <v>#REF!</v>
      </c>
      <c r="N9" s="4" t="e">
        <f>_xlfn.POISSON.DIST(team_season_data[[#Headers],[6]],#REF!,FALSE)</f>
        <v>#REF!</v>
      </c>
      <c r="O9" s="4" t="e">
        <f>_xlfn.POISSON.DIST(team_season_data[[#Headers],[7]],#REF!,FALSE)</f>
        <v>#REF!</v>
      </c>
      <c r="P9" s="4" t="e">
        <f>_xlfn.POISSON.DIST(team_season_data[[#Headers],[8]],#REF!,FALSE)</f>
        <v>#REF!</v>
      </c>
      <c r="Q9" s="4" t="e">
        <f>_xlfn.POISSON.DIST(team_season_data[[#Headers],[9]],#REF!,FALSE)</f>
        <v>#REF!</v>
      </c>
      <c r="R9" s="3" t="e">
        <f>SUM(team_season_data[[#This Row],[2]:[3]])</f>
        <v>#REF!</v>
      </c>
      <c r="S9" s="4" t="e">
        <f>SUM(team_season_data[[#This Row],[4]:[5]])</f>
        <v>#REF!</v>
      </c>
      <c r="T9" s="4" t="e">
        <f>SUM(team_season_data[[#This Row],[6]:[7]])</f>
        <v>#REF!</v>
      </c>
      <c r="U9" s="4" t="e">
        <f>SUM(team_season_data[[#This Row],[8]:[9]])</f>
        <v>#REF!</v>
      </c>
    </row>
    <row r="10" spans="1:21" x14ac:dyDescent="0.25">
      <c r="A10" s="6" t="s">
        <v>853</v>
      </c>
      <c r="B10" s="6" t="s">
        <v>1514</v>
      </c>
      <c r="C10" s="6" t="s">
        <v>834</v>
      </c>
      <c r="D10" s="6" t="s">
        <v>1515</v>
      </c>
      <c r="E10">
        <v>1.3</v>
      </c>
      <c r="F10">
        <v>1.5</v>
      </c>
      <c r="G10" s="1" t="e">
        <f>#REF!/$J$24</f>
        <v>#REF!</v>
      </c>
      <c r="H10" s="2" t="e">
        <f>_xlfn.POISSON.DIST(team_season_data[[#Headers],[0]],#REF!,FALSE)</f>
        <v>#REF!</v>
      </c>
      <c r="I10" s="2" t="e">
        <f>_xlfn.POISSON.DIST(team_season_data[[#Headers],[1]],#REF!,FALSE)</f>
        <v>#REF!</v>
      </c>
      <c r="J10" s="3" t="e">
        <f>_xlfn.POISSON.DIST(team_season_data[[#Headers],[2]],#REF!,FALSE)</f>
        <v>#REF!</v>
      </c>
      <c r="K10" s="3" t="e">
        <f>_xlfn.POISSON.DIST(team_season_data[[#Headers],[3]],#REF!,FALSE)</f>
        <v>#REF!</v>
      </c>
      <c r="L10" s="4" t="e">
        <f>_xlfn.POISSON.DIST(team_season_data[[#Headers],[4]],#REF!,FALSE)</f>
        <v>#REF!</v>
      </c>
      <c r="M10" s="4" t="e">
        <f>_xlfn.POISSON.DIST(team_season_data[[#Headers],[5]],#REF!,FALSE)</f>
        <v>#REF!</v>
      </c>
      <c r="N10" s="4" t="e">
        <f>_xlfn.POISSON.DIST(team_season_data[[#Headers],[6]],#REF!,FALSE)</f>
        <v>#REF!</v>
      </c>
      <c r="O10" s="4" t="e">
        <f>_xlfn.POISSON.DIST(team_season_data[[#Headers],[7]],#REF!,FALSE)</f>
        <v>#REF!</v>
      </c>
      <c r="P10" s="4" t="e">
        <f>_xlfn.POISSON.DIST(team_season_data[[#Headers],[8]],#REF!,FALSE)</f>
        <v>#REF!</v>
      </c>
      <c r="Q10" s="4" t="e">
        <f>_xlfn.POISSON.DIST(team_season_data[[#Headers],[9]],#REF!,FALSE)</f>
        <v>#REF!</v>
      </c>
      <c r="R10" s="3" t="e">
        <f>SUM(team_season_data[[#This Row],[2]:[3]])</f>
        <v>#REF!</v>
      </c>
      <c r="S10" s="4" t="e">
        <f>SUM(team_season_data[[#This Row],[4]:[5]])</f>
        <v>#REF!</v>
      </c>
      <c r="T10" s="4" t="e">
        <f>SUM(team_season_data[[#This Row],[6]:[7]])</f>
        <v>#REF!</v>
      </c>
      <c r="U10" s="4" t="e">
        <f>SUM(team_season_data[[#This Row],[8]:[9]])</f>
        <v>#REF!</v>
      </c>
    </row>
    <row r="11" spans="1:21" x14ac:dyDescent="0.25">
      <c r="A11" s="6" t="s">
        <v>1516</v>
      </c>
      <c r="B11" s="6" t="s">
        <v>1517</v>
      </c>
      <c r="C11" s="6" t="s">
        <v>916</v>
      </c>
      <c r="D11" s="6" t="s">
        <v>1518</v>
      </c>
      <c r="E11">
        <v>1.1100000000000001</v>
      </c>
      <c r="F11">
        <v>2.09</v>
      </c>
      <c r="G11" s="1" t="e">
        <f>#REF!/$J$24</f>
        <v>#REF!</v>
      </c>
      <c r="H11" s="2" t="e">
        <f>_xlfn.POISSON.DIST(team_season_data[[#Headers],[0]],#REF!,FALSE)</f>
        <v>#REF!</v>
      </c>
      <c r="I11" s="2" t="e">
        <f>_xlfn.POISSON.DIST(team_season_data[[#Headers],[1]],#REF!,FALSE)</f>
        <v>#REF!</v>
      </c>
      <c r="J11" s="3" t="e">
        <f>_xlfn.POISSON.DIST(team_season_data[[#Headers],[2]],#REF!,FALSE)</f>
        <v>#REF!</v>
      </c>
      <c r="K11" s="3" t="e">
        <f>_xlfn.POISSON.DIST(team_season_data[[#Headers],[3]],#REF!,FALSE)</f>
        <v>#REF!</v>
      </c>
      <c r="L11" s="4" t="e">
        <f>_xlfn.POISSON.DIST(team_season_data[[#Headers],[4]],#REF!,FALSE)</f>
        <v>#REF!</v>
      </c>
      <c r="M11" s="4" t="e">
        <f>_xlfn.POISSON.DIST(team_season_data[[#Headers],[5]],#REF!,FALSE)</f>
        <v>#REF!</v>
      </c>
      <c r="N11" s="4" t="e">
        <f>_xlfn.POISSON.DIST(team_season_data[[#Headers],[6]],#REF!,FALSE)</f>
        <v>#REF!</v>
      </c>
      <c r="O11" s="4" t="e">
        <f>_xlfn.POISSON.DIST(team_season_data[[#Headers],[7]],#REF!,FALSE)</f>
        <v>#REF!</v>
      </c>
      <c r="P11" s="4" t="e">
        <f>_xlfn.POISSON.DIST(team_season_data[[#Headers],[8]],#REF!,FALSE)</f>
        <v>#REF!</v>
      </c>
      <c r="Q11" s="4" t="e">
        <f>_xlfn.POISSON.DIST(team_season_data[[#Headers],[9]],#REF!,FALSE)</f>
        <v>#REF!</v>
      </c>
      <c r="R11" s="3" t="e">
        <f>SUM(team_season_data[[#This Row],[2]:[3]])</f>
        <v>#REF!</v>
      </c>
      <c r="S11" s="4" t="e">
        <f>SUM(team_season_data[[#This Row],[4]:[5]])</f>
        <v>#REF!</v>
      </c>
      <c r="T11" s="4" t="e">
        <f>SUM(team_season_data[[#This Row],[6]:[7]])</f>
        <v>#REF!</v>
      </c>
      <c r="U11" s="4" t="e">
        <f>SUM(team_season_data[[#This Row],[8]:[9]])</f>
        <v>#REF!</v>
      </c>
    </row>
    <row r="12" spans="1:21" x14ac:dyDescent="0.25">
      <c r="A12" s="6" t="s">
        <v>1519</v>
      </c>
      <c r="B12" s="6" t="s">
        <v>1520</v>
      </c>
      <c r="C12" s="6" t="s">
        <v>917</v>
      </c>
      <c r="D12" s="6" t="s">
        <v>1521</v>
      </c>
      <c r="E12">
        <v>1.1599999999999999</v>
      </c>
      <c r="F12">
        <v>1.98</v>
      </c>
      <c r="G12" s="1" t="e">
        <f>#REF!/$J$24</f>
        <v>#REF!</v>
      </c>
      <c r="H12" s="2" t="e">
        <f>_xlfn.POISSON.DIST(team_season_data[[#Headers],[0]],#REF!,FALSE)</f>
        <v>#REF!</v>
      </c>
      <c r="I12" s="2" t="e">
        <f>_xlfn.POISSON.DIST(team_season_data[[#Headers],[1]],#REF!,FALSE)</f>
        <v>#REF!</v>
      </c>
      <c r="J12" s="3" t="e">
        <f>_xlfn.POISSON.DIST(team_season_data[[#Headers],[2]],#REF!,FALSE)</f>
        <v>#REF!</v>
      </c>
      <c r="K12" s="3" t="e">
        <f>_xlfn.POISSON.DIST(team_season_data[[#Headers],[3]],#REF!,FALSE)</f>
        <v>#REF!</v>
      </c>
      <c r="L12" s="4" t="e">
        <f>_xlfn.POISSON.DIST(team_season_data[[#Headers],[4]],#REF!,FALSE)</f>
        <v>#REF!</v>
      </c>
      <c r="M12" s="4" t="e">
        <f>_xlfn.POISSON.DIST(team_season_data[[#Headers],[5]],#REF!,FALSE)</f>
        <v>#REF!</v>
      </c>
      <c r="N12" s="4" t="e">
        <f>_xlfn.POISSON.DIST(team_season_data[[#Headers],[6]],#REF!,FALSE)</f>
        <v>#REF!</v>
      </c>
      <c r="O12" s="4" t="e">
        <f>_xlfn.POISSON.DIST(team_season_data[[#Headers],[7]],#REF!,FALSE)</f>
        <v>#REF!</v>
      </c>
      <c r="P12" s="4" t="e">
        <f>_xlfn.POISSON.DIST(team_season_data[[#Headers],[8]],#REF!,FALSE)</f>
        <v>#REF!</v>
      </c>
      <c r="Q12" s="4" t="e">
        <f>_xlfn.POISSON.DIST(team_season_data[[#Headers],[9]],#REF!,FALSE)</f>
        <v>#REF!</v>
      </c>
      <c r="R12" s="3" t="e">
        <f>SUM(team_season_data[[#This Row],[2]:[3]])</f>
        <v>#REF!</v>
      </c>
      <c r="S12" s="4" t="e">
        <f>SUM(team_season_data[[#This Row],[4]:[5]])</f>
        <v>#REF!</v>
      </c>
      <c r="T12" s="4" t="e">
        <f>SUM(team_season_data[[#This Row],[6]:[7]])</f>
        <v>#REF!</v>
      </c>
      <c r="U12" s="4" t="e">
        <f>SUM(team_season_data[[#This Row],[8]:[9]])</f>
        <v>#REF!</v>
      </c>
    </row>
    <row r="13" spans="1:21" x14ac:dyDescent="0.25">
      <c r="A13" s="6" t="s">
        <v>1522</v>
      </c>
      <c r="B13" s="6" t="s">
        <v>1523</v>
      </c>
      <c r="C13" s="6" t="s">
        <v>835</v>
      </c>
      <c r="D13" s="6" t="s">
        <v>1524</v>
      </c>
      <c r="E13">
        <v>2.12</v>
      </c>
      <c r="F13">
        <v>1.18</v>
      </c>
      <c r="G13" s="1" t="e">
        <f>#REF!/$J$24</f>
        <v>#REF!</v>
      </c>
      <c r="H13" s="2" t="e">
        <f>_xlfn.POISSON.DIST(team_season_data[[#Headers],[0]],#REF!,FALSE)</f>
        <v>#REF!</v>
      </c>
      <c r="I13" s="2" t="e">
        <f>_xlfn.POISSON.DIST(team_season_data[[#Headers],[1]],#REF!,FALSE)</f>
        <v>#REF!</v>
      </c>
      <c r="J13" s="3" t="e">
        <f>_xlfn.POISSON.DIST(team_season_data[[#Headers],[2]],#REF!,FALSE)</f>
        <v>#REF!</v>
      </c>
      <c r="K13" s="3" t="e">
        <f>_xlfn.POISSON.DIST(team_season_data[[#Headers],[3]],#REF!,FALSE)</f>
        <v>#REF!</v>
      </c>
      <c r="L13" s="4" t="e">
        <f>_xlfn.POISSON.DIST(team_season_data[[#Headers],[4]],#REF!,FALSE)</f>
        <v>#REF!</v>
      </c>
      <c r="M13" s="4" t="e">
        <f>_xlfn.POISSON.DIST(team_season_data[[#Headers],[5]],#REF!,FALSE)</f>
        <v>#REF!</v>
      </c>
      <c r="N13" s="4" t="e">
        <f>_xlfn.POISSON.DIST(team_season_data[[#Headers],[6]],#REF!,FALSE)</f>
        <v>#REF!</v>
      </c>
      <c r="O13" s="4" t="e">
        <f>_xlfn.POISSON.DIST(team_season_data[[#Headers],[7]],#REF!,FALSE)</f>
        <v>#REF!</v>
      </c>
      <c r="P13" s="4" t="e">
        <f>_xlfn.POISSON.DIST(team_season_data[[#Headers],[8]],#REF!,FALSE)</f>
        <v>#REF!</v>
      </c>
      <c r="Q13" s="4" t="e">
        <f>_xlfn.POISSON.DIST(team_season_data[[#Headers],[9]],#REF!,FALSE)</f>
        <v>#REF!</v>
      </c>
      <c r="R13" s="3" t="e">
        <f>SUM(team_season_data[[#This Row],[2]:[3]])</f>
        <v>#REF!</v>
      </c>
      <c r="S13" s="4" t="e">
        <f>SUM(team_season_data[[#This Row],[4]:[5]])</f>
        <v>#REF!</v>
      </c>
      <c r="T13" s="4" t="e">
        <f>SUM(team_season_data[[#This Row],[6]:[7]])</f>
        <v>#REF!</v>
      </c>
      <c r="U13" s="4" t="e">
        <f>SUM(team_season_data[[#This Row],[8]:[9]])</f>
        <v>#REF!</v>
      </c>
    </row>
    <row r="14" spans="1:21" x14ac:dyDescent="0.25">
      <c r="A14" s="6" t="s">
        <v>1525</v>
      </c>
      <c r="B14" s="6" t="s">
        <v>1526</v>
      </c>
      <c r="C14" s="6" t="s">
        <v>836</v>
      </c>
      <c r="D14" s="6" t="s">
        <v>1527</v>
      </c>
      <c r="E14">
        <v>1.92</v>
      </c>
      <c r="F14">
        <v>0.87</v>
      </c>
      <c r="G14" s="1" t="e">
        <f>#REF!/$J$24</f>
        <v>#REF!</v>
      </c>
      <c r="H14" s="2" t="e">
        <f>_xlfn.POISSON.DIST(team_season_data[[#Headers],[0]],#REF!,FALSE)</f>
        <v>#REF!</v>
      </c>
      <c r="I14" s="2" t="e">
        <f>_xlfn.POISSON.DIST(team_season_data[[#Headers],[1]],#REF!,FALSE)</f>
        <v>#REF!</v>
      </c>
      <c r="J14" s="3" t="e">
        <f>_xlfn.POISSON.DIST(team_season_data[[#Headers],[2]],#REF!,FALSE)</f>
        <v>#REF!</v>
      </c>
      <c r="K14" s="3" t="e">
        <f>_xlfn.POISSON.DIST(team_season_data[[#Headers],[3]],#REF!,FALSE)</f>
        <v>#REF!</v>
      </c>
      <c r="L14" s="4" t="e">
        <f>_xlfn.POISSON.DIST(team_season_data[[#Headers],[4]],#REF!,FALSE)</f>
        <v>#REF!</v>
      </c>
      <c r="M14" s="4" t="e">
        <f>_xlfn.POISSON.DIST(team_season_data[[#Headers],[5]],#REF!,FALSE)</f>
        <v>#REF!</v>
      </c>
      <c r="N14" s="4" t="e">
        <f>_xlfn.POISSON.DIST(team_season_data[[#Headers],[6]],#REF!,FALSE)</f>
        <v>#REF!</v>
      </c>
      <c r="O14" s="4" t="e">
        <f>_xlfn.POISSON.DIST(team_season_data[[#Headers],[7]],#REF!,FALSE)</f>
        <v>#REF!</v>
      </c>
      <c r="P14" s="4" t="e">
        <f>_xlfn.POISSON.DIST(team_season_data[[#Headers],[8]],#REF!,FALSE)</f>
        <v>#REF!</v>
      </c>
      <c r="Q14" s="4" t="e">
        <f>_xlfn.POISSON.DIST(team_season_data[[#Headers],[9]],#REF!,FALSE)</f>
        <v>#REF!</v>
      </c>
      <c r="R14" s="3" t="e">
        <f>SUM(team_season_data[[#This Row],[2]:[3]])</f>
        <v>#REF!</v>
      </c>
      <c r="S14" s="4" t="e">
        <f>SUM(team_season_data[[#This Row],[4]:[5]])</f>
        <v>#REF!</v>
      </c>
      <c r="T14" s="4" t="e">
        <f>SUM(team_season_data[[#This Row],[6]:[7]])</f>
        <v>#REF!</v>
      </c>
      <c r="U14" s="4" t="e">
        <f>SUM(team_season_data[[#This Row],[8]:[9]])</f>
        <v>#REF!</v>
      </c>
    </row>
    <row r="15" spans="1:21" x14ac:dyDescent="0.25">
      <c r="A15" s="6" t="s">
        <v>1528</v>
      </c>
      <c r="B15" s="6" t="s">
        <v>1529</v>
      </c>
      <c r="C15" s="6" t="s">
        <v>837</v>
      </c>
      <c r="D15" s="6" t="s">
        <v>1530</v>
      </c>
      <c r="E15">
        <v>1.34</v>
      </c>
      <c r="F15">
        <v>1.67</v>
      </c>
      <c r="G15" s="1" t="e">
        <f>#REF!/$J$24</f>
        <v>#REF!</v>
      </c>
      <c r="H15" s="2" t="e">
        <f>_xlfn.POISSON.DIST(team_season_data[[#Headers],[0]],#REF!,FALSE)</f>
        <v>#REF!</v>
      </c>
      <c r="I15" s="2" t="e">
        <f>_xlfn.POISSON.DIST(team_season_data[[#Headers],[1]],#REF!,FALSE)</f>
        <v>#REF!</v>
      </c>
      <c r="J15" s="3" t="e">
        <f>_xlfn.POISSON.DIST(team_season_data[[#Headers],[2]],#REF!,FALSE)</f>
        <v>#REF!</v>
      </c>
      <c r="K15" s="3" t="e">
        <f>_xlfn.POISSON.DIST(team_season_data[[#Headers],[3]],#REF!,FALSE)</f>
        <v>#REF!</v>
      </c>
      <c r="L15" s="4" t="e">
        <f>_xlfn.POISSON.DIST(team_season_data[[#Headers],[4]],#REF!,FALSE)</f>
        <v>#REF!</v>
      </c>
      <c r="M15" s="4" t="e">
        <f>_xlfn.POISSON.DIST(team_season_data[[#Headers],[5]],#REF!,FALSE)</f>
        <v>#REF!</v>
      </c>
      <c r="N15" s="4" t="e">
        <f>_xlfn.POISSON.DIST(team_season_data[[#Headers],[6]],#REF!,FALSE)</f>
        <v>#REF!</v>
      </c>
      <c r="O15" s="4" t="e">
        <f>_xlfn.POISSON.DIST(team_season_data[[#Headers],[7]],#REF!,FALSE)</f>
        <v>#REF!</v>
      </c>
      <c r="P15" s="4" t="e">
        <f>_xlfn.POISSON.DIST(team_season_data[[#Headers],[8]],#REF!,FALSE)</f>
        <v>#REF!</v>
      </c>
      <c r="Q15" s="4" t="e">
        <f>_xlfn.POISSON.DIST(team_season_data[[#Headers],[9]],#REF!,FALSE)</f>
        <v>#REF!</v>
      </c>
      <c r="R15" s="3" t="e">
        <f>SUM(team_season_data[[#This Row],[2]:[3]])</f>
        <v>#REF!</v>
      </c>
      <c r="S15" s="4" t="e">
        <f>SUM(team_season_data[[#This Row],[4]:[5]])</f>
        <v>#REF!</v>
      </c>
      <c r="T15" s="4" t="e">
        <f>SUM(team_season_data[[#This Row],[6]:[7]])</f>
        <v>#REF!</v>
      </c>
      <c r="U15" s="4" t="e">
        <f>SUM(team_season_data[[#This Row],[8]:[9]])</f>
        <v>#REF!</v>
      </c>
    </row>
    <row r="16" spans="1:21" x14ac:dyDescent="0.25">
      <c r="A16" s="6" t="s">
        <v>1531</v>
      </c>
      <c r="B16" s="6" t="s">
        <v>1532</v>
      </c>
      <c r="C16" s="6" t="s">
        <v>838</v>
      </c>
      <c r="D16" s="6" t="s">
        <v>1533</v>
      </c>
      <c r="E16">
        <v>1.82</v>
      </c>
      <c r="F16">
        <v>1.51</v>
      </c>
      <c r="G16" s="1" t="e">
        <f>#REF!/$J$24</f>
        <v>#REF!</v>
      </c>
      <c r="H16" s="2" t="e">
        <f>_xlfn.POISSON.DIST(team_season_data[[#Headers],[0]],#REF!,FALSE)</f>
        <v>#REF!</v>
      </c>
      <c r="I16" s="2" t="e">
        <f>_xlfn.POISSON.DIST(team_season_data[[#Headers],[1]],#REF!,FALSE)</f>
        <v>#REF!</v>
      </c>
      <c r="J16" s="3" t="e">
        <f>_xlfn.POISSON.DIST(team_season_data[[#Headers],[2]],#REF!,FALSE)</f>
        <v>#REF!</v>
      </c>
      <c r="K16" s="3" t="e">
        <f>_xlfn.POISSON.DIST(team_season_data[[#Headers],[3]],#REF!,FALSE)</f>
        <v>#REF!</v>
      </c>
      <c r="L16" s="4" t="e">
        <f>_xlfn.POISSON.DIST(team_season_data[[#Headers],[4]],#REF!,FALSE)</f>
        <v>#REF!</v>
      </c>
      <c r="M16" s="4" t="e">
        <f>_xlfn.POISSON.DIST(team_season_data[[#Headers],[5]],#REF!,FALSE)</f>
        <v>#REF!</v>
      </c>
      <c r="N16" s="4" t="e">
        <f>_xlfn.POISSON.DIST(team_season_data[[#Headers],[6]],#REF!,FALSE)</f>
        <v>#REF!</v>
      </c>
      <c r="O16" s="4" t="e">
        <f>_xlfn.POISSON.DIST(team_season_data[[#Headers],[7]],#REF!,FALSE)</f>
        <v>#REF!</v>
      </c>
      <c r="P16" s="4" t="e">
        <f>_xlfn.POISSON.DIST(team_season_data[[#Headers],[8]],#REF!,FALSE)</f>
        <v>#REF!</v>
      </c>
      <c r="Q16" s="4" t="e">
        <f>_xlfn.POISSON.DIST(team_season_data[[#Headers],[9]],#REF!,FALSE)</f>
        <v>#REF!</v>
      </c>
      <c r="R16" s="3" t="e">
        <f>SUM(team_season_data[[#This Row],[2]:[3]])</f>
        <v>#REF!</v>
      </c>
      <c r="S16" s="4" t="e">
        <f>SUM(team_season_data[[#This Row],[4]:[5]])</f>
        <v>#REF!</v>
      </c>
      <c r="T16" s="4" t="e">
        <f>SUM(team_season_data[[#This Row],[6]:[7]])</f>
        <v>#REF!</v>
      </c>
      <c r="U16" s="4" t="e">
        <f>SUM(team_season_data[[#This Row],[8]:[9]])</f>
        <v>#REF!</v>
      </c>
    </row>
    <row r="17" spans="1:21" x14ac:dyDescent="0.25">
      <c r="A17" s="6" t="s">
        <v>1534</v>
      </c>
      <c r="B17" s="6" t="s">
        <v>1535</v>
      </c>
      <c r="C17" s="6" t="s">
        <v>839</v>
      </c>
      <c r="D17" s="6" t="s">
        <v>1536</v>
      </c>
      <c r="E17">
        <v>1.29</v>
      </c>
      <c r="F17">
        <v>1.32</v>
      </c>
      <c r="G17" s="1" t="e">
        <f>#REF!/$J$24</f>
        <v>#REF!</v>
      </c>
      <c r="H17" s="2" t="e">
        <f>_xlfn.POISSON.DIST(team_season_data[[#Headers],[0]],#REF!,FALSE)</f>
        <v>#REF!</v>
      </c>
      <c r="I17" s="2" t="e">
        <f>_xlfn.POISSON.DIST(team_season_data[[#Headers],[1]],#REF!,FALSE)</f>
        <v>#REF!</v>
      </c>
      <c r="J17" s="3" t="e">
        <f>_xlfn.POISSON.DIST(team_season_data[[#Headers],[2]],#REF!,FALSE)</f>
        <v>#REF!</v>
      </c>
      <c r="K17" s="3" t="e">
        <f>_xlfn.POISSON.DIST(team_season_data[[#Headers],[3]],#REF!,FALSE)</f>
        <v>#REF!</v>
      </c>
      <c r="L17" s="4" t="e">
        <f>_xlfn.POISSON.DIST(team_season_data[[#Headers],[4]],#REF!,FALSE)</f>
        <v>#REF!</v>
      </c>
      <c r="M17" s="4" t="e">
        <f>_xlfn.POISSON.DIST(team_season_data[[#Headers],[5]],#REF!,FALSE)</f>
        <v>#REF!</v>
      </c>
      <c r="N17" s="4" t="e">
        <f>_xlfn.POISSON.DIST(team_season_data[[#Headers],[6]],#REF!,FALSE)</f>
        <v>#REF!</v>
      </c>
      <c r="O17" s="4" t="e">
        <f>_xlfn.POISSON.DIST(team_season_data[[#Headers],[7]],#REF!,FALSE)</f>
        <v>#REF!</v>
      </c>
      <c r="P17" s="4" t="e">
        <f>_xlfn.POISSON.DIST(team_season_data[[#Headers],[8]],#REF!,FALSE)</f>
        <v>#REF!</v>
      </c>
      <c r="Q17" s="4" t="e">
        <f>_xlfn.POISSON.DIST(team_season_data[[#Headers],[9]],#REF!,FALSE)</f>
        <v>#REF!</v>
      </c>
      <c r="R17" s="3" t="e">
        <f>SUM(team_season_data[[#This Row],[2]:[3]])</f>
        <v>#REF!</v>
      </c>
      <c r="S17" s="4" t="e">
        <f>SUM(team_season_data[[#This Row],[4]:[5]])</f>
        <v>#REF!</v>
      </c>
      <c r="T17" s="4" t="e">
        <f>SUM(team_season_data[[#This Row],[6]:[7]])</f>
        <v>#REF!</v>
      </c>
      <c r="U17" s="4" t="e">
        <f>SUM(team_season_data[[#This Row],[8]:[9]])</f>
        <v>#REF!</v>
      </c>
    </row>
    <row r="18" spans="1:21" x14ac:dyDescent="0.25">
      <c r="A18" s="6" t="s">
        <v>1537</v>
      </c>
      <c r="B18" s="6" t="s">
        <v>1538</v>
      </c>
      <c r="C18" s="6" t="s">
        <v>918</v>
      </c>
      <c r="D18" s="6" t="s">
        <v>1539</v>
      </c>
      <c r="E18">
        <v>1.18</v>
      </c>
      <c r="F18">
        <v>2.2200000000000002</v>
      </c>
      <c r="G18" s="1" t="e">
        <f>#REF!/$J$24</f>
        <v>#REF!</v>
      </c>
      <c r="H18" s="2" t="e">
        <f>_xlfn.POISSON.DIST(team_season_data[[#Headers],[0]],#REF!,FALSE)</f>
        <v>#REF!</v>
      </c>
      <c r="I18" s="2" t="e">
        <f>_xlfn.POISSON.DIST(team_season_data[[#Headers],[1]],#REF!,FALSE)</f>
        <v>#REF!</v>
      </c>
      <c r="J18" s="3" t="e">
        <f>_xlfn.POISSON.DIST(team_season_data[[#Headers],[2]],#REF!,FALSE)</f>
        <v>#REF!</v>
      </c>
      <c r="K18" s="3" t="e">
        <f>_xlfn.POISSON.DIST(team_season_data[[#Headers],[3]],#REF!,FALSE)</f>
        <v>#REF!</v>
      </c>
      <c r="L18" s="4" t="e">
        <f>_xlfn.POISSON.DIST(team_season_data[[#Headers],[4]],#REF!,FALSE)</f>
        <v>#REF!</v>
      </c>
      <c r="M18" s="4" t="e">
        <f>_xlfn.POISSON.DIST(team_season_data[[#Headers],[5]],#REF!,FALSE)</f>
        <v>#REF!</v>
      </c>
      <c r="N18" s="4" t="e">
        <f>_xlfn.POISSON.DIST(team_season_data[[#Headers],[6]],#REF!,FALSE)</f>
        <v>#REF!</v>
      </c>
      <c r="O18" s="4" t="e">
        <f>_xlfn.POISSON.DIST(team_season_data[[#Headers],[7]],#REF!,FALSE)</f>
        <v>#REF!</v>
      </c>
      <c r="P18" s="4" t="e">
        <f>_xlfn.POISSON.DIST(team_season_data[[#Headers],[8]],#REF!,FALSE)</f>
        <v>#REF!</v>
      </c>
      <c r="Q18" s="4" t="e">
        <f>_xlfn.POISSON.DIST(team_season_data[[#Headers],[9]],#REF!,FALSE)</f>
        <v>#REF!</v>
      </c>
      <c r="R18" s="3" t="e">
        <f>SUM(team_season_data[[#This Row],[2]:[3]])</f>
        <v>#REF!</v>
      </c>
      <c r="S18" s="4" t="e">
        <f>SUM(team_season_data[[#This Row],[4]:[5]])</f>
        <v>#REF!</v>
      </c>
      <c r="T18" s="4" t="e">
        <f>SUM(team_season_data[[#This Row],[6]:[7]])</f>
        <v>#REF!</v>
      </c>
      <c r="U18" s="4" t="e">
        <f>SUM(team_season_data[[#This Row],[8]:[9]])</f>
        <v>#REF!</v>
      </c>
    </row>
    <row r="19" spans="1:21" x14ac:dyDescent="0.25">
      <c r="A19" s="6" t="s">
        <v>1540</v>
      </c>
      <c r="B19" s="6" t="s">
        <v>1541</v>
      </c>
      <c r="C19" s="6" t="s">
        <v>840</v>
      </c>
      <c r="D19" s="6" t="s">
        <v>1542</v>
      </c>
      <c r="E19">
        <v>1.75</v>
      </c>
      <c r="F19">
        <v>1.54</v>
      </c>
      <c r="G19" s="1" t="e">
        <f>#REF!/$J$24</f>
        <v>#REF!</v>
      </c>
      <c r="H19" s="2" t="e">
        <f>_xlfn.POISSON.DIST(team_season_data[[#Headers],[0]],#REF!,FALSE)</f>
        <v>#REF!</v>
      </c>
      <c r="I19" s="2" t="e">
        <f>_xlfn.POISSON.DIST(team_season_data[[#Headers],[1]],#REF!,FALSE)</f>
        <v>#REF!</v>
      </c>
      <c r="J19" s="3" t="e">
        <f>_xlfn.POISSON.DIST(team_season_data[[#Headers],[2]],#REF!,FALSE)</f>
        <v>#REF!</v>
      </c>
      <c r="K19" s="3" t="e">
        <f>_xlfn.POISSON.DIST(team_season_data[[#Headers],[3]],#REF!,FALSE)</f>
        <v>#REF!</v>
      </c>
      <c r="L19" s="4" t="e">
        <f>_xlfn.POISSON.DIST(team_season_data[[#Headers],[4]],#REF!,FALSE)</f>
        <v>#REF!</v>
      </c>
      <c r="M19" s="4" t="e">
        <f>_xlfn.POISSON.DIST(team_season_data[[#Headers],[5]],#REF!,FALSE)</f>
        <v>#REF!</v>
      </c>
      <c r="N19" s="4" t="e">
        <f>_xlfn.POISSON.DIST(team_season_data[[#Headers],[6]],#REF!,FALSE)</f>
        <v>#REF!</v>
      </c>
      <c r="O19" s="4" t="e">
        <f>_xlfn.POISSON.DIST(team_season_data[[#Headers],[7]],#REF!,FALSE)</f>
        <v>#REF!</v>
      </c>
      <c r="P19" s="4" t="e">
        <f>_xlfn.POISSON.DIST(team_season_data[[#Headers],[8]],#REF!,FALSE)</f>
        <v>#REF!</v>
      </c>
      <c r="Q19" s="4" t="e">
        <f>_xlfn.POISSON.DIST(team_season_data[[#Headers],[9]],#REF!,FALSE)</f>
        <v>#REF!</v>
      </c>
      <c r="R19" s="3" t="e">
        <f>SUM(team_season_data[[#This Row],[2]:[3]])</f>
        <v>#REF!</v>
      </c>
      <c r="S19" s="4" t="e">
        <f>SUM(team_season_data[[#This Row],[4]:[5]])</f>
        <v>#REF!</v>
      </c>
      <c r="T19" s="4" t="e">
        <f>SUM(team_season_data[[#This Row],[6]:[7]])</f>
        <v>#REF!</v>
      </c>
      <c r="U19" s="4" t="e">
        <f>SUM(team_season_data[[#This Row],[8]:[9]])</f>
        <v>#REF!</v>
      </c>
    </row>
    <row r="20" spans="1:21" x14ac:dyDescent="0.25">
      <c r="A20" s="6" t="s">
        <v>1543</v>
      </c>
      <c r="B20" s="6" t="s">
        <v>1544</v>
      </c>
      <c r="C20" s="6" t="s">
        <v>841</v>
      </c>
      <c r="D20" s="6" t="s">
        <v>1545</v>
      </c>
      <c r="E20">
        <v>1.27</v>
      </c>
      <c r="F20">
        <v>1.66</v>
      </c>
      <c r="G20" s="1" t="e">
        <f>#REF!/$J$24</f>
        <v>#REF!</v>
      </c>
      <c r="H20" s="2" t="e">
        <f>_xlfn.POISSON.DIST(team_season_data[[#Headers],[0]],#REF!,FALSE)</f>
        <v>#REF!</v>
      </c>
      <c r="I20" s="2" t="e">
        <f>_xlfn.POISSON.DIST(team_season_data[[#Headers],[1]],#REF!,FALSE)</f>
        <v>#REF!</v>
      </c>
      <c r="J20" s="3" t="e">
        <f>_xlfn.POISSON.DIST(team_season_data[[#Headers],[2]],#REF!,FALSE)</f>
        <v>#REF!</v>
      </c>
      <c r="K20" s="3" t="e">
        <f>_xlfn.POISSON.DIST(team_season_data[[#Headers],[3]],#REF!,FALSE)</f>
        <v>#REF!</v>
      </c>
      <c r="L20" s="4" t="e">
        <f>_xlfn.POISSON.DIST(team_season_data[[#Headers],[4]],#REF!,FALSE)</f>
        <v>#REF!</v>
      </c>
      <c r="M20" s="4" t="e">
        <f>_xlfn.POISSON.DIST(team_season_data[[#Headers],[5]],#REF!,FALSE)</f>
        <v>#REF!</v>
      </c>
      <c r="N20" s="4" t="e">
        <f>_xlfn.POISSON.DIST(team_season_data[[#Headers],[6]],#REF!,FALSE)</f>
        <v>#REF!</v>
      </c>
      <c r="O20" s="4" t="e">
        <f>_xlfn.POISSON.DIST(team_season_data[[#Headers],[7]],#REF!,FALSE)</f>
        <v>#REF!</v>
      </c>
      <c r="P20" s="4" t="e">
        <f>_xlfn.POISSON.DIST(team_season_data[[#Headers],[8]],#REF!,FALSE)</f>
        <v>#REF!</v>
      </c>
      <c r="Q20" s="4" t="e">
        <f>_xlfn.POISSON.DIST(team_season_data[[#Headers],[9]],#REF!,FALSE)</f>
        <v>#REF!</v>
      </c>
      <c r="R20" s="3" t="e">
        <f>SUM(team_season_data[[#This Row],[2]:[3]])</f>
        <v>#REF!</v>
      </c>
      <c r="S20" s="4" t="e">
        <f>SUM(team_season_data[[#This Row],[4]:[5]])</f>
        <v>#REF!</v>
      </c>
      <c r="T20" s="4" t="e">
        <f>SUM(team_season_data[[#This Row],[6]:[7]])</f>
        <v>#REF!</v>
      </c>
      <c r="U20" s="4" t="e">
        <f>SUM(team_season_data[[#This Row],[8]:[9]])</f>
        <v>#REF!</v>
      </c>
    </row>
    <row r="21" spans="1:21" x14ac:dyDescent="0.25">
      <c r="A21" s="6" t="s">
        <v>1546</v>
      </c>
      <c r="B21" s="6" t="s">
        <v>1547</v>
      </c>
      <c r="C21" s="6" t="s">
        <v>842</v>
      </c>
      <c r="D21" s="6" t="s">
        <v>1548</v>
      </c>
      <c r="E21">
        <v>1.1499999999999999</v>
      </c>
      <c r="F21">
        <v>1.62</v>
      </c>
      <c r="G21" s="1" t="e">
        <f>#REF!/$J$24</f>
        <v>#REF!</v>
      </c>
      <c r="H21" s="2" t="e">
        <f>_xlfn.POISSON.DIST(team_season_data[[#Headers],[0]],#REF!,FALSE)</f>
        <v>#REF!</v>
      </c>
      <c r="I21" s="2" t="e">
        <f>_xlfn.POISSON.DIST(team_season_data[[#Headers],[1]],#REF!,FALSE)</f>
        <v>#REF!</v>
      </c>
      <c r="J21" s="3" t="e">
        <f>_xlfn.POISSON.DIST(team_season_data[[#Headers],[2]],#REF!,FALSE)</f>
        <v>#REF!</v>
      </c>
      <c r="K21" s="3" t="e">
        <f>_xlfn.POISSON.DIST(team_season_data[[#Headers],[3]],#REF!,FALSE)</f>
        <v>#REF!</v>
      </c>
      <c r="L21" s="4" t="e">
        <f>_xlfn.POISSON.DIST(team_season_data[[#Headers],[4]],#REF!,FALSE)</f>
        <v>#REF!</v>
      </c>
      <c r="M21" s="4" t="e">
        <f>_xlfn.POISSON.DIST(team_season_data[[#Headers],[5]],#REF!,FALSE)</f>
        <v>#REF!</v>
      </c>
      <c r="N21" s="4" t="e">
        <f>_xlfn.POISSON.DIST(team_season_data[[#Headers],[6]],#REF!,FALSE)</f>
        <v>#REF!</v>
      </c>
      <c r="O21" s="4" t="e">
        <f>_xlfn.POISSON.DIST(team_season_data[[#Headers],[7]],#REF!,FALSE)</f>
        <v>#REF!</v>
      </c>
      <c r="P21" s="4" t="e">
        <f>_xlfn.POISSON.DIST(team_season_data[[#Headers],[8]],#REF!,FALSE)</f>
        <v>#REF!</v>
      </c>
      <c r="Q21" s="4" t="e">
        <f>_xlfn.POISSON.DIST(team_season_data[[#Headers],[9]],#REF!,FALSE)</f>
        <v>#REF!</v>
      </c>
      <c r="R21" s="3" t="e">
        <f>SUM(team_season_data[[#This Row],[2]:[3]])</f>
        <v>#REF!</v>
      </c>
      <c r="S21" s="4" t="e">
        <f>SUM(team_season_data[[#This Row],[4]:[5]])</f>
        <v>#REF!</v>
      </c>
      <c r="T21" s="4" t="e">
        <f>SUM(team_season_data[[#This Row],[6]:[7]])</f>
        <v>#REF!</v>
      </c>
      <c r="U21" s="4" t="e">
        <f>SUM(team_season_data[[#This Row],[8]:[9]])</f>
        <v>#REF!</v>
      </c>
    </row>
    <row r="24" spans="1:21" x14ac:dyDescent="0.25">
      <c r="A24" t="s">
        <v>919</v>
      </c>
      <c r="G24" s="1" t="e">
        <f>AVERAGE(#REF!)</f>
        <v>#REF!</v>
      </c>
      <c r="H24" s="1" t="e">
        <f>AVERAGE(#REF!)</f>
        <v>#REF!</v>
      </c>
      <c r="J24" s="7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341BB-CD91-48F6-8A03-BD544D460614}">
  <dimension ref="A1:AP21"/>
  <sheetViews>
    <sheetView workbookViewId="0">
      <selection activeCell="O14" sqref="O14"/>
    </sheetView>
  </sheetViews>
  <sheetFormatPr defaultRowHeight="15" x14ac:dyDescent="0.25"/>
  <cols>
    <col min="1" max="1" width="5" bestFit="1" customWidth="1"/>
    <col min="2" max="2" width="7.85546875" bestFit="1" customWidth="1"/>
    <col min="3" max="3" width="13.5703125" bestFit="1" customWidth="1"/>
    <col min="4" max="4" width="13.85546875" bestFit="1" customWidth="1"/>
    <col min="5" max="5" width="5" bestFit="1" customWidth="1"/>
    <col min="6" max="6" width="5.28515625" bestFit="1" customWidth="1"/>
    <col min="7" max="7" width="5" bestFit="1" customWidth="1"/>
    <col min="8" max="42" width="5.28515625" bestFit="1" customWidth="1"/>
  </cols>
  <sheetData>
    <row r="1" spans="1:42" x14ac:dyDescent="0.25">
      <c r="A1" t="s">
        <v>1549</v>
      </c>
      <c r="B1" t="s">
        <v>1496</v>
      </c>
      <c r="C1" t="s">
        <v>1550</v>
      </c>
      <c r="D1" t="s">
        <v>1497</v>
      </c>
      <c r="E1" t="s">
        <v>846</v>
      </c>
      <c r="F1" t="s">
        <v>848</v>
      </c>
      <c r="G1" t="s">
        <v>850</v>
      </c>
      <c r="H1" t="s">
        <v>854</v>
      </c>
      <c r="I1" t="s">
        <v>855</v>
      </c>
      <c r="J1" t="s">
        <v>849</v>
      </c>
      <c r="K1" t="s">
        <v>852</v>
      </c>
      <c r="L1" t="s">
        <v>851</v>
      </c>
      <c r="M1" t="s">
        <v>853</v>
      </c>
      <c r="N1" t="s">
        <v>1516</v>
      </c>
      <c r="O1" t="s">
        <v>1519</v>
      </c>
      <c r="P1" t="s">
        <v>1522</v>
      </c>
      <c r="Q1" t="s">
        <v>1525</v>
      </c>
      <c r="R1" t="s">
        <v>1528</v>
      </c>
      <c r="S1" t="s">
        <v>1531</v>
      </c>
      <c r="T1" t="s">
        <v>1534</v>
      </c>
      <c r="U1" t="s">
        <v>1537</v>
      </c>
      <c r="V1" t="s">
        <v>1540</v>
      </c>
      <c r="W1" t="s">
        <v>1543</v>
      </c>
      <c r="X1" t="s">
        <v>1546</v>
      </c>
      <c r="Y1" t="s">
        <v>1551</v>
      </c>
      <c r="Z1" t="s">
        <v>1552</v>
      </c>
      <c r="AA1" t="s">
        <v>1553</v>
      </c>
      <c r="AB1" t="s">
        <v>1554</v>
      </c>
      <c r="AC1" t="s">
        <v>1555</v>
      </c>
      <c r="AD1" t="s">
        <v>1556</v>
      </c>
      <c r="AE1" t="s">
        <v>1557</v>
      </c>
      <c r="AF1" t="s">
        <v>1558</v>
      </c>
      <c r="AG1" t="s">
        <v>1559</v>
      </c>
      <c r="AH1" t="s">
        <v>1560</v>
      </c>
      <c r="AI1" t="s">
        <v>1561</v>
      </c>
      <c r="AJ1" t="s">
        <v>1562</v>
      </c>
      <c r="AK1" t="s">
        <v>1563</v>
      </c>
      <c r="AL1" t="s">
        <v>1564</v>
      </c>
      <c r="AM1" t="s">
        <v>1565</v>
      </c>
      <c r="AN1" t="s">
        <v>1566</v>
      </c>
      <c r="AO1" t="s">
        <v>1567</v>
      </c>
      <c r="AP1" t="s">
        <v>1568</v>
      </c>
    </row>
    <row r="2" spans="1:42" x14ac:dyDescent="0.25">
      <c r="A2" s="6" t="s">
        <v>846</v>
      </c>
      <c r="B2" s="6" t="s">
        <v>1498</v>
      </c>
      <c r="C2" s="6" t="s">
        <v>826</v>
      </c>
      <c r="D2" s="6" t="s">
        <v>1499</v>
      </c>
      <c r="E2" s="6" t="s">
        <v>1548</v>
      </c>
      <c r="F2" s="6" t="s">
        <v>1569</v>
      </c>
      <c r="G2" s="6" t="s">
        <v>1507</v>
      </c>
      <c r="H2" s="6" t="s">
        <v>1570</v>
      </c>
      <c r="I2" s="6" t="s">
        <v>1571</v>
      </c>
      <c r="J2" s="6" t="s">
        <v>1521</v>
      </c>
      <c r="K2" s="6" t="s">
        <v>1539</v>
      </c>
      <c r="L2" s="6" t="s">
        <v>1572</v>
      </c>
      <c r="M2" s="6" t="s">
        <v>1524</v>
      </c>
      <c r="N2" s="6" t="s">
        <v>1573</v>
      </c>
      <c r="O2" s="6" t="s">
        <v>1574</v>
      </c>
      <c r="P2" s="6" t="s">
        <v>1536</v>
      </c>
      <c r="Q2" s="6" t="s">
        <v>1575</v>
      </c>
      <c r="R2" s="6" t="s">
        <v>1530</v>
      </c>
      <c r="S2" s="6" t="s">
        <v>1576</v>
      </c>
      <c r="T2" s="6" t="s">
        <v>1513</v>
      </c>
      <c r="U2" s="6" t="s">
        <v>1577</v>
      </c>
      <c r="V2" s="6" t="s">
        <v>1518</v>
      </c>
      <c r="W2" s="6" t="s">
        <v>1578</v>
      </c>
      <c r="X2" s="6" t="s">
        <v>1579</v>
      </c>
      <c r="Y2" s="6" t="s">
        <v>1542</v>
      </c>
      <c r="Z2" s="6" t="s">
        <v>1501</v>
      </c>
      <c r="AA2" s="6" t="s">
        <v>1580</v>
      </c>
      <c r="AB2" s="6" t="s">
        <v>1527</v>
      </c>
      <c r="AC2" s="6" t="s">
        <v>1581</v>
      </c>
      <c r="AD2" s="6" t="s">
        <v>1545</v>
      </c>
      <c r="AE2" s="6" t="s">
        <v>1582</v>
      </c>
      <c r="AF2" s="6" t="s">
        <v>1583</v>
      </c>
      <c r="AG2" s="6" t="s">
        <v>1509</v>
      </c>
      <c r="AH2" s="6" t="s">
        <v>1515</v>
      </c>
      <c r="AI2" s="6" t="s">
        <v>1584</v>
      </c>
      <c r="AJ2" s="6" t="s">
        <v>1505</v>
      </c>
      <c r="AK2" s="6" t="s">
        <v>1585</v>
      </c>
      <c r="AL2" s="6" t="s">
        <v>1511</v>
      </c>
      <c r="AM2" s="6" t="s">
        <v>1503</v>
      </c>
      <c r="AN2" s="6" t="s">
        <v>1586</v>
      </c>
      <c r="AO2" s="6" t="s">
        <v>1533</v>
      </c>
      <c r="AP2" s="6" t="s">
        <v>1587</v>
      </c>
    </row>
    <row r="3" spans="1:42" x14ac:dyDescent="0.25">
      <c r="A3" s="6" t="s">
        <v>848</v>
      </c>
      <c r="B3" s="6" t="s">
        <v>1500</v>
      </c>
      <c r="C3" s="6" t="s">
        <v>827</v>
      </c>
      <c r="D3" s="6" t="s">
        <v>1501</v>
      </c>
      <c r="E3" s="6" t="s">
        <v>1575</v>
      </c>
      <c r="F3" s="6" t="s">
        <v>1499</v>
      </c>
      <c r="G3" s="6" t="s">
        <v>1581</v>
      </c>
      <c r="H3" s="6" t="s">
        <v>1513</v>
      </c>
      <c r="I3" s="6" t="s">
        <v>1548</v>
      </c>
      <c r="J3" s="6" t="s">
        <v>1585</v>
      </c>
      <c r="K3" s="6" t="s">
        <v>1530</v>
      </c>
      <c r="L3" s="6" t="s">
        <v>1576</v>
      </c>
      <c r="M3" s="6" t="s">
        <v>1503</v>
      </c>
      <c r="N3" s="6" t="s">
        <v>1570</v>
      </c>
      <c r="O3" s="6" t="s">
        <v>1586</v>
      </c>
      <c r="P3" s="6" t="s">
        <v>1511</v>
      </c>
      <c r="Q3" s="6" t="s">
        <v>1574</v>
      </c>
      <c r="R3" s="6" t="s">
        <v>1505</v>
      </c>
      <c r="S3" s="6" t="s">
        <v>1539</v>
      </c>
      <c r="T3" s="6" t="s">
        <v>1582</v>
      </c>
      <c r="U3" s="6" t="s">
        <v>1527</v>
      </c>
      <c r="V3" s="6" t="s">
        <v>1573</v>
      </c>
      <c r="W3" s="6" t="s">
        <v>1507</v>
      </c>
      <c r="X3" s="6" t="s">
        <v>1521</v>
      </c>
      <c r="Y3" s="6" t="s">
        <v>1584</v>
      </c>
      <c r="Z3" s="6" t="s">
        <v>1588</v>
      </c>
      <c r="AA3" s="6" t="s">
        <v>1545</v>
      </c>
      <c r="AB3" s="6" t="s">
        <v>1580</v>
      </c>
      <c r="AC3" s="6" t="s">
        <v>1518</v>
      </c>
      <c r="AD3" s="6" t="s">
        <v>1509</v>
      </c>
      <c r="AE3" s="6" t="s">
        <v>1577</v>
      </c>
      <c r="AF3" s="6" t="s">
        <v>1578</v>
      </c>
      <c r="AG3" s="6" t="s">
        <v>1524</v>
      </c>
      <c r="AH3" s="6" t="s">
        <v>1579</v>
      </c>
      <c r="AI3" s="6" t="s">
        <v>1536</v>
      </c>
      <c r="AJ3" s="6" t="s">
        <v>1587</v>
      </c>
      <c r="AK3" s="6" t="s">
        <v>1533</v>
      </c>
      <c r="AL3" s="6" t="s">
        <v>1571</v>
      </c>
      <c r="AM3" s="6" t="s">
        <v>1515</v>
      </c>
      <c r="AN3" s="6" t="s">
        <v>1572</v>
      </c>
      <c r="AO3" s="6" t="s">
        <v>1542</v>
      </c>
      <c r="AP3" s="6" t="s">
        <v>1583</v>
      </c>
    </row>
    <row r="4" spans="1:42" x14ac:dyDescent="0.25">
      <c r="A4" s="6" t="s">
        <v>850</v>
      </c>
      <c r="B4" s="6" t="s">
        <v>1502</v>
      </c>
      <c r="C4" s="6" t="s">
        <v>828</v>
      </c>
      <c r="D4" s="6" t="s">
        <v>1503</v>
      </c>
      <c r="E4" s="6" t="s">
        <v>1582</v>
      </c>
      <c r="F4" s="6" t="s">
        <v>1533</v>
      </c>
      <c r="G4" s="6" t="s">
        <v>1584</v>
      </c>
      <c r="H4" s="6" t="s">
        <v>1509</v>
      </c>
      <c r="I4" s="6" t="s">
        <v>1586</v>
      </c>
      <c r="J4" s="6" t="s">
        <v>1539</v>
      </c>
      <c r="K4" s="6" t="s">
        <v>1581</v>
      </c>
      <c r="L4" s="6" t="s">
        <v>1499</v>
      </c>
      <c r="M4" s="6" t="s">
        <v>1569</v>
      </c>
      <c r="N4" s="6" t="s">
        <v>1527</v>
      </c>
      <c r="O4" s="6" t="s">
        <v>1578</v>
      </c>
      <c r="P4" s="6" t="s">
        <v>1507</v>
      </c>
      <c r="Q4" s="6" t="s">
        <v>1580</v>
      </c>
      <c r="R4" s="6" t="s">
        <v>1542</v>
      </c>
      <c r="S4" s="6" t="s">
        <v>1585</v>
      </c>
      <c r="T4" s="6" t="s">
        <v>1545</v>
      </c>
      <c r="U4" s="6" t="s">
        <v>1583</v>
      </c>
      <c r="V4" s="6" t="s">
        <v>1511</v>
      </c>
      <c r="W4" s="6" t="s">
        <v>1576</v>
      </c>
      <c r="X4" s="6" t="s">
        <v>1513</v>
      </c>
      <c r="Y4" s="6" t="s">
        <v>1574</v>
      </c>
      <c r="Z4" s="6" t="s">
        <v>1573</v>
      </c>
      <c r="AA4" s="6" t="s">
        <v>1536</v>
      </c>
      <c r="AB4" s="6" t="s">
        <v>1524</v>
      </c>
      <c r="AC4" s="6" t="s">
        <v>1587</v>
      </c>
      <c r="AD4" s="6" t="s">
        <v>1548</v>
      </c>
      <c r="AE4" s="6" t="s">
        <v>1579</v>
      </c>
      <c r="AF4" s="6" t="s">
        <v>1570</v>
      </c>
      <c r="AG4" s="6" t="s">
        <v>1505</v>
      </c>
      <c r="AH4" s="6" t="s">
        <v>1518</v>
      </c>
      <c r="AI4" s="6" t="s">
        <v>1575</v>
      </c>
      <c r="AJ4" s="6" t="s">
        <v>1515</v>
      </c>
      <c r="AK4" s="6" t="s">
        <v>1577</v>
      </c>
      <c r="AL4" s="6" t="s">
        <v>1530</v>
      </c>
      <c r="AM4" s="6" t="s">
        <v>1588</v>
      </c>
      <c r="AN4" s="6" t="s">
        <v>1501</v>
      </c>
      <c r="AO4" s="6" t="s">
        <v>1571</v>
      </c>
      <c r="AP4" s="6" t="s">
        <v>1521</v>
      </c>
    </row>
    <row r="5" spans="1:42" x14ac:dyDescent="0.25">
      <c r="A5" s="6" t="s">
        <v>854</v>
      </c>
      <c r="B5" s="6" t="s">
        <v>1504</v>
      </c>
      <c r="C5" s="6" t="s">
        <v>829</v>
      </c>
      <c r="D5" s="6" t="s">
        <v>1505</v>
      </c>
      <c r="E5" s="6" t="s">
        <v>1511</v>
      </c>
      <c r="F5" s="6" t="s">
        <v>1586</v>
      </c>
      <c r="G5" s="6" t="s">
        <v>1539</v>
      </c>
      <c r="H5" s="6" t="s">
        <v>1571</v>
      </c>
      <c r="I5" s="6" t="s">
        <v>1570</v>
      </c>
      <c r="J5" s="6" t="s">
        <v>1545</v>
      </c>
      <c r="K5" s="6" t="s">
        <v>1548</v>
      </c>
      <c r="L5" s="6" t="s">
        <v>1583</v>
      </c>
      <c r="M5" s="6" t="s">
        <v>1518</v>
      </c>
      <c r="N5" s="6" t="s">
        <v>1576</v>
      </c>
      <c r="O5" s="6" t="s">
        <v>1503</v>
      </c>
      <c r="P5" s="6" t="s">
        <v>1584</v>
      </c>
      <c r="Q5" s="6" t="s">
        <v>1521</v>
      </c>
      <c r="R5" s="6" t="s">
        <v>1569</v>
      </c>
      <c r="S5" s="6" t="s">
        <v>1533</v>
      </c>
      <c r="T5" s="6" t="s">
        <v>1574</v>
      </c>
      <c r="U5" s="6" t="s">
        <v>1536</v>
      </c>
      <c r="V5" s="6" t="s">
        <v>1579</v>
      </c>
      <c r="W5" s="6" t="s">
        <v>1499</v>
      </c>
      <c r="X5" s="6" t="s">
        <v>1587</v>
      </c>
      <c r="Y5" s="6" t="s">
        <v>1527</v>
      </c>
      <c r="Z5" s="6" t="s">
        <v>1524</v>
      </c>
      <c r="AA5" s="6" t="s">
        <v>1577</v>
      </c>
      <c r="AB5" s="6" t="s">
        <v>1542</v>
      </c>
      <c r="AC5" s="6" t="s">
        <v>1575</v>
      </c>
      <c r="AD5" s="6" t="s">
        <v>1581</v>
      </c>
      <c r="AE5" s="6" t="s">
        <v>1513</v>
      </c>
      <c r="AF5" s="6" t="s">
        <v>1501</v>
      </c>
      <c r="AG5" s="6" t="s">
        <v>1572</v>
      </c>
      <c r="AH5" s="6" t="s">
        <v>1573</v>
      </c>
      <c r="AI5" s="6" t="s">
        <v>1509</v>
      </c>
      <c r="AJ5" s="6" t="s">
        <v>1588</v>
      </c>
      <c r="AK5" s="6" t="s">
        <v>1507</v>
      </c>
      <c r="AL5" s="6" t="s">
        <v>1582</v>
      </c>
      <c r="AM5" s="6" t="s">
        <v>1530</v>
      </c>
      <c r="AN5" s="6" t="s">
        <v>1585</v>
      </c>
      <c r="AO5" s="6" t="s">
        <v>1515</v>
      </c>
      <c r="AP5" s="6" t="s">
        <v>1580</v>
      </c>
    </row>
    <row r="6" spans="1:42" x14ac:dyDescent="0.25">
      <c r="A6" s="6" t="s">
        <v>855</v>
      </c>
      <c r="B6" s="6" t="s">
        <v>1506</v>
      </c>
      <c r="C6" s="6" t="s">
        <v>830</v>
      </c>
      <c r="D6" s="6" t="s">
        <v>1507</v>
      </c>
      <c r="E6" s="6" t="s">
        <v>1584</v>
      </c>
      <c r="F6" s="6" t="s">
        <v>1530</v>
      </c>
      <c r="G6" s="6" t="s">
        <v>1588</v>
      </c>
      <c r="H6" s="6" t="s">
        <v>1518</v>
      </c>
      <c r="I6" s="6" t="s">
        <v>1536</v>
      </c>
      <c r="J6" s="6" t="s">
        <v>1574</v>
      </c>
      <c r="K6" s="6" t="s">
        <v>1542</v>
      </c>
      <c r="L6" s="6" t="s">
        <v>1573</v>
      </c>
      <c r="M6" s="6" t="s">
        <v>1548</v>
      </c>
      <c r="N6" s="6" t="s">
        <v>1586</v>
      </c>
      <c r="O6" s="6" t="s">
        <v>1527</v>
      </c>
      <c r="P6" s="6" t="s">
        <v>1572</v>
      </c>
      <c r="Q6" s="6" t="s">
        <v>1539</v>
      </c>
      <c r="R6" s="6" t="s">
        <v>1576</v>
      </c>
      <c r="S6" s="6" t="s">
        <v>1581</v>
      </c>
      <c r="T6" s="6" t="s">
        <v>1511</v>
      </c>
      <c r="U6" s="6" t="s">
        <v>1575</v>
      </c>
      <c r="V6" s="6" t="s">
        <v>1505</v>
      </c>
      <c r="W6" s="6" t="s">
        <v>1569</v>
      </c>
      <c r="X6" s="6" t="s">
        <v>1499</v>
      </c>
      <c r="Y6" s="6" t="s">
        <v>1585</v>
      </c>
      <c r="Z6" s="6" t="s">
        <v>1583</v>
      </c>
      <c r="AA6" s="6" t="s">
        <v>1513</v>
      </c>
      <c r="AB6" s="6" t="s">
        <v>1582</v>
      </c>
      <c r="AC6" s="6" t="s">
        <v>1509</v>
      </c>
      <c r="AD6" s="6" t="s">
        <v>1587</v>
      </c>
      <c r="AE6" s="6" t="s">
        <v>1503</v>
      </c>
      <c r="AF6" s="6" t="s">
        <v>1515</v>
      </c>
      <c r="AG6" s="6" t="s">
        <v>1571</v>
      </c>
      <c r="AH6" s="6" t="s">
        <v>1501</v>
      </c>
      <c r="AI6" s="6" t="s">
        <v>1577</v>
      </c>
      <c r="AJ6" s="6" t="s">
        <v>1521</v>
      </c>
      <c r="AK6" s="6" t="s">
        <v>1578</v>
      </c>
      <c r="AL6" s="6" t="s">
        <v>1545</v>
      </c>
      <c r="AM6" s="6" t="s">
        <v>1533</v>
      </c>
      <c r="AN6" s="6" t="s">
        <v>1580</v>
      </c>
      <c r="AO6" s="6" t="s">
        <v>1524</v>
      </c>
      <c r="AP6" s="6" t="s">
        <v>1570</v>
      </c>
    </row>
    <row r="7" spans="1:42" x14ac:dyDescent="0.25">
      <c r="A7" s="6" t="s">
        <v>849</v>
      </c>
      <c r="B7" s="6" t="s">
        <v>1508</v>
      </c>
      <c r="C7" s="6" t="s">
        <v>831</v>
      </c>
      <c r="D7" s="6" t="s">
        <v>1509</v>
      </c>
      <c r="E7" s="6" t="s">
        <v>1527</v>
      </c>
      <c r="F7" s="6" t="s">
        <v>1580</v>
      </c>
      <c r="G7" s="6" t="s">
        <v>1511</v>
      </c>
      <c r="H7" s="6" t="s">
        <v>1572</v>
      </c>
      <c r="I7" s="6" t="s">
        <v>1575</v>
      </c>
      <c r="J7" s="6" t="s">
        <v>1507</v>
      </c>
      <c r="K7" s="6" t="s">
        <v>1536</v>
      </c>
      <c r="L7" s="6" t="s">
        <v>1586</v>
      </c>
      <c r="M7" s="6" t="s">
        <v>1533</v>
      </c>
      <c r="N7" s="6" t="s">
        <v>1583</v>
      </c>
      <c r="O7" s="6" t="s">
        <v>1499</v>
      </c>
      <c r="P7" s="6" t="s">
        <v>1581</v>
      </c>
      <c r="Q7" s="6" t="s">
        <v>1501</v>
      </c>
      <c r="R7" s="6" t="s">
        <v>1587</v>
      </c>
      <c r="S7" s="6" t="s">
        <v>1570</v>
      </c>
      <c r="T7" s="6" t="s">
        <v>1505</v>
      </c>
      <c r="U7" s="6" t="s">
        <v>1584</v>
      </c>
      <c r="V7" s="6" t="s">
        <v>1515</v>
      </c>
      <c r="W7" s="6" t="s">
        <v>1585</v>
      </c>
      <c r="X7" s="6" t="s">
        <v>1577</v>
      </c>
      <c r="Y7" s="6" t="s">
        <v>1503</v>
      </c>
      <c r="Z7" s="6" t="s">
        <v>1548</v>
      </c>
      <c r="AA7" s="6" t="s">
        <v>1571</v>
      </c>
      <c r="AB7" s="6" t="s">
        <v>1545</v>
      </c>
      <c r="AC7" s="6" t="s">
        <v>1579</v>
      </c>
      <c r="AD7" s="6" t="s">
        <v>1569</v>
      </c>
      <c r="AE7" s="6" t="s">
        <v>1539</v>
      </c>
      <c r="AF7" s="6" t="s">
        <v>1521</v>
      </c>
      <c r="AG7" s="6" t="s">
        <v>1588</v>
      </c>
      <c r="AH7" s="6" t="s">
        <v>1542</v>
      </c>
      <c r="AI7" s="6" t="s">
        <v>1578</v>
      </c>
      <c r="AJ7" s="6" t="s">
        <v>1518</v>
      </c>
      <c r="AK7" s="6" t="s">
        <v>1576</v>
      </c>
      <c r="AL7" s="6" t="s">
        <v>1513</v>
      </c>
      <c r="AM7" s="6" t="s">
        <v>1524</v>
      </c>
      <c r="AN7" s="6" t="s">
        <v>1573</v>
      </c>
      <c r="AO7" s="6" t="s">
        <v>1530</v>
      </c>
      <c r="AP7" s="6" t="s">
        <v>1582</v>
      </c>
    </row>
    <row r="8" spans="1:42" x14ac:dyDescent="0.25">
      <c r="A8" s="6" t="s">
        <v>852</v>
      </c>
      <c r="B8" s="6" t="s">
        <v>1510</v>
      </c>
      <c r="C8" s="6" t="s">
        <v>832</v>
      </c>
      <c r="D8" s="6" t="s">
        <v>1511</v>
      </c>
      <c r="E8" s="6" t="s">
        <v>1578</v>
      </c>
      <c r="F8" s="6" t="s">
        <v>1545</v>
      </c>
      <c r="G8" s="6" t="s">
        <v>1574</v>
      </c>
      <c r="H8" s="6" t="s">
        <v>1521</v>
      </c>
      <c r="I8" s="6" t="s">
        <v>1530</v>
      </c>
      <c r="J8" s="6" t="s">
        <v>1584</v>
      </c>
      <c r="K8" s="6" t="s">
        <v>1524</v>
      </c>
      <c r="L8" s="6" t="s">
        <v>1582</v>
      </c>
      <c r="M8" s="6" t="s">
        <v>1542</v>
      </c>
      <c r="N8" s="6" t="s">
        <v>1580</v>
      </c>
      <c r="O8" s="6" t="s">
        <v>1515</v>
      </c>
      <c r="P8" s="6" t="s">
        <v>1569</v>
      </c>
      <c r="Q8" s="6" t="s">
        <v>1533</v>
      </c>
      <c r="R8" s="6" t="s">
        <v>1585</v>
      </c>
      <c r="S8" s="6" t="s">
        <v>1527</v>
      </c>
      <c r="T8" s="6" t="s">
        <v>1579</v>
      </c>
      <c r="U8" s="6" t="s">
        <v>1499</v>
      </c>
      <c r="V8" s="6" t="s">
        <v>1572</v>
      </c>
      <c r="W8" s="6" t="s">
        <v>1539</v>
      </c>
      <c r="X8" s="6" t="s">
        <v>1509</v>
      </c>
      <c r="Y8" s="6" t="s">
        <v>1581</v>
      </c>
      <c r="Z8" s="6" t="s">
        <v>1575</v>
      </c>
      <c r="AA8" s="6" t="s">
        <v>1505</v>
      </c>
      <c r="AB8" s="6" t="s">
        <v>1583</v>
      </c>
      <c r="AC8" s="6" t="s">
        <v>1513</v>
      </c>
      <c r="AD8" s="6" t="s">
        <v>1576</v>
      </c>
      <c r="AE8" s="6" t="s">
        <v>1501</v>
      </c>
      <c r="AF8" s="6" t="s">
        <v>1518</v>
      </c>
      <c r="AG8" s="6" t="s">
        <v>1573</v>
      </c>
      <c r="AH8" s="6" t="s">
        <v>1587</v>
      </c>
      <c r="AI8" s="6" t="s">
        <v>1507</v>
      </c>
      <c r="AJ8" s="6" t="s">
        <v>1571</v>
      </c>
      <c r="AK8" s="6" t="s">
        <v>1503</v>
      </c>
      <c r="AL8" s="6" t="s">
        <v>1588</v>
      </c>
      <c r="AM8" s="6" t="s">
        <v>1536</v>
      </c>
      <c r="AN8" s="6" t="s">
        <v>1570</v>
      </c>
      <c r="AO8" s="6" t="s">
        <v>1548</v>
      </c>
      <c r="AP8" s="6" t="s">
        <v>1586</v>
      </c>
    </row>
    <row r="9" spans="1:42" x14ac:dyDescent="0.25">
      <c r="A9" s="6" t="s">
        <v>851</v>
      </c>
      <c r="B9" s="6" t="s">
        <v>1512</v>
      </c>
      <c r="C9" s="6" t="s">
        <v>833</v>
      </c>
      <c r="D9" s="6" t="s">
        <v>1513</v>
      </c>
      <c r="E9" s="6" t="s">
        <v>1507</v>
      </c>
      <c r="F9" s="6" t="s">
        <v>1570</v>
      </c>
      <c r="G9" s="6" t="s">
        <v>1503</v>
      </c>
      <c r="H9" s="6" t="s">
        <v>1569</v>
      </c>
      <c r="I9" s="6" t="s">
        <v>1581</v>
      </c>
      <c r="J9" s="6" t="s">
        <v>1511</v>
      </c>
      <c r="K9" s="6" t="s">
        <v>1533</v>
      </c>
      <c r="L9" s="6" t="s">
        <v>1585</v>
      </c>
      <c r="M9" s="6" t="s">
        <v>1515</v>
      </c>
      <c r="N9" s="6" t="s">
        <v>1587</v>
      </c>
      <c r="O9" s="6" t="s">
        <v>1575</v>
      </c>
      <c r="P9" s="6" t="s">
        <v>1505</v>
      </c>
      <c r="Q9" s="6" t="s">
        <v>1583</v>
      </c>
      <c r="R9" s="6" t="s">
        <v>1548</v>
      </c>
      <c r="S9" s="6" t="s">
        <v>1524</v>
      </c>
      <c r="T9" s="6" t="s">
        <v>1588</v>
      </c>
      <c r="U9" s="6" t="s">
        <v>1509</v>
      </c>
      <c r="V9" s="6" t="s">
        <v>1571</v>
      </c>
      <c r="W9" s="6" t="s">
        <v>1536</v>
      </c>
      <c r="X9" s="6" t="s">
        <v>1572</v>
      </c>
      <c r="Y9" s="6" t="s">
        <v>1501</v>
      </c>
      <c r="Z9" s="6" t="s">
        <v>1542</v>
      </c>
      <c r="AA9" s="6" t="s">
        <v>1579</v>
      </c>
      <c r="AB9" s="6" t="s">
        <v>1521</v>
      </c>
      <c r="AC9" s="6" t="s">
        <v>1577</v>
      </c>
      <c r="AD9" s="6" t="s">
        <v>1530</v>
      </c>
      <c r="AE9" s="6" t="s">
        <v>1578</v>
      </c>
      <c r="AF9" s="6" t="s">
        <v>1580</v>
      </c>
      <c r="AG9" s="6" t="s">
        <v>1545</v>
      </c>
      <c r="AH9" s="6" t="s">
        <v>1586</v>
      </c>
      <c r="AI9" s="6" t="s">
        <v>1499</v>
      </c>
      <c r="AJ9" s="6" t="s">
        <v>1582</v>
      </c>
      <c r="AK9" s="6" t="s">
        <v>1527</v>
      </c>
      <c r="AL9" s="6" t="s">
        <v>1574</v>
      </c>
      <c r="AM9" s="6" t="s">
        <v>1518</v>
      </c>
      <c r="AN9" s="6" t="s">
        <v>1576</v>
      </c>
      <c r="AO9" s="6" t="s">
        <v>1539</v>
      </c>
      <c r="AP9" s="6" t="s">
        <v>1573</v>
      </c>
    </row>
    <row r="10" spans="1:42" x14ac:dyDescent="0.25">
      <c r="A10" s="6" t="s">
        <v>853</v>
      </c>
      <c r="B10" s="6" t="s">
        <v>1514</v>
      </c>
      <c r="C10" s="6" t="s">
        <v>834</v>
      </c>
      <c r="D10" s="6" t="s">
        <v>1515</v>
      </c>
      <c r="E10" s="6" t="s">
        <v>1583</v>
      </c>
      <c r="F10" s="6" t="s">
        <v>1521</v>
      </c>
      <c r="G10" s="6" t="s">
        <v>1585</v>
      </c>
      <c r="H10" s="6" t="s">
        <v>1545</v>
      </c>
      <c r="I10" s="6" t="s">
        <v>1533</v>
      </c>
      <c r="J10" s="6" t="s">
        <v>1582</v>
      </c>
      <c r="K10" s="6" t="s">
        <v>1571</v>
      </c>
      <c r="L10" s="6" t="s">
        <v>1501</v>
      </c>
      <c r="M10" s="6" t="s">
        <v>1584</v>
      </c>
      <c r="N10" s="6" t="s">
        <v>1505</v>
      </c>
      <c r="O10" s="6" t="s">
        <v>1577</v>
      </c>
      <c r="P10" s="6" t="s">
        <v>1548</v>
      </c>
      <c r="Q10" s="6" t="s">
        <v>1570</v>
      </c>
      <c r="R10" s="6" t="s">
        <v>1507</v>
      </c>
      <c r="S10" s="6" t="s">
        <v>1499</v>
      </c>
      <c r="T10" s="6" t="s">
        <v>1586</v>
      </c>
      <c r="U10" s="6" t="s">
        <v>1539</v>
      </c>
      <c r="V10" s="6" t="s">
        <v>1574</v>
      </c>
      <c r="W10" s="6" t="s">
        <v>1503</v>
      </c>
      <c r="X10" s="6" t="s">
        <v>1518</v>
      </c>
      <c r="Y10" s="6" t="s">
        <v>1575</v>
      </c>
      <c r="Z10" s="6" t="s">
        <v>1581</v>
      </c>
      <c r="AA10" s="6" t="s">
        <v>1530</v>
      </c>
      <c r="AB10" s="6" t="s">
        <v>1573</v>
      </c>
      <c r="AC10" s="6" t="s">
        <v>1536</v>
      </c>
      <c r="AD10" s="6" t="s">
        <v>1511</v>
      </c>
      <c r="AE10" s="6" t="s">
        <v>1580</v>
      </c>
      <c r="AF10" s="6" t="s">
        <v>1579</v>
      </c>
      <c r="AG10" s="6" t="s">
        <v>1542</v>
      </c>
      <c r="AH10" s="6" t="s">
        <v>1588</v>
      </c>
      <c r="AI10" s="6" t="s">
        <v>1524</v>
      </c>
      <c r="AJ10" s="6" t="s">
        <v>1572</v>
      </c>
      <c r="AK10" s="6" t="s">
        <v>1509</v>
      </c>
      <c r="AL10" s="6" t="s">
        <v>1587</v>
      </c>
      <c r="AM10" s="6" t="s">
        <v>1569</v>
      </c>
      <c r="AN10" s="6" t="s">
        <v>1513</v>
      </c>
      <c r="AO10" s="6" t="s">
        <v>1578</v>
      </c>
      <c r="AP10" s="6" t="s">
        <v>1527</v>
      </c>
    </row>
    <row r="11" spans="1:42" x14ac:dyDescent="0.25">
      <c r="A11" s="6" t="s">
        <v>1516</v>
      </c>
      <c r="B11" s="6" t="s">
        <v>1517</v>
      </c>
      <c r="C11" s="6" t="s">
        <v>1589</v>
      </c>
      <c r="D11" s="6" t="s">
        <v>1518</v>
      </c>
      <c r="E11" s="6" t="s">
        <v>1524</v>
      </c>
      <c r="F11" s="6" t="s">
        <v>1571</v>
      </c>
      <c r="G11" s="6" t="s">
        <v>1515</v>
      </c>
      <c r="H11" s="6" t="s">
        <v>1579</v>
      </c>
      <c r="I11" s="6" t="s">
        <v>1587</v>
      </c>
      <c r="J11" s="6" t="s">
        <v>1501</v>
      </c>
      <c r="K11" s="6" t="s">
        <v>1575</v>
      </c>
      <c r="L11" s="6" t="s">
        <v>1513</v>
      </c>
      <c r="M11" s="6" t="s">
        <v>1578</v>
      </c>
      <c r="N11" s="6" t="s">
        <v>1521</v>
      </c>
      <c r="O11" s="6" t="s">
        <v>1570</v>
      </c>
      <c r="P11" s="6" t="s">
        <v>1530</v>
      </c>
      <c r="Q11" s="6" t="s">
        <v>1582</v>
      </c>
      <c r="R11" s="6" t="s">
        <v>1511</v>
      </c>
      <c r="S11" s="6" t="s">
        <v>1503</v>
      </c>
      <c r="T11" s="6" t="s">
        <v>1580</v>
      </c>
      <c r="U11" s="6" t="s">
        <v>1533</v>
      </c>
      <c r="V11" s="6" t="s">
        <v>1588</v>
      </c>
      <c r="W11" s="6" t="s">
        <v>1509</v>
      </c>
      <c r="X11" s="6" t="s">
        <v>1576</v>
      </c>
      <c r="Y11" s="6" t="s">
        <v>1507</v>
      </c>
      <c r="Z11" s="6" t="s">
        <v>1527</v>
      </c>
      <c r="AA11" s="6" t="s">
        <v>1586</v>
      </c>
      <c r="AB11" s="6" t="s">
        <v>1539</v>
      </c>
      <c r="AC11" s="6" t="s">
        <v>1569</v>
      </c>
      <c r="AD11" s="6" t="s">
        <v>1542</v>
      </c>
      <c r="AE11" s="6" t="s">
        <v>1583</v>
      </c>
      <c r="AF11" s="6" t="s">
        <v>1577</v>
      </c>
      <c r="AG11" s="6" t="s">
        <v>1536</v>
      </c>
      <c r="AH11" s="6" t="s">
        <v>1572</v>
      </c>
      <c r="AI11" s="6" t="s">
        <v>1548</v>
      </c>
      <c r="AJ11" s="6" t="s">
        <v>1574</v>
      </c>
      <c r="AK11" s="6" t="s">
        <v>1499</v>
      </c>
      <c r="AL11" s="6" t="s">
        <v>1573</v>
      </c>
      <c r="AM11" s="6" t="s">
        <v>1584</v>
      </c>
      <c r="AN11" s="6" t="s">
        <v>1505</v>
      </c>
      <c r="AO11" s="6" t="s">
        <v>1581</v>
      </c>
      <c r="AP11" s="6" t="s">
        <v>1545</v>
      </c>
    </row>
    <row r="12" spans="1:42" x14ac:dyDescent="0.25">
      <c r="A12" s="6" t="s">
        <v>1519</v>
      </c>
      <c r="B12" s="6" t="s">
        <v>1520</v>
      </c>
      <c r="C12" s="6" t="s">
        <v>1590</v>
      </c>
      <c r="D12" s="6" t="s">
        <v>1521</v>
      </c>
      <c r="E12" s="6" t="s">
        <v>1542</v>
      </c>
      <c r="F12" s="6" t="s">
        <v>1576</v>
      </c>
      <c r="G12" s="6" t="s">
        <v>1501</v>
      </c>
      <c r="H12" s="6" t="s">
        <v>1577</v>
      </c>
      <c r="I12" s="6" t="s">
        <v>1513</v>
      </c>
      <c r="J12" s="6" t="s">
        <v>1588</v>
      </c>
      <c r="K12" s="6" t="s">
        <v>1503</v>
      </c>
      <c r="L12" s="6" t="s">
        <v>1587</v>
      </c>
      <c r="M12" s="6" t="s">
        <v>1536</v>
      </c>
      <c r="N12" s="6" t="s">
        <v>1585</v>
      </c>
      <c r="O12" s="6" t="s">
        <v>1583</v>
      </c>
      <c r="P12" s="6" t="s">
        <v>1509</v>
      </c>
      <c r="Q12" s="6" t="s">
        <v>1578</v>
      </c>
      <c r="R12" s="6" t="s">
        <v>1545</v>
      </c>
      <c r="S12" s="6" t="s">
        <v>1507</v>
      </c>
      <c r="T12" s="6" t="s">
        <v>1573</v>
      </c>
      <c r="U12" s="6" t="s">
        <v>1548</v>
      </c>
      <c r="V12" s="6" t="s">
        <v>1586</v>
      </c>
      <c r="W12" s="6" t="s">
        <v>1527</v>
      </c>
      <c r="X12" s="6" t="s">
        <v>1569</v>
      </c>
      <c r="Y12" s="6" t="s">
        <v>1511</v>
      </c>
      <c r="Z12" s="6" t="s">
        <v>1515</v>
      </c>
      <c r="AA12" s="6" t="s">
        <v>1570</v>
      </c>
      <c r="AB12" s="6" t="s">
        <v>1584</v>
      </c>
      <c r="AC12" s="6" t="s">
        <v>1499</v>
      </c>
      <c r="AD12" s="6" t="s">
        <v>1505</v>
      </c>
      <c r="AE12" s="6" t="s">
        <v>1575</v>
      </c>
      <c r="AF12" s="6" t="s">
        <v>1574</v>
      </c>
      <c r="AG12" s="6" t="s">
        <v>1530</v>
      </c>
      <c r="AH12" s="6" t="s">
        <v>1571</v>
      </c>
      <c r="AI12" s="6" t="s">
        <v>1533</v>
      </c>
      <c r="AJ12" s="6" t="s">
        <v>1579</v>
      </c>
      <c r="AK12" s="6" t="s">
        <v>1524</v>
      </c>
      <c r="AL12" s="6" t="s">
        <v>1580</v>
      </c>
      <c r="AM12" s="6" t="s">
        <v>1539</v>
      </c>
      <c r="AN12" s="6" t="s">
        <v>1582</v>
      </c>
      <c r="AO12" s="6" t="s">
        <v>1518</v>
      </c>
      <c r="AP12" s="6" t="s">
        <v>1572</v>
      </c>
    </row>
    <row r="13" spans="1:42" x14ac:dyDescent="0.25">
      <c r="A13" s="6" t="s">
        <v>1522</v>
      </c>
      <c r="B13" s="6" t="s">
        <v>1523</v>
      </c>
      <c r="C13" s="6" t="s">
        <v>835</v>
      </c>
      <c r="D13" s="6" t="s">
        <v>1524</v>
      </c>
      <c r="E13" s="6" t="s">
        <v>1585</v>
      </c>
      <c r="F13" s="6" t="s">
        <v>1505</v>
      </c>
      <c r="G13" s="6" t="s">
        <v>1583</v>
      </c>
      <c r="H13" s="6" t="s">
        <v>1536</v>
      </c>
      <c r="I13" s="6" t="s">
        <v>1503</v>
      </c>
      <c r="J13" s="6" t="s">
        <v>1580</v>
      </c>
      <c r="K13" s="6" t="s">
        <v>1577</v>
      </c>
      <c r="L13" s="6" t="s">
        <v>1509</v>
      </c>
      <c r="M13" s="6" t="s">
        <v>1588</v>
      </c>
      <c r="N13" s="6" t="s">
        <v>1507</v>
      </c>
      <c r="O13" s="6" t="s">
        <v>1501</v>
      </c>
      <c r="P13" s="6" t="s">
        <v>1587</v>
      </c>
      <c r="Q13" s="6" t="s">
        <v>1527</v>
      </c>
      <c r="R13" s="6" t="s">
        <v>1573</v>
      </c>
      <c r="S13" s="6" t="s">
        <v>1584</v>
      </c>
      <c r="T13" s="6" t="s">
        <v>1515</v>
      </c>
      <c r="U13" s="6" t="s">
        <v>1570</v>
      </c>
      <c r="V13" s="6" t="s">
        <v>1521</v>
      </c>
      <c r="W13" s="6" t="s">
        <v>1575</v>
      </c>
      <c r="X13" s="6" t="s">
        <v>1530</v>
      </c>
      <c r="Y13" s="6" t="s">
        <v>1582</v>
      </c>
      <c r="Z13" s="6" t="s">
        <v>1578</v>
      </c>
      <c r="AA13" s="6" t="s">
        <v>1518</v>
      </c>
      <c r="AB13" s="6" t="s">
        <v>1572</v>
      </c>
      <c r="AC13" s="6" t="s">
        <v>1548</v>
      </c>
      <c r="AD13" s="6" t="s">
        <v>1571</v>
      </c>
      <c r="AE13" s="6" t="s">
        <v>1533</v>
      </c>
      <c r="AF13" s="6" t="s">
        <v>1539</v>
      </c>
      <c r="AG13" s="6" t="s">
        <v>1569</v>
      </c>
      <c r="AH13" s="6" t="s">
        <v>1513</v>
      </c>
      <c r="AI13" s="6" t="s">
        <v>1576</v>
      </c>
      <c r="AJ13" s="6" t="s">
        <v>1545</v>
      </c>
      <c r="AK13" s="6" t="s">
        <v>1581</v>
      </c>
      <c r="AL13" s="6" t="s">
        <v>1542</v>
      </c>
      <c r="AM13" s="6" t="s">
        <v>1574</v>
      </c>
      <c r="AN13" s="6" t="s">
        <v>1499</v>
      </c>
      <c r="AO13" s="6" t="s">
        <v>1579</v>
      </c>
      <c r="AP13" s="6" t="s">
        <v>1511</v>
      </c>
    </row>
    <row r="14" spans="1:42" x14ac:dyDescent="0.25">
      <c r="A14" s="6" t="s">
        <v>1525</v>
      </c>
      <c r="B14" s="6" t="s">
        <v>1526</v>
      </c>
      <c r="C14" s="6" t="s">
        <v>1591</v>
      </c>
      <c r="D14" s="6" t="s">
        <v>1527</v>
      </c>
      <c r="E14" s="6" t="s">
        <v>1574</v>
      </c>
      <c r="F14" s="6" t="s">
        <v>1518</v>
      </c>
      <c r="G14" s="6" t="s">
        <v>1575</v>
      </c>
      <c r="H14" s="6" t="s">
        <v>1505</v>
      </c>
      <c r="I14" s="6" t="s">
        <v>1499</v>
      </c>
      <c r="J14" s="6" t="s">
        <v>1573</v>
      </c>
      <c r="K14" s="6" t="s">
        <v>1515</v>
      </c>
      <c r="L14" s="6" t="s">
        <v>1580</v>
      </c>
      <c r="M14" s="6" t="s">
        <v>1539</v>
      </c>
      <c r="N14" s="6" t="s">
        <v>1572</v>
      </c>
      <c r="O14" s="6" t="s">
        <v>1579</v>
      </c>
      <c r="P14" s="6" t="s">
        <v>1542</v>
      </c>
      <c r="Q14" s="6" t="s">
        <v>1586</v>
      </c>
      <c r="R14" s="6" t="s">
        <v>1536</v>
      </c>
      <c r="S14" s="6" t="s">
        <v>1577</v>
      </c>
      <c r="T14" s="6" t="s">
        <v>1530</v>
      </c>
      <c r="U14" s="6" t="s">
        <v>1569</v>
      </c>
      <c r="V14" s="6" t="s">
        <v>1513</v>
      </c>
      <c r="W14" s="6" t="s">
        <v>1581</v>
      </c>
      <c r="X14" s="6" t="s">
        <v>1545</v>
      </c>
      <c r="Y14" s="6" t="s">
        <v>1578</v>
      </c>
      <c r="Z14" s="6" t="s">
        <v>1585</v>
      </c>
      <c r="AA14" s="6" t="s">
        <v>1509</v>
      </c>
      <c r="AB14" s="6" t="s">
        <v>1588</v>
      </c>
      <c r="AC14" s="6" t="s">
        <v>1533</v>
      </c>
      <c r="AD14" s="6" t="s">
        <v>1524</v>
      </c>
      <c r="AE14" s="6" t="s">
        <v>1570</v>
      </c>
      <c r="AF14" s="6" t="s">
        <v>1582</v>
      </c>
      <c r="AG14" s="6" t="s">
        <v>1507</v>
      </c>
      <c r="AH14" s="6" t="s">
        <v>1521</v>
      </c>
      <c r="AI14" s="6" t="s">
        <v>1583</v>
      </c>
      <c r="AJ14" s="6" t="s">
        <v>1511</v>
      </c>
      <c r="AK14" s="6" t="s">
        <v>1584</v>
      </c>
      <c r="AL14" s="6" t="s">
        <v>1501</v>
      </c>
      <c r="AM14" s="6" t="s">
        <v>1548</v>
      </c>
      <c r="AN14" s="6" t="s">
        <v>1587</v>
      </c>
      <c r="AO14" s="6" t="s">
        <v>1503</v>
      </c>
      <c r="AP14" s="6" t="s">
        <v>1576</v>
      </c>
    </row>
    <row r="15" spans="1:42" x14ac:dyDescent="0.25">
      <c r="A15" s="6" t="s">
        <v>1528</v>
      </c>
      <c r="B15" s="6" t="s">
        <v>1529</v>
      </c>
      <c r="C15" s="6" t="s">
        <v>1592</v>
      </c>
      <c r="D15" s="6" t="s">
        <v>1530</v>
      </c>
      <c r="E15" s="6" t="s">
        <v>1515</v>
      </c>
      <c r="F15" s="6" t="s">
        <v>1579</v>
      </c>
      <c r="G15" s="6" t="s">
        <v>1524</v>
      </c>
      <c r="H15" s="6" t="s">
        <v>1587</v>
      </c>
      <c r="I15" s="6" t="s">
        <v>1577</v>
      </c>
      <c r="J15" s="6" t="s">
        <v>1542</v>
      </c>
      <c r="K15" s="6" t="s">
        <v>1569</v>
      </c>
      <c r="L15" s="6" t="s">
        <v>1505</v>
      </c>
      <c r="M15" s="6" t="s">
        <v>1575</v>
      </c>
      <c r="N15" s="6" t="s">
        <v>1509</v>
      </c>
      <c r="O15" s="6" t="s">
        <v>1521</v>
      </c>
      <c r="P15" s="6" t="s">
        <v>1585</v>
      </c>
      <c r="Q15" s="6" t="s">
        <v>1513</v>
      </c>
      <c r="R15" s="6" t="s">
        <v>1588</v>
      </c>
      <c r="S15" s="6" t="s">
        <v>1536</v>
      </c>
      <c r="T15" s="6" t="s">
        <v>1571</v>
      </c>
      <c r="U15" s="6" t="s">
        <v>1503</v>
      </c>
      <c r="V15" s="6" t="s">
        <v>1580</v>
      </c>
      <c r="W15" s="6" t="s">
        <v>1533</v>
      </c>
      <c r="X15" s="6" t="s">
        <v>1586</v>
      </c>
      <c r="Y15" s="6" t="s">
        <v>1539</v>
      </c>
      <c r="Z15" s="6" t="s">
        <v>1507</v>
      </c>
      <c r="AA15" s="6" t="s">
        <v>1576</v>
      </c>
      <c r="AB15" s="6" t="s">
        <v>1511</v>
      </c>
      <c r="AC15" s="6" t="s">
        <v>1570</v>
      </c>
      <c r="AD15" s="6" t="s">
        <v>1584</v>
      </c>
      <c r="AE15" s="6" t="s">
        <v>1518</v>
      </c>
      <c r="AF15" s="6" t="s">
        <v>1499</v>
      </c>
      <c r="AG15" s="6" t="s">
        <v>1581</v>
      </c>
      <c r="AH15" s="6" t="s">
        <v>1582</v>
      </c>
      <c r="AI15" s="6" t="s">
        <v>1527</v>
      </c>
      <c r="AJ15" s="6" t="s">
        <v>1573</v>
      </c>
      <c r="AK15" s="6" t="s">
        <v>1548</v>
      </c>
      <c r="AL15" s="6" t="s">
        <v>1572</v>
      </c>
      <c r="AM15" s="6" t="s">
        <v>1578</v>
      </c>
      <c r="AN15" s="6" t="s">
        <v>1545</v>
      </c>
      <c r="AO15" s="6" t="s">
        <v>1574</v>
      </c>
      <c r="AP15" s="6" t="s">
        <v>1501</v>
      </c>
    </row>
    <row r="16" spans="1:42" x14ac:dyDescent="0.25">
      <c r="A16" s="6" t="s">
        <v>1531</v>
      </c>
      <c r="B16" s="6" t="s">
        <v>1532</v>
      </c>
      <c r="C16" s="6" t="s">
        <v>1593</v>
      </c>
      <c r="D16" s="6" t="s">
        <v>1533</v>
      </c>
      <c r="E16" s="6" t="s">
        <v>1539</v>
      </c>
      <c r="F16" s="6" t="s">
        <v>1572</v>
      </c>
      <c r="G16" s="6" t="s">
        <v>1542</v>
      </c>
      <c r="H16" s="6" t="s">
        <v>1580</v>
      </c>
      <c r="I16" s="6" t="s">
        <v>1576</v>
      </c>
      <c r="J16" s="6" t="s">
        <v>1527</v>
      </c>
      <c r="K16" s="6" t="s">
        <v>1584</v>
      </c>
      <c r="L16" s="6" t="s">
        <v>1507</v>
      </c>
      <c r="M16" s="6" t="s">
        <v>1574</v>
      </c>
      <c r="N16" s="6" t="s">
        <v>1499</v>
      </c>
      <c r="O16" s="6" t="s">
        <v>1582</v>
      </c>
      <c r="P16" s="6" t="s">
        <v>1545</v>
      </c>
      <c r="Q16" s="6" t="s">
        <v>1577</v>
      </c>
      <c r="R16" s="6" t="s">
        <v>1524</v>
      </c>
      <c r="S16" s="6" t="s">
        <v>1578</v>
      </c>
      <c r="T16" s="6" t="s">
        <v>1521</v>
      </c>
      <c r="U16" s="6" t="s">
        <v>1585</v>
      </c>
      <c r="V16" s="6" t="s">
        <v>1501</v>
      </c>
      <c r="W16" s="6" t="s">
        <v>1583</v>
      </c>
      <c r="X16" s="6" t="s">
        <v>1570</v>
      </c>
      <c r="Y16" s="6" t="s">
        <v>1548</v>
      </c>
      <c r="Z16" s="6" t="s">
        <v>1503</v>
      </c>
      <c r="AA16" s="6" t="s">
        <v>1587</v>
      </c>
      <c r="AB16" s="6" t="s">
        <v>1515</v>
      </c>
      <c r="AC16" s="6" t="s">
        <v>1571</v>
      </c>
      <c r="AD16" s="6" t="s">
        <v>1536</v>
      </c>
      <c r="AE16" s="6" t="s">
        <v>1586</v>
      </c>
      <c r="AF16" s="6" t="s">
        <v>1575</v>
      </c>
      <c r="AG16" s="6" t="s">
        <v>1511</v>
      </c>
      <c r="AH16" s="6" t="s">
        <v>1505</v>
      </c>
      <c r="AI16" s="6" t="s">
        <v>1581</v>
      </c>
      <c r="AJ16" s="6" t="s">
        <v>1530</v>
      </c>
      <c r="AK16" s="6" t="s">
        <v>1569</v>
      </c>
      <c r="AL16" s="6" t="s">
        <v>1518</v>
      </c>
      <c r="AM16" s="6" t="s">
        <v>1579</v>
      </c>
      <c r="AN16" s="6" t="s">
        <v>1509</v>
      </c>
      <c r="AO16" s="6" t="s">
        <v>1588</v>
      </c>
      <c r="AP16" s="6" t="s">
        <v>1513</v>
      </c>
    </row>
    <row r="17" spans="1:42" x14ac:dyDescent="0.25">
      <c r="A17" s="6" t="s">
        <v>1534</v>
      </c>
      <c r="B17" s="6" t="s">
        <v>1535</v>
      </c>
      <c r="C17" s="6" t="s">
        <v>1594</v>
      </c>
      <c r="D17" s="6" t="s">
        <v>1536</v>
      </c>
      <c r="E17" s="6" t="s">
        <v>1503</v>
      </c>
      <c r="F17" s="6" t="s">
        <v>1587</v>
      </c>
      <c r="G17" s="6" t="s">
        <v>1548</v>
      </c>
      <c r="H17" s="6" t="s">
        <v>1586</v>
      </c>
      <c r="I17" s="6" t="s">
        <v>1579</v>
      </c>
      <c r="J17" s="6" t="s">
        <v>1515</v>
      </c>
      <c r="K17" s="6" t="s">
        <v>1574</v>
      </c>
      <c r="L17" s="6" t="s">
        <v>1511</v>
      </c>
      <c r="M17" s="6" t="s">
        <v>1581</v>
      </c>
      <c r="N17" s="6" t="s">
        <v>1545</v>
      </c>
      <c r="O17" s="6" t="s">
        <v>1533</v>
      </c>
      <c r="P17" s="6" t="s">
        <v>1588</v>
      </c>
      <c r="Q17" s="6" t="s">
        <v>1518</v>
      </c>
      <c r="R17" s="6" t="s">
        <v>1571</v>
      </c>
      <c r="S17" s="6" t="s">
        <v>1583</v>
      </c>
      <c r="T17" s="6" t="s">
        <v>1501</v>
      </c>
      <c r="U17" s="6" t="s">
        <v>1578</v>
      </c>
      <c r="V17" s="6" t="s">
        <v>1542</v>
      </c>
      <c r="W17" s="6" t="s">
        <v>1584</v>
      </c>
      <c r="X17" s="6" t="s">
        <v>1580</v>
      </c>
      <c r="Y17" s="6" t="s">
        <v>1524</v>
      </c>
      <c r="Z17" s="6" t="s">
        <v>1539</v>
      </c>
      <c r="AA17" s="6" t="s">
        <v>1572</v>
      </c>
      <c r="AB17" s="6" t="s">
        <v>1507</v>
      </c>
      <c r="AC17" s="6" t="s">
        <v>1576</v>
      </c>
      <c r="AD17" s="6" t="s">
        <v>1573</v>
      </c>
      <c r="AE17" s="6" t="s">
        <v>1499</v>
      </c>
      <c r="AF17" s="6" t="s">
        <v>1527</v>
      </c>
      <c r="AG17" s="6" t="s">
        <v>1585</v>
      </c>
      <c r="AH17" s="6" t="s">
        <v>1530</v>
      </c>
      <c r="AI17" s="6" t="s">
        <v>1569</v>
      </c>
      <c r="AJ17" s="6" t="s">
        <v>1513</v>
      </c>
      <c r="AK17" s="6" t="s">
        <v>1570</v>
      </c>
      <c r="AL17" s="6" t="s">
        <v>1505</v>
      </c>
      <c r="AM17" s="6" t="s">
        <v>1577</v>
      </c>
      <c r="AN17" s="6" t="s">
        <v>1521</v>
      </c>
      <c r="AO17" s="6" t="s">
        <v>1575</v>
      </c>
      <c r="AP17" s="6" t="s">
        <v>1509</v>
      </c>
    </row>
    <row r="18" spans="1:42" x14ac:dyDescent="0.25">
      <c r="A18" s="6" t="s">
        <v>1537</v>
      </c>
      <c r="B18" s="6" t="s">
        <v>1538</v>
      </c>
      <c r="C18" s="6" t="s">
        <v>918</v>
      </c>
      <c r="D18" s="6" t="s">
        <v>1539</v>
      </c>
      <c r="E18" s="6" t="s">
        <v>1573</v>
      </c>
      <c r="F18" s="6" t="s">
        <v>1536</v>
      </c>
      <c r="G18" s="6" t="s">
        <v>1578</v>
      </c>
      <c r="H18" s="6" t="s">
        <v>1530</v>
      </c>
      <c r="I18" s="6" t="s">
        <v>1518</v>
      </c>
      <c r="J18" s="6" t="s">
        <v>1572</v>
      </c>
      <c r="K18" s="6" t="s">
        <v>1588</v>
      </c>
      <c r="L18" s="6" t="s">
        <v>1521</v>
      </c>
      <c r="M18" s="6" t="s">
        <v>1571</v>
      </c>
      <c r="N18" s="6" t="s">
        <v>1513</v>
      </c>
      <c r="O18" s="6" t="s">
        <v>1580</v>
      </c>
      <c r="P18" s="6" t="s">
        <v>1524</v>
      </c>
      <c r="Q18" s="6" t="s">
        <v>1579</v>
      </c>
      <c r="R18" s="6" t="s">
        <v>1509</v>
      </c>
      <c r="S18" s="6" t="s">
        <v>1569</v>
      </c>
      <c r="T18" s="6" t="s">
        <v>1542</v>
      </c>
      <c r="U18" s="6" t="s">
        <v>1576</v>
      </c>
      <c r="V18" s="6" t="s">
        <v>1545</v>
      </c>
      <c r="W18" s="6" t="s">
        <v>1577</v>
      </c>
      <c r="X18" s="6" t="s">
        <v>1505</v>
      </c>
      <c r="Y18" s="6" t="s">
        <v>1583</v>
      </c>
      <c r="Z18" s="6" t="s">
        <v>1582</v>
      </c>
      <c r="AA18" s="6" t="s">
        <v>1533</v>
      </c>
      <c r="AB18" s="6" t="s">
        <v>1585</v>
      </c>
      <c r="AC18" s="6" t="s">
        <v>1503</v>
      </c>
      <c r="AD18" s="6" t="s">
        <v>1507</v>
      </c>
      <c r="AE18" s="6" t="s">
        <v>1574</v>
      </c>
      <c r="AF18" s="6" t="s">
        <v>1586</v>
      </c>
      <c r="AG18" s="6" t="s">
        <v>1548</v>
      </c>
      <c r="AH18" s="6" t="s">
        <v>1511</v>
      </c>
      <c r="AI18" s="6" t="s">
        <v>1570</v>
      </c>
      <c r="AJ18" s="6" t="s">
        <v>1501</v>
      </c>
      <c r="AK18" s="6" t="s">
        <v>1575</v>
      </c>
      <c r="AL18" s="6" t="s">
        <v>1515</v>
      </c>
      <c r="AM18" s="6" t="s">
        <v>1581</v>
      </c>
      <c r="AN18" s="6" t="s">
        <v>1527</v>
      </c>
      <c r="AO18" s="6" t="s">
        <v>1584</v>
      </c>
      <c r="AP18" s="6" t="s">
        <v>1499</v>
      </c>
    </row>
    <row r="19" spans="1:42" x14ac:dyDescent="0.25">
      <c r="A19" s="6" t="s">
        <v>1540</v>
      </c>
      <c r="B19" s="6" t="s">
        <v>1541</v>
      </c>
      <c r="C19" s="6" t="s">
        <v>1595</v>
      </c>
      <c r="D19" s="6" t="s">
        <v>1542</v>
      </c>
      <c r="E19" s="6" t="s">
        <v>1581</v>
      </c>
      <c r="F19" s="6" t="s">
        <v>1513</v>
      </c>
      <c r="G19" s="6" t="s">
        <v>1573</v>
      </c>
      <c r="H19" s="6" t="s">
        <v>1499</v>
      </c>
      <c r="I19" s="6" t="s">
        <v>1505</v>
      </c>
      <c r="J19" s="6" t="s">
        <v>1583</v>
      </c>
      <c r="K19" s="6" t="s">
        <v>1579</v>
      </c>
      <c r="L19" s="6" t="s">
        <v>1545</v>
      </c>
      <c r="M19" s="6" t="s">
        <v>1577</v>
      </c>
      <c r="N19" s="6" t="s">
        <v>1501</v>
      </c>
      <c r="O19" s="6" t="s">
        <v>1518</v>
      </c>
      <c r="P19" s="6" t="s">
        <v>1571</v>
      </c>
      <c r="Q19" s="6" t="s">
        <v>1515</v>
      </c>
      <c r="R19" s="6" t="s">
        <v>1572</v>
      </c>
      <c r="S19" s="6" t="s">
        <v>1509</v>
      </c>
      <c r="T19" s="6" t="s">
        <v>1587</v>
      </c>
      <c r="U19" s="6" t="s">
        <v>1524</v>
      </c>
      <c r="V19" s="6" t="s">
        <v>1582</v>
      </c>
      <c r="W19" s="6" t="s">
        <v>1548</v>
      </c>
      <c r="X19" s="6" t="s">
        <v>1533</v>
      </c>
      <c r="Y19" s="6" t="s">
        <v>1588</v>
      </c>
      <c r="Z19" s="6" t="s">
        <v>1584</v>
      </c>
      <c r="AA19" s="6" t="s">
        <v>1521</v>
      </c>
      <c r="AB19" s="6" t="s">
        <v>1578</v>
      </c>
      <c r="AC19" s="6" t="s">
        <v>1530</v>
      </c>
      <c r="AD19" s="6" t="s">
        <v>1585</v>
      </c>
      <c r="AE19" s="6" t="s">
        <v>1527</v>
      </c>
      <c r="AF19" s="6" t="s">
        <v>1503</v>
      </c>
      <c r="AG19" s="6" t="s">
        <v>1576</v>
      </c>
      <c r="AH19" s="6" t="s">
        <v>1574</v>
      </c>
      <c r="AI19" s="6" t="s">
        <v>1539</v>
      </c>
      <c r="AJ19" s="6" t="s">
        <v>1580</v>
      </c>
      <c r="AK19" s="6" t="s">
        <v>1536</v>
      </c>
      <c r="AL19" s="6" t="s">
        <v>1586</v>
      </c>
      <c r="AM19" s="6" t="s">
        <v>1575</v>
      </c>
      <c r="AN19" s="6" t="s">
        <v>1511</v>
      </c>
      <c r="AO19" s="6" t="s">
        <v>1569</v>
      </c>
      <c r="AP19" s="6" t="s">
        <v>1507</v>
      </c>
    </row>
    <row r="20" spans="1:42" x14ac:dyDescent="0.25">
      <c r="A20" s="6" t="s">
        <v>1543</v>
      </c>
      <c r="B20" s="6" t="s">
        <v>1544</v>
      </c>
      <c r="C20" s="6" t="s">
        <v>841</v>
      </c>
      <c r="D20" s="6" t="s">
        <v>1545</v>
      </c>
      <c r="E20" s="6" t="s">
        <v>1501</v>
      </c>
      <c r="F20" s="6" t="s">
        <v>1577</v>
      </c>
      <c r="G20" s="6" t="s">
        <v>1527</v>
      </c>
      <c r="H20" s="6" t="s">
        <v>1576</v>
      </c>
      <c r="I20" s="6" t="s">
        <v>1509</v>
      </c>
      <c r="J20" s="6" t="s">
        <v>1578</v>
      </c>
      <c r="K20" s="6" t="s">
        <v>1518</v>
      </c>
      <c r="L20" s="6" t="s">
        <v>1570</v>
      </c>
      <c r="M20" s="6" t="s">
        <v>1530</v>
      </c>
      <c r="N20" s="6" t="s">
        <v>1582</v>
      </c>
      <c r="O20" s="6" t="s">
        <v>1513</v>
      </c>
      <c r="P20" s="6" t="s">
        <v>1573</v>
      </c>
      <c r="Q20" s="6" t="s">
        <v>1499</v>
      </c>
      <c r="R20" s="6" t="s">
        <v>1581</v>
      </c>
      <c r="S20" s="6" t="s">
        <v>1548</v>
      </c>
      <c r="T20" s="6" t="s">
        <v>1572</v>
      </c>
      <c r="U20" s="6" t="s">
        <v>1507</v>
      </c>
      <c r="V20" s="6" t="s">
        <v>1587</v>
      </c>
      <c r="W20" s="6" t="s">
        <v>1524</v>
      </c>
      <c r="X20" s="6" t="s">
        <v>1571</v>
      </c>
      <c r="Y20" s="6" t="s">
        <v>1515</v>
      </c>
      <c r="Z20" s="6" t="s">
        <v>1511</v>
      </c>
      <c r="AA20" s="6" t="s">
        <v>1569</v>
      </c>
      <c r="AB20" s="6" t="s">
        <v>1574</v>
      </c>
      <c r="AC20" s="6" t="s">
        <v>1505</v>
      </c>
      <c r="AD20" s="6" t="s">
        <v>1588</v>
      </c>
      <c r="AE20" s="6" t="s">
        <v>1521</v>
      </c>
      <c r="AF20" s="6" t="s">
        <v>1533</v>
      </c>
      <c r="AG20" s="6" t="s">
        <v>1584</v>
      </c>
      <c r="AH20" s="6" t="s">
        <v>1580</v>
      </c>
      <c r="AI20" s="6" t="s">
        <v>1503</v>
      </c>
      <c r="AJ20" s="6" t="s">
        <v>1586</v>
      </c>
      <c r="AK20" s="6" t="s">
        <v>1539</v>
      </c>
      <c r="AL20" s="6" t="s">
        <v>1579</v>
      </c>
      <c r="AM20" s="6" t="s">
        <v>1542</v>
      </c>
      <c r="AN20" s="6" t="s">
        <v>1583</v>
      </c>
      <c r="AO20" s="6" t="s">
        <v>1536</v>
      </c>
      <c r="AP20" s="6" t="s">
        <v>1585</v>
      </c>
    </row>
    <row r="21" spans="1:42" x14ac:dyDescent="0.25">
      <c r="A21" s="6" t="s">
        <v>1546</v>
      </c>
      <c r="B21" s="6" t="s">
        <v>1547</v>
      </c>
      <c r="C21" s="6" t="s">
        <v>842</v>
      </c>
      <c r="D21" s="6" t="s">
        <v>1548</v>
      </c>
      <c r="E21" s="6" t="s">
        <v>1588</v>
      </c>
      <c r="F21" s="6" t="s">
        <v>1509</v>
      </c>
      <c r="G21" s="6" t="s">
        <v>1582</v>
      </c>
      <c r="H21" s="6" t="s">
        <v>1533</v>
      </c>
      <c r="I21" s="6" t="s">
        <v>1569</v>
      </c>
      <c r="J21" s="6" t="s">
        <v>1524</v>
      </c>
      <c r="K21" s="6" t="s">
        <v>1578</v>
      </c>
      <c r="L21" s="6" t="s">
        <v>1527</v>
      </c>
      <c r="M21" s="6" t="s">
        <v>1579</v>
      </c>
      <c r="N21" s="6" t="s">
        <v>1511</v>
      </c>
      <c r="O21" s="6" t="s">
        <v>1539</v>
      </c>
      <c r="P21" s="6" t="s">
        <v>1576</v>
      </c>
      <c r="Q21" s="6" t="s">
        <v>1503</v>
      </c>
      <c r="R21" s="6" t="s">
        <v>1584</v>
      </c>
      <c r="S21" s="6" t="s">
        <v>1575</v>
      </c>
      <c r="T21" s="6" t="s">
        <v>1518</v>
      </c>
      <c r="U21" s="6" t="s">
        <v>1581</v>
      </c>
      <c r="V21" s="6" t="s">
        <v>1530</v>
      </c>
      <c r="W21" s="6" t="s">
        <v>1570</v>
      </c>
      <c r="X21" s="6" t="s">
        <v>1536</v>
      </c>
      <c r="Y21" s="6" t="s">
        <v>1573</v>
      </c>
      <c r="Z21" s="6" t="s">
        <v>1574</v>
      </c>
      <c r="AA21" s="6" t="s">
        <v>1499</v>
      </c>
      <c r="AB21" s="6" t="s">
        <v>1501</v>
      </c>
      <c r="AC21" s="6" t="s">
        <v>1586</v>
      </c>
      <c r="AD21" s="6" t="s">
        <v>1572</v>
      </c>
      <c r="AE21" s="6" t="s">
        <v>1515</v>
      </c>
      <c r="AF21" s="6" t="s">
        <v>1513</v>
      </c>
      <c r="AG21" s="6" t="s">
        <v>1587</v>
      </c>
      <c r="AH21" s="6" t="s">
        <v>1545</v>
      </c>
      <c r="AI21" s="6" t="s">
        <v>1585</v>
      </c>
      <c r="AJ21" s="6" t="s">
        <v>1542</v>
      </c>
      <c r="AK21" s="6" t="s">
        <v>1583</v>
      </c>
      <c r="AL21" s="6" t="s">
        <v>1521</v>
      </c>
      <c r="AM21" s="6" t="s">
        <v>1571</v>
      </c>
      <c r="AN21" s="6" t="s">
        <v>1507</v>
      </c>
      <c r="AO21" s="6" t="s">
        <v>1577</v>
      </c>
      <c r="AP21" s="6" t="s">
        <v>1505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58823-6FA1-4020-9921-DFEA59AF5A37}">
  <dimension ref="A1:AF488"/>
  <sheetViews>
    <sheetView tabSelected="1" zoomScaleNormal="100" workbookViewId="0">
      <selection activeCell="E417" sqref="E417"/>
    </sheetView>
  </sheetViews>
  <sheetFormatPr defaultRowHeight="15" x14ac:dyDescent="0.25"/>
  <cols>
    <col min="1" max="1" width="9.7109375" bestFit="1" customWidth="1"/>
    <col min="2" max="2" width="8.140625" bestFit="1" customWidth="1"/>
    <col min="3" max="3" width="24.5703125" bestFit="1" customWidth="1"/>
    <col min="4" max="4" width="16.42578125" bestFit="1" customWidth="1"/>
    <col min="5" max="5" width="14.7109375" bestFit="1" customWidth="1"/>
    <col min="6" max="6" width="11.5703125" bestFit="1" customWidth="1"/>
    <col min="7" max="7" width="6" bestFit="1" customWidth="1"/>
    <col min="8" max="8" width="10.5703125" bestFit="1" customWidth="1"/>
    <col min="9" max="9" width="6.42578125" bestFit="1" customWidth="1"/>
    <col min="10" max="10" width="6" bestFit="1" customWidth="1"/>
    <col min="11" max="11" width="8.28515625" bestFit="1" customWidth="1"/>
    <col min="12" max="12" width="6.5703125" bestFit="1" customWidth="1"/>
    <col min="13" max="13" width="6.28515625" bestFit="1" customWidth="1"/>
    <col min="14" max="14" width="7.7109375" bestFit="1" customWidth="1"/>
    <col min="15" max="15" width="6.5703125" bestFit="1" customWidth="1"/>
    <col min="16" max="16" width="21.7109375" bestFit="1" customWidth="1"/>
    <col min="17" max="17" width="22.85546875" bestFit="1" customWidth="1"/>
    <col min="18" max="18" width="14.42578125" hidden="1" customWidth="1"/>
    <col min="19" max="19" width="12" hidden="1" customWidth="1"/>
    <col min="20" max="20" width="6.140625" hidden="1" customWidth="1"/>
    <col min="21" max="21" width="6" hidden="1" customWidth="1"/>
    <col min="22" max="22" width="5.140625" hidden="1" customWidth="1"/>
    <col min="23" max="23" width="5.42578125" hidden="1" customWidth="1"/>
    <col min="24" max="24" width="6.5703125" hidden="1" customWidth="1"/>
    <col min="25" max="25" width="6" hidden="1" customWidth="1"/>
    <col min="26" max="26" width="7.7109375" hidden="1" customWidth="1"/>
    <col min="27" max="27" width="8.28515625" hidden="1" customWidth="1"/>
    <col min="28" max="28" width="21.7109375" bestFit="1" customWidth="1"/>
    <col min="29" max="29" width="22.85546875" bestFit="1" customWidth="1"/>
    <col min="30" max="30" width="20.140625" bestFit="1" customWidth="1"/>
    <col min="31" max="31" width="18.5703125" hidden="1" customWidth="1"/>
    <col min="32" max="32" width="25.85546875" hidden="1" customWidth="1"/>
    <col min="33" max="33" width="20.42578125" bestFit="1" customWidth="1"/>
    <col min="34" max="34" width="18" bestFit="1" customWidth="1"/>
    <col min="35" max="35" width="19.5703125" bestFit="1" customWidth="1"/>
    <col min="36" max="36" width="19.28515625" bestFit="1" customWidth="1"/>
    <col min="37" max="37" width="20.140625" bestFit="1" customWidth="1"/>
    <col min="38" max="38" width="18.7109375" bestFit="1" customWidth="1"/>
    <col min="39" max="39" width="20" bestFit="1" customWidth="1"/>
    <col min="40" max="40" width="23.140625" bestFit="1" customWidth="1"/>
    <col min="41" max="41" width="21.140625" bestFit="1" customWidth="1"/>
    <col min="42" max="42" width="25.5703125" bestFit="1" customWidth="1"/>
    <col min="43" max="43" width="13.5703125" bestFit="1" customWidth="1"/>
    <col min="44" max="44" width="16" bestFit="1" customWidth="1"/>
    <col min="45" max="45" width="14.7109375" bestFit="1" customWidth="1"/>
    <col min="46" max="46" width="20.42578125" bestFit="1" customWidth="1"/>
    <col min="47" max="49" width="18.42578125" bestFit="1" customWidth="1"/>
    <col min="50" max="50" width="19.5703125" bestFit="1" customWidth="1"/>
    <col min="51" max="51" width="19.28515625" bestFit="1" customWidth="1"/>
    <col min="52" max="52" width="20.140625" bestFit="1" customWidth="1"/>
    <col min="53" max="53" width="21" bestFit="1" customWidth="1"/>
    <col min="54" max="54" width="23.140625" bestFit="1" customWidth="1"/>
    <col min="55" max="55" width="18.7109375" bestFit="1" customWidth="1"/>
    <col min="56" max="56" width="20" bestFit="1" customWidth="1"/>
    <col min="57" max="57" width="23.140625" bestFit="1" customWidth="1"/>
    <col min="58" max="58" width="21.140625" bestFit="1" customWidth="1"/>
    <col min="59" max="59" width="25.5703125" bestFit="1" customWidth="1"/>
    <col min="60" max="60" width="10.7109375" bestFit="1" customWidth="1"/>
    <col min="61" max="61" width="9.7109375" bestFit="1" customWidth="1"/>
    <col min="62" max="63" width="6.28515625" bestFit="1" customWidth="1"/>
    <col min="64" max="64" width="6.140625" bestFit="1" customWidth="1"/>
    <col min="65" max="65" width="6.85546875" bestFit="1" customWidth="1"/>
    <col min="66" max="66" width="7.7109375" bestFit="1" customWidth="1"/>
    <col min="67" max="67" width="9.85546875" bestFit="1" customWidth="1"/>
    <col min="68" max="68" width="5.7109375" bestFit="1" customWidth="1"/>
    <col min="69" max="69" width="6.85546875" bestFit="1" customWidth="1"/>
    <col min="70" max="70" width="10.28515625" bestFit="1" customWidth="1"/>
    <col min="71" max="71" width="8" bestFit="1" customWidth="1"/>
    <col min="72" max="72" width="12.5703125" bestFit="1" customWidth="1"/>
    <col min="73" max="73" width="14" bestFit="1" customWidth="1"/>
    <col min="74" max="74" width="14" customWidth="1"/>
  </cols>
  <sheetData>
    <row r="1" spans="1:22" x14ac:dyDescent="0.25">
      <c r="A1" t="s">
        <v>922</v>
      </c>
      <c r="B1" t="s">
        <v>856</v>
      </c>
      <c r="C1" t="s">
        <v>0</v>
      </c>
      <c r="D1" t="s">
        <v>409</v>
      </c>
      <c r="E1" t="s">
        <v>857</v>
      </c>
      <c r="F1" t="s">
        <v>923</v>
      </c>
      <c r="G1" t="s">
        <v>859</v>
      </c>
      <c r="H1" t="s">
        <v>858</v>
      </c>
      <c r="I1" t="s">
        <v>845</v>
      </c>
      <c r="J1" t="s">
        <v>924</v>
      </c>
      <c r="K1" t="s">
        <v>1</v>
      </c>
      <c r="L1" t="s">
        <v>925</v>
      </c>
      <c r="M1" t="s">
        <v>2</v>
      </c>
      <c r="N1" t="s">
        <v>4</v>
      </c>
      <c r="O1" t="s">
        <v>3</v>
      </c>
      <c r="P1" t="s">
        <v>905</v>
      </c>
      <c r="Q1" t="s">
        <v>906</v>
      </c>
      <c r="R1" t="s">
        <v>907</v>
      </c>
      <c r="S1" t="s">
        <v>912</v>
      </c>
      <c r="T1" t="s">
        <v>913</v>
      </c>
      <c r="U1" t="s">
        <v>914</v>
      </c>
      <c r="V1" t="s">
        <v>915</v>
      </c>
    </row>
    <row r="2" spans="1:22" hidden="1" x14ac:dyDescent="0.25">
      <c r="A2" s="6" t="s">
        <v>1421</v>
      </c>
      <c r="B2">
        <v>62</v>
      </c>
      <c r="C2" t="s">
        <v>52</v>
      </c>
      <c r="D2" t="s">
        <v>515</v>
      </c>
      <c r="E2">
        <v>3</v>
      </c>
      <c r="F2">
        <v>5</v>
      </c>
      <c r="G2">
        <v>0</v>
      </c>
      <c r="H2" t="s">
        <v>861</v>
      </c>
      <c r="I2">
        <v>26</v>
      </c>
      <c r="J2">
        <v>30</v>
      </c>
      <c r="K2">
        <v>13</v>
      </c>
      <c r="L2">
        <v>1177</v>
      </c>
      <c r="M2">
        <v>13</v>
      </c>
      <c r="N2">
        <v>0.43</v>
      </c>
      <c r="O2">
        <v>0.32</v>
      </c>
      <c r="P2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2.15</v>
      </c>
      <c r="Q2" s="1">
        <f>player_season_data[[#This Row],[xAG]]*3</f>
        <v>0.96</v>
      </c>
      <c r="R2" s="1">
        <f>SUM(player_season_data[[#This Row],[E(Points from Goals)]:[E(Points from Assists)]])</f>
        <v>3.11</v>
      </c>
      <c r="S2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2" s="1" t="e">
        <f>SUM(player_season_data[[#This Row],[E(Points from CS)]:[E(Points from conceding)]])</f>
        <v>#REF!</v>
      </c>
      <c r="V2" s="1" t="e">
        <f>SUM(player_season_data[[#This Row],[E(Defensive Points)]],player_season_data[[#This Row],[E(Attacking Points)]])</f>
        <v>#REF!</v>
      </c>
    </row>
    <row r="3" spans="1:22" hidden="1" x14ac:dyDescent="0.25">
      <c r="A3" s="6" t="s">
        <v>1062</v>
      </c>
      <c r="B3">
        <v>484</v>
      </c>
      <c r="C3" t="s">
        <v>90</v>
      </c>
      <c r="D3" t="s">
        <v>424</v>
      </c>
      <c r="E3">
        <v>2</v>
      </c>
      <c r="F3">
        <v>4.5</v>
      </c>
      <c r="G3">
        <v>0.2</v>
      </c>
      <c r="H3" t="s">
        <v>860</v>
      </c>
      <c r="I3">
        <v>30</v>
      </c>
      <c r="J3">
        <v>17</v>
      </c>
      <c r="K3">
        <v>12</v>
      </c>
      <c r="L3">
        <v>1090</v>
      </c>
      <c r="M3">
        <v>12</v>
      </c>
      <c r="N3">
        <v>0.19</v>
      </c>
      <c r="O3">
        <v>0.03</v>
      </c>
      <c r="P3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1.1400000000000001</v>
      </c>
      <c r="Q3" s="1">
        <f>player_season_data[[#This Row],[xAG]]*3</f>
        <v>0.09</v>
      </c>
      <c r="R3" s="1">
        <f>SUM(player_season_data[[#This Row],[E(Points from Goals)]:[E(Points from Assists)]])</f>
        <v>1.2300000000000002</v>
      </c>
      <c r="S3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3" s="1" t="e">
        <f>SUM(player_season_data[[#This Row],[E(Points from CS)]:[E(Points from conceding)]])</f>
        <v>#REF!</v>
      </c>
      <c r="V3" s="1" t="e">
        <f>SUM(player_season_data[[#This Row],[E(Defensive Points)]],player_season_data[[#This Row],[E(Attacking Points)]])</f>
        <v>#REF!</v>
      </c>
    </row>
    <row r="4" spans="1:22" hidden="1" x14ac:dyDescent="0.25">
      <c r="A4" s="6" t="s">
        <v>1059</v>
      </c>
      <c r="B4">
        <v>98</v>
      </c>
      <c r="C4" t="s">
        <v>219</v>
      </c>
      <c r="D4" t="s">
        <v>702</v>
      </c>
      <c r="E4">
        <v>3</v>
      </c>
      <c r="F4">
        <v>5</v>
      </c>
      <c r="G4">
        <v>0.1</v>
      </c>
      <c r="H4" t="s">
        <v>861</v>
      </c>
      <c r="I4">
        <v>22</v>
      </c>
      <c r="J4">
        <v>30</v>
      </c>
      <c r="K4">
        <v>15</v>
      </c>
      <c r="L4">
        <v>1441</v>
      </c>
      <c r="M4">
        <v>16</v>
      </c>
      <c r="N4">
        <v>0.39</v>
      </c>
      <c r="O4">
        <v>0.11</v>
      </c>
      <c r="P4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1.9500000000000002</v>
      </c>
      <c r="Q4" s="1">
        <f>player_season_data[[#This Row],[xAG]]*3</f>
        <v>0.33</v>
      </c>
      <c r="R4" s="1">
        <f>SUM(player_season_data[[#This Row],[E(Points from Goals)]:[E(Points from Assists)]])</f>
        <v>2.2800000000000002</v>
      </c>
      <c r="S4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4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" s="1" t="e">
        <f>SUM(player_season_data[[#This Row],[E(Points from CS)]:[E(Points from conceding)]])</f>
        <v>#REF!</v>
      </c>
      <c r="V4" s="1" t="e">
        <f>SUM(player_season_data[[#This Row],[E(Defensive Points)]],player_season_data[[#This Row],[E(Attacking Points)]])</f>
        <v>#REF!</v>
      </c>
    </row>
    <row r="5" spans="1:22" hidden="1" x14ac:dyDescent="0.25">
      <c r="A5" s="6" t="s">
        <v>992</v>
      </c>
      <c r="B5">
        <v>32</v>
      </c>
      <c r="C5" t="s">
        <v>64</v>
      </c>
      <c r="D5" t="s">
        <v>600</v>
      </c>
      <c r="E5">
        <v>2</v>
      </c>
      <c r="F5">
        <v>4.5</v>
      </c>
      <c r="G5">
        <v>3</v>
      </c>
      <c r="H5" t="s">
        <v>860</v>
      </c>
      <c r="I5">
        <v>25</v>
      </c>
      <c r="J5">
        <v>29</v>
      </c>
      <c r="K5">
        <v>23</v>
      </c>
      <c r="L5">
        <v>2142</v>
      </c>
      <c r="M5">
        <v>23</v>
      </c>
      <c r="N5">
        <v>0.18</v>
      </c>
      <c r="O5">
        <v>0.1</v>
      </c>
      <c r="P5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1.08</v>
      </c>
      <c r="Q5" s="1">
        <f>player_season_data[[#This Row],[xAG]]*3</f>
        <v>0.30000000000000004</v>
      </c>
      <c r="R5" s="1">
        <f>SUM(player_season_data[[#This Row],[E(Points from Goals)]:[E(Points from Assists)]])</f>
        <v>1.3800000000000001</v>
      </c>
      <c r="S5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5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5" s="1" t="e">
        <f>SUM(player_season_data[[#This Row],[E(Points from CS)]:[E(Points from conceding)]])</f>
        <v>#REF!</v>
      </c>
      <c r="V5" s="1" t="e">
        <f>SUM(player_season_data[[#This Row],[E(Defensive Points)]],player_season_data[[#This Row],[E(Attacking Points)]])</f>
        <v>#REF!</v>
      </c>
    </row>
    <row r="6" spans="1:22" hidden="1" x14ac:dyDescent="0.25">
      <c r="A6" s="6" t="s">
        <v>932</v>
      </c>
      <c r="B6">
        <v>412</v>
      </c>
      <c r="C6" t="s">
        <v>382</v>
      </c>
      <c r="D6" t="s">
        <v>516</v>
      </c>
      <c r="E6">
        <v>1</v>
      </c>
      <c r="F6">
        <v>4.5</v>
      </c>
      <c r="G6">
        <v>0.2</v>
      </c>
      <c r="H6" t="s">
        <v>862</v>
      </c>
      <c r="I6">
        <v>29</v>
      </c>
      <c r="J6">
        <v>5</v>
      </c>
      <c r="K6">
        <v>5</v>
      </c>
      <c r="L6">
        <v>450</v>
      </c>
      <c r="M6">
        <v>5</v>
      </c>
      <c r="N6">
        <v>0</v>
      </c>
      <c r="O6">
        <v>0.01</v>
      </c>
      <c r="P6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6" s="1">
        <f>player_season_data[[#This Row],[xAG]]*3</f>
        <v>0.03</v>
      </c>
      <c r="R6" s="1">
        <f>SUM(player_season_data[[#This Row],[E(Points from Goals)]:[E(Points from Assists)]])</f>
        <v>0.03</v>
      </c>
      <c r="S6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6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6" s="1" t="e">
        <f>SUM(player_season_data[[#This Row],[E(Points from CS)]:[E(Points from conceding)]])</f>
        <v>#REF!</v>
      </c>
      <c r="V6" s="1" t="e">
        <f>SUM(player_season_data[[#This Row],[E(Defensive Points)]],player_season_data[[#This Row],[E(Attacking Points)]])</f>
        <v>#REF!</v>
      </c>
    </row>
    <row r="7" spans="1:22" hidden="1" x14ac:dyDescent="0.25">
      <c r="A7" s="6" t="s">
        <v>934</v>
      </c>
      <c r="B7">
        <v>221</v>
      </c>
      <c r="C7" t="s">
        <v>75</v>
      </c>
      <c r="D7" t="s">
        <v>457</v>
      </c>
      <c r="E7">
        <v>2</v>
      </c>
      <c r="F7">
        <v>4.5</v>
      </c>
      <c r="G7">
        <v>0.1</v>
      </c>
      <c r="H7" t="s">
        <v>860</v>
      </c>
      <c r="I7">
        <v>34</v>
      </c>
      <c r="J7">
        <v>12</v>
      </c>
      <c r="K7">
        <v>7</v>
      </c>
      <c r="L7">
        <v>665</v>
      </c>
      <c r="M7">
        <v>7</v>
      </c>
      <c r="N7">
        <v>0</v>
      </c>
      <c r="O7">
        <v>0.14000000000000001</v>
      </c>
      <c r="P7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7" s="1">
        <f>player_season_data[[#This Row],[xAG]]*3</f>
        <v>0.42000000000000004</v>
      </c>
      <c r="R7" s="1">
        <f>SUM(player_season_data[[#This Row],[E(Points from Goals)]:[E(Points from Assists)]])</f>
        <v>0.42000000000000004</v>
      </c>
      <c r="S7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7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7" s="1" t="e">
        <f>SUM(player_season_data[[#This Row],[E(Points from CS)]:[E(Points from conceding)]])</f>
        <v>#REF!</v>
      </c>
      <c r="V7" s="1" t="e">
        <f>SUM(player_season_data[[#This Row],[E(Defensive Points)]],player_season_data[[#This Row],[E(Attacking Points)]])</f>
        <v>#REF!</v>
      </c>
    </row>
    <row r="8" spans="1:22" hidden="1" x14ac:dyDescent="0.25">
      <c r="A8" s="6" t="s">
        <v>1254</v>
      </c>
      <c r="B8">
        <v>533</v>
      </c>
      <c r="C8" t="s">
        <v>12</v>
      </c>
      <c r="D8" t="s">
        <v>735</v>
      </c>
      <c r="E8">
        <v>2</v>
      </c>
      <c r="F8">
        <v>4.5</v>
      </c>
      <c r="G8">
        <v>2.6</v>
      </c>
      <c r="H8" t="s">
        <v>860</v>
      </c>
      <c r="I8">
        <v>22</v>
      </c>
      <c r="J8">
        <v>33</v>
      </c>
      <c r="K8">
        <v>29</v>
      </c>
      <c r="L8">
        <v>2329</v>
      </c>
      <c r="M8">
        <v>25</v>
      </c>
      <c r="N8">
        <v>0.13</v>
      </c>
      <c r="O8">
        <v>0.09</v>
      </c>
      <c r="P8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0.78</v>
      </c>
      <c r="Q8" s="1">
        <f>player_season_data[[#This Row],[xAG]]*3</f>
        <v>0.27</v>
      </c>
      <c r="R8" s="1">
        <f>SUM(player_season_data[[#This Row],[E(Points from Goals)]:[E(Points from Assists)]])</f>
        <v>1.05</v>
      </c>
      <c r="S8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8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8" s="1" t="e">
        <f>SUM(player_season_data[[#This Row],[E(Points from CS)]:[E(Points from conceding)]])</f>
        <v>#REF!</v>
      </c>
      <c r="V8" s="1" t="e">
        <f>SUM(player_season_data[[#This Row],[E(Defensive Points)]],player_season_data[[#This Row],[E(Attacking Points)]])</f>
        <v>#REF!</v>
      </c>
    </row>
    <row r="9" spans="1:22" hidden="1" x14ac:dyDescent="0.25">
      <c r="A9" s="6" t="s">
        <v>936</v>
      </c>
      <c r="B9">
        <v>179</v>
      </c>
      <c r="C9" t="s">
        <v>258</v>
      </c>
      <c r="D9" t="s">
        <v>755</v>
      </c>
      <c r="E9">
        <v>3</v>
      </c>
      <c r="F9">
        <v>6.5</v>
      </c>
      <c r="G9">
        <v>0.4</v>
      </c>
      <c r="H9" t="s">
        <v>861</v>
      </c>
      <c r="I9">
        <v>22</v>
      </c>
      <c r="J9">
        <v>31</v>
      </c>
      <c r="K9">
        <v>18</v>
      </c>
      <c r="L9">
        <v>1576</v>
      </c>
      <c r="M9">
        <v>17</v>
      </c>
      <c r="N9">
        <v>0.25</v>
      </c>
      <c r="O9">
        <v>0.23</v>
      </c>
      <c r="P9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1.25</v>
      </c>
      <c r="Q9" s="1">
        <f>player_season_data[[#This Row],[xAG]]*3</f>
        <v>0.69000000000000006</v>
      </c>
      <c r="R9" s="1">
        <f>SUM(player_season_data[[#This Row],[E(Points from Goals)]:[E(Points from Assists)]])</f>
        <v>1.94</v>
      </c>
      <c r="S9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9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9" s="1" t="e">
        <f>SUM(player_season_data[[#This Row],[E(Points from CS)]:[E(Points from conceding)]])</f>
        <v>#REF!</v>
      </c>
      <c r="V9" s="1" t="e">
        <f>SUM(player_season_data[[#This Row],[E(Defensive Points)]],player_season_data[[#This Row],[E(Attacking Points)]])</f>
        <v>#REF!</v>
      </c>
    </row>
    <row r="10" spans="1:22" hidden="1" x14ac:dyDescent="0.25">
      <c r="A10" s="6" t="s">
        <v>967</v>
      </c>
      <c r="B10">
        <v>26</v>
      </c>
      <c r="C10" t="s">
        <v>256</v>
      </c>
      <c r="D10" t="s">
        <v>871</v>
      </c>
      <c r="E10">
        <v>2</v>
      </c>
      <c r="F10">
        <v>4.5</v>
      </c>
      <c r="G10">
        <v>0.7</v>
      </c>
      <c r="H10" t="s">
        <v>860</v>
      </c>
      <c r="I10">
        <v>30</v>
      </c>
      <c r="J10">
        <v>21</v>
      </c>
      <c r="K10">
        <v>11</v>
      </c>
      <c r="L10">
        <v>1031</v>
      </c>
      <c r="M10">
        <v>11</v>
      </c>
      <c r="N10">
        <v>0.1</v>
      </c>
      <c r="O10">
        <v>0.1</v>
      </c>
      <c r="P10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0.60000000000000009</v>
      </c>
      <c r="Q10" s="1">
        <f>player_season_data[[#This Row],[xAG]]*3</f>
        <v>0.30000000000000004</v>
      </c>
      <c r="R10" s="1">
        <f>SUM(player_season_data[[#This Row],[E(Points from Goals)]:[E(Points from Assists)]])</f>
        <v>0.90000000000000013</v>
      </c>
      <c r="S10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0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10" s="1" t="e">
        <f>SUM(player_season_data[[#This Row],[E(Points from CS)]:[E(Points from conceding)]])</f>
        <v>#REF!</v>
      </c>
      <c r="V10" s="1" t="e">
        <f>SUM(player_season_data[[#This Row],[E(Defensive Points)]],player_season_data[[#This Row],[E(Attacking Points)]])</f>
        <v>#REF!</v>
      </c>
    </row>
    <row r="11" spans="1:22" hidden="1" x14ac:dyDescent="0.25">
      <c r="A11" s="6" t="s">
        <v>940</v>
      </c>
      <c r="B11">
        <v>208</v>
      </c>
      <c r="C11" t="s">
        <v>132</v>
      </c>
      <c r="D11" t="s">
        <v>886</v>
      </c>
      <c r="E11">
        <v>3</v>
      </c>
      <c r="F11">
        <v>4.5</v>
      </c>
      <c r="G11">
        <v>0.2</v>
      </c>
      <c r="H11" t="s">
        <v>861</v>
      </c>
      <c r="I11">
        <v>19</v>
      </c>
      <c r="J11">
        <v>10</v>
      </c>
      <c r="K11">
        <v>1</v>
      </c>
      <c r="L11">
        <v>232</v>
      </c>
      <c r="M11">
        <v>2</v>
      </c>
      <c r="N11">
        <v>0.14000000000000001</v>
      </c>
      <c r="O11">
        <v>0.34</v>
      </c>
      <c r="P11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0.70000000000000007</v>
      </c>
      <c r="Q11" s="1">
        <f>player_season_data[[#This Row],[xAG]]*3</f>
        <v>1.02</v>
      </c>
      <c r="R11" s="1">
        <f>SUM(player_season_data[[#This Row],[E(Points from Goals)]:[E(Points from Assists)]])</f>
        <v>1.7200000000000002</v>
      </c>
      <c r="S11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1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11" s="1" t="e">
        <f>SUM(player_season_data[[#This Row],[E(Points from CS)]:[E(Points from conceding)]])</f>
        <v>#REF!</v>
      </c>
      <c r="V11" s="1" t="e">
        <f>SUM(player_season_data[[#This Row],[E(Defensive Points)]],player_season_data[[#This Row],[E(Attacking Points)]])</f>
        <v>#REF!</v>
      </c>
    </row>
    <row r="12" spans="1:22" hidden="1" x14ac:dyDescent="0.25">
      <c r="A12" s="6" t="s">
        <v>930</v>
      </c>
      <c r="B12">
        <v>217</v>
      </c>
      <c r="C12" t="s">
        <v>106</v>
      </c>
      <c r="D12" t="s">
        <v>879</v>
      </c>
      <c r="E12">
        <v>3</v>
      </c>
      <c r="F12">
        <v>5.5</v>
      </c>
      <c r="G12">
        <v>0.5</v>
      </c>
      <c r="H12" t="s">
        <v>861</v>
      </c>
      <c r="I12">
        <v>30</v>
      </c>
      <c r="J12">
        <v>32</v>
      </c>
      <c r="K12">
        <v>32</v>
      </c>
      <c r="L12">
        <v>2629</v>
      </c>
      <c r="M12">
        <v>29</v>
      </c>
      <c r="N12">
        <v>0.3</v>
      </c>
      <c r="O12">
        <v>0.1</v>
      </c>
      <c r="P12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1.5</v>
      </c>
      <c r="Q12" s="1">
        <f>player_season_data[[#This Row],[xAG]]*3</f>
        <v>0.30000000000000004</v>
      </c>
      <c r="R12" s="1">
        <f>SUM(player_season_data[[#This Row],[E(Points from Goals)]:[E(Points from Assists)]])</f>
        <v>1.8</v>
      </c>
      <c r="S12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2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12" s="1" t="e">
        <f>SUM(player_season_data[[#This Row],[E(Points from CS)]:[E(Points from conceding)]])</f>
        <v>#REF!</v>
      </c>
      <c r="V12" s="1" t="e">
        <f>SUM(player_season_data[[#This Row],[E(Defensive Points)]],player_season_data[[#This Row],[E(Attacking Points)]])</f>
        <v>#REF!</v>
      </c>
    </row>
    <row r="13" spans="1:22" hidden="1" x14ac:dyDescent="0.25">
      <c r="A13" s="6" t="s">
        <v>999</v>
      </c>
      <c r="B13">
        <v>120</v>
      </c>
      <c r="C13" t="s">
        <v>111</v>
      </c>
      <c r="D13" t="s">
        <v>474</v>
      </c>
      <c r="E13">
        <v>2</v>
      </c>
      <c r="F13">
        <v>4.5</v>
      </c>
      <c r="G13">
        <v>4.2</v>
      </c>
      <c r="H13" t="s">
        <v>860</v>
      </c>
      <c r="I13">
        <v>31</v>
      </c>
      <c r="J13">
        <v>33</v>
      </c>
      <c r="K13">
        <v>33</v>
      </c>
      <c r="L13">
        <v>2869</v>
      </c>
      <c r="M13">
        <v>31</v>
      </c>
      <c r="N13">
        <v>0.1</v>
      </c>
      <c r="O13">
        <v>0.03</v>
      </c>
      <c r="P13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0.60000000000000009</v>
      </c>
      <c r="Q13" s="1">
        <f>player_season_data[[#This Row],[xAG]]*3</f>
        <v>0.09</v>
      </c>
      <c r="R13" s="1">
        <f>SUM(player_season_data[[#This Row],[E(Points from Goals)]:[E(Points from Assists)]])</f>
        <v>0.69000000000000006</v>
      </c>
      <c r="S13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3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13" s="1" t="e">
        <f>SUM(player_season_data[[#This Row],[E(Points from CS)]:[E(Points from conceding)]])</f>
        <v>#REF!</v>
      </c>
      <c r="V13" s="1" t="e">
        <f>SUM(player_season_data[[#This Row],[E(Defensive Points)]],player_season_data[[#This Row],[E(Attacking Points)]])</f>
        <v>#REF!</v>
      </c>
    </row>
    <row r="14" spans="1:22" hidden="1" x14ac:dyDescent="0.25">
      <c r="A14" s="6" t="s">
        <v>945</v>
      </c>
      <c r="B14">
        <v>303</v>
      </c>
      <c r="C14" t="s">
        <v>946</v>
      </c>
      <c r="D14" t="s">
        <v>593</v>
      </c>
      <c r="E14">
        <v>2</v>
      </c>
      <c r="F14">
        <v>4</v>
      </c>
      <c r="G14">
        <v>0.1</v>
      </c>
      <c r="H14" t="s">
        <v>860</v>
      </c>
      <c r="I14">
        <v>24</v>
      </c>
      <c r="J14">
        <v>3</v>
      </c>
      <c r="K14">
        <v>1</v>
      </c>
      <c r="L14">
        <v>99</v>
      </c>
      <c r="M14">
        <v>1</v>
      </c>
      <c r="N14">
        <v>0</v>
      </c>
      <c r="O14">
        <v>0</v>
      </c>
      <c r="P14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14" s="1">
        <f>player_season_data[[#This Row],[xAG]]*3</f>
        <v>0</v>
      </c>
      <c r="R14" s="1">
        <f>SUM(player_season_data[[#This Row],[E(Points from Goals)]:[E(Points from Assists)]])</f>
        <v>0</v>
      </c>
      <c r="S14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4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14" s="1" t="e">
        <f>SUM(player_season_data[[#This Row],[E(Points from CS)]:[E(Points from conceding)]])</f>
        <v>#REF!</v>
      </c>
      <c r="V14" s="1" t="e">
        <f>SUM(player_season_data[[#This Row],[E(Defensive Points)]],player_season_data[[#This Row],[E(Attacking Points)]])</f>
        <v>#REF!</v>
      </c>
    </row>
    <row r="15" spans="1:22" hidden="1" x14ac:dyDescent="0.25">
      <c r="A15" s="6" t="s">
        <v>1218</v>
      </c>
      <c r="B15">
        <v>100</v>
      </c>
      <c r="C15" t="s">
        <v>247</v>
      </c>
      <c r="D15" t="s">
        <v>447</v>
      </c>
      <c r="E15">
        <v>2</v>
      </c>
      <c r="F15">
        <v>4.5</v>
      </c>
      <c r="G15">
        <v>1</v>
      </c>
      <c r="H15" t="s">
        <v>860</v>
      </c>
      <c r="I15">
        <v>33</v>
      </c>
      <c r="J15">
        <v>16</v>
      </c>
      <c r="K15">
        <v>15</v>
      </c>
      <c r="L15">
        <v>1272</v>
      </c>
      <c r="M15">
        <v>14</v>
      </c>
      <c r="N15">
        <v>0.1</v>
      </c>
      <c r="O15">
        <v>0.02</v>
      </c>
      <c r="P15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0.60000000000000009</v>
      </c>
      <c r="Q15" s="1">
        <f>player_season_data[[#This Row],[xAG]]*3</f>
        <v>0.06</v>
      </c>
      <c r="R15" s="1">
        <f>SUM(player_season_data[[#This Row],[E(Points from Goals)]:[E(Points from Assists)]])</f>
        <v>0.66000000000000014</v>
      </c>
      <c r="S15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5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15" s="1" t="e">
        <f>SUM(player_season_data[[#This Row],[E(Points from CS)]:[E(Points from conceding)]])</f>
        <v>#REF!</v>
      </c>
      <c r="V15" s="1" t="e">
        <f>SUM(player_season_data[[#This Row],[E(Defensive Points)]],player_season_data[[#This Row],[E(Attacking Points)]])</f>
        <v>#REF!</v>
      </c>
    </row>
    <row r="16" spans="1:22" hidden="1" x14ac:dyDescent="0.25">
      <c r="A16" s="6" t="s">
        <v>948</v>
      </c>
      <c r="B16">
        <v>491</v>
      </c>
      <c r="C16" t="s">
        <v>187</v>
      </c>
      <c r="D16" t="s">
        <v>414</v>
      </c>
      <c r="E16">
        <v>3</v>
      </c>
      <c r="F16">
        <v>6.5</v>
      </c>
      <c r="G16">
        <v>0.9</v>
      </c>
      <c r="H16" t="s">
        <v>861</v>
      </c>
      <c r="I16">
        <v>22</v>
      </c>
      <c r="J16">
        <v>17</v>
      </c>
      <c r="K16">
        <v>13</v>
      </c>
      <c r="L16">
        <v>1161</v>
      </c>
      <c r="M16">
        <v>12</v>
      </c>
      <c r="N16">
        <v>0.28000000000000003</v>
      </c>
      <c r="O16">
        <v>0.22</v>
      </c>
      <c r="P16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1.4000000000000001</v>
      </c>
      <c r="Q16" s="1">
        <f>player_season_data[[#This Row],[xAG]]*3</f>
        <v>0.66</v>
      </c>
      <c r="R16" s="1">
        <f>SUM(player_season_data[[#This Row],[E(Points from Goals)]:[E(Points from Assists)]])</f>
        <v>2.06</v>
      </c>
      <c r="S16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6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16" s="1" t="e">
        <f>SUM(player_season_data[[#This Row],[E(Points from CS)]:[E(Points from conceding)]])</f>
        <v>#REF!</v>
      </c>
      <c r="V16" s="1" t="e">
        <f>SUM(player_season_data[[#This Row],[E(Defensive Points)]],player_season_data[[#This Row],[E(Attacking Points)]])</f>
        <v>#REF!</v>
      </c>
    </row>
    <row r="17" spans="1:22" hidden="1" x14ac:dyDescent="0.25">
      <c r="A17" s="6" t="s">
        <v>949</v>
      </c>
      <c r="B17">
        <v>183</v>
      </c>
      <c r="C17" t="s">
        <v>293</v>
      </c>
      <c r="D17" t="s">
        <v>742</v>
      </c>
      <c r="E17">
        <v>1</v>
      </c>
      <c r="F17">
        <v>4.5</v>
      </c>
      <c r="G17">
        <v>1</v>
      </c>
      <c r="H17" t="s">
        <v>862</v>
      </c>
      <c r="I17">
        <v>23</v>
      </c>
      <c r="J17">
        <v>23</v>
      </c>
      <c r="K17">
        <v>22</v>
      </c>
      <c r="L17">
        <v>1987</v>
      </c>
      <c r="M17">
        <v>22</v>
      </c>
      <c r="N17">
        <v>0</v>
      </c>
      <c r="O17">
        <v>0</v>
      </c>
      <c r="P17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17" s="1">
        <f>player_season_data[[#This Row],[xAG]]*3</f>
        <v>0</v>
      </c>
      <c r="R17" s="1">
        <f>SUM(player_season_data[[#This Row],[E(Points from Goals)]:[E(Points from Assists)]])</f>
        <v>0</v>
      </c>
      <c r="S17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7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17" s="1" t="e">
        <f>SUM(player_season_data[[#This Row],[E(Points from CS)]:[E(Points from conceding)]])</f>
        <v>#REF!</v>
      </c>
      <c r="V17" s="1" t="e">
        <f>SUM(player_season_data[[#This Row],[E(Defensive Points)]],player_season_data[[#This Row],[E(Attacking Points)]])</f>
        <v>#REF!</v>
      </c>
    </row>
    <row r="18" spans="1:22" hidden="1" x14ac:dyDescent="0.25">
      <c r="A18" s="6" t="s">
        <v>950</v>
      </c>
      <c r="B18">
        <v>417</v>
      </c>
      <c r="C18" t="s">
        <v>361</v>
      </c>
      <c r="D18" t="s">
        <v>710</v>
      </c>
      <c r="E18">
        <v>3</v>
      </c>
      <c r="F18">
        <v>5.5</v>
      </c>
      <c r="G18">
        <v>0.1</v>
      </c>
      <c r="H18" t="s">
        <v>861</v>
      </c>
      <c r="I18">
        <v>23</v>
      </c>
      <c r="J18">
        <v>8</v>
      </c>
      <c r="K18">
        <v>5</v>
      </c>
      <c r="L18">
        <v>438</v>
      </c>
      <c r="M18">
        <v>4</v>
      </c>
      <c r="N18">
        <v>0.13</v>
      </c>
      <c r="O18">
        <v>0.13</v>
      </c>
      <c r="P18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0.65</v>
      </c>
      <c r="Q18" s="1">
        <f>player_season_data[[#This Row],[xAG]]*3</f>
        <v>0.39</v>
      </c>
      <c r="R18" s="1">
        <f>SUM(player_season_data[[#This Row],[E(Points from Goals)]:[E(Points from Assists)]])</f>
        <v>1.04</v>
      </c>
      <c r="S18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8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18" s="1" t="e">
        <f>SUM(player_season_data[[#This Row],[E(Points from CS)]:[E(Points from conceding)]])</f>
        <v>#REF!</v>
      </c>
      <c r="V18" s="1" t="e">
        <f>SUM(player_season_data[[#This Row],[E(Defensive Points)]],player_season_data[[#This Row],[E(Attacking Points)]])</f>
        <v>#REF!</v>
      </c>
    </row>
    <row r="19" spans="1:22" hidden="1" x14ac:dyDescent="0.25">
      <c r="A19" s="6" t="s">
        <v>1270</v>
      </c>
      <c r="B19">
        <v>444</v>
      </c>
      <c r="C19" t="s">
        <v>359</v>
      </c>
      <c r="D19" t="s">
        <v>523</v>
      </c>
      <c r="E19">
        <v>2</v>
      </c>
      <c r="F19">
        <v>4.5</v>
      </c>
      <c r="G19">
        <v>0.1</v>
      </c>
      <c r="H19" t="s">
        <v>860</v>
      </c>
      <c r="I19">
        <v>27</v>
      </c>
      <c r="J19">
        <v>23</v>
      </c>
      <c r="K19">
        <v>15</v>
      </c>
      <c r="L19">
        <v>1459</v>
      </c>
      <c r="M19">
        <v>16</v>
      </c>
      <c r="N19">
        <v>0.1</v>
      </c>
      <c r="O19">
        <v>0.1</v>
      </c>
      <c r="P19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0.60000000000000009</v>
      </c>
      <c r="Q19" s="1">
        <f>player_season_data[[#This Row],[xAG]]*3</f>
        <v>0.30000000000000004</v>
      </c>
      <c r="R19" s="1">
        <f>SUM(player_season_data[[#This Row],[E(Points from Goals)]:[E(Points from Assists)]])</f>
        <v>0.90000000000000013</v>
      </c>
      <c r="S19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9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19" s="1" t="e">
        <f>SUM(player_season_data[[#This Row],[E(Points from CS)]:[E(Points from conceding)]])</f>
        <v>#REF!</v>
      </c>
      <c r="V19" s="1" t="e">
        <f>SUM(player_season_data[[#This Row],[E(Defensive Points)]],player_season_data[[#This Row],[E(Attacking Points)]])</f>
        <v>#REF!</v>
      </c>
    </row>
    <row r="20" spans="1:22" hidden="1" x14ac:dyDescent="0.25">
      <c r="A20" s="6" t="s">
        <v>1316</v>
      </c>
      <c r="B20">
        <v>299</v>
      </c>
      <c r="C20" t="s">
        <v>1317</v>
      </c>
      <c r="D20" t="s">
        <v>748</v>
      </c>
      <c r="E20">
        <v>3</v>
      </c>
      <c r="F20">
        <v>5</v>
      </c>
      <c r="G20">
        <v>0.1</v>
      </c>
      <c r="H20" t="s">
        <v>861</v>
      </c>
      <c r="I20">
        <v>21</v>
      </c>
      <c r="J20">
        <v>23</v>
      </c>
      <c r="K20">
        <v>13</v>
      </c>
      <c r="L20">
        <v>1158</v>
      </c>
      <c r="M20">
        <v>12</v>
      </c>
      <c r="N20">
        <v>0.3</v>
      </c>
      <c r="O20">
        <v>0.06</v>
      </c>
      <c r="P20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1.5</v>
      </c>
      <c r="Q20" s="1">
        <f>player_season_data[[#This Row],[xAG]]*3</f>
        <v>0.18</v>
      </c>
      <c r="R20" s="1">
        <f>SUM(player_season_data[[#This Row],[E(Points from Goals)]:[E(Points from Assists)]])</f>
        <v>1.68</v>
      </c>
      <c r="S20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0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20" s="1" t="e">
        <f>SUM(player_season_data[[#This Row],[E(Points from CS)]:[E(Points from conceding)]])</f>
        <v>#REF!</v>
      </c>
      <c r="V20" s="1" t="e">
        <f>SUM(player_season_data[[#This Row],[E(Defensive Points)]],player_season_data[[#This Row],[E(Attacking Points)]])</f>
        <v>#REF!</v>
      </c>
    </row>
    <row r="21" spans="1:22" hidden="1" x14ac:dyDescent="0.25">
      <c r="A21" s="6" t="s">
        <v>1089</v>
      </c>
      <c r="B21">
        <v>71</v>
      </c>
      <c r="C21" t="s">
        <v>204</v>
      </c>
      <c r="D21" t="s">
        <v>658</v>
      </c>
      <c r="E21">
        <v>3</v>
      </c>
      <c r="F21">
        <v>5.5</v>
      </c>
      <c r="G21">
        <v>0.5</v>
      </c>
      <c r="H21" t="s">
        <v>861</v>
      </c>
      <c r="I21">
        <v>24</v>
      </c>
      <c r="J21">
        <v>32</v>
      </c>
      <c r="K21">
        <v>26</v>
      </c>
      <c r="L21">
        <v>1916</v>
      </c>
      <c r="M21">
        <v>21</v>
      </c>
      <c r="N21">
        <v>0.28999999999999998</v>
      </c>
      <c r="O21">
        <v>0.09</v>
      </c>
      <c r="P21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1.45</v>
      </c>
      <c r="Q21" s="1">
        <f>player_season_data[[#This Row],[xAG]]*3</f>
        <v>0.27</v>
      </c>
      <c r="R21" s="1">
        <f>SUM(player_season_data[[#This Row],[E(Points from Goals)]:[E(Points from Assists)]])</f>
        <v>1.72</v>
      </c>
      <c r="S21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1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21" s="1" t="e">
        <f>SUM(player_season_data[[#This Row],[E(Points from CS)]:[E(Points from conceding)]])</f>
        <v>#REF!</v>
      </c>
      <c r="V21" s="1" t="e">
        <f>SUM(player_season_data[[#This Row],[E(Defensive Points)]],player_season_data[[#This Row],[E(Attacking Points)]])</f>
        <v>#REF!</v>
      </c>
    </row>
    <row r="22" spans="1:22" hidden="1" x14ac:dyDescent="0.25">
      <c r="A22" s="6" t="s">
        <v>953</v>
      </c>
      <c r="B22">
        <v>290</v>
      </c>
      <c r="C22" t="s">
        <v>309</v>
      </c>
      <c r="D22" t="s">
        <v>493</v>
      </c>
      <c r="E22">
        <v>3</v>
      </c>
      <c r="F22">
        <v>5.5</v>
      </c>
      <c r="G22">
        <v>0.2</v>
      </c>
      <c r="H22" t="s">
        <v>861</v>
      </c>
      <c r="I22">
        <v>30</v>
      </c>
      <c r="J22">
        <v>33</v>
      </c>
      <c r="K22">
        <v>17</v>
      </c>
      <c r="L22">
        <v>1423</v>
      </c>
      <c r="M22">
        <v>15</v>
      </c>
      <c r="N22">
        <v>0.28000000000000003</v>
      </c>
      <c r="O22">
        <v>0.11</v>
      </c>
      <c r="P22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1.4000000000000001</v>
      </c>
      <c r="Q22" s="1">
        <f>player_season_data[[#This Row],[xAG]]*3</f>
        <v>0.33</v>
      </c>
      <c r="R22" s="1">
        <f>SUM(player_season_data[[#This Row],[E(Points from Goals)]:[E(Points from Assists)]])</f>
        <v>1.7300000000000002</v>
      </c>
      <c r="S22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2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22" s="1" t="e">
        <f>SUM(player_season_data[[#This Row],[E(Points from CS)]:[E(Points from conceding)]])</f>
        <v>#REF!</v>
      </c>
      <c r="V22" s="1" t="e">
        <f>SUM(player_season_data[[#This Row],[E(Defensive Points)]],player_season_data[[#This Row],[E(Attacking Points)]])</f>
        <v>#REF!</v>
      </c>
    </row>
    <row r="23" spans="1:22" hidden="1" x14ac:dyDescent="0.25">
      <c r="A23" s="6" t="s">
        <v>955</v>
      </c>
      <c r="B23">
        <v>294</v>
      </c>
      <c r="C23" t="s">
        <v>956</v>
      </c>
      <c r="D23" t="s">
        <v>620</v>
      </c>
      <c r="E23">
        <v>1</v>
      </c>
      <c r="F23">
        <v>4</v>
      </c>
      <c r="G23">
        <v>0.8</v>
      </c>
      <c r="H23" t="s">
        <v>862</v>
      </c>
      <c r="I23">
        <v>26</v>
      </c>
      <c r="J23">
        <v>18</v>
      </c>
      <c r="K23">
        <v>18</v>
      </c>
      <c r="L23">
        <v>1620</v>
      </c>
      <c r="M23">
        <v>18</v>
      </c>
      <c r="N23">
        <v>0</v>
      </c>
      <c r="O23">
        <v>0</v>
      </c>
      <c r="P23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23" s="1">
        <f>player_season_data[[#This Row],[xAG]]*3</f>
        <v>0</v>
      </c>
      <c r="R23" s="1">
        <f>SUM(player_season_data[[#This Row],[E(Points from Goals)]:[E(Points from Assists)]])</f>
        <v>0</v>
      </c>
      <c r="S23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3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23" s="1" t="e">
        <f>SUM(player_season_data[[#This Row],[E(Points from CS)]:[E(Points from conceding)]])</f>
        <v>#REF!</v>
      </c>
      <c r="V23" s="1" t="e">
        <f>SUM(player_season_data[[#This Row],[E(Defensive Points)]],player_season_data[[#This Row],[E(Attacking Points)]])</f>
        <v>#REF!</v>
      </c>
    </row>
    <row r="24" spans="1:22" hidden="1" x14ac:dyDescent="0.25">
      <c r="A24" s="6" t="s">
        <v>957</v>
      </c>
      <c r="B24">
        <v>535</v>
      </c>
      <c r="C24" t="s">
        <v>38</v>
      </c>
      <c r="D24" t="s">
        <v>670</v>
      </c>
      <c r="E24">
        <v>3</v>
      </c>
      <c r="F24">
        <v>5</v>
      </c>
      <c r="G24">
        <v>0</v>
      </c>
      <c r="H24" t="s">
        <v>861</v>
      </c>
      <c r="I24">
        <v>25</v>
      </c>
      <c r="J24">
        <v>22</v>
      </c>
      <c r="K24">
        <v>10</v>
      </c>
      <c r="L24">
        <v>958</v>
      </c>
      <c r="M24">
        <v>10</v>
      </c>
      <c r="N24">
        <v>0.15</v>
      </c>
      <c r="O24">
        <v>0.09</v>
      </c>
      <c r="P24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0.75</v>
      </c>
      <c r="Q24" s="1">
        <f>player_season_data[[#This Row],[xAG]]*3</f>
        <v>0.27</v>
      </c>
      <c r="R24" s="1">
        <f>SUM(player_season_data[[#This Row],[E(Points from Goals)]:[E(Points from Assists)]])</f>
        <v>1.02</v>
      </c>
      <c r="S24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4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24" s="1" t="e">
        <f>SUM(player_season_data[[#This Row],[E(Points from CS)]:[E(Points from conceding)]])</f>
        <v>#REF!</v>
      </c>
      <c r="V24" s="1" t="e">
        <f>SUM(player_season_data[[#This Row],[E(Defensive Points)]],player_season_data[[#This Row],[E(Attacking Points)]])</f>
        <v>#REF!</v>
      </c>
    </row>
    <row r="25" spans="1:22" hidden="1" x14ac:dyDescent="0.25">
      <c r="A25" s="6" t="s">
        <v>958</v>
      </c>
      <c r="B25">
        <v>519</v>
      </c>
      <c r="C25" t="s">
        <v>113</v>
      </c>
      <c r="D25" t="s">
        <v>780</v>
      </c>
      <c r="E25">
        <v>3</v>
      </c>
      <c r="F25">
        <v>4.5</v>
      </c>
      <c r="G25">
        <v>0.2</v>
      </c>
      <c r="H25" t="s">
        <v>861</v>
      </c>
      <c r="I25">
        <v>18</v>
      </c>
      <c r="J25">
        <v>3</v>
      </c>
      <c r="K25">
        <v>0</v>
      </c>
      <c r="L25">
        <v>34</v>
      </c>
      <c r="M25">
        <v>0</v>
      </c>
      <c r="N25">
        <v>0.82</v>
      </c>
      <c r="O25">
        <v>0</v>
      </c>
      <c r="P25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4.0999999999999996</v>
      </c>
      <c r="Q25" s="1">
        <f>player_season_data[[#This Row],[xAG]]*3</f>
        <v>0</v>
      </c>
      <c r="R25" s="1">
        <f>SUM(player_season_data[[#This Row],[E(Points from Goals)]:[E(Points from Assists)]])</f>
        <v>4.0999999999999996</v>
      </c>
      <c r="S25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5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25" s="1" t="e">
        <f>SUM(player_season_data[[#This Row],[E(Points from CS)]:[E(Points from conceding)]])</f>
        <v>#REF!</v>
      </c>
      <c r="V25" s="1" t="e">
        <f>SUM(player_season_data[[#This Row],[E(Defensive Points)]],player_season_data[[#This Row],[E(Attacking Points)]])</f>
        <v>#REF!</v>
      </c>
    </row>
    <row r="26" spans="1:22" hidden="1" x14ac:dyDescent="0.25">
      <c r="A26" s="6" t="s">
        <v>959</v>
      </c>
      <c r="B26">
        <v>172</v>
      </c>
      <c r="C26" t="s">
        <v>178</v>
      </c>
      <c r="D26" t="s">
        <v>412</v>
      </c>
      <c r="E26">
        <v>2</v>
      </c>
      <c r="F26">
        <v>5</v>
      </c>
      <c r="G26">
        <v>0.1</v>
      </c>
      <c r="H26" t="s">
        <v>860</v>
      </c>
      <c r="I26">
        <v>23</v>
      </c>
      <c r="J26">
        <v>10</v>
      </c>
      <c r="K26">
        <v>5</v>
      </c>
      <c r="L26">
        <v>419</v>
      </c>
      <c r="M26">
        <v>4</v>
      </c>
      <c r="N26">
        <v>7.0000000000000007E-2</v>
      </c>
      <c r="O26">
        <v>0.37</v>
      </c>
      <c r="P26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0.42000000000000004</v>
      </c>
      <c r="Q26" s="1">
        <f>player_season_data[[#This Row],[xAG]]*3</f>
        <v>1.1099999999999999</v>
      </c>
      <c r="R26" s="1">
        <f>SUM(player_season_data[[#This Row],[E(Points from Goals)]:[E(Points from Assists)]])</f>
        <v>1.5299999999999998</v>
      </c>
      <c r="S26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6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26" s="1" t="e">
        <f>SUM(player_season_data[[#This Row],[E(Points from CS)]:[E(Points from conceding)]])</f>
        <v>#REF!</v>
      </c>
      <c r="V26" s="1" t="e">
        <f>SUM(player_season_data[[#This Row],[E(Defensive Points)]],player_season_data[[#This Row],[E(Attacking Points)]])</f>
        <v>#REF!</v>
      </c>
    </row>
    <row r="27" spans="1:22" hidden="1" x14ac:dyDescent="0.25">
      <c r="A27" s="6" t="s">
        <v>960</v>
      </c>
      <c r="B27">
        <v>53</v>
      </c>
      <c r="C27" t="s">
        <v>303</v>
      </c>
      <c r="D27" t="s">
        <v>438</v>
      </c>
      <c r="E27">
        <v>3</v>
      </c>
      <c r="F27">
        <v>5.5</v>
      </c>
      <c r="G27">
        <v>0.3</v>
      </c>
      <c r="H27" t="s">
        <v>861</v>
      </c>
      <c r="I27">
        <v>22</v>
      </c>
      <c r="J27">
        <v>16</v>
      </c>
      <c r="K27">
        <v>8</v>
      </c>
      <c r="L27">
        <v>853</v>
      </c>
      <c r="M27">
        <v>9</v>
      </c>
      <c r="N27">
        <v>0.23</v>
      </c>
      <c r="O27">
        <v>0.11</v>
      </c>
      <c r="P27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1.1500000000000001</v>
      </c>
      <c r="Q27" s="1">
        <f>player_season_data[[#This Row],[xAG]]*3</f>
        <v>0.33</v>
      </c>
      <c r="R27" s="1">
        <f>SUM(player_season_data[[#This Row],[E(Points from Goals)]:[E(Points from Assists)]])</f>
        <v>1.4800000000000002</v>
      </c>
      <c r="S27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7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27" s="1" t="e">
        <f>SUM(player_season_data[[#This Row],[E(Points from CS)]:[E(Points from conceding)]])</f>
        <v>#REF!</v>
      </c>
      <c r="V27" s="1" t="e">
        <f>SUM(player_season_data[[#This Row],[E(Defensive Points)]],player_season_data[[#This Row],[E(Attacking Points)]])</f>
        <v>#REF!</v>
      </c>
    </row>
    <row r="28" spans="1:22" hidden="1" x14ac:dyDescent="0.25">
      <c r="A28" s="6" t="s">
        <v>962</v>
      </c>
      <c r="B28">
        <v>236</v>
      </c>
      <c r="C28" t="s">
        <v>352</v>
      </c>
      <c r="D28" t="s">
        <v>421</v>
      </c>
      <c r="E28">
        <v>2</v>
      </c>
      <c r="F28">
        <v>5</v>
      </c>
      <c r="G28">
        <v>2.2000000000000002</v>
      </c>
      <c r="H28" t="s">
        <v>860</v>
      </c>
      <c r="I28">
        <v>30</v>
      </c>
      <c r="J28">
        <v>38</v>
      </c>
      <c r="K28">
        <v>38</v>
      </c>
      <c r="L28">
        <v>3419</v>
      </c>
      <c r="M28">
        <v>38</v>
      </c>
      <c r="N28">
        <v>7.0000000000000007E-2</v>
      </c>
      <c r="O28">
        <v>0.06</v>
      </c>
      <c r="P28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0.42000000000000004</v>
      </c>
      <c r="Q28" s="1">
        <f>player_season_data[[#This Row],[xAG]]*3</f>
        <v>0.18</v>
      </c>
      <c r="R28" s="1">
        <f>SUM(player_season_data[[#This Row],[E(Points from Goals)]:[E(Points from Assists)]])</f>
        <v>0.60000000000000009</v>
      </c>
      <c r="S28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8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28" s="1" t="e">
        <f>SUM(player_season_data[[#This Row],[E(Points from CS)]:[E(Points from conceding)]])</f>
        <v>#REF!</v>
      </c>
      <c r="V28" s="1" t="e">
        <f>SUM(player_season_data[[#This Row],[E(Defensive Points)]],player_season_data[[#This Row],[E(Attacking Points)]])</f>
        <v>#REF!</v>
      </c>
    </row>
    <row r="29" spans="1:22" hidden="1" x14ac:dyDescent="0.25">
      <c r="A29" s="6" t="s">
        <v>1407</v>
      </c>
      <c r="B29">
        <v>381</v>
      </c>
      <c r="C29" t="s">
        <v>246</v>
      </c>
      <c r="D29" t="s">
        <v>594</v>
      </c>
      <c r="E29">
        <v>3</v>
      </c>
      <c r="F29">
        <v>5</v>
      </c>
      <c r="G29">
        <v>1.1000000000000001</v>
      </c>
      <c r="H29" t="s">
        <v>861</v>
      </c>
      <c r="I29">
        <v>26</v>
      </c>
      <c r="J29">
        <v>32</v>
      </c>
      <c r="K29">
        <v>18</v>
      </c>
      <c r="L29">
        <v>1901</v>
      </c>
      <c r="M29">
        <v>21</v>
      </c>
      <c r="N29">
        <v>0.27</v>
      </c>
      <c r="O29">
        <v>0.04</v>
      </c>
      <c r="P29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1.35</v>
      </c>
      <c r="Q29" s="1">
        <f>player_season_data[[#This Row],[xAG]]*3</f>
        <v>0.12</v>
      </c>
      <c r="R29" s="1">
        <f>SUM(player_season_data[[#This Row],[E(Points from Goals)]:[E(Points from Assists)]])</f>
        <v>1.4700000000000002</v>
      </c>
      <c r="S29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9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29" s="1" t="e">
        <f>SUM(player_season_data[[#This Row],[E(Points from CS)]:[E(Points from conceding)]])</f>
        <v>#REF!</v>
      </c>
      <c r="V29" s="1" t="e">
        <f>SUM(player_season_data[[#This Row],[E(Defensive Points)]],player_season_data[[#This Row],[E(Attacking Points)]])</f>
        <v>#REF!</v>
      </c>
    </row>
    <row r="30" spans="1:22" hidden="1" x14ac:dyDescent="0.25">
      <c r="A30" s="6" t="s">
        <v>1060</v>
      </c>
      <c r="B30">
        <v>262</v>
      </c>
      <c r="C30" t="s">
        <v>1061</v>
      </c>
      <c r="D30" t="s">
        <v>572</v>
      </c>
      <c r="E30">
        <v>3</v>
      </c>
      <c r="F30">
        <v>5</v>
      </c>
      <c r="G30">
        <v>0</v>
      </c>
      <c r="H30" t="s">
        <v>861</v>
      </c>
      <c r="I30">
        <v>25</v>
      </c>
      <c r="J30">
        <v>38</v>
      </c>
      <c r="K30">
        <v>29</v>
      </c>
      <c r="L30">
        <v>2294</v>
      </c>
      <c r="M30">
        <v>25</v>
      </c>
      <c r="N30">
        <v>0.25</v>
      </c>
      <c r="O30">
        <v>0.15</v>
      </c>
      <c r="P30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1.25</v>
      </c>
      <c r="Q30" s="1">
        <f>player_season_data[[#This Row],[xAG]]*3</f>
        <v>0.44999999999999996</v>
      </c>
      <c r="R30" s="1">
        <f>SUM(player_season_data[[#This Row],[E(Points from Goals)]:[E(Points from Assists)]])</f>
        <v>1.7</v>
      </c>
      <c r="S30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0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30" s="1" t="e">
        <f>SUM(player_season_data[[#This Row],[E(Points from CS)]:[E(Points from conceding)]])</f>
        <v>#REF!</v>
      </c>
      <c r="V30" s="1" t="e">
        <f>SUM(player_season_data[[#This Row],[E(Defensive Points)]],player_season_data[[#This Row],[E(Attacking Points)]])</f>
        <v>#REF!</v>
      </c>
    </row>
    <row r="31" spans="1:22" hidden="1" x14ac:dyDescent="0.25">
      <c r="A31" s="6" t="s">
        <v>966</v>
      </c>
      <c r="B31">
        <v>550</v>
      </c>
      <c r="C31" t="s">
        <v>160</v>
      </c>
      <c r="D31" t="s">
        <v>890</v>
      </c>
      <c r="E31">
        <v>3</v>
      </c>
      <c r="F31">
        <v>6.5</v>
      </c>
      <c r="G31">
        <v>1.1000000000000001</v>
      </c>
      <c r="H31" t="s">
        <v>861</v>
      </c>
      <c r="I31">
        <v>27</v>
      </c>
      <c r="J31">
        <v>29</v>
      </c>
      <c r="K31">
        <v>25</v>
      </c>
      <c r="L31">
        <v>2119</v>
      </c>
      <c r="M31">
        <v>23</v>
      </c>
      <c r="N31">
        <v>0.28999999999999998</v>
      </c>
      <c r="O31">
        <v>0.13</v>
      </c>
      <c r="P31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1.45</v>
      </c>
      <c r="Q31" s="1">
        <f>player_season_data[[#This Row],[xAG]]*3</f>
        <v>0.39</v>
      </c>
      <c r="R31" s="1">
        <f>SUM(player_season_data[[#This Row],[E(Points from Goals)]:[E(Points from Assists)]])</f>
        <v>1.8399999999999999</v>
      </c>
      <c r="S31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1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31" s="1" t="e">
        <f>SUM(player_season_data[[#This Row],[E(Points from CS)]:[E(Points from conceding)]])</f>
        <v>#REF!</v>
      </c>
      <c r="V31" s="1" t="e">
        <f>SUM(player_season_data[[#This Row],[E(Defensive Points)]],player_season_data[[#This Row],[E(Attacking Points)]])</f>
        <v>#REF!</v>
      </c>
    </row>
    <row r="32" spans="1:22" hidden="1" x14ac:dyDescent="0.25">
      <c r="A32" s="6" t="s">
        <v>1318</v>
      </c>
      <c r="B32">
        <v>395</v>
      </c>
      <c r="C32" t="s">
        <v>56</v>
      </c>
      <c r="D32" t="s">
        <v>466</v>
      </c>
      <c r="E32">
        <v>2</v>
      </c>
      <c r="F32">
        <v>4.5</v>
      </c>
      <c r="G32">
        <v>17.8</v>
      </c>
      <c r="H32" t="s">
        <v>860</v>
      </c>
      <c r="I32">
        <v>31</v>
      </c>
      <c r="J32">
        <v>33</v>
      </c>
      <c r="K32">
        <v>32</v>
      </c>
      <c r="L32">
        <v>2726</v>
      </c>
      <c r="M32">
        <v>30</v>
      </c>
      <c r="N32">
        <v>0.1</v>
      </c>
      <c r="O32">
        <v>0.04</v>
      </c>
      <c r="P32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0.60000000000000009</v>
      </c>
      <c r="Q32" s="1">
        <f>player_season_data[[#This Row],[xAG]]*3</f>
        <v>0.12</v>
      </c>
      <c r="R32" s="1">
        <f>SUM(player_season_data[[#This Row],[E(Points from Goals)]:[E(Points from Assists)]])</f>
        <v>0.72000000000000008</v>
      </c>
      <c r="S32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2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32" s="1" t="e">
        <f>SUM(player_season_data[[#This Row],[E(Points from CS)]:[E(Points from conceding)]])</f>
        <v>#REF!</v>
      </c>
      <c r="V32" s="1" t="e">
        <f>SUM(player_season_data[[#This Row],[E(Defensive Points)]],player_season_data[[#This Row],[E(Attacking Points)]])</f>
        <v>#REF!</v>
      </c>
    </row>
    <row r="33" spans="1:22" hidden="1" x14ac:dyDescent="0.25">
      <c r="A33" s="6" t="s">
        <v>1324</v>
      </c>
      <c r="B33">
        <v>35</v>
      </c>
      <c r="C33" t="s">
        <v>61</v>
      </c>
      <c r="D33" t="s">
        <v>61</v>
      </c>
      <c r="E33">
        <v>2</v>
      </c>
      <c r="F33">
        <v>4.5</v>
      </c>
      <c r="G33">
        <v>0.6</v>
      </c>
      <c r="H33" t="s">
        <v>860</v>
      </c>
      <c r="I33">
        <v>30</v>
      </c>
      <c r="J33">
        <v>27</v>
      </c>
      <c r="K33">
        <v>20</v>
      </c>
      <c r="L33">
        <v>1816</v>
      </c>
      <c r="M33">
        <v>20</v>
      </c>
      <c r="N33">
        <v>0.1</v>
      </c>
      <c r="O33">
        <v>0</v>
      </c>
      <c r="P33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0.60000000000000009</v>
      </c>
      <c r="Q33" s="1">
        <f>player_season_data[[#This Row],[xAG]]*3</f>
        <v>0</v>
      </c>
      <c r="R33" s="1">
        <f>SUM(player_season_data[[#This Row],[E(Points from Goals)]:[E(Points from Assists)]])</f>
        <v>0.60000000000000009</v>
      </c>
      <c r="S33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3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33" s="1" t="e">
        <f>SUM(player_season_data[[#This Row],[E(Points from CS)]:[E(Points from conceding)]])</f>
        <v>#REF!</v>
      </c>
      <c r="V33" s="1" t="e">
        <f>SUM(player_season_data[[#This Row],[E(Defensive Points)]],player_season_data[[#This Row],[E(Attacking Points)]])</f>
        <v>#REF!</v>
      </c>
    </row>
    <row r="34" spans="1:22" hidden="1" x14ac:dyDescent="0.25">
      <c r="A34" s="6" t="s">
        <v>969</v>
      </c>
      <c r="B34">
        <v>19</v>
      </c>
      <c r="C34" t="s">
        <v>343</v>
      </c>
      <c r="D34" t="s">
        <v>629</v>
      </c>
      <c r="E34">
        <v>3</v>
      </c>
      <c r="F34">
        <v>5.5</v>
      </c>
      <c r="G34">
        <v>14.7</v>
      </c>
      <c r="H34" t="s">
        <v>861</v>
      </c>
      <c r="I34">
        <v>23</v>
      </c>
      <c r="J34">
        <v>13</v>
      </c>
      <c r="K34">
        <v>3</v>
      </c>
      <c r="L34">
        <v>353</v>
      </c>
      <c r="M34">
        <v>3</v>
      </c>
      <c r="N34">
        <v>0.5</v>
      </c>
      <c r="O34">
        <v>0.06</v>
      </c>
      <c r="P34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2.5</v>
      </c>
      <c r="Q34" s="1">
        <f>player_season_data[[#This Row],[xAG]]*3</f>
        <v>0.18</v>
      </c>
      <c r="R34" s="1">
        <f>SUM(player_season_data[[#This Row],[E(Points from Goals)]:[E(Points from Assists)]])</f>
        <v>2.68</v>
      </c>
      <c r="S34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4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34" s="1" t="e">
        <f>SUM(player_season_data[[#This Row],[E(Points from CS)]:[E(Points from conceding)]])</f>
        <v>#REF!</v>
      </c>
      <c r="V34" s="1" t="e">
        <f>SUM(player_season_data[[#This Row],[E(Defensive Points)]],player_season_data[[#This Row],[E(Attacking Points)]])</f>
        <v>#REF!</v>
      </c>
    </row>
    <row r="35" spans="1:22" hidden="1" x14ac:dyDescent="0.25">
      <c r="A35" s="6" t="s">
        <v>970</v>
      </c>
      <c r="B35">
        <v>93</v>
      </c>
      <c r="C35" t="s">
        <v>164</v>
      </c>
      <c r="D35" t="s">
        <v>760</v>
      </c>
      <c r="E35">
        <v>2</v>
      </c>
      <c r="F35">
        <v>4.5</v>
      </c>
      <c r="G35">
        <v>0.1</v>
      </c>
      <c r="H35" t="s">
        <v>860</v>
      </c>
      <c r="I35">
        <v>21</v>
      </c>
      <c r="J35">
        <v>9</v>
      </c>
      <c r="K35">
        <v>9</v>
      </c>
      <c r="L35">
        <v>713</v>
      </c>
      <c r="M35">
        <v>7</v>
      </c>
      <c r="N35">
        <v>0.03</v>
      </c>
      <c r="O35">
        <v>0.01</v>
      </c>
      <c r="P35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0.18</v>
      </c>
      <c r="Q35" s="1">
        <f>player_season_data[[#This Row],[xAG]]*3</f>
        <v>0.03</v>
      </c>
      <c r="R35" s="1">
        <f>SUM(player_season_data[[#This Row],[E(Points from Goals)]:[E(Points from Assists)]])</f>
        <v>0.21</v>
      </c>
      <c r="S35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5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35" s="1" t="e">
        <f>SUM(player_season_data[[#This Row],[E(Points from CS)]:[E(Points from conceding)]])</f>
        <v>#REF!</v>
      </c>
      <c r="V35" s="1" t="e">
        <f>SUM(player_season_data[[#This Row],[E(Defensive Points)]],player_season_data[[#This Row],[E(Attacking Points)]])</f>
        <v>#REF!</v>
      </c>
    </row>
    <row r="36" spans="1:22" hidden="1" x14ac:dyDescent="0.25">
      <c r="A36" s="6" t="s">
        <v>971</v>
      </c>
      <c r="B36">
        <v>317</v>
      </c>
      <c r="C36" t="s">
        <v>191</v>
      </c>
      <c r="D36" t="s">
        <v>891</v>
      </c>
      <c r="E36">
        <v>3</v>
      </c>
      <c r="F36">
        <v>7.5</v>
      </c>
      <c r="G36">
        <v>13.3</v>
      </c>
      <c r="H36" t="s">
        <v>861</v>
      </c>
      <c r="I36">
        <v>26</v>
      </c>
      <c r="J36">
        <v>21</v>
      </c>
      <c r="K36">
        <v>14</v>
      </c>
      <c r="L36">
        <v>1145</v>
      </c>
      <c r="M36">
        <v>12</v>
      </c>
      <c r="N36">
        <v>0.42</v>
      </c>
      <c r="O36">
        <v>0.26</v>
      </c>
      <c r="P36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2.1</v>
      </c>
      <c r="Q36" s="1">
        <f>player_season_data[[#This Row],[xAG]]*3</f>
        <v>0.78</v>
      </c>
      <c r="R36" s="1">
        <f>SUM(player_season_data[[#This Row],[E(Points from Goals)]:[E(Points from Assists)]])</f>
        <v>2.88</v>
      </c>
      <c r="S36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6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36" s="1" t="e">
        <f>SUM(player_season_data[[#This Row],[E(Points from CS)]:[E(Points from conceding)]])</f>
        <v>#REF!</v>
      </c>
      <c r="V36" s="1" t="e">
        <f>SUM(player_season_data[[#This Row],[E(Defensive Points)]],player_season_data[[#This Row],[E(Attacking Points)]])</f>
        <v>#REF!</v>
      </c>
    </row>
    <row r="37" spans="1:22" hidden="1" x14ac:dyDescent="0.25">
      <c r="A37" s="6" t="s">
        <v>1285</v>
      </c>
      <c r="B37">
        <v>425</v>
      </c>
      <c r="C37" t="s">
        <v>46</v>
      </c>
      <c r="D37" t="s">
        <v>486</v>
      </c>
      <c r="E37">
        <v>2</v>
      </c>
      <c r="F37">
        <v>4.5</v>
      </c>
      <c r="G37">
        <v>0.3</v>
      </c>
      <c r="H37" t="s">
        <v>860</v>
      </c>
      <c r="I37">
        <v>32</v>
      </c>
      <c r="J37">
        <v>20</v>
      </c>
      <c r="K37">
        <v>18</v>
      </c>
      <c r="L37">
        <v>1438</v>
      </c>
      <c r="M37">
        <v>16</v>
      </c>
      <c r="N37">
        <v>0.09</v>
      </c>
      <c r="O37">
        <v>0.08</v>
      </c>
      <c r="P37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0.54</v>
      </c>
      <c r="Q37" s="1">
        <f>player_season_data[[#This Row],[xAG]]*3</f>
        <v>0.24</v>
      </c>
      <c r="R37" s="1">
        <f>SUM(player_season_data[[#This Row],[E(Points from Goals)]:[E(Points from Assists)]])</f>
        <v>0.78</v>
      </c>
      <c r="S37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7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37" s="1" t="e">
        <f>SUM(player_season_data[[#This Row],[E(Points from CS)]:[E(Points from conceding)]])</f>
        <v>#REF!</v>
      </c>
      <c r="V37" s="1" t="e">
        <f>SUM(player_season_data[[#This Row],[E(Defensive Points)]],player_season_data[[#This Row],[E(Attacking Points)]])</f>
        <v>#REF!</v>
      </c>
    </row>
    <row r="38" spans="1:22" hidden="1" x14ac:dyDescent="0.25">
      <c r="A38" s="6" t="s">
        <v>1057</v>
      </c>
      <c r="B38">
        <v>333</v>
      </c>
      <c r="C38" t="s">
        <v>300</v>
      </c>
      <c r="D38" t="s">
        <v>727</v>
      </c>
      <c r="E38">
        <v>2</v>
      </c>
      <c r="F38">
        <v>4.5</v>
      </c>
      <c r="G38">
        <v>4.9000000000000004</v>
      </c>
      <c r="H38" t="s">
        <v>860</v>
      </c>
      <c r="I38">
        <v>20</v>
      </c>
      <c r="J38">
        <v>17</v>
      </c>
      <c r="K38">
        <v>13</v>
      </c>
      <c r="L38">
        <v>1190</v>
      </c>
      <c r="M38">
        <v>13</v>
      </c>
      <c r="N38">
        <v>0.08</v>
      </c>
      <c r="O38">
        <v>0.01</v>
      </c>
      <c r="P38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0.48</v>
      </c>
      <c r="Q38" s="1">
        <f>player_season_data[[#This Row],[xAG]]*3</f>
        <v>0.03</v>
      </c>
      <c r="R38" s="1">
        <f>SUM(player_season_data[[#This Row],[E(Points from Goals)]:[E(Points from Assists)]])</f>
        <v>0.51</v>
      </c>
      <c r="S38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8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38" s="1" t="e">
        <f>SUM(player_season_data[[#This Row],[E(Points from CS)]:[E(Points from conceding)]])</f>
        <v>#REF!</v>
      </c>
      <c r="V38" s="1" t="e">
        <f>SUM(player_season_data[[#This Row],[E(Defensive Points)]],player_season_data[[#This Row],[E(Attacking Points)]])</f>
        <v>#REF!</v>
      </c>
    </row>
    <row r="39" spans="1:22" hidden="1" x14ac:dyDescent="0.25">
      <c r="A39" s="6" t="s">
        <v>1025</v>
      </c>
      <c r="B39">
        <v>432</v>
      </c>
      <c r="C39" t="s">
        <v>116</v>
      </c>
      <c r="D39" t="s">
        <v>737</v>
      </c>
      <c r="E39">
        <v>3</v>
      </c>
      <c r="F39">
        <v>5.5</v>
      </c>
      <c r="G39">
        <v>2.6</v>
      </c>
      <c r="H39" t="s">
        <v>861</v>
      </c>
      <c r="I39">
        <v>21</v>
      </c>
      <c r="J39">
        <v>36</v>
      </c>
      <c r="K39">
        <v>25</v>
      </c>
      <c r="L39">
        <v>2433</v>
      </c>
      <c r="M39">
        <v>27</v>
      </c>
      <c r="N39">
        <v>0.24</v>
      </c>
      <c r="O39">
        <v>0.25</v>
      </c>
      <c r="P39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1.2</v>
      </c>
      <c r="Q39" s="1">
        <f>player_season_data[[#This Row],[xAG]]*3</f>
        <v>0.75</v>
      </c>
      <c r="R39" s="1">
        <f>SUM(player_season_data[[#This Row],[E(Points from Goals)]:[E(Points from Assists)]])</f>
        <v>1.95</v>
      </c>
      <c r="S39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9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39" s="1" t="e">
        <f>SUM(player_season_data[[#This Row],[E(Points from CS)]:[E(Points from conceding)]])</f>
        <v>#REF!</v>
      </c>
      <c r="V39" s="1" t="e">
        <f>SUM(player_season_data[[#This Row],[E(Defensive Points)]],player_season_data[[#This Row],[E(Attacking Points)]])</f>
        <v>#REF!</v>
      </c>
    </row>
    <row r="40" spans="1:22" hidden="1" x14ac:dyDescent="0.25">
      <c r="A40" s="6" t="s">
        <v>1308</v>
      </c>
      <c r="B40">
        <v>167</v>
      </c>
      <c r="C40" t="s">
        <v>100</v>
      </c>
      <c r="D40" t="s">
        <v>650</v>
      </c>
      <c r="E40">
        <v>2</v>
      </c>
      <c r="F40">
        <v>4.5</v>
      </c>
      <c r="G40">
        <v>0.5</v>
      </c>
      <c r="H40" t="s">
        <v>860</v>
      </c>
      <c r="I40">
        <v>25</v>
      </c>
      <c r="J40">
        <v>31</v>
      </c>
      <c r="K40">
        <v>29</v>
      </c>
      <c r="L40">
        <v>2579</v>
      </c>
      <c r="M40">
        <v>28</v>
      </c>
      <c r="N40">
        <v>0.08</v>
      </c>
      <c r="O40">
        <v>0.01</v>
      </c>
      <c r="P40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0.48</v>
      </c>
      <c r="Q40" s="1">
        <f>player_season_data[[#This Row],[xAG]]*3</f>
        <v>0.03</v>
      </c>
      <c r="R40" s="1">
        <f>SUM(player_season_data[[#This Row],[E(Points from Goals)]:[E(Points from Assists)]])</f>
        <v>0.51</v>
      </c>
      <c r="S40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40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40" s="1" t="e">
        <f>SUM(player_season_data[[#This Row],[E(Points from CS)]:[E(Points from conceding)]])</f>
        <v>#REF!</v>
      </c>
      <c r="V40" s="1" t="e">
        <f>SUM(player_season_data[[#This Row],[E(Defensive Points)]],player_season_data[[#This Row],[E(Attacking Points)]])</f>
        <v>#REF!</v>
      </c>
    </row>
    <row r="41" spans="1:22" hidden="1" x14ac:dyDescent="0.25">
      <c r="A41" s="6" t="s">
        <v>980</v>
      </c>
      <c r="B41">
        <v>16</v>
      </c>
      <c r="C41" t="s">
        <v>310</v>
      </c>
      <c r="D41" t="s">
        <v>612</v>
      </c>
      <c r="E41">
        <v>3</v>
      </c>
      <c r="F41">
        <v>6.5</v>
      </c>
      <c r="G41">
        <v>6.2</v>
      </c>
      <c r="H41" t="s">
        <v>861</v>
      </c>
      <c r="I41">
        <v>24</v>
      </c>
      <c r="J41">
        <v>38</v>
      </c>
      <c r="K41">
        <v>37</v>
      </c>
      <c r="L41">
        <v>3225</v>
      </c>
      <c r="M41">
        <v>35</v>
      </c>
      <c r="N41">
        <v>0.09</v>
      </c>
      <c r="O41">
        <v>0.15</v>
      </c>
      <c r="P41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0.44999999999999996</v>
      </c>
      <c r="Q41" s="1">
        <f>player_season_data[[#This Row],[xAG]]*3</f>
        <v>0.44999999999999996</v>
      </c>
      <c r="R41" s="1">
        <f>SUM(player_season_data[[#This Row],[E(Points from Goals)]:[E(Points from Assists)]])</f>
        <v>0.89999999999999991</v>
      </c>
      <c r="S41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41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1" s="1" t="e">
        <f>SUM(player_season_data[[#This Row],[E(Points from CS)]:[E(Points from conceding)]])</f>
        <v>#REF!</v>
      </c>
      <c r="V41" s="1" t="e">
        <f>SUM(player_season_data[[#This Row],[E(Defensive Points)]],player_season_data[[#This Row],[E(Attacking Points)]])</f>
        <v>#REF!</v>
      </c>
    </row>
    <row r="42" spans="1:22" hidden="1" x14ac:dyDescent="0.25">
      <c r="A42" s="6" t="s">
        <v>981</v>
      </c>
      <c r="B42">
        <v>163</v>
      </c>
      <c r="C42" t="s">
        <v>82</v>
      </c>
      <c r="D42" t="s">
        <v>580</v>
      </c>
      <c r="E42">
        <v>2</v>
      </c>
      <c r="F42">
        <v>5</v>
      </c>
      <c r="G42">
        <v>6.2</v>
      </c>
      <c r="H42" t="s">
        <v>860</v>
      </c>
      <c r="I42">
        <v>25</v>
      </c>
      <c r="J42">
        <v>21</v>
      </c>
      <c r="K42">
        <v>20</v>
      </c>
      <c r="L42">
        <v>1782</v>
      </c>
      <c r="M42">
        <v>19</v>
      </c>
      <c r="N42">
        <v>0.06</v>
      </c>
      <c r="O42">
        <v>0.05</v>
      </c>
      <c r="P42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0.36</v>
      </c>
      <c r="Q42" s="1">
        <f>player_season_data[[#This Row],[xAG]]*3</f>
        <v>0.15000000000000002</v>
      </c>
      <c r="R42" s="1">
        <f>SUM(player_season_data[[#This Row],[E(Points from Goals)]:[E(Points from Assists)]])</f>
        <v>0.51</v>
      </c>
      <c r="S42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42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42" s="1" t="e">
        <f>SUM(player_season_data[[#This Row],[E(Points from CS)]:[E(Points from conceding)]])</f>
        <v>#REF!</v>
      </c>
      <c r="V42" s="1" t="e">
        <f>SUM(player_season_data[[#This Row],[E(Defensive Points)]],player_season_data[[#This Row],[E(Attacking Points)]])</f>
        <v>#REF!</v>
      </c>
    </row>
    <row r="43" spans="1:22" hidden="1" x14ac:dyDescent="0.25">
      <c r="A43" s="6" t="s">
        <v>982</v>
      </c>
      <c r="B43">
        <v>188</v>
      </c>
      <c r="C43" t="s">
        <v>372</v>
      </c>
      <c r="D43" t="s">
        <v>796</v>
      </c>
      <c r="E43">
        <v>3</v>
      </c>
      <c r="F43">
        <v>4.5</v>
      </c>
      <c r="G43">
        <v>0.3</v>
      </c>
      <c r="H43" t="s">
        <v>861</v>
      </c>
      <c r="I43">
        <v>19</v>
      </c>
      <c r="J43">
        <v>12</v>
      </c>
      <c r="K43">
        <v>3</v>
      </c>
      <c r="L43">
        <v>301</v>
      </c>
      <c r="M43">
        <v>3</v>
      </c>
      <c r="N43">
        <v>0</v>
      </c>
      <c r="O43">
        <v>0.03</v>
      </c>
      <c r="P43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43" s="1">
        <f>player_season_data[[#This Row],[xAG]]*3</f>
        <v>0.09</v>
      </c>
      <c r="R43" s="1">
        <f>SUM(player_season_data[[#This Row],[E(Points from Goals)]:[E(Points from Assists)]])</f>
        <v>0.09</v>
      </c>
      <c r="S43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43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3" s="1" t="e">
        <f>SUM(player_season_data[[#This Row],[E(Points from CS)]:[E(Points from conceding)]])</f>
        <v>#REF!</v>
      </c>
      <c r="V43" s="1" t="e">
        <f>SUM(player_season_data[[#This Row],[E(Defensive Points)]],player_season_data[[#This Row],[E(Attacking Points)]])</f>
        <v>#REF!</v>
      </c>
    </row>
    <row r="44" spans="1:22" hidden="1" x14ac:dyDescent="0.25">
      <c r="A44" s="6" t="s">
        <v>928</v>
      </c>
      <c r="B44">
        <v>528</v>
      </c>
      <c r="C44" t="s">
        <v>240</v>
      </c>
      <c r="D44" t="s">
        <v>682</v>
      </c>
      <c r="E44">
        <v>2</v>
      </c>
      <c r="F44">
        <v>4.5</v>
      </c>
      <c r="G44">
        <v>0.1</v>
      </c>
      <c r="H44" t="s">
        <v>860</v>
      </c>
      <c r="I44">
        <v>25</v>
      </c>
      <c r="J44">
        <v>19</v>
      </c>
      <c r="K44">
        <v>16</v>
      </c>
      <c r="L44">
        <v>1500</v>
      </c>
      <c r="M44">
        <v>16</v>
      </c>
      <c r="N44">
        <v>7.0000000000000007E-2</v>
      </c>
      <c r="O44">
        <v>0.01</v>
      </c>
      <c r="P44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0.42000000000000004</v>
      </c>
      <c r="Q44" s="1">
        <f>player_season_data[[#This Row],[xAG]]*3</f>
        <v>0.03</v>
      </c>
      <c r="R44" s="1">
        <f>SUM(player_season_data[[#This Row],[E(Points from Goals)]:[E(Points from Assists)]])</f>
        <v>0.45000000000000007</v>
      </c>
      <c r="S44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44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44" s="1" t="e">
        <f>SUM(player_season_data[[#This Row],[E(Points from CS)]:[E(Points from conceding)]])</f>
        <v>#REF!</v>
      </c>
      <c r="V44" s="1" t="e">
        <f>SUM(player_season_data[[#This Row],[E(Defensive Points)]],player_season_data[[#This Row],[E(Attacking Points)]])</f>
        <v>#REF!</v>
      </c>
    </row>
    <row r="45" spans="1:22" hidden="1" x14ac:dyDescent="0.25">
      <c r="A45" s="6" t="s">
        <v>931</v>
      </c>
      <c r="B45">
        <v>44</v>
      </c>
      <c r="C45" t="s">
        <v>206</v>
      </c>
      <c r="D45" t="s">
        <v>601</v>
      </c>
      <c r="E45">
        <v>2</v>
      </c>
      <c r="F45">
        <v>4.5</v>
      </c>
      <c r="G45">
        <v>14</v>
      </c>
      <c r="H45" t="s">
        <v>860</v>
      </c>
      <c r="I45">
        <v>25</v>
      </c>
      <c r="J45">
        <v>35</v>
      </c>
      <c r="K45">
        <v>35</v>
      </c>
      <c r="L45">
        <v>3069</v>
      </c>
      <c r="M45">
        <v>34</v>
      </c>
      <c r="N45">
        <v>7.0000000000000007E-2</v>
      </c>
      <c r="O45">
        <v>0.02</v>
      </c>
      <c r="P45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0.42000000000000004</v>
      </c>
      <c r="Q45" s="1">
        <f>player_season_data[[#This Row],[xAG]]*3</f>
        <v>0.06</v>
      </c>
      <c r="R45" s="1">
        <f>SUM(player_season_data[[#This Row],[E(Points from Goals)]:[E(Points from Assists)]])</f>
        <v>0.48000000000000004</v>
      </c>
      <c r="S45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45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45" s="1" t="e">
        <f>SUM(player_season_data[[#This Row],[E(Points from CS)]:[E(Points from conceding)]])</f>
        <v>#REF!</v>
      </c>
      <c r="V45" s="1" t="e">
        <f>SUM(player_season_data[[#This Row],[E(Defensive Points)]],player_season_data[[#This Row],[E(Attacking Points)]])</f>
        <v>#REF!</v>
      </c>
    </row>
    <row r="46" spans="1:22" hidden="1" x14ac:dyDescent="0.25">
      <c r="A46" s="6" t="s">
        <v>1098</v>
      </c>
      <c r="B46">
        <v>265</v>
      </c>
      <c r="C46" t="s">
        <v>1099</v>
      </c>
      <c r="D46" t="s">
        <v>595</v>
      </c>
      <c r="E46">
        <v>3</v>
      </c>
      <c r="F46">
        <v>5.5</v>
      </c>
      <c r="G46">
        <v>0.3</v>
      </c>
      <c r="H46" t="s">
        <v>861</v>
      </c>
      <c r="I46">
        <v>26</v>
      </c>
      <c r="J46">
        <v>44</v>
      </c>
      <c r="K46">
        <v>42</v>
      </c>
      <c r="L46">
        <v>3340</v>
      </c>
      <c r="M46">
        <v>37</v>
      </c>
      <c r="N46">
        <v>0.23</v>
      </c>
      <c r="O46">
        <v>0.11</v>
      </c>
      <c r="P46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1.1500000000000001</v>
      </c>
      <c r="Q46" s="1">
        <f>player_season_data[[#This Row],[xAG]]*3</f>
        <v>0.33</v>
      </c>
      <c r="R46" s="1">
        <f>SUM(player_season_data[[#This Row],[E(Points from Goals)]:[E(Points from Assists)]])</f>
        <v>1.4800000000000002</v>
      </c>
      <c r="S46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46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6" s="1" t="e">
        <f>SUM(player_season_data[[#This Row],[E(Points from CS)]:[E(Points from conceding)]])</f>
        <v>#REF!</v>
      </c>
      <c r="V46" s="1" t="e">
        <f>SUM(player_season_data[[#This Row],[E(Defensive Points)]],player_season_data[[#This Row],[E(Attacking Points)]])</f>
        <v>#REF!</v>
      </c>
    </row>
    <row r="47" spans="1:22" hidden="1" x14ac:dyDescent="0.25">
      <c r="A47" s="6" t="s">
        <v>988</v>
      </c>
      <c r="B47">
        <v>418</v>
      </c>
      <c r="C47" t="s">
        <v>367</v>
      </c>
      <c r="D47" t="s">
        <v>465</v>
      </c>
      <c r="E47">
        <v>2</v>
      </c>
      <c r="F47">
        <v>6</v>
      </c>
      <c r="G47">
        <v>13.9</v>
      </c>
      <c r="H47" t="s">
        <v>860</v>
      </c>
      <c r="I47">
        <v>32</v>
      </c>
      <c r="J47">
        <v>28</v>
      </c>
      <c r="K47">
        <v>26</v>
      </c>
      <c r="L47">
        <v>2236</v>
      </c>
      <c r="M47">
        <v>24</v>
      </c>
      <c r="N47">
        <v>0.03</v>
      </c>
      <c r="O47">
        <v>0.3</v>
      </c>
      <c r="P47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0.18</v>
      </c>
      <c r="Q47" s="1">
        <f>player_season_data[[#This Row],[xAG]]*3</f>
        <v>0.89999999999999991</v>
      </c>
      <c r="R47" s="1">
        <f>SUM(player_season_data[[#This Row],[E(Points from Goals)]:[E(Points from Assists)]])</f>
        <v>1.0799999999999998</v>
      </c>
      <c r="S47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47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47" s="1" t="e">
        <f>SUM(player_season_data[[#This Row],[E(Points from CS)]:[E(Points from conceding)]])</f>
        <v>#REF!</v>
      </c>
      <c r="V47" s="1" t="e">
        <f>SUM(player_season_data[[#This Row],[E(Defensive Points)]],player_season_data[[#This Row],[E(Attacking Points)]])</f>
        <v>#REF!</v>
      </c>
    </row>
    <row r="48" spans="1:22" hidden="1" x14ac:dyDescent="0.25">
      <c r="A48" s="6" t="s">
        <v>989</v>
      </c>
      <c r="B48">
        <v>89</v>
      </c>
      <c r="C48" t="s">
        <v>86</v>
      </c>
      <c r="D48" t="s">
        <v>717</v>
      </c>
      <c r="E48">
        <v>3</v>
      </c>
      <c r="F48">
        <v>5</v>
      </c>
      <c r="G48">
        <v>0.1</v>
      </c>
      <c r="H48" t="s">
        <v>861</v>
      </c>
      <c r="I48">
        <v>23</v>
      </c>
      <c r="J48">
        <v>23</v>
      </c>
      <c r="K48">
        <v>7</v>
      </c>
      <c r="L48">
        <v>842</v>
      </c>
      <c r="M48">
        <v>9</v>
      </c>
      <c r="N48">
        <v>0.1</v>
      </c>
      <c r="O48">
        <v>0.16</v>
      </c>
      <c r="P48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0.5</v>
      </c>
      <c r="Q48" s="1">
        <f>player_season_data[[#This Row],[xAG]]*3</f>
        <v>0.48</v>
      </c>
      <c r="R48" s="1">
        <f>SUM(player_season_data[[#This Row],[E(Points from Goals)]:[E(Points from Assists)]])</f>
        <v>0.98</v>
      </c>
      <c r="S48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48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8" s="1" t="e">
        <f>SUM(player_season_data[[#This Row],[E(Points from CS)]:[E(Points from conceding)]])</f>
        <v>#REF!</v>
      </c>
      <c r="V48" s="1" t="e">
        <f>SUM(player_season_data[[#This Row],[E(Defensive Points)]],player_season_data[[#This Row],[E(Attacking Points)]])</f>
        <v>#REF!</v>
      </c>
    </row>
    <row r="49" spans="1:22" hidden="1" x14ac:dyDescent="0.25">
      <c r="A49" s="6" t="s">
        <v>1001</v>
      </c>
      <c r="B49">
        <v>529</v>
      </c>
      <c r="C49" t="s">
        <v>9</v>
      </c>
      <c r="D49" t="s">
        <v>865</v>
      </c>
      <c r="E49">
        <v>2</v>
      </c>
      <c r="F49">
        <v>4.5</v>
      </c>
      <c r="G49">
        <v>0.2</v>
      </c>
      <c r="H49" t="s">
        <v>860</v>
      </c>
      <c r="I49">
        <v>27</v>
      </c>
      <c r="J49">
        <v>21</v>
      </c>
      <c r="K49">
        <v>21</v>
      </c>
      <c r="L49">
        <v>1857</v>
      </c>
      <c r="M49">
        <v>20</v>
      </c>
      <c r="N49">
        <v>7.0000000000000007E-2</v>
      </c>
      <c r="O49">
        <v>0.01</v>
      </c>
      <c r="P49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0.42000000000000004</v>
      </c>
      <c r="Q49" s="1">
        <f>player_season_data[[#This Row],[xAG]]*3</f>
        <v>0.03</v>
      </c>
      <c r="R49" s="1">
        <f>SUM(player_season_data[[#This Row],[E(Points from Goals)]:[E(Points from Assists)]])</f>
        <v>0.45000000000000007</v>
      </c>
      <c r="S49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49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49" s="1" t="e">
        <f>SUM(player_season_data[[#This Row],[E(Points from CS)]:[E(Points from conceding)]])</f>
        <v>#REF!</v>
      </c>
      <c r="V49" s="1" t="e">
        <f>SUM(player_season_data[[#This Row],[E(Defensive Points)]],player_season_data[[#This Row],[E(Attacking Points)]])</f>
        <v>#REF!</v>
      </c>
    </row>
    <row r="50" spans="1:22" hidden="1" x14ac:dyDescent="0.25">
      <c r="A50" s="6" t="s">
        <v>1399</v>
      </c>
      <c r="B50">
        <v>543</v>
      </c>
      <c r="C50" t="s">
        <v>103</v>
      </c>
      <c r="D50" t="s">
        <v>481</v>
      </c>
      <c r="E50">
        <v>2</v>
      </c>
      <c r="F50">
        <v>4.5</v>
      </c>
      <c r="G50">
        <v>0.2</v>
      </c>
      <c r="H50" t="s">
        <v>860</v>
      </c>
      <c r="I50">
        <v>31</v>
      </c>
      <c r="J50">
        <v>30</v>
      </c>
      <c r="K50">
        <v>9</v>
      </c>
      <c r="L50">
        <v>1150</v>
      </c>
      <c r="M50">
        <v>12</v>
      </c>
      <c r="N50">
        <v>7.0000000000000007E-2</v>
      </c>
      <c r="O50">
        <v>0.1</v>
      </c>
      <c r="P50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0.42000000000000004</v>
      </c>
      <c r="Q50" s="1">
        <f>player_season_data[[#This Row],[xAG]]*3</f>
        <v>0.30000000000000004</v>
      </c>
      <c r="R50" s="1">
        <f>SUM(player_season_data[[#This Row],[E(Points from Goals)]:[E(Points from Assists)]])</f>
        <v>0.72000000000000008</v>
      </c>
      <c r="S50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50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50" s="1" t="e">
        <f>SUM(player_season_data[[#This Row],[E(Points from CS)]:[E(Points from conceding)]])</f>
        <v>#REF!</v>
      </c>
      <c r="V50" s="1" t="e">
        <f>SUM(player_season_data[[#This Row],[E(Defensive Points)]],player_season_data[[#This Row],[E(Attacking Points)]])</f>
        <v>#REF!</v>
      </c>
    </row>
    <row r="51" spans="1:22" hidden="1" x14ac:dyDescent="0.25">
      <c r="A51" s="6" t="s">
        <v>1447</v>
      </c>
      <c r="B51">
        <v>104</v>
      </c>
      <c r="C51" t="s">
        <v>297</v>
      </c>
      <c r="D51" t="s">
        <v>671</v>
      </c>
      <c r="E51">
        <v>2</v>
      </c>
      <c r="F51">
        <v>4.5</v>
      </c>
      <c r="G51">
        <v>0.5</v>
      </c>
      <c r="H51" t="s">
        <v>860</v>
      </c>
      <c r="I51">
        <v>30</v>
      </c>
      <c r="J51">
        <v>29</v>
      </c>
      <c r="K51">
        <v>28</v>
      </c>
      <c r="L51">
        <v>2521</v>
      </c>
      <c r="M51">
        <v>28</v>
      </c>
      <c r="N51">
        <v>7.0000000000000007E-2</v>
      </c>
      <c r="O51">
        <v>0.04</v>
      </c>
      <c r="P51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0.42000000000000004</v>
      </c>
      <c r="Q51" s="1">
        <f>player_season_data[[#This Row],[xAG]]*3</f>
        <v>0.12</v>
      </c>
      <c r="R51" s="1">
        <f>SUM(player_season_data[[#This Row],[E(Points from Goals)]:[E(Points from Assists)]])</f>
        <v>0.54</v>
      </c>
      <c r="S51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51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51" s="1" t="e">
        <f>SUM(player_season_data[[#This Row],[E(Points from CS)]:[E(Points from conceding)]])</f>
        <v>#REF!</v>
      </c>
      <c r="V51" s="1" t="e">
        <f>SUM(player_season_data[[#This Row],[E(Defensive Points)]],player_season_data[[#This Row],[E(Attacking Points)]])</f>
        <v>#REF!</v>
      </c>
    </row>
    <row r="52" spans="1:22" hidden="1" x14ac:dyDescent="0.25">
      <c r="A52" s="6" t="s">
        <v>995</v>
      </c>
      <c r="B52">
        <v>248</v>
      </c>
      <c r="C52" t="s">
        <v>216</v>
      </c>
      <c r="D52" t="s">
        <v>469</v>
      </c>
      <c r="E52">
        <v>1</v>
      </c>
      <c r="F52">
        <v>5</v>
      </c>
      <c r="G52">
        <v>2.7</v>
      </c>
      <c r="H52" t="s">
        <v>862</v>
      </c>
      <c r="I52">
        <v>31</v>
      </c>
      <c r="J52">
        <v>38</v>
      </c>
      <c r="K52">
        <v>38</v>
      </c>
      <c r="L52">
        <v>3420</v>
      </c>
      <c r="M52">
        <v>38</v>
      </c>
      <c r="N52">
        <v>0</v>
      </c>
      <c r="O52">
        <v>0</v>
      </c>
      <c r="P52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52" s="1">
        <f>player_season_data[[#This Row],[xAG]]*3</f>
        <v>0</v>
      </c>
      <c r="R52" s="1">
        <f>SUM(player_season_data[[#This Row],[E(Points from Goals)]:[E(Points from Assists)]])</f>
        <v>0</v>
      </c>
      <c r="S52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52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52" s="1" t="e">
        <f>SUM(player_season_data[[#This Row],[E(Points from CS)]:[E(Points from conceding)]])</f>
        <v>#REF!</v>
      </c>
      <c r="V52" s="1" t="e">
        <f>SUM(player_season_data[[#This Row],[E(Defensive Points)]],player_season_data[[#This Row],[E(Attacking Points)]])</f>
        <v>#REF!</v>
      </c>
    </row>
    <row r="53" spans="1:22" hidden="1" x14ac:dyDescent="0.25">
      <c r="A53" s="6" t="s">
        <v>1158</v>
      </c>
      <c r="B53">
        <v>247</v>
      </c>
      <c r="C53" t="s">
        <v>176</v>
      </c>
      <c r="D53" t="s">
        <v>543</v>
      </c>
      <c r="E53">
        <v>3</v>
      </c>
      <c r="F53">
        <v>5.5</v>
      </c>
      <c r="G53">
        <v>0.5</v>
      </c>
      <c r="H53" t="s">
        <v>861</v>
      </c>
      <c r="I53">
        <v>27</v>
      </c>
      <c r="J53">
        <v>16</v>
      </c>
      <c r="K53">
        <v>13</v>
      </c>
      <c r="L53">
        <v>1166</v>
      </c>
      <c r="M53">
        <v>13</v>
      </c>
      <c r="N53">
        <v>0.22</v>
      </c>
      <c r="O53">
        <v>0.16</v>
      </c>
      <c r="P53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1.1000000000000001</v>
      </c>
      <c r="Q53" s="1">
        <f>player_season_data[[#This Row],[xAG]]*3</f>
        <v>0.48</v>
      </c>
      <c r="R53" s="1">
        <f>SUM(player_season_data[[#This Row],[E(Points from Goals)]:[E(Points from Assists)]])</f>
        <v>1.58</v>
      </c>
      <c r="S53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53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53" s="1" t="e">
        <f>SUM(player_season_data[[#This Row],[E(Points from CS)]:[E(Points from conceding)]])</f>
        <v>#REF!</v>
      </c>
      <c r="V53" s="1" t="e">
        <f>SUM(player_season_data[[#This Row],[E(Defensive Points)]],player_season_data[[#This Row],[E(Attacking Points)]])</f>
        <v>#REF!</v>
      </c>
    </row>
    <row r="54" spans="1:22" hidden="1" x14ac:dyDescent="0.25">
      <c r="A54" s="6" t="s">
        <v>997</v>
      </c>
      <c r="B54">
        <v>495</v>
      </c>
      <c r="C54" t="s">
        <v>299</v>
      </c>
      <c r="D54" t="s">
        <v>299</v>
      </c>
      <c r="E54">
        <v>2</v>
      </c>
      <c r="F54">
        <v>5.5</v>
      </c>
      <c r="G54">
        <v>34.1</v>
      </c>
      <c r="H54" t="s">
        <v>860</v>
      </c>
      <c r="I54">
        <v>23</v>
      </c>
      <c r="J54">
        <v>35</v>
      </c>
      <c r="K54">
        <v>35</v>
      </c>
      <c r="L54">
        <v>3089</v>
      </c>
      <c r="M54">
        <v>34</v>
      </c>
      <c r="N54">
        <v>0.09</v>
      </c>
      <c r="O54">
        <v>0.21</v>
      </c>
      <c r="P54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0.54</v>
      </c>
      <c r="Q54" s="1">
        <f>player_season_data[[#This Row],[xAG]]*3</f>
        <v>0.63</v>
      </c>
      <c r="R54" s="1">
        <f>SUM(player_season_data[[#This Row],[E(Points from Goals)]:[E(Points from Assists)]])</f>
        <v>1.17</v>
      </c>
      <c r="S54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54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54" s="1" t="e">
        <f>SUM(player_season_data[[#This Row],[E(Points from CS)]:[E(Points from conceding)]])</f>
        <v>#REF!</v>
      </c>
      <c r="V54" s="1" t="e">
        <f>SUM(player_season_data[[#This Row],[E(Defensive Points)]],player_season_data[[#This Row],[E(Attacking Points)]])</f>
        <v>#REF!</v>
      </c>
    </row>
    <row r="55" spans="1:22" hidden="1" x14ac:dyDescent="0.25">
      <c r="A55" s="6" t="s">
        <v>998</v>
      </c>
      <c r="B55">
        <v>209</v>
      </c>
      <c r="C55" t="s">
        <v>238</v>
      </c>
      <c r="D55" t="s">
        <v>459</v>
      </c>
      <c r="E55">
        <v>1</v>
      </c>
      <c r="F55">
        <v>4</v>
      </c>
      <c r="G55">
        <v>0.8</v>
      </c>
      <c r="H55" t="s">
        <v>862</v>
      </c>
      <c r="I55">
        <v>29</v>
      </c>
      <c r="J55">
        <v>1</v>
      </c>
      <c r="K55">
        <v>0</v>
      </c>
      <c r="L55">
        <v>4</v>
      </c>
      <c r="M55">
        <v>0</v>
      </c>
      <c r="N55">
        <v>0</v>
      </c>
      <c r="O55">
        <v>0</v>
      </c>
      <c r="P55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55" s="1">
        <f>player_season_data[[#This Row],[xAG]]*3</f>
        <v>0</v>
      </c>
      <c r="R55" s="1">
        <f>SUM(player_season_data[[#This Row],[E(Points from Goals)]:[E(Points from Assists)]])</f>
        <v>0</v>
      </c>
      <c r="S55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55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55" s="1" t="e">
        <f>SUM(player_season_data[[#This Row],[E(Points from CS)]:[E(Points from conceding)]])</f>
        <v>#REF!</v>
      </c>
      <c r="V55" s="1" t="e">
        <f>SUM(player_season_data[[#This Row],[E(Defensive Points)]],player_season_data[[#This Row],[E(Attacking Points)]])</f>
        <v>#REF!</v>
      </c>
    </row>
    <row r="56" spans="1:22" hidden="1" x14ac:dyDescent="0.25">
      <c r="A56" s="6" t="s">
        <v>1487</v>
      </c>
      <c r="B56">
        <v>305</v>
      </c>
      <c r="C56" t="s">
        <v>356</v>
      </c>
      <c r="D56" t="s">
        <v>449</v>
      </c>
      <c r="E56">
        <v>2</v>
      </c>
      <c r="F56">
        <v>4</v>
      </c>
      <c r="G56">
        <v>0.6</v>
      </c>
      <c r="H56" t="s">
        <v>860</v>
      </c>
      <c r="I56">
        <v>22</v>
      </c>
      <c r="J56">
        <v>24</v>
      </c>
      <c r="K56">
        <v>19</v>
      </c>
      <c r="L56">
        <v>1574</v>
      </c>
      <c r="M56">
        <v>17</v>
      </c>
      <c r="N56">
        <v>7.0000000000000007E-2</v>
      </c>
      <c r="O56">
        <v>0.02</v>
      </c>
      <c r="P56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0.42000000000000004</v>
      </c>
      <c r="Q56" s="1">
        <f>player_season_data[[#This Row],[xAG]]*3</f>
        <v>0.06</v>
      </c>
      <c r="R56" s="1">
        <f>SUM(player_season_data[[#This Row],[E(Points from Goals)]:[E(Points from Assists)]])</f>
        <v>0.48000000000000004</v>
      </c>
      <c r="S56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56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56" s="1" t="e">
        <f>SUM(player_season_data[[#This Row],[E(Points from CS)]:[E(Points from conceding)]])</f>
        <v>#REF!</v>
      </c>
      <c r="V56" s="1" t="e">
        <f>SUM(player_season_data[[#This Row],[E(Defensive Points)]],player_season_data[[#This Row],[E(Attacking Points)]])</f>
        <v>#REF!</v>
      </c>
    </row>
    <row r="57" spans="1:22" hidden="1" x14ac:dyDescent="0.25">
      <c r="A57" s="6" t="s">
        <v>1000</v>
      </c>
      <c r="B57">
        <v>142</v>
      </c>
      <c r="C57" t="s">
        <v>347</v>
      </c>
      <c r="D57" t="s">
        <v>443</v>
      </c>
      <c r="E57">
        <v>1</v>
      </c>
      <c r="F57">
        <v>4.5</v>
      </c>
      <c r="G57">
        <v>0.6</v>
      </c>
      <c r="H57" t="s">
        <v>862</v>
      </c>
      <c r="I57">
        <v>32</v>
      </c>
      <c r="J57">
        <v>17</v>
      </c>
      <c r="K57">
        <v>17</v>
      </c>
      <c r="L57">
        <v>1530</v>
      </c>
      <c r="M57">
        <v>17</v>
      </c>
      <c r="N57">
        <v>0</v>
      </c>
      <c r="O57">
        <v>0</v>
      </c>
      <c r="P57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57" s="1">
        <f>player_season_data[[#This Row],[xAG]]*3</f>
        <v>0</v>
      </c>
      <c r="R57" s="1">
        <f>SUM(player_season_data[[#This Row],[E(Points from Goals)]:[E(Points from Assists)]])</f>
        <v>0</v>
      </c>
      <c r="S57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57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57" s="1" t="e">
        <f>SUM(player_season_data[[#This Row],[E(Points from CS)]:[E(Points from conceding)]])</f>
        <v>#REF!</v>
      </c>
      <c r="V57" s="1" t="e">
        <f>SUM(player_season_data[[#This Row],[E(Defensive Points)]],player_season_data[[#This Row],[E(Attacking Points)]])</f>
        <v>#REF!</v>
      </c>
    </row>
    <row r="58" spans="1:22" hidden="1" x14ac:dyDescent="0.25">
      <c r="A58" s="6" t="s">
        <v>947</v>
      </c>
      <c r="B58">
        <v>70</v>
      </c>
      <c r="C58" t="s">
        <v>200</v>
      </c>
      <c r="D58" t="s">
        <v>819</v>
      </c>
      <c r="E58">
        <v>2</v>
      </c>
      <c r="F58">
        <v>4.5</v>
      </c>
      <c r="G58">
        <v>0.5</v>
      </c>
      <c r="H58" t="s">
        <v>860</v>
      </c>
      <c r="I58">
        <v>19</v>
      </c>
      <c r="J58">
        <v>28</v>
      </c>
      <c r="K58">
        <v>22</v>
      </c>
      <c r="L58">
        <v>1970</v>
      </c>
      <c r="M58">
        <v>21</v>
      </c>
      <c r="N58">
        <v>0.06</v>
      </c>
      <c r="O58">
        <v>0.04</v>
      </c>
      <c r="P58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0.36</v>
      </c>
      <c r="Q58" s="1">
        <f>player_season_data[[#This Row],[xAG]]*3</f>
        <v>0.12</v>
      </c>
      <c r="R58" s="1">
        <f>SUM(player_season_data[[#This Row],[E(Points from Goals)]:[E(Points from Assists)]])</f>
        <v>0.48</v>
      </c>
      <c r="S58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58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58" s="1" t="e">
        <f>SUM(player_season_data[[#This Row],[E(Points from CS)]:[E(Points from conceding)]])</f>
        <v>#REF!</v>
      </c>
      <c r="V58" s="1" t="e">
        <f>SUM(player_season_data[[#This Row],[E(Defensive Points)]],player_season_data[[#This Row],[E(Attacking Points)]])</f>
        <v>#REF!</v>
      </c>
    </row>
    <row r="59" spans="1:22" hidden="1" x14ac:dyDescent="0.25">
      <c r="A59" s="6" t="s">
        <v>951</v>
      </c>
      <c r="B59">
        <v>112</v>
      </c>
      <c r="C59" t="s">
        <v>193</v>
      </c>
      <c r="D59" t="s">
        <v>442</v>
      </c>
      <c r="E59">
        <v>2</v>
      </c>
      <c r="F59">
        <v>4.5</v>
      </c>
      <c r="G59">
        <v>0.1</v>
      </c>
      <c r="H59" t="s">
        <v>860</v>
      </c>
      <c r="I59">
        <v>33</v>
      </c>
      <c r="J59">
        <v>14</v>
      </c>
      <c r="K59">
        <v>12</v>
      </c>
      <c r="L59">
        <v>1087</v>
      </c>
      <c r="M59">
        <v>12</v>
      </c>
      <c r="N59">
        <v>0.06</v>
      </c>
      <c r="O59">
        <v>0.08</v>
      </c>
      <c r="P59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0.36</v>
      </c>
      <c r="Q59" s="1">
        <f>player_season_data[[#This Row],[xAG]]*3</f>
        <v>0.24</v>
      </c>
      <c r="R59" s="1">
        <f>SUM(player_season_data[[#This Row],[E(Points from Goals)]:[E(Points from Assists)]])</f>
        <v>0.6</v>
      </c>
      <c r="S59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59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59" s="1" t="e">
        <f>SUM(player_season_data[[#This Row],[E(Points from CS)]:[E(Points from conceding)]])</f>
        <v>#REF!</v>
      </c>
      <c r="V59" s="1" t="e">
        <f>SUM(player_season_data[[#This Row],[E(Defensive Points)]],player_season_data[[#This Row],[E(Attacking Points)]])</f>
        <v>#REF!</v>
      </c>
    </row>
    <row r="60" spans="1:22" hidden="1" x14ac:dyDescent="0.25">
      <c r="A60" s="6" t="s">
        <v>968</v>
      </c>
      <c r="B60">
        <v>436</v>
      </c>
      <c r="C60" t="s">
        <v>262</v>
      </c>
      <c r="D60" t="s">
        <v>262</v>
      </c>
      <c r="E60">
        <v>2</v>
      </c>
      <c r="F60">
        <v>4.5</v>
      </c>
      <c r="G60">
        <v>0.6</v>
      </c>
      <c r="H60" t="s">
        <v>860</v>
      </c>
      <c r="I60">
        <v>21</v>
      </c>
      <c r="J60">
        <v>32</v>
      </c>
      <c r="K60">
        <v>32</v>
      </c>
      <c r="L60">
        <v>2789</v>
      </c>
      <c r="M60">
        <v>31</v>
      </c>
      <c r="N60">
        <v>0.06</v>
      </c>
      <c r="O60">
        <v>0.04</v>
      </c>
      <c r="P60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0.36</v>
      </c>
      <c r="Q60" s="1">
        <f>player_season_data[[#This Row],[xAG]]*3</f>
        <v>0.12</v>
      </c>
      <c r="R60" s="1">
        <f>SUM(player_season_data[[#This Row],[E(Points from Goals)]:[E(Points from Assists)]])</f>
        <v>0.48</v>
      </c>
      <c r="S60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60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60" s="1" t="e">
        <f>SUM(player_season_data[[#This Row],[E(Points from CS)]:[E(Points from conceding)]])</f>
        <v>#REF!</v>
      </c>
      <c r="V60" s="1" t="e">
        <f>SUM(player_season_data[[#This Row],[E(Defensive Points)]],player_season_data[[#This Row],[E(Attacking Points)]])</f>
        <v>#REF!</v>
      </c>
    </row>
    <row r="61" spans="1:22" hidden="1" x14ac:dyDescent="0.25">
      <c r="A61" s="6" t="s">
        <v>1004</v>
      </c>
      <c r="B61">
        <v>288</v>
      </c>
      <c r="C61" t="s">
        <v>1005</v>
      </c>
      <c r="D61" t="s">
        <v>490</v>
      </c>
      <c r="E61">
        <v>2</v>
      </c>
      <c r="F61">
        <v>4</v>
      </c>
      <c r="G61">
        <v>0.5</v>
      </c>
      <c r="H61" t="s">
        <v>860</v>
      </c>
      <c r="I61">
        <v>30</v>
      </c>
      <c r="J61">
        <v>12</v>
      </c>
      <c r="K61">
        <v>8</v>
      </c>
      <c r="L61">
        <v>700</v>
      </c>
      <c r="M61">
        <v>7</v>
      </c>
      <c r="N61">
        <v>0</v>
      </c>
      <c r="O61">
        <v>0</v>
      </c>
      <c r="P61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61" s="1">
        <f>player_season_data[[#This Row],[xAG]]*3</f>
        <v>0</v>
      </c>
      <c r="R61" s="1">
        <f>SUM(player_season_data[[#This Row],[E(Points from Goals)]:[E(Points from Assists)]])</f>
        <v>0</v>
      </c>
      <c r="S61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61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61" s="1" t="e">
        <f>SUM(player_season_data[[#This Row],[E(Points from CS)]:[E(Points from conceding)]])</f>
        <v>#REF!</v>
      </c>
      <c r="V61" s="1" t="e">
        <f>SUM(player_season_data[[#This Row],[E(Defensive Points)]],player_season_data[[#This Row],[E(Attacking Points)]])</f>
        <v>#REF!</v>
      </c>
    </row>
    <row r="62" spans="1:22" hidden="1" x14ac:dyDescent="0.25">
      <c r="A62" s="6" t="s">
        <v>1276</v>
      </c>
      <c r="B62">
        <v>410</v>
      </c>
      <c r="C62" t="s">
        <v>223</v>
      </c>
      <c r="D62" t="s">
        <v>581</v>
      </c>
      <c r="E62">
        <v>3</v>
      </c>
      <c r="F62">
        <v>5</v>
      </c>
      <c r="G62">
        <v>1.2</v>
      </c>
      <c r="H62" t="s">
        <v>861</v>
      </c>
      <c r="I62">
        <v>25</v>
      </c>
      <c r="J62">
        <v>35</v>
      </c>
      <c r="K62">
        <v>30</v>
      </c>
      <c r="L62">
        <v>2747</v>
      </c>
      <c r="M62">
        <v>30</v>
      </c>
      <c r="N62">
        <v>0.22</v>
      </c>
      <c r="O62">
        <v>7.0000000000000007E-2</v>
      </c>
      <c r="P62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1.1000000000000001</v>
      </c>
      <c r="Q62" s="1">
        <f>player_season_data[[#This Row],[xAG]]*3</f>
        <v>0.21000000000000002</v>
      </c>
      <c r="R62" s="1">
        <f>SUM(player_season_data[[#This Row],[E(Points from Goals)]:[E(Points from Assists)]])</f>
        <v>1.31</v>
      </c>
      <c r="S62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62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62" s="1" t="e">
        <f>SUM(player_season_data[[#This Row],[E(Points from CS)]:[E(Points from conceding)]])</f>
        <v>#REF!</v>
      </c>
      <c r="V62" s="1" t="e">
        <f>SUM(player_season_data[[#This Row],[E(Defensive Points)]],player_season_data[[#This Row],[E(Attacking Points)]])</f>
        <v>#REF!</v>
      </c>
    </row>
    <row r="63" spans="1:22" hidden="1" x14ac:dyDescent="0.25">
      <c r="A63" s="6" t="s">
        <v>1084</v>
      </c>
      <c r="B63">
        <v>450</v>
      </c>
      <c r="C63" t="s">
        <v>1085</v>
      </c>
      <c r="D63" t="s">
        <v>794</v>
      </c>
      <c r="E63">
        <v>3</v>
      </c>
      <c r="F63">
        <v>5</v>
      </c>
      <c r="G63">
        <v>0.1</v>
      </c>
      <c r="H63" t="s">
        <v>861</v>
      </c>
      <c r="I63">
        <v>20</v>
      </c>
      <c r="J63">
        <v>23</v>
      </c>
      <c r="K63">
        <v>13</v>
      </c>
      <c r="L63">
        <v>1102</v>
      </c>
      <c r="M63">
        <v>12</v>
      </c>
      <c r="N63">
        <v>0.21</v>
      </c>
      <c r="O63">
        <v>0.06</v>
      </c>
      <c r="P63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1.05</v>
      </c>
      <c r="Q63" s="1">
        <f>player_season_data[[#This Row],[xAG]]*3</f>
        <v>0.18</v>
      </c>
      <c r="R63" s="1">
        <f>SUM(player_season_data[[#This Row],[E(Points from Goals)]:[E(Points from Assists)]])</f>
        <v>1.23</v>
      </c>
      <c r="S63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63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63" s="1" t="e">
        <f>SUM(player_season_data[[#This Row],[E(Points from CS)]:[E(Points from conceding)]])</f>
        <v>#REF!</v>
      </c>
      <c r="V63" s="1" t="e">
        <f>SUM(player_season_data[[#This Row],[E(Defensive Points)]],player_season_data[[#This Row],[E(Attacking Points)]])</f>
        <v>#REF!</v>
      </c>
    </row>
    <row r="64" spans="1:22" hidden="1" x14ac:dyDescent="0.25">
      <c r="A64" s="6" t="s">
        <v>1008</v>
      </c>
      <c r="B64">
        <v>60</v>
      </c>
      <c r="C64" t="s">
        <v>6</v>
      </c>
      <c r="D64" t="s">
        <v>602</v>
      </c>
      <c r="E64">
        <v>3</v>
      </c>
      <c r="F64">
        <v>5</v>
      </c>
      <c r="G64">
        <v>0</v>
      </c>
      <c r="H64" t="s">
        <v>861</v>
      </c>
      <c r="I64">
        <v>24</v>
      </c>
      <c r="J64">
        <v>3</v>
      </c>
      <c r="K64">
        <v>1</v>
      </c>
      <c r="L64">
        <v>121</v>
      </c>
      <c r="M64">
        <v>1</v>
      </c>
      <c r="N64">
        <v>0</v>
      </c>
      <c r="O64">
        <v>0.06</v>
      </c>
      <c r="P64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64" s="1">
        <f>player_season_data[[#This Row],[xAG]]*3</f>
        <v>0.18</v>
      </c>
      <c r="R64" s="1">
        <f>SUM(player_season_data[[#This Row],[E(Points from Goals)]:[E(Points from Assists)]])</f>
        <v>0.18</v>
      </c>
      <c r="S64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64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64" s="1" t="e">
        <f>SUM(player_season_data[[#This Row],[E(Points from CS)]:[E(Points from conceding)]])</f>
        <v>#REF!</v>
      </c>
      <c r="V64" s="1" t="e">
        <f>SUM(player_season_data[[#This Row],[E(Defensive Points)]],player_season_data[[#This Row],[E(Attacking Points)]])</f>
        <v>#REF!</v>
      </c>
    </row>
    <row r="65" spans="1:22" hidden="1" x14ac:dyDescent="0.25">
      <c r="A65" s="6" t="s">
        <v>1142</v>
      </c>
      <c r="B65">
        <v>530</v>
      </c>
      <c r="C65" t="s">
        <v>346</v>
      </c>
      <c r="D65" t="s">
        <v>897</v>
      </c>
      <c r="E65">
        <v>3</v>
      </c>
      <c r="F65">
        <v>5</v>
      </c>
      <c r="G65">
        <v>2.4</v>
      </c>
      <c r="H65" t="s">
        <v>861</v>
      </c>
      <c r="I65">
        <v>28</v>
      </c>
      <c r="J65">
        <v>37</v>
      </c>
      <c r="K65">
        <v>34</v>
      </c>
      <c r="L65">
        <v>2870</v>
      </c>
      <c r="M65">
        <v>31</v>
      </c>
      <c r="N65">
        <v>0.21</v>
      </c>
      <c r="O65">
        <v>0.05</v>
      </c>
      <c r="P65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1.05</v>
      </c>
      <c r="Q65" s="1">
        <f>player_season_data[[#This Row],[xAG]]*3</f>
        <v>0.15000000000000002</v>
      </c>
      <c r="R65" s="1">
        <f>SUM(player_season_data[[#This Row],[E(Points from Goals)]:[E(Points from Assists)]])</f>
        <v>1.2000000000000002</v>
      </c>
      <c r="S65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65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65" s="1" t="e">
        <f>SUM(player_season_data[[#This Row],[E(Points from CS)]:[E(Points from conceding)]])</f>
        <v>#REF!</v>
      </c>
      <c r="V65" s="1" t="e">
        <f>SUM(player_season_data[[#This Row],[E(Defensive Points)]],player_season_data[[#This Row],[E(Attacking Points)]])</f>
        <v>#REF!</v>
      </c>
    </row>
    <row r="66" spans="1:22" hidden="1" x14ac:dyDescent="0.25">
      <c r="A66" s="6" t="s">
        <v>974</v>
      </c>
      <c r="B66">
        <v>307</v>
      </c>
      <c r="C66" t="s">
        <v>975</v>
      </c>
      <c r="D66" t="s">
        <v>489</v>
      </c>
      <c r="E66">
        <v>2</v>
      </c>
      <c r="F66">
        <v>4</v>
      </c>
      <c r="G66">
        <v>1.7</v>
      </c>
      <c r="H66" t="s">
        <v>860</v>
      </c>
      <c r="I66">
        <v>30</v>
      </c>
      <c r="J66">
        <v>42</v>
      </c>
      <c r="K66">
        <v>42</v>
      </c>
      <c r="L66">
        <v>3718</v>
      </c>
      <c r="M66">
        <v>41</v>
      </c>
      <c r="N66">
        <v>0.06</v>
      </c>
      <c r="O66">
        <v>0.01</v>
      </c>
      <c r="P66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0.36</v>
      </c>
      <c r="Q66" s="1">
        <f>player_season_data[[#This Row],[xAG]]*3</f>
        <v>0.03</v>
      </c>
      <c r="R66" s="1">
        <f>SUM(player_season_data[[#This Row],[E(Points from Goals)]:[E(Points from Assists)]])</f>
        <v>0.39</v>
      </c>
      <c r="S66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66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66" s="1" t="e">
        <f>SUM(player_season_data[[#This Row],[E(Points from CS)]:[E(Points from conceding)]])</f>
        <v>#REF!</v>
      </c>
      <c r="V66" s="1" t="e">
        <f>SUM(player_season_data[[#This Row],[E(Defensive Points)]],player_season_data[[#This Row],[E(Attacking Points)]])</f>
        <v>#REF!</v>
      </c>
    </row>
    <row r="67" spans="1:22" hidden="1" x14ac:dyDescent="0.25">
      <c r="A67" s="6" t="s">
        <v>1104</v>
      </c>
      <c r="B67">
        <v>324</v>
      </c>
      <c r="C67" t="s">
        <v>189</v>
      </c>
      <c r="D67" t="s">
        <v>415</v>
      </c>
      <c r="E67">
        <v>3</v>
      </c>
      <c r="F67">
        <v>5.5</v>
      </c>
      <c r="G67">
        <v>0.1</v>
      </c>
      <c r="H67" t="s">
        <v>861</v>
      </c>
      <c r="I67">
        <v>22</v>
      </c>
      <c r="J67">
        <v>23</v>
      </c>
      <c r="K67">
        <v>14</v>
      </c>
      <c r="L67">
        <v>1167</v>
      </c>
      <c r="M67">
        <v>13</v>
      </c>
      <c r="N67">
        <v>0.2</v>
      </c>
      <c r="O67">
        <v>0.05</v>
      </c>
      <c r="P67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</v>
      </c>
      <c r="Q67" s="1">
        <f>player_season_data[[#This Row],[xAG]]*3</f>
        <v>0.15000000000000002</v>
      </c>
      <c r="R67" s="1">
        <f>SUM(player_season_data[[#This Row],[E(Points from Goals)]:[E(Points from Assists)]])</f>
        <v>1.1499999999999999</v>
      </c>
      <c r="S67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67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67" s="1" t="e">
        <f>SUM(player_season_data[[#This Row],[E(Points from CS)]:[E(Points from conceding)]])</f>
        <v>#REF!</v>
      </c>
      <c r="V67" s="1" t="e">
        <f>SUM(player_season_data[[#This Row],[E(Defensive Points)]],player_season_data[[#This Row],[E(Attacking Points)]])</f>
        <v>#REF!</v>
      </c>
    </row>
    <row r="68" spans="1:22" hidden="1" x14ac:dyDescent="0.25">
      <c r="A68" s="6" t="s">
        <v>1014</v>
      </c>
      <c r="B68">
        <v>398</v>
      </c>
      <c r="C68" t="s">
        <v>147</v>
      </c>
      <c r="D68" t="s">
        <v>677</v>
      </c>
      <c r="E68">
        <v>3</v>
      </c>
      <c r="F68">
        <v>7.5</v>
      </c>
      <c r="G68">
        <v>28.4</v>
      </c>
      <c r="H68" t="s">
        <v>861</v>
      </c>
      <c r="I68">
        <v>22</v>
      </c>
      <c r="J68">
        <v>35</v>
      </c>
      <c r="K68">
        <v>34</v>
      </c>
      <c r="L68">
        <v>2890</v>
      </c>
      <c r="M68">
        <v>32</v>
      </c>
      <c r="N68">
        <v>0.28999999999999998</v>
      </c>
      <c r="O68">
        <v>0.25</v>
      </c>
      <c r="P68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1.45</v>
      </c>
      <c r="Q68" s="1">
        <f>player_season_data[[#This Row],[xAG]]*3</f>
        <v>0.75</v>
      </c>
      <c r="R68" s="1">
        <f>SUM(player_season_data[[#This Row],[E(Points from Goals)]:[E(Points from Assists)]])</f>
        <v>2.2000000000000002</v>
      </c>
      <c r="S68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68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68" s="1" t="e">
        <f>SUM(player_season_data[[#This Row],[E(Points from CS)]:[E(Points from conceding)]])</f>
        <v>#REF!</v>
      </c>
      <c r="V68" s="1" t="e">
        <f>SUM(player_season_data[[#This Row],[E(Defensive Points)]],player_season_data[[#This Row],[E(Attacking Points)]])</f>
        <v>#REF!</v>
      </c>
    </row>
    <row r="69" spans="1:22" hidden="1" x14ac:dyDescent="0.25">
      <c r="A69" s="6" t="s">
        <v>1241</v>
      </c>
      <c r="B69">
        <v>565</v>
      </c>
      <c r="C69" t="s">
        <v>327</v>
      </c>
      <c r="D69" t="s">
        <v>483</v>
      </c>
      <c r="E69">
        <v>3</v>
      </c>
      <c r="F69">
        <v>5.5</v>
      </c>
      <c r="G69">
        <v>0.3</v>
      </c>
      <c r="H69" t="s">
        <v>861</v>
      </c>
      <c r="I69">
        <v>31</v>
      </c>
      <c r="J69">
        <v>30</v>
      </c>
      <c r="K69">
        <v>20</v>
      </c>
      <c r="L69">
        <v>1745</v>
      </c>
      <c r="M69">
        <v>19</v>
      </c>
      <c r="N69">
        <v>0.2</v>
      </c>
      <c r="O69">
        <v>0.3</v>
      </c>
      <c r="P69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</v>
      </c>
      <c r="Q69" s="1">
        <f>player_season_data[[#This Row],[xAG]]*3</f>
        <v>0.89999999999999991</v>
      </c>
      <c r="R69" s="1">
        <f>SUM(player_season_data[[#This Row],[E(Points from Goals)]:[E(Points from Assists)]])</f>
        <v>1.9</v>
      </c>
      <c r="S69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69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69" s="1" t="e">
        <f>SUM(player_season_data[[#This Row],[E(Points from CS)]:[E(Points from conceding)]])</f>
        <v>#REF!</v>
      </c>
      <c r="V69" s="1" t="e">
        <f>SUM(player_season_data[[#This Row],[E(Defensive Points)]],player_season_data[[#This Row],[E(Attacking Points)]])</f>
        <v>#REF!</v>
      </c>
    </row>
    <row r="70" spans="1:22" hidden="1" x14ac:dyDescent="0.25">
      <c r="A70" s="6" t="s">
        <v>1018</v>
      </c>
      <c r="B70">
        <v>335</v>
      </c>
      <c r="C70" t="s">
        <v>313</v>
      </c>
      <c r="D70" t="s">
        <v>530</v>
      </c>
      <c r="E70">
        <v>2</v>
      </c>
      <c r="F70">
        <v>6</v>
      </c>
      <c r="G70">
        <v>4.9000000000000004</v>
      </c>
      <c r="H70" t="s">
        <v>860</v>
      </c>
      <c r="I70">
        <v>29</v>
      </c>
      <c r="J70">
        <v>23</v>
      </c>
      <c r="K70">
        <v>18</v>
      </c>
      <c r="L70">
        <v>1693</v>
      </c>
      <c r="M70">
        <v>18</v>
      </c>
      <c r="N70">
        <v>0.1</v>
      </c>
      <c r="O70">
        <v>0.28999999999999998</v>
      </c>
      <c r="P70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0.60000000000000009</v>
      </c>
      <c r="Q70" s="1">
        <f>player_season_data[[#This Row],[xAG]]*3</f>
        <v>0.86999999999999988</v>
      </c>
      <c r="R70" s="1">
        <f>SUM(player_season_data[[#This Row],[E(Points from Goals)]:[E(Points from Assists)]])</f>
        <v>1.47</v>
      </c>
      <c r="S70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70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70" s="1" t="e">
        <f>SUM(player_season_data[[#This Row],[E(Points from CS)]:[E(Points from conceding)]])</f>
        <v>#REF!</v>
      </c>
      <c r="V70" s="1" t="e">
        <f>SUM(player_season_data[[#This Row],[E(Defensive Points)]],player_season_data[[#This Row],[E(Attacking Points)]])</f>
        <v>#REF!</v>
      </c>
    </row>
    <row r="71" spans="1:22" hidden="1" x14ac:dyDescent="0.25">
      <c r="A71" s="6" t="s">
        <v>1471</v>
      </c>
      <c r="B71">
        <v>78</v>
      </c>
      <c r="C71" t="s">
        <v>335</v>
      </c>
      <c r="D71" t="s">
        <v>714</v>
      </c>
      <c r="E71">
        <v>3</v>
      </c>
      <c r="F71">
        <v>5.5</v>
      </c>
      <c r="G71">
        <v>1.2</v>
      </c>
      <c r="H71" t="s">
        <v>861</v>
      </c>
      <c r="I71">
        <v>23</v>
      </c>
      <c r="J71">
        <v>33</v>
      </c>
      <c r="K71">
        <v>25</v>
      </c>
      <c r="L71">
        <v>2105</v>
      </c>
      <c r="M71">
        <v>23</v>
      </c>
      <c r="N71">
        <v>0.2</v>
      </c>
      <c r="O71">
        <v>0.14000000000000001</v>
      </c>
      <c r="P71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</v>
      </c>
      <c r="Q71" s="1">
        <f>player_season_data[[#This Row],[xAG]]*3</f>
        <v>0.42000000000000004</v>
      </c>
      <c r="R71" s="1">
        <f>SUM(player_season_data[[#This Row],[E(Points from Goals)]:[E(Points from Assists)]])</f>
        <v>1.42</v>
      </c>
      <c r="S71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71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71" s="1" t="e">
        <f>SUM(player_season_data[[#This Row],[E(Points from CS)]:[E(Points from conceding)]])</f>
        <v>#REF!</v>
      </c>
      <c r="V71" s="1" t="e">
        <f>SUM(player_season_data[[#This Row],[E(Defensive Points)]],player_season_data[[#This Row],[E(Attacking Points)]])</f>
        <v>#REF!</v>
      </c>
    </row>
    <row r="72" spans="1:22" hidden="1" x14ac:dyDescent="0.25">
      <c r="A72" s="6" t="s">
        <v>1024</v>
      </c>
      <c r="B72">
        <v>74</v>
      </c>
      <c r="C72" t="s">
        <v>283</v>
      </c>
      <c r="D72" t="s">
        <v>878</v>
      </c>
      <c r="E72">
        <v>3</v>
      </c>
      <c r="F72">
        <v>5</v>
      </c>
      <c r="G72">
        <v>0</v>
      </c>
      <c r="H72" t="s">
        <v>861</v>
      </c>
      <c r="I72">
        <v>21</v>
      </c>
      <c r="J72">
        <v>30</v>
      </c>
      <c r="K72">
        <v>12</v>
      </c>
      <c r="L72">
        <v>1229</v>
      </c>
      <c r="M72">
        <v>13</v>
      </c>
      <c r="N72">
        <v>0.19</v>
      </c>
      <c r="O72">
        <v>0.11</v>
      </c>
      <c r="P72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0.95</v>
      </c>
      <c r="Q72" s="1">
        <f>player_season_data[[#This Row],[xAG]]*3</f>
        <v>0.33</v>
      </c>
      <c r="R72" s="1">
        <f>SUM(player_season_data[[#This Row],[E(Points from Goals)]:[E(Points from Assists)]])</f>
        <v>1.28</v>
      </c>
      <c r="S72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72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72" s="1" t="e">
        <f>SUM(player_season_data[[#This Row],[E(Points from CS)]:[E(Points from conceding)]])</f>
        <v>#REF!</v>
      </c>
      <c r="V72" s="1" t="e">
        <f>SUM(player_season_data[[#This Row],[E(Defensive Points)]],player_season_data[[#This Row],[E(Attacking Points)]])</f>
        <v>#REF!</v>
      </c>
    </row>
    <row r="73" spans="1:22" hidden="1" x14ac:dyDescent="0.25">
      <c r="A73" s="6" t="s">
        <v>1022</v>
      </c>
      <c r="B73">
        <v>134</v>
      </c>
      <c r="C73" t="s">
        <v>251</v>
      </c>
      <c r="D73" t="s">
        <v>418</v>
      </c>
      <c r="E73">
        <v>3</v>
      </c>
      <c r="F73">
        <v>5</v>
      </c>
      <c r="G73">
        <v>0.1</v>
      </c>
      <c r="H73" t="s">
        <v>861</v>
      </c>
      <c r="I73">
        <v>37</v>
      </c>
      <c r="J73">
        <v>15</v>
      </c>
      <c r="K73">
        <v>11</v>
      </c>
      <c r="L73">
        <v>773</v>
      </c>
      <c r="M73">
        <v>8</v>
      </c>
      <c r="N73">
        <v>0.03</v>
      </c>
      <c r="O73">
        <v>0.21</v>
      </c>
      <c r="P73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0.15</v>
      </c>
      <c r="Q73" s="1">
        <f>player_season_data[[#This Row],[xAG]]*3</f>
        <v>0.63</v>
      </c>
      <c r="R73" s="1">
        <f>SUM(player_season_data[[#This Row],[E(Points from Goals)]:[E(Points from Assists)]])</f>
        <v>0.78</v>
      </c>
      <c r="S73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73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73" s="1" t="e">
        <f>SUM(player_season_data[[#This Row],[E(Points from CS)]:[E(Points from conceding)]])</f>
        <v>#REF!</v>
      </c>
      <c r="V73" s="1" t="e">
        <f>SUM(player_season_data[[#This Row],[E(Defensive Points)]],player_season_data[[#This Row],[E(Attacking Points)]])</f>
        <v>#REF!</v>
      </c>
    </row>
    <row r="74" spans="1:22" hidden="1" x14ac:dyDescent="0.25">
      <c r="A74" s="6" t="s">
        <v>1023</v>
      </c>
      <c r="B74">
        <v>513</v>
      </c>
      <c r="C74" t="s">
        <v>27</v>
      </c>
      <c r="D74" t="s">
        <v>475</v>
      </c>
      <c r="E74">
        <v>1</v>
      </c>
      <c r="F74">
        <v>4.5</v>
      </c>
      <c r="G74">
        <v>10.5</v>
      </c>
      <c r="H74" t="s">
        <v>862</v>
      </c>
      <c r="I74">
        <v>30</v>
      </c>
      <c r="J74">
        <v>31</v>
      </c>
      <c r="K74">
        <v>31</v>
      </c>
      <c r="L74">
        <v>2699</v>
      </c>
      <c r="M74">
        <v>30</v>
      </c>
      <c r="N74">
        <v>0</v>
      </c>
      <c r="O74">
        <v>0</v>
      </c>
      <c r="P74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74" s="1">
        <f>player_season_data[[#This Row],[xAG]]*3</f>
        <v>0</v>
      </c>
      <c r="R74" s="1">
        <f>SUM(player_season_data[[#This Row],[E(Points from Goals)]:[E(Points from Assists)]])</f>
        <v>0</v>
      </c>
      <c r="S74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74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74" s="1" t="e">
        <f>SUM(player_season_data[[#This Row],[E(Points from CS)]:[E(Points from conceding)]])</f>
        <v>#REF!</v>
      </c>
      <c r="V74" s="1" t="e">
        <f>SUM(player_season_data[[#This Row],[E(Defensive Points)]],player_season_data[[#This Row],[E(Attacking Points)]])</f>
        <v>#REF!</v>
      </c>
    </row>
    <row r="75" spans="1:22" hidden="1" x14ac:dyDescent="0.25">
      <c r="A75" s="6" t="s">
        <v>1132</v>
      </c>
      <c r="B75">
        <v>168</v>
      </c>
      <c r="C75" t="s">
        <v>128</v>
      </c>
      <c r="D75" t="s">
        <v>734</v>
      </c>
      <c r="E75">
        <v>3</v>
      </c>
      <c r="F75">
        <v>5</v>
      </c>
      <c r="G75">
        <v>1.3</v>
      </c>
      <c r="H75" t="s">
        <v>861</v>
      </c>
      <c r="I75">
        <v>22</v>
      </c>
      <c r="J75">
        <v>28</v>
      </c>
      <c r="K75">
        <v>26</v>
      </c>
      <c r="L75">
        <v>2209</v>
      </c>
      <c r="M75">
        <v>24</v>
      </c>
      <c r="N75">
        <v>0.19</v>
      </c>
      <c r="O75">
        <v>0.14000000000000001</v>
      </c>
      <c r="P75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0.95</v>
      </c>
      <c r="Q75" s="1">
        <f>player_season_data[[#This Row],[xAG]]*3</f>
        <v>0.42000000000000004</v>
      </c>
      <c r="R75" s="1">
        <f>SUM(player_season_data[[#This Row],[E(Points from Goals)]:[E(Points from Assists)]])</f>
        <v>1.37</v>
      </c>
      <c r="S75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75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75" s="1" t="e">
        <f>SUM(player_season_data[[#This Row],[E(Points from CS)]:[E(Points from conceding)]])</f>
        <v>#REF!</v>
      </c>
      <c r="V75" s="1" t="e">
        <f>SUM(player_season_data[[#This Row],[E(Defensive Points)]],player_season_data[[#This Row],[E(Attacking Points)]])</f>
        <v>#REF!</v>
      </c>
    </row>
    <row r="76" spans="1:22" hidden="1" x14ac:dyDescent="0.25">
      <c r="A76" s="6" t="s">
        <v>1365</v>
      </c>
      <c r="B76">
        <v>259</v>
      </c>
      <c r="C76" t="s">
        <v>398</v>
      </c>
      <c r="D76" t="s">
        <v>428</v>
      </c>
      <c r="E76">
        <v>3</v>
      </c>
      <c r="F76">
        <v>5.5</v>
      </c>
      <c r="G76">
        <v>0.2</v>
      </c>
      <c r="H76" t="s">
        <v>861</v>
      </c>
      <c r="I76">
        <v>26</v>
      </c>
      <c r="J76">
        <v>35</v>
      </c>
      <c r="K76">
        <v>16</v>
      </c>
      <c r="L76">
        <v>1620</v>
      </c>
      <c r="M76">
        <v>18</v>
      </c>
      <c r="N76">
        <v>0.19</v>
      </c>
      <c r="O76">
        <v>0.19</v>
      </c>
      <c r="P76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0.95</v>
      </c>
      <c r="Q76" s="1">
        <f>player_season_data[[#This Row],[xAG]]*3</f>
        <v>0.57000000000000006</v>
      </c>
      <c r="R76" s="1">
        <f>SUM(player_season_data[[#This Row],[E(Points from Goals)]:[E(Points from Assists)]])</f>
        <v>1.52</v>
      </c>
      <c r="S76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76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76" s="1" t="e">
        <f>SUM(player_season_data[[#This Row],[E(Points from CS)]:[E(Points from conceding)]])</f>
        <v>#REF!</v>
      </c>
      <c r="V76" s="1" t="e">
        <f>SUM(player_season_data[[#This Row],[E(Defensive Points)]],player_season_data[[#This Row],[E(Attacking Points)]])</f>
        <v>#REF!</v>
      </c>
    </row>
    <row r="77" spans="1:22" hidden="1" x14ac:dyDescent="0.25">
      <c r="A77" s="6" t="s">
        <v>1019</v>
      </c>
      <c r="B77">
        <v>54</v>
      </c>
      <c r="C77" t="s">
        <v>317</v>
      </c>
      <c r="D77" t="s">
        <v>693</v>
      </c>
      <c r="E77">
        <v>3</v>
      </c>
      <c r="F77">
        <v>5</v>
      </c>
      <c r="G77">
        <v>8.3000000000000007</v>
      </c>
      <c r="H77" t="s">
        <v>861</v>
      </c>
      <c r="I77">
        <v>21</v>
      </c>
      <c r="J77">
        <v>37</v>
      </c>
      <c r="K77">
        <v>22</v>
      </c>
      <c r="L77">
        <v>1946</v>
      </c>
      <c r="M77">
        <v>21</v>
      </c>
      <c r="N77">
        <v>0.18</v>
      </c>
      <c r="O77">
        <v>0.18</v>
      </c>
      <c r="P77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0.89999999999999991</v>
      </c>
      <c r="Q77" s="1">
        <f>player_season_data[[#This Row],[xAG]]*3</f>
        <v>0.54</v>
      </c>
      <c r="R77" s="1">
        <f>SUM(player_season_data[[#This Row],[E(Points from Goals)]:[E(Points from Assists)]])</f>
        <v>1.44</v>
      </c>
      <c r="S77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77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77" s="1" t="e">
        <f>SUM(player_season_data[[#This Row],[E(Points from CS)]:[E(Points from conceding)]])</f>
        <v>#REF!</v>
      </c>
      <c r="V77" s="1" t="e">
        <f>SUM(player_season_data[[#This Row],[E(Defensive Points)]],player_season_data[[#This Row],[E(Attacking Points)]])</f>
        <v>#REF!</v>
      </c>
    </row>
    <row r="78" spans="1:22" hidden="1" x14ac:dyDescent="0.25">
      <c r="A78" s="6" t="s">
        <v>977</v>
      </c>
      <c r="B78">
        <v>244</v>
      </c>
      <c r="C78" t="s">
        <v>65</v>
      </c>
      <c r="D78" t="s">
        <v>558</v>
      </c>
      <c r="E78">
        <v>2</v>
      </c>
      <c r="F78">
        <v>4.5</v>
      </c>
      <c r="G78">
        <v>3.2</v>
      </c>
      <c r="H78" t="s">
        <v>860</v>
      </c>
      <c r="I78">
        <v>27</v>
      </c>
      <c r="J78">
        <v>34</v>
      </c>
      <c r="K78">
        <v>29</v>
      </c>
      <c r="L78">
        <v>2634</v>
      </c>
      <c r="M78">
        <v>29</v>
      </c>
      <c r="N78">
        <v>0.06</v>
      </c>
      <c r="O78">
        <v>7.0000000000000007E-2</v>
      </c>
      <c r="P78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0.36</v>
      </c>
      <c r="Q78" s="1">
        <f>player_season_data[[#This Row],[xAG]]*3</f>
        <v>0.21000000000000002</v>
      </c>
      <c r="R78" s="1">
        <f>SUM(player_season_data[[#This Row],[E(Points from Goals)]:[E(Points from Assists)]])</f>
        <v>0.57000000000000006</v>
      </c>
      <c r="S78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78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78" s="1" t="e">
        <f>SUM(player_season_data[[#This Row],[E(Points from CS)]:[E(Points from conceding)]])</f>
        <v>#REF!</v>
      </c>
      <c r="V78" s="1" t="e">
        <f>SUM(player_season_data[[#This Row],[E(Defensive Points)]],player_season_data[[#This Row],[E(Attacking Points)]])</f>
        <v>#REF!</v>
      </c>
    </row>
    <row r="79" spans="1:22" hidden="1" x14ac:dyDescent="0.25">
      <c r="A79" s="6" t="s">
        <v>1029</v>
      </c>
      <c r="B79">
        <v>361</v>
      </c>
      <c r="C79" t="s">
        <v>96</v>
      </c>
      <c r="D79" t="s">
        <v>568</v>
      </c>
      <c r="E79">
        <v>2</v>
      </c>
      <c r="F79">
        <v>5.5</v>
      </c>
      <c r="G79">
        <v>3.4</v>
      </c>
      <c r="H79" t="s">
        <v>860</v>
      </c>
      <c r="I79">
        <v>26</v>
      </c>
      <c r="J79">
        <v>30</v>
      </c>
      <c r="K79">
        <v>28</v>
      </c>
      <c r="L79">
        <v>2559</v>
      </c>
      <c r="M79">
        <v>28</v>
      </c>
      <c r="N79">
        <v>0.05</v>
      </c>
      <c r="O79">
        <v>0.01</v>
      </c>
      <c r="P79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0.30000000000000004</v>
      </c>
      <c r="Q79" s="1">
        <f>player_season_data[[#This Row],[xAG]]*3</f>
        <v>0.03</v>
      </c>
      <c r="R79" s="1">
        <f>SUM(player_season_data[[#This Row],[E(Points from Goals)]:[E(Points from Assists)]])</f>
        <v>0.33000000000000007</v>
      </c>
      <c r="S79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79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79" s="1" t="e">
        <f>SUM(player_season_data[[#This Row],[E(Points from CS)]:[E(Points from conceding)]])</f>
        <v>#REF!</v>
      </c>
      <c r="V79" s="1" t="e">
        <f>SUM(player_season_data[[#This Row],[E(Defensive Points)]],player_season_data[[#This Row],[E(Attacking Points)]])</f>
        <v>#REF!</v>
      </c>
    </row>
    <row r="80" spans="1:22" hidden="1" x14ac:dyDescent="0.25">
      <c r="A80" s="6" t="s">
        <v>1006</v>
      </c>
      <c r="B80">
        <v>102</v>
      </c>
      <c r="C80" t="s">
        <v>281</v>
      </c>
      <c r="D80" t="s">
        <v>707</v>
      </c>
      <c r="E80">
        <v>3</v>
      </c>
      <c r="F80">
        <v>5</v>
      </c>
      <c r="G80">
        <v>0</v>
      </c>
      <c r="H80" t="s">
        <v>861</v>
      </c>
      <c r="I80">
        <v>25</v>
      </c>
      <c r="J80">
        <v>26</v>
      </c>
      <c r="K80">
        <v>11</v>
      </c>
      <c r="L80">
        <v>1161</v>
      </c>
      <c r="M80">
        <v>12</v>
      </c>
      <c r="N80">
        <v>0.17</v>
      </c>
      <c r="O80">
        <v>0.14000000000000001</v>
      </c>
      <c r="P80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0.85000000000000009</v>
      </c>
      <c r="Q80" s="1">
        <f>player_season_data[[#This Row],[xAG]]*3</f>
        <v>0.42000000000000004</v>
      </c>
      <c r="R80" s="1">
        <f>SUM(player_season_data[[#This Row],[E(Points from Goals)]:[E(Points from Assists)]])</f>
        <v>1.27</v>
      </c>
      <c r="S80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80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80" s="1" t="e">
        <f>SUM(player_season_data[[#This Row],[E(Points from CS)]:[E(Points from conceding)]])</f>
        <v>#REF!</v>
      </c>
      <c r="V80" s="1" t="e">
        <f>SUM(player_season_data[[#This Row],[E(Defensive Points)]],player_season_data[[#This Row],[E(Attacking Points)]])</f>
        <v>#REF!</v>
      </c>
    </row>
    <row r="81" spans="1:22" hidden="1" x14ac:dyDescent="0.25">
      <c r="A81" s="6" t="s">
        <v>1032</v>
      </c>
      <c r="B81">
        <v>312</v>
      </c>
      <c r="C81" t="s">
        <v>32</v>
      </c>
      <c r="D81" t="s">
        <v>815</v>
      </c>
      <c r="E81">
        <v>3</v>
      </c>
      <c r="F81">
        <v>4.5</v>
      </c>
      <c r="G81">
        <v>0.2</v>
      </c>
      <c r="H81" t="s">
        <v>861</v>
      </c>
      <c r="I81">
        <v>18</v>
      </c>
      <c r="J81">
        <v>1</v>
      </c>
      <c r="K81">
        <v>0</v>
      </c>
      <c r="L81">
        <v>26</v>
      </c>
      <c r="M81">
        <v>0</v>
      </c>
      <c r="N81">
        <v>0</v>
      </c>
      <c r="O81">
        <v>0</v>
      </c>
      <c r="P81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81" s="1">
        <f>player_season_data[[#This Row],[xAG]]*3</f>
        <v>0</v>
      </c>
      <c r="R81" s="1">
        <f>SUM(player_season_data[[#This Row],[E(Points from Goals)]:[E(Points from Assists)]])</f>
        <v>0</v>
      </c>
      <c r="S81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81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81" s="1" t="e">
        <f>SUM(player_season_data[[#This Row],[E(Points from CS)]:[E(Points from conceding)]])</f>
        <v>#REF!</v>
      </c>
      <c r="V81" s="1" t="e">
        <f>SUM(player_season_data[[#This Row],[E(Defensive Points)]],player_season_data[[#This Row],[E(Attacking Points)]])</f>
        <v>#REF!</v>
      </c>
    </row>
    <row r="82" spans="1:22" hidden="1" x14ac:dyDescent="0.25">
      <c r="A82" s="6" t="s">
        <v>1033</v>
      </c>
      <c r="B82">
        <v>433</v>
      </c>
      <c r="C82" t="s">
        <v>139</v>
      </c>
      <c r="D82" t="s">
        <v>656</v>
      </c>
      <c r="E82">
        <v>3</v>
      </c>
      <c r="F82">
        <v>6.5</v>
      </c>
      <c r="G82">
        <v>5.3</v>
      </c>
      <c r="H82" t="s">
        <v>861</v>
      </c>
      <c r="I82">
        <v>23</v>
      </c>
      <c r="J82">
        <v>37</v>
      </c>
      <c r="K82">
        <v>35</v>
      </c>
      <c r="L82">
        <v>3156</v>
      </c>
      <c r="M82">
        <v>35</v>
      </c>
      <c r="N82">
        <v>0.17</v>
      </c>
      <c r="O82">
        <v>0.24</v>
      </c>
      <c r="P82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0.85000000000000009</v>
      </c>
      <c r="Q82" s="1">
        <f>player_season_data[[#This Row],[xAG]]*3</f>
        <v>0.72</v>
      </c>
      <c r="R82" s="1">
        <f>SUM(player_season_data[[#This Row],[E(Points from Goals)]:[E(Points from Assists)]])</f>
        <v>1.57</v>
      </c>
      <c r="S82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82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82" s="1" t="e">
        <f>SUM(player_season_data[[#This Row],[E(Points from CS)]:[E(Points from conceding)]])</f>
        <v>#REF!</v>
      </c>
      <c r="V82" s="1" t="e">
        <f>SUM(player_season_data[[#This Row],[E(Defensive Points)]],player_season_data[[#This Row],[E(Attacking Points)]])</f>
        <v>#REF!</v>
      </c>
    </row>
    <row r="83" spans="1:22" hidden="1" x14ac:dyDescent="0.25">
      <c r="A83" s="6" t="s">
        <v>1048</v>
      </c>
      <c r="B83">
        <v>480</v>
      </c>
      <c r="C83" t="s">
        <v>39</v>
      </c>
      <c r="D83" t="s">
        <v>609</v>
      </c>
      <c r="E83">
        <v>3</v>
      </c>
      <c r="F83">
        <v>5</v>
      </c>
      <c r="G83">
        <v>0.2</v>
      </c>
      <c r="H83" t="s">
        <v>861</v>
      </c>
      <c r="I83">
        <v>26</v>
      </c>
      <c r="J83">
        <v>23</v>
      </c>
      <c r="K83">
        <v>13</v>
      </c>
      <c r="L83">
        <v>1005</v>
      </c>
      <c r="M83">
        <v>11</v>
      </c>
      <c r="N83">
        <v>0.17</v>
      </c>
      <c r="O83">
        <v>0.04</v>
      </c>
      <c r="P83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0.85000000000000009</v>
      </c>
      <c r="Q83" s="1">
        <f>player_season_data[[#This Row],[xAG]]*3</f>
        <v>0.12</v>
      </c>
      <c r="R83" s="1">
        <f>SUM(player_season_data[[#This Row],[E(Points from Goals)]:[E(Points from Assists)]])</f>
        <v>0.97000000000000008</v>
      </c>
      <c r="S83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83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83" s="1" t="e">
        <f>SUM(player_season_data[[#This Row],[E(Points from CS)]:[E(Points from conceding)]])</f>
        <v>#REF!</v>
      </c>
      <c r="V83" s="1" t="e">
        <f>SUM(player_season_data[[#This Row],[E(Defensive Points)]],player_season_data[[#This Row],[E(Attacking Points)]])</f>
        <v>#REF!</v>
      </c>
    </row>
    <row r="84" spans="1:22" hidden="1" x14ac:dyDescent="0.25">
      <c r="A84" s="6" t="s">
        <v>1035</v>
      </c>
      <c r="B84">
        <v>496</v>
      </c>
      <c r="C84" t="s">
        <v>308</v>
      </c>
      <c r="D84" t="s">
        <v>598</v>
      </c>
      <c r="E84">
        <v>2</v>
      </c>
      <c r="F84">
        <v>4.5</v>
      </c>
      <c r="G84">
        <v>0.3</v>
      </c>
      <c r="H84" t="s">
        <v>860</v>
      </c>
      <c r="I84">
        <v>26</v>
      </c>
      <c r="J84">
        <v>12</v>
      </c>
      <c r="K84">
        <v>9</v>
      </c>
      <c r="L84">
        <v>765</v>
      </c>
      <c r="M84">
        <v>8</v>
      </c>
      <c r="N84">
        <v>0.05</v>
      </c>
      <c r="O84">
        <v>0.2</v>
      </c>
      <c r="P84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0.30000000000000004</v>
      </c>
      <c r="Q84" s="1">
        <f>player_season_data[[#This Row],[xAG]]*3</f>
        <v>0.60000000000000009</v>
      </c>
      <c r="R84" s="1">
        <f>SUM(player_season_data[[#This Row],[E(Points from Goals)]:[E(Points from Assists)]])</f>
        <v>0.90000000000000013</v>
      </c>
      <c r="S84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84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84" s="1" t="e">
        <f>SUM(player_season_data[[#This Row],[E(Points from CS)]:[E(Points from conceding)]])</f>
        <v>#REF!</v>
      </c>
      <c r="V84" s="1" t="e">
        <f>SUM(player_season_data[[#This Row],[E(Defensive Points)]],player_season_data[[#This Row],[E(Attacking Points)]])</f>
        <v>#REF!</v>
      </c>
    </row>
    <row r="85" spans="1:22" hidden="1" x14ac:dyDescent="0.25">
      <c r="A85" s="6" t="s">
        <v>1036</v>
      </c>
      <c r="B85">
        <v>538</v>
      </c>
      <c r="C85" t="s">
        <v>69</v>
      </c>
      <c r="D85" t="s">
        <v>790</v>
      </c>
      <c r="E85">
        <v>3</v>
      </c>
      <c r="F85">
        <v>4.5</v>
      </c>
      <c r="G85">
        <v>0.1</v>
      </c>
      <c r="H85" t="s">
        <v>861</v>
      </c>
      <c r="I85">
        <v>19</v>
      </c>
      <c r="J85">
        <v>8</v>
      </c>
      <c r="K85">
        <v>1</v>
      </c>
      <c r="L85">
        <v>145</v>
      </c>
      <c r="M85">
        <v>1</v>
      </c>
      <c r="N85">
        <v>0.1</v>
      </c>
      <c r="O85">
        <v>0.02</v>
      </c>
      <c r="P85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0.5</v>
      </c>
      <c r="Q85" s="1">
        <f>player_season_data[[#This Row],[xAG]]*3</f>
        <v>0.06</v>
      </c>
      <c r="R85" s="1">
        <f>SUM(player_season_data[[#This Row],[E(Points from Goals)]:[E(Points from Assists)]])</f>
        <v>0.56000000000000005</v>
      </c>
      <c r="S85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85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85" s="1" t="e">
        <f>SUM(player_season_data[[#This Row],[E(Points from CS)]:[E(Points from conceding)]])</f>
        <v>#REF!</v>
      </c>
      <c r="V85" s="1" t="e">
        <f>SUM(player_season_data[[#This Row],[E(Defensive Points)]],player_season_data[[#This Row],[E(Attacking Points)]])</f>
        <v>#REF!</v>
      </c>
    </row>
    <row r="86" spans="1:22" hidden="1" x14ac:dyDescent="0.25">
      <c r="A86" s="6" t="s">
        <v>1037</v>
      </c>
      <c r="B86">
        <v>79</v>
      </c>
      <c r="C86" t="s">
        <v>336</v>
      </c>
      <c r="D86" t="s">
        <v>655</v>
      </c>
      <c r="E86">
        <v>2</v>
      </c>
      <c r="F86">
        <v>5</v>
      </c>
      <c r="G86">
        <v>1.1000000000000001</v>
      </c>
      <c r="H86" t="s">
        <v>860</v>
      </c>
      <c r="I86">
        <v>26</v>
      </c>
      <c r="J86">
        <v>31</v>
      </c>
      <c r="K86">
        <v>26</v>
      </c>
      <c r="L86">
        <v>2242</v>
      </c>
      <c r="M86">
        <v>24</v>
      </c>
      <c r="N86">
        <v>0.08</v>
      </c>
      <c r="O86">
        <v>7.0000000000000007E-2</v>
      </c>
      <c r="P86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0.48</v>
      </c>
      <c r="Q86" s="1">
        <f>player_season_data[[#This Row],[xAG]]*3</f>
        <v>0.21000000000000002</v>
      </c>
      <c r="R86" s="1">
        <f>SUM(player_season_data[[#This Row],[E(Points from Goals)]:[E(Points from Assists)]])</f>
        <v>0.69</v>
      </c>
      <c r="S86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86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86" s="1" t="e">
        <f>SUM(player_season_data[[#This Row],[E(Points from CS)]:[E(Points from conceding)]])</f>
        <v>#REF!</v>
      </c>
      <c r="V86" s="1" t="e">
        <f>SUM(player_season_data[[#This Row],[E(Defensive Points)]],player_season_data[[#This Row],[E(Attacking Points)]])</f>
        <v>#REF!</v>
      </c>
    </row>
    <row r="87" spans="1:22" hidden="1" x14ac:dyDescent="0.25">
      <c r="A87" s="6" t="s">
        <v>1038</v>
      </c>
      <c r="B87">
        <v>531</v>
      </c>
      <c r="C87" t="s">
        <v>386</v>
      </c>
      <c r="D87" t="s">
        <v>499</v>
      </c>
      <c r="E87">
        <v>3</v>
      </c>
      <c r="F87">
        <v>6.5</v>
      </c>
      <c r="G87">
        <v>1.9</v>
      </c>
      <c r="H87" t="s">
        <v>861</v>
      </c>
      <c r="I87">
        <v>28</v>
      </c>
      <c r="J87">
        <v>38</v>
      </c>
      <c r="K87">
        <v>35</v>
      </c>
      <c r="L87">
        <v>3091</v>
      </c>
      <c r="M87">
        <v>34</v>
      </c>
      <c r="N87">
        <v>0.14000000000000001</v>
      </c>
      <c r="O87">
        <v>0.21</v>
      </c>
      <c r="P87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0.70000000000000007</v>
      </c>
      <c r="Q87" s="1">
        <f>player_season_data[[#This Row],[xAG]]*3</f>
        <v>0.63</v>
      </c>
      <c r="R87" s="1">
        <f>SUM(player_season_data[[#This Row],[E(Points from Goals)]:[E(Points from Assists)]])</f>
        <v>1.33</v>
      </c>
      <c r="S87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87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87" s="1" t="e">
        <f>SUM(player_season_data[[#This Row],[E(Points from CS)]:[E(Points from conceding)]])</f>
        <v>#REF!</v>
      </c>
      <c r="V87" s="1" t="e">
        <f>SUM(player_season_data[[#This Row],[E(Defensive Points)]],player_season_data[[#This Row],[E(Attacking Points)]])</f>
        <v>#REF!</v>
      </c>
    </row>
    <row r="88" spans="1:22" hidden="1" x14ac:dyDescent="0.25">
      <c r="A88" s="6" t="s">
        <v>1041</v>
      </c>
      <c r="B88">
        <v>24</v>
      </c>
      <c r="C88" t="s">
        <v>393</v>
      </c>
      <c r="D88" t="s">
        <v>597</v>
      </c>
      <c r="E88">
        <v>2</v>
      </c>
      <c r="F88">
        <v>6.5</v>
      </c>
      <c r="G88">
        <v>11.1</v>
      </c>
      <c r="H88" t="s">
        <v>860</v>
      </c>
      <c r="I88">
        <v>25</v>
      </c>
      <c r="J88">
        <v>37</v>
      </c>
      <c r="K88">
        <v>35</v>
      </c>
      <c r="L88">
        <v>2988</v>
      </c>
      <c r="M88">
        <v>33</v>
      </c>
      <c r="N88">
        <v>0.03</v>
      </c>
      <c r="O88">
        <v>0.11</v>
      </c>
      <c r="P88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0.18</v>
      </c>
      <c r="Q88" s="1">
        <f>player_season_data[[#This Row],[xAG]]*3</f>
        <v>0.33</v>
      </c>
      <c r="R88" s="1">
        <f>SUM(player_season_data[[#This Row],[E(Points from Goals)]:[E(Points from Assists)]])</f>
        <v>0.51</v>
      </c>
      <c r="S88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88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88" s="1" t="e">
        <f>SUM(player_season_data[[#This Row],[E(Points from CS)]:[E(Points from conceding)]])</f>
        <v>#REF!</v>
      </c>
      <c r="V88" s="1" t="e">
        <f>SUM(player_season_data[[#This Row],[E(Defensive Points)]],player_season_data[[#This Row],[E(Attacking Points)]])</f>
        <v>#REF!</v>
      </c>
    </row>
    <row r="89" spans="1:22" hidden="1" x14ac:dyDescent="0.25">
      <c r="A89" s="6" t="s">
        <v>1042</v>
      </c>
      <c r="B89">
        <v>469</v>
      </c>
      <c r="C89" t="s">
        <v>1043</v>
      </c>
      <c r="D89" t="s">
        <v>446</v>
      </c>
      <c r="E89">
        <v>1</v>
      </c>
      <c r="F89">
        <v>4.5</v>
      </c>
      <c r="G89">
        <v>0.2</v>
      </c>
      <c r="H89" t="s">
        <v>862</v>
      </c>
      <c r="I89">
        <v>33</v>
      </c>
      <c r="J89">
        <v>5</v>
      </c>
      <c r="K89">
        <v>5</v>
      </c>
      <c r="L89">
        <v>450</v>
      </c>
      <c r="M89">
        <v>5</v>
      </c>
      <c r="N89">
        <v>0</v>
      </c>
      <c r="O89">
        <v>0</v>
      </c>
      <c r="P89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89" s="1">
        <f>player_season_data[[#This Row],[xAG]]*3</f>
        <v>0</v>
      </c>
      <c r="R89" s="1">
        <f>SUM(player_season_data[[#This Row],[E(Points from Goals)]:[E(Points from Assists)]])</f>
        <v>0</v>
      </c>
      <c r="S89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89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89" s="1" t="e">
        <f>SUM(player_season_data[[#This Row],[E(Points from CS)]:[E(Points from conceding)]])</f>
        <v>#REF!</v>
      </c>
      <c r="V89" s="1" t="e">
        <f>SUM(player_season_data[[#This Row],[E(Defensive Points)]],player_season_data[[#This Row],[E(Attacking Points)]])</f>
        <v>#REF!</v>
      </c>
    </row>
    <row r="90" spans="1:22" hidden="1" x14ac:dyDescent="0.25">
      <c r="A90" s="6" t="s">
        <v>1044</v>
      </c>
      <c r="B90">
        <v>23</v>
      </c>
      <c r="C90" t="s">
        <v>368</v>
      </c>
      <c r="D90" t="s">
        <v>526</v>
      </c>
      <c r="E90">
        <v>3</v>
      </c>
      <c r="F90">
        <v>7</v>
      </c>
      <c r="G90">
        <v>2.5</v>
      </c>
      <c r="H90" t="s">
        <v>861</v>
      </c>
      <c r="I90">
        <v>28</v>
      </c>
      <c r="J90">
        <v>34</v>
      </c>
      <c r="K90">
        <v>18</v>
      </c>
      <c r="L90">
        <v>1649</v>
      </c>
      <c r="M90">
        <v>18</v>
      </c>
      <c r="N90">
        <v>0.43</v>
      </c>
      <c r="O90">
        <v>0.15</v>
      </c>
      <c r="P90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2.15</v>
      </c>
      <c r="Q90" s="1">
        <f>player_season_data[[#This Row],[xAG]]*3</f>
        <v>0.44999999999999996</v>
      </c>
      <c r="R90" s="1">
        <f>SUM(player_season_data[[#This Row],[E(Points from Goals)]:[E(Points from Assists)]])</f>
        <v>2.5999999999999996</v>
      </c>
      <c r="S90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90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90" s="1" t="e">
        <f>SUM(player_season_data[[#This Row],[E(Points from CS)]:[E(Points from conceding)]])</f>
        <v>#REF!</v>
      </c>
      <c r="V90" s="1" t="e">
        <f>SUM(player_season_data[[#This Row],[E(Defensive Points)]],player_season_data[[#This Row],[E(Attacking Points)]])</f>
        <v>#REF!</v>
      </c>
    </row>
    <row r="91" spans="1:22" hidden="1" x14ac:dyDescent="0.25">
      <c r="A91" s="6" t="s">
        <v>1045</v>
      </c>
      <c r="B91">
        <v>28</v>
      </c>
      <c r="C91" t="s">
        <v>31</v>
      </c>
      <c r="D91" t="s">
        <v>642</v>
      </c>
      <c r="E91">
        <v>3</v>
      </c>
      <c r="F91">
        <v>6.5</v>
      </c>
      <c r="G91">
        <v>4</v>
      </c>
      <c r="H91" t="s">
        <v>861</v>
      </c>
      <c r="I91">
        <v>25</v>
      </c>
      <c r="J91">
        <v>35</v>
      </c>
      <c r="K91">
        <v>22</v>
      </c>
      <c r="L91">
        <v>2068</v>
      </c>
      <c r="M91">
        <v>23</v>
      </c>
      <c r="N91">
        <v>0.27</v>
      </c>
      <c r="O91">
        <v>0.4</v>
      </c>
      <c r="P91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1.35</v>
      </c>
      <c r="Q91" s="1">
        <f>player_season_data[[#This Row],[xAG]]*3</f>
        <v>1.2000000000000002</v>
      </c>
      <c r="R91" s="1">
        <f>SUM(player_season_data[[#This Row],[E(Points from Goals)]:[E(Points from Assists)]])</f>
        <v>2.5500000000000003</v>
      </c>
      <c r="S91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91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91" s="1" t="e">
        <f>SUM(player_season_data[[#This Row],[E(Points from CS)]:[E(Points from conceding)]])</f>
        <v>#REF!</v>
      </c>
      <c r="V91" s="1" t="e">
        <f>SUM(player_season_data[[#This Row],[E(Defensive Points)]],player_season_data[[#This Row],[E(Attacking Points)]])</f>
        <v>#REF!</v>
      </c>
    </row>
    <row r="92" spans="1:22" hidden="1" x14ac:dyDescent="0.25">
      <c r="A92" s="6" t="s">
        <v>1095</v>
      </c>
      <c r="B92">
        <v>113</v>
      </c>
      <c r="C92" t="s">
        <v>8</v>
      </c>
      <c r="D92" t="s">
        <v>814</v>
      </c>
      <c r="E92">
        <v>3</v>
      </c>
      <c r="F92">
        <v>5.5</v>
      </c>
      <c r="G92">
        <v>0.5</v>
      </c>
      <c r="H92" t="s">
        <v>861</v>
      </c>
      <c r="I92">
        <v>21</v>
      </c>
      <c r="J92">
        <v>31</v>
      </c>
      <c r="K92">
        <v>25</v>
      </c>
      <c r="L92">
        <v>2222</v>
      </c>
      <c r="M92">
        <v>24</v>
      </c>
      <c r="N92">
        <v>0.17</v>
      </c>
      <c r="O92">
        <v>0.15</v>
      </c>
      <c r="P92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0.85000000000000009</v>
      </c>
      <c r="Q92" s="1">
        <f>player_season_data[[#This Row],[xAG]]*3</f>
        <v>0.44999999999999996</v>
      </c>
      <c r="R92" s="1">
        <f>SUM(player_season_data[[#This Row],[E(Points from Goals)]:[E(Points from Assists)]])</f>
        <v>1.3</v>
      </c>
      <c r="S92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92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92" s="1" t="e">
        <f>SUM(player_season_data[[#This Row],[E(Points from CS)]:[E(Points from conceding)]])</f>
        <v>#REF!</v>
      </c>
      <c r="V92" s="1" t="e">
        <f>SUM(player_season_data[[#This Row],[E(Defensive Points)]],player_season_data[[#This Row],[E(Attacking Points)]])</f>
        <v>#REF!</v>
      </c>
    </row>
    <row r="93" spans="1:22" hidden="1" x14ac:dyDescent="0.25">
      <c r="A93" s="6" t="s">
        <v>1047</v>
      </c>
      <c r="B93">
        <v>396</v>
      </c>
      <c r="C93" t="s">
        <v>110</v>
      </c>
      <c r="D93" t="s">
        <v>872</v>
      </c>
      <c r="E93">
        <v>1</v>
      </c>
      <c r="F93">
        <v>4.5</v>
      </c>
      <c r="G93">
        <v>1.4</v>
      </c>
      <c r="H93" t="s">
        <v>862</v>
      </c>
      <c r="I93">
        <v>34</v>
      </c>
      <c r="J93">
        <v>23</v>
      </c>
      <c r="K93">
        <v>22</v>
      </c>
      <c r="L93">
        <v>1985</v>
      </c>
      <c r="M93">
        <v>22</v>
      </c>
      <c r="N93">
        <v>0</v>
      </c>
      <c r="O93">
        <v>0</v>
      </c>
      <c r="P93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93" s="1">
        <f>player_season_data[[#This Row],[xAG]]*3</f>
        <v>0</v>
      </c>
      <c r="R93" s="1">
        <f>SUM(player_season_data[[#This Row],[E(Points from Goals)]:[E(Points from Assists)]])</f>
        <v>0</v>
      </c>
      <c r="S93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93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93" s="1" t="e">
        <f>SUM(player_season_data[[#This Row],[E(Points from CS)]:[E(Points from conceding)]])</f>
        <v>#REF!</v>
      </c>
      <c r="V93" s="1" t="e">
        <f>SUM(player_season_data[[#This Row],[E(Defensive Points)]],player_season_data[[#This Row],[E(Attacking Points)]])</f>
        <v>#REF!</v>
      </c>
    </row>
    <row r="94" spans="1:22" hidden="1" x14ac:dyDescent="0.25">
      <c r="A94" s="6" t="s">
        <v>1122</v>
      </c>
      <c r="B94">
        <v>83</v>
      </c>
      <c r="C94" t="s">
        <v>353</v>
      </c>
      <c r="D94" t="s">
        <v>607</v>
      </c>
      <c r="E94">
        <v>3</v>
      </c>
      <c r="F94">
        <v>5.5</v>
      </c>
      <c r="G94">
        <v>0.2</v>
      </c>
      <c r="H94" t="s">
        <v>861</v>
      </c>
      <c r="I94">
        <v>24</v>
      </c>
      <c r="J94">
        <v>30</v>
      </c>
      <c r="K94">
        <v>25</v>
      </c>
      <c r="L94">
        <v>2118</v>
      </c>
      <c r="M94">
        <v>23</v>
      </c>
      <c r="N94">
        <v>0.17</v>
      </c>
      <c r="O94">
        <v>0.22</v>
      </c>
      <c r="P94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0.85000000000000009</v>
      </c>
      <c r="Q94" s="1">
        <f>player_season_data[[#This Row],[xAG]]*3</f>
        <v>0.66</v>
      </c>
      <c r="R94" s="1">
        <f>SUM(player_season_data[[#This Row],[E(Points from Goals)]:[E(Points from Assists)]])</f>
        <v>1.5100000000000002</v>
      </c>
      <c r="S94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94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94" s="1" t="e">
        <f>SUM(player_season_data[[#This Row],[E(Points from CS)]:[E(Points from conceding)]])</f>
        <v>#REF!</v>
      </c>
      <c r="V94" s="1" t="e">
        <f>SUM(player_season_data[[#This Row],[E(Defensive Points)]],player_season_data[[#This Row],[E(Attacking Points)]])</f>
        <v>#REF!</v>
      </c>
    </row>
    <row r="95" spans="1:22" hidden="1" x14ac:dyDescent="0.25">
      <c r="A95" s="6" t="s">
        <v>1049</v>
      </c>
      <c r="B95">
        <v>347</v>
      </c>
      <c r="C95" t="s">
        <v>114</v>
      </c>
      <c r="D95" t="s">
        <v>880</v>
      </c>
      <c r="E95">
        <v>1</v>
      </c>
      <c r="F95">
        <v>5.5</v>
      </c>
      <c r="G95">
        <v>6.4</v>
      </c>
      <c r="H95" t="s">
        <v>862</v>
      </c>
      <c r="I95">
        <v>29</v>
      </c>
      <c r="J95">
        <v>33</v>
      </c>
      <c r="K95">
        <v>33</v>
      </c>
      <c r="L95">
        <v>2785</v>
      </c>
      <c r="M95">
        <v>30</v>
      </c>
      <c r="N95">
        <v>0</v>
      </c>
      <c r="O95">
        <v>0</v>
      </c>
      <c r="P95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95" s="1">
        <f>player_season_data[[#This Row],[xAG]]*3</f>
        <v>0</v>
      </c>
      <c r="R95" s="1">
        <f>SUM(player_season_data[[#This Row],[E(Points from Goals)]:[E(Points from Assists)]])</f>
        <v>0</v>
      </c>
      <c r="S95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95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95" s="1" t="e">
        <f>SUM(player_season_data[[#This Row],[E(Points from CS)]:[E(Points from conceding)]])</f>
        <v>#REF!</v>
      </c>
      <c r="V95" s="1" t="e">
        <f>SUM(player_season_data[[#This Row],[E(Defensive Points)]],player_season_data[[#This Row],[E(Attacking Points)]])</f>
        <v>#REF!</v>
      </c>
    </row>
    <row r="96" spans="1:22" hidden="1" x14ac:dyDescent="0.25">
      <c r="A96" s="6" t="s">
        <v>1003</v>
      </c>
      <c r="B96">
        <v>253</v>
      </c>
      <c r="C96" t="s">
        <v>306</v>
      </c>
      <c r="D96" t="s">
        <v>473</v>
      </c>
      <c r="E96">
        <v>2</v>
      </c>
      <c r="F96">
        <v>4.5</v>
      </c>
      <c r="G96">
        <v>0</v>
      </c>
      <c r="H96" t="s">
        <v>860</v>
      </c>
      <c r="I96">
        <v>35</v>
      </c>
      <c r="J96">
        <v>18</v>
      </c>
      <c r="K96">
        <v>17</v>
      </c>
      <c r="L96">
        <v>1503</v>
      </c>
      <c r="M96">
        <v>16</v>
      </c>
      <c r="N96">
        <v>0.06</v>
      </c>
      <c r="O96">
        <v>0</v>
      </c>
      <c r="P96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0.36</v>
      </c>
      <c r="Q96" s="1">
        <f>player_season_data[[#This Row],[xAG]]*3</f>
        <v>0</v>
      </c>
      <c r="R96" s="1">
        <f>SUM(player_season_data[[#This Row],[E(Points from Goals)]:[E(Points from Assists)]])</f>
        <v>0.36</v>
      </c>
      <c r="S96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96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96" s="1" t="e">
        <f>SUM(player_season_data[[#This Row],[E(Points from CS)]:[E(Points from conceding)]])</f>
        <v>#REF!</v>
      </c>
      <c r="V96" s="1" t="e">
        <f>SUM(player_season_data[[#This Row],[E(Defensive Points)]],player_season_data[[#This Row],[E(Attacking Points)]])</f>
        <v>#REF!</v>
      </c>
    </row>
    <row r="97" spans="1:22" hidden="1" x14ac:dyDescent="0.25">
      <c r="A97" s="6" t="s">
        <v>1051</v>
      </c>
      <c r="B97">
        <v>392</v>
      </c>
      <c r="C97" t="s">
        <v>36</v>
      </c>
      <c r="D97" t="s">
        <v>441</v>
      </c>
      <c r="E97">
        <v>3</v>
      </c>
      <c r="F97">
        <v>6.5</v>
      </c>
      <c r="G97">
        <v>0.5</v>
      </c>
      <c r="H97" t="s">
        <v>861</v>
      </c>
      <c r="I97">
        <v>25</v>
      </c>
      <c r="J97">
        <v>21</v>
      </c>
      <c r="K97">
        <v>7</v>
      </c>
      <c r="L97">
        <v>802</v>
      </c>
      <c r="M97">
        <v>8</v>
      </c>
      <c r="N97">
        <v>0.4</v>
      </c>
      <c r="O97">
        <v>0.36</v>
      </c>
      <c r="P97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2</v>
      </c>
      <c r="Q97" s="1">
        <f>player_season_data[[#This Row],[xAG]]*3</f>
        <v>1.08</v>
      </c>
      <c r="R97" s="1">
        <f>SUM(player_season_data[[#This Row],[E(Points from Goals)]:[E(Points from Assists)]])</f>
        <v>3.08</v>
      </c>
      <c r="S97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97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97" s="1" t="e">
        <f>SUM(player_season_data[[#This Row],[E(Points from CS)]:[E(Points from conceding)]])</f>
        <v>#REF!</v>
      </c>
      <c r="V97" s="1" t="e">
        <f>SUM(player_season_data[[#This Row],[E(Defensive Points)]],player_season_data[[#This Row],[E(Attacking Points)]])</f>
        <v>#REF!</v>
      </c>
    </row>
    <row r="98" spans="1:22" hidden="1" x14ac:dyDescent="0.25">
      <c r="A98" s="6" t="s">
        <v>1052</v>
      </c>
      <c r="B98">
        <v>342</v>
      </c>
      <c r="C98" t="s">
        <v>338</v>
      </c>
      <c r="D98" t="s">
        <v>450</v>
      </c>
      <c r="E98">
        <v>3</v>
      </c>
      <c r="F98">
        <v>6.5</v>
      </c>
      <c r="G98">
        <v>3.8</v>
      </c>
      <c r="H98" t="s">
        <v>861</v>
      </c>
      <c r="I98">
        <v>28</v>
      </c>
      <c r="J98">
        <v>33</v>
      </c>
      <c r="K98">
        <v>29</v>
      </c>
      <c r="L98">
        <v>2578</v>
      </c>
      <c r="M98">
        <v>28</v>
      </c>
      <c r="N98">
        <v>0.13</v>
      </c>
      <c r="O98">
        <v>0.27</v>
      </c>
      <c r="P98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0.65</v>
      </c>
      <c r="Q98" s="1">
        <f>player_season_data[[#This Row],[xAG]]*3</f>
        <v>0.81</v>
      </c>
      <c r="R98" s="1">
        <f>SUM(player_season_data[[#This Row],[E(Points from Goals)]:[E(Points from Assists)]])</f>
        <v>1.46</v>
      </c>
      <c r="S98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98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98" s="1" t="e">
        <f>SUM(player_season_data[[#This Row],[E(Points from CS)]:[E(Points from conceding)]])</f>
        <v>#REF!</v>
      </c>
      <c r="V98" s="1" t="e">
        <f>SUM(player_season_data[[#This Row],[E(Defensive Points)]],player_season_data[[#This Row],[E(Attacking Points)]])</f>
        <v>#REF!</v>
      </c>
    </row>
    <row r="99" spans="1:22" hidden="1" x14ac:dyDescent="0.25">
      <c r="A99" s="6" t="s">
        <v>1054</v>
      </c>
      <c r="B99">
        <v>6</v>
      </c>
      <c r="C99" t="s">
        <v>358</v>
      </c>
      <c r="D99" t="s">
        <v>730</v>
      </c>
      <c r="E99">
        <v>2</v>
      </c>
      <c r="F99">
        <v>5.5</v>
      </c>
      <c r="G99">
        <v>1</v>
      </c>
      <c r="H99" t="s">
        <v>860</v>
      </c>
      <c r="I99">
        <v>22</v>
      </c>
      <c r="J99">
        <v>2</v>
      </c>
      <c r="K99">
        <v>1</v>
      </c>
      <c r="L99">
        <v>71</v>
      </c>
      <c r="M99">
        <v>0</v>
      </c>
      <c r="N99">
        <v>0</v>
      </c>
      <c r="O99">
        <v>0</v>
      </c>
      <c r="P99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99" s="1">
        <f>player_season_data[[#This Row],[xAG]]*3</f>
        <v>0</v>
      </c>
      <c r="R99" s="1">
        <f>SUM(player_season_data[[#This Row],[E(Points from Goals)]:[E(Points from Assists)]])</f>
        <v>0</v>
      </c>
      <c r="S99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99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99" s="1" t="e">
        <f>SUM(player_season_data[[#This Row],[E(Points from CS)]:[E(Points from conceding)]])</f>
        <v>#REF!</v>
      </c>
      <c r="V99" s="1" t="e">
        <f>SUM(player_season_data[[#This Row],[E(Defensive Points)]],player_season_data[[#This Row],[E(Attacking Points)]])</f>
        <v>#REF!</v>
      </c>
    </row>
    <row r="100" spans="1:22" hidden="1" x14ac:dyDescent="0.25">
      <c r="A100" s="6" t="s">
        <v>1028</v>
      </c>
      <c r="B100">
        <v>231</v>
      </c>
      <c r="C100" t="s">
        <v>265</v>
      </c>
      <c r="D100" t="s">
        <v>664</v>
      </c>
      <c r="E100">
        <v>2</v>
      </c>
      <c r="F100">
        <v>4.5</v>
      </c>
      <c r="G100">
        <v>10.7</v>
      </c>
      <c r="H100" t="s">
        <v>860</v>
      </c>
      <c r="I100">
        <v>24</v>
      </c>
      <c r="J100">
        <v>28</v>
      </c>
      <c r="K100">
        <v>28</v>
      </c>
      <c r="L100">
        <v>2469</v>
      </c>
      <c r="M100">
        <v>27</v>
      </c>
      <c r="N100">
        <v>0.06</v>
      </c>
      <c r="O100">
        <v>0.03</v>
      </c>
      <c r="P100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0.36</v>
      </c>
      <c r="Q100" s="1">
        <f>player_season_data[[#This Row],[xAG]]*3</f>
        <v>0.09</v>
      </c>
      <c r="R100" s="1">
        <f>SUM(player_season_data[[#This Row],[E(Points from Goals)]:[E(Points from Assists)]])</f>
        <v>0.44999999999999996</v>
      </c>
      <c r="S100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00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100" s="1" t="e">
        <f>SUM(player_season_data[[#This Row],[E(Points from CS)]:[E(Points from conceding)]])</f>
        <v>#REF!</v>
      </c>
      <c r="V100" s="1" t="e">
        <f>SUM(player_season_data[[#This Row],[E(Defensive Points)]],player_season_data[[#This Row],[E(Attacking Points)]])</f>
        <v>#REF!</v>
      </c>
    </row>
    <row r="101" spans="1:22" hidden="1" x14ac:dyDescent="0.25">
      <c r="A101" s="6" t="s">
        <v>1050</v>
      </c>
      <c r="B101">
        <v>542</v>
      </c>
      <c r="C101" t="s">
        <v>91</v>
      </c>
      <c r="D101" t="s">
        <v>417</v>
      </c>
      <c r="E101">
        <v>2</v>
      </c>
      <c r="F101">
        <v>4.5</v>
      </c>
      <c r="G101">
        <v>0.2</v>
      </c>
      <c r="H101" t="s">
        <v>860</v>
      </c>
      <c r="I101">
        <v>33</v>
      </c>
      <c r="J101">
        <v>25</v>
      </c>
      <c r="K101">
        <v>25</v>
      </c>
      <c r="L101">
        <v>2209</v>
      </c>
      <c r="M101">
        <v>24</v>
      </c>
      <c r="N101">
        <v>0.06</v>
      </c>
      <c r="O101">
        <v>0.06</v>
      </c>
      <c r="P101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0.36</v>
      </c>
      <c r="Q101" s="1">
        <f>player_season_data[[#This Row],[xAG]]*3</f>
        <v>0.18</v>
      </c>
      <c r="R101" s="1">
        <f>SUM(player_season_data[[#This Row],[E(Points from Goals)]:[E(Points from Assists)]])</f>
        <v>0.54</v>
      </c>
      <c r="S101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01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101" s="1" t="e">
        <f>SUM(player_season_data[[#This Row],[E(Points from CS)]:[E(Points from conceding)]])</f>
        <v>#REF!</v>
      </c>
      <c r="V101" s="1" t="e">
        <f>SUM(player_season_data[[#This Row],[E(Defensive Points)]],player_season_data[[#This Row],[E(Attacking Points)]])</f>
        <v>#REF!</v>
      </c>
    </row>
    <row r="102" spans="1:22" hidden="1" x14ac:dyDescent="0.25">
      <c r="A102" s="6" t="s">
        <v>1071</v>
      </c>
      <c r="B102">
        <v>117</v>
      </c>
      <c r="C102" t="s">
        <v>55</v>
      </c>
      <c r="D102" t="s">
        <v>817</v>
      </c>
      <c r="E102">
        <v>3</v>
      </c>
      <c r="F102">
        <v>5</v>
      </c>
      <c r="G102">
        <v>0.1</v>
      </c>
      <c r="H102" t="s">
        <v>861</v>
      </c>
      <c r="I102">
        <v>18</v>
      </c>
      <c r="J102">
        <v>27</v>
      </c>
      <c r="K102">
        <v>17</v>
      </c>
      <c r="L102">
        <v>1364</v>
      </c>
      <c r="M102">
        <v>15</v>
      </c>
      <c r="N102">
        <v>0.16</v>
      </c>
      <c r="O102">
        <v>0.12</v>
      </c>
      <c r="P102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0.8</v>
      </c>
      <c r="Q102" s="1">
        <f>player_season_data[[#This Row],[xAG]]*3</f>
        <v>0.36</v>
      </c>
      <c r="R102" s="1">
        <f>SUM(player_season_data[[#This Row],[E(Points from Goals)]:[E(Points from Assists)]])</f>
        <v>1.1600000000000001</v>
      </c>
      <c r="S102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02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102" s="1" t="e">
        <f>SUM(player_season_data[[#This Row],[E(Points from CS)]:[E(Points from conceding)]])</f>
        <v>#REF!</v>
      </c>
      <c r="V102" s="1" t="e">
        <f>SUM(player_season_data[[#This Row],[E(Defensive Points)]],player_season_data[[#This Row],[E(Attacking Points)]])</f>
        <v>#REF!</v>
      </c>
    </row>
    <row r="103" spans="1:22" hidden="1" x14ac:dyDescent="0.25">
      <c r="A103" s="6" t="s">
        <v>1093</v>
      </c>
      <c r="B103">
        <v>368</v>
      </c>
      <c r="C103" t="s">
        <v>63</v>
      </c>
      <c r="D103" t="s">
        <v>63</v>
      </c>
      <c r="E103">
        <v>3</v>
      </c>
      <c r="F103">
        <v>5</v>
      </c>
      <c r="G103">
        <v>0.4</v>
      </c>
      <c r="H103" t="s">
        <v>861</v>
      </c>
      <c r="I103">
        <v>31</v>
      </c>
      <c r="J103">
        <v>25</v>
      </c>
      <c r="K103">
        <v>24</v>
      </c>
      <c r="L103">
        <v>1982</v>
      </c>
      <c r="M103">
        <v>22</v>
      </c>
      <c r="N103">
        <v>0.16</v>
      </c>
      <c r="O103">
        <v>0.05</v>
      </c>
      <c r="P103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0.8</v>
      </c>
      <c r="Q103" s="1">
        <f>player_season_data[[#This Row],[xAG]]*3</f>
        <v>0.15000000000000002</v>
      </c>
      <c r="R103" s="1">
        <f>SUM(player_season_data[[#This Row],[E(Points from Goals)]:[E(Points from Assists)]])</f>
        <v>0.95000000000000007</v>
      </c>
      <c r="S103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03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103" s="1" t="e">
        <f>SUM(player_season_data[[#This Row],[E(Points from CS)]:[E(Points from conceding)]])</f>
        <v>#REF!</v>
      </c>
      <c r="V103" s="1" t="e">
        <f>SUM(player_season_data[[#This Row],[E(Defensive Points)]],player_season_data[[#This Row],[E(Attacking Points)]])</f>
        <v>#REF!</v>
      </c>
    </row>
    <row r="104" spans="1:22" hidden="1" x14ac:dyDescent="0.25">
      <c r="A104" s="6" t="s">
        <v>1064</v>
      </c>
      <c r="B104">
        <v>407</v>
      </c>
      <c r="C104" t="s">
        <v>213</v>
      </c>
      <c r="D104" t="s">
        <v>498</v>
      </c>
      <c r="E104">
        <v>2</v>
      </c>
      <c r="F104">
        <v>4.5</v>
      </c>
      <c r="G104">
        <v>0</v>
      </c>
      <c r="H104" t="s">
        <v>860</v>
      </c>
      <c r="I104">
        <v>29</v>
      </c>
      <c r="J104">
        <v>16</v>
      </c>
      <c r="K104">
        <v>13</v>
      </c>
      <c r="L104">
        <v>1080</v>
      </c>
      <c r="M104">
        <v>12</v>
      </c>
      <c r="N104">
        <v>0.06</v>
      </c>
      <c r="O104">
        <v>0.01</v>
      </c>
      <c r="P104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0.36</v>
      </c>
      <c r="Q104" s="1">
        <f>player_season_data[[#This Row],[xAG]]*3</f>
        <v>0.03</v>
      </c>
      <c r="R104" s="1">
        <f>SUM(player_season_data[[#This Row],[E(Points from Goals)]:[E(Points from Assists)]])</f>
        <v>0.39</v>
      </c>
      <c r="S104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04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104" s="1" t="e">
        <f>SUM(player_season_data[[#This Row],[E(Points from CS)]:[E(Points from conceding)]])</f>
        <v>#REF!</v>
      </c>
      <c r="V104" s="1" t="e">
        <f>SUM(player_season_data[[#This Row],[E(Defensive Points)]],player_season_data[[#This Row],[E(Attacking Points)]])</f>
        <v>#REF!</v>
      </c>
    </row>
    <row r="105" spans="1:22" hidden="1" x14ac:dyDescent="0.25">
      <c r="A105" s="6" t="s">
        <v>1161</v>
      </c>
      <c r="B105">
        <v>162</v>
      </c>
      <c r="C105" t="s">
        <v>77</v>
      </c>
      <c r="D105" t="s">
        <v>743</v>
      </c>
      <c r="E105">
        <v>2</v>
      </c>
      <c r="F105">
        <v>4.5</v>
      </c>
      <c r="G105">
        <v>0.8</v>
      </c>
      <c r="H105" t="s">
        <v>860</v>
      </c>
      <c r="I105">
        <v>20</v>
      </c>
      <c r="J105">
        <v>23</v>
      </c>
      <c r="K105">
        <v>20</v>
      </c>
      <c r="L105">
        <v>1797</v>
      </c>
      <c r="M105">
        <v>20</v>
      </c>
      <c r="N105">
        <v>0.06</v>
      </c>
      <c r="O105">
        <v>0.06</v>
      </c>
      <c r="P105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0.36</v>
      </c>
      <c r="Q105" s="1">
        <f>player_season_data[[#This Row],[xAG]]*3</f>
        <v>0.18</v>
      </c>
      <c r="R105" s="1">
        <f>SUM(player_season_data[[#This Row],[E(Points from Goals)]:[E(Points from Assists)]])</f>
        <v>0.54</v>
      </c>
      <c r="S105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05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105" s="1" t="e">
        <f>SUM(player_season_data[[#This Row],[E(Points from CS)]:[E(Points from conceding)]])</f>
        <v>#REF!</v>
      </c>
      <c r="V105" s="1" t="e">
        <f>SUM(player_season_data[[#This Row],[E(Defensive Points)]],player_season_data[[#This Row],[E(Attacking Points)]])</f>
        <v>#REF!</v>
      </c>
    </row>
    <row r="106" spans="1:22" hidden="1" x14ac:dyDescent="0.25">
      <c r="A106" s="6" t="s">
        <v>1065</v>
      </c>
      <c r="B106">
        <v>213</v>
      </c>
      <c r="C106" t="s">
        <v>301</v>
      </c>
      <c r="D106" t="s">
        <v>739</v>
      </c>
      <c r="E106">
        <v>3</v>
      </c>
      <c r="F106">
        <v>4.5</v>
      </c>
      <c r="G106">
        <v>0.3</v>
      </c>
      <c r="H106" t="s">
        <v>861</v>
      </c>
      <c r="I106">
        <v>20</v>
      </c>
      <c r="J106">
        <v>6</v>
      </c>
      <c r="K106">
        <v>0</v>
      </c>
      <c r="L106">
        <v>136</v>
      </c>
      <c r="M106">
        <v>1</v>
      </c>
      <c r="N106">
        <v>0.28000000000000003</v>
      </c>
      <c r="O106">
        <v>0.1</v>
      </c>
      <c r="P106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1.4000000000000001</v>
      </c>
      <c r="Q106" s="1">
        <f>player_season_data[[#This Row],[xAG]]*3</f>
        <v>0.30000000000000004</v>
      </c>
      <c r="R106" s="1">
        <f>SUM(player_season_data[[#This Row],[E(Points from Goals)]:[E(Points from Assists)]])</f>
        <v>1.7000000000000002</v>
      </c>
      <c r="S106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06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106" s="1" t="e">
        <f>SUM(player_season_data[[#This Row],[E(Points from CS)]:[E(Points from conceding)]])</f>
        <v>#REF!</v>
      </c>
      <c r="V106" s="1" t="e">
        <f>SUM(player_season_data[[#This Row],[E(Defensive Points)]],player_season_data[[#This Row],[E(Attacking Points)]])</f>
        <v>#REF!</v>
      </c>
    </row>
    <row r="107" spans="1:22" hidden="1" x14ac:dyDescent="0.25">
      <c r="A107" s="6" t="s">
        <v>1069</v>
      </c>
      <c r="B107">
        <v>7</v>
      </c>
      <c r="C107" t="s">
        <v>190</v>
      </c>
      <c r="D107" t="s">
        <v>190</v>
      </c>
      <c r="E107">
        <v>3</v>
      </c>
      <c r="F107">
        <v>5</v>
      </c>
      <c r="G107">
        <v>0.3</v>
      </c>
      <c r="H107" t="s">
        <v>861</v>
      </c>
      <c r="I107">
        <v>31</v>
      </c>
      <c r="J107">
        <v>24</v>
      </c>
      <c r="K107">
        <v>10</v>
      </c>
      <c r="L107">
        <v>921</v>
      </c>
      <c r="M107">
        <v>10</v>
      </c>
      <c r="N107">
        <v>0.01</v>
      </c>
      <c r="O107">
        <v>0.13</v>
      </c>
      <c r="P107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0.05</v>
      </c>
      <c r="Q107" s="1">
        <f>player_season_data[[#This Row],[xAG]]*3</f>
        <v>0.39</v>
      </c>
      <c r="R107" s="1">
        <f>SUM(player_season_data[[#This Row],[E(Points from Goals)]:[E(Points from Assists)]])</f>
        <v>0.44</v>
      </c>
      <c r="S107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07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107" s="1" t="e">
        <f>SUM(player_season_data[[#This Row],[E(Points from CS)]:[E(Points from conceding)]])</f>
        <v>#REF!</v>
      </c>
      <c r="V107" s="1" t="e">
        <f>SUM(player_season_data[[#This Row],[E(Defensive Points)]],player_season_data[[#This Row],[E(Attacking Points)]])</f>
        <v>#REF!</v>
      </c>
    </row>
    <row r="108" spans="1:22" hidden="1" x14ac:dyDescent="0.25">
      <c r="A108" s="6" t="s">
        <v>1070</v>
      </c>
      <c r="B108">
        <v>14</v>
      </c>
      <c r="C108" t="s">
        <v>302</v>
      </c>
      <c r="D108" t="s">
        <v>666</v>
      </c>
      <c r="E108">
        <v>1</v>
      </c>
      <c r="F108">
        <v>4.5</v>
      </c>
      <c r="G108">
        <v>0.8</v>
      </c>
      <c r="H108" t="s">
        <v>862</v>
      </c>
      <c r="I108">
        <v>25</v>
      </c>
      <c r="J108">
        <v>6</v>
      </c>
      <c r="K108">
        <v>6</v>
      </c>
      <c r="L108">
        <v>540</v>
      </c>
      <c r="M108">
        <v>6</v>
      </c>
      <c r="N108">
        <v>0</v>
      </c>
      <c r="O108">
        <v>0</v>
      </c>
      <c r="P108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108" s="1">
        <f>player_season_data[[#This Row],[xAG]]*3</f>
        <v>0</v>
      </c>
      <c r="R108" s="1">
        <f>SUM(player_season_data[[#This Row],[E(Points from Goals)]:[E(Points from Assists)]])</f>
        <v>0</v>
      </c>
      <c r="S108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08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108" s="1" t="e">
        <f>SUM(player_season_data[[#This Row],[E(Points from CS)]:[E(Points from conceding)]])</f>
        <v>#REF!</v>
      </c>
      <c r="V108" s="1" t="e">
        <f>SUM(player_season_data[[#This Row],[E(Defensive Points)]],player_season_data[[#This Row],[E(Attacking Points)]])</f>
        <v>#REF!</v>
      </c>
    </row>
    <row r="109" spans="1:22" hidden="1" x14ac:dyDescent="0.25">
      <c r="A109" s="6" t="s">
        <v>1143</v>
      </c>
      <c r="B109">
        <v>240</v>
      </c>
      <c r="C109" t="s">
        <v>292</v>
      </c>
      <c r="D109" t="s">
        <v>535</v>
      </c>
      <c r="E109">
        <v>3</v>
      </c>
      <c r="F109">
        <v>5.5</v>
      </c>
      <c r="G109">
        <v>4.3</v>
      </c>
      <c r="H109" t="s">
        <v>861</v>
      </c>
      <c r="I109">
        <v>27</v>
      </c>
      <c r="J109">
        <v>37</v>
      </c>
      <c r="K109">
        <v>34</v>
      </c>
      <c r="L109">
        <v>2613</v>
      </c>
      <c r="M109">
        <v>29</v>
      </c>
      <c r="N109">
        <v>0.16</v>
      </c>
      <c r="O109">
        <v>0.24</v>
      </c>
      <c r="P109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0.8</v>
      </c>
      <c r="Q109" s="1">
        <f>player_season_data[[#This Row],[xAG]]*3</f>
        <v>0.72</v>
      </c>
      <c r="R109" s="1">
        <f>SUM(player_season_data[[#This Row],[E(Points from Goals)]:[E(Points from Assists)]])</f>
        <v>1.52</v>
      </c>
      <c r="S109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09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109" s="1" t="e">
        <f>SUM(player_season_data[[#This Row],[E(Points from CS)]:[E(Points from conceding)]])</f>
        <v>#REF!</v>
      </c>
      <c r="V109" s="1" t="e">
        <f>SUM(player_season_data[[#This Row],[E(Defensive Points)]],player_season_data[[#This Row],[E(Attacking Points)]])</f>
        <v>#REF!</v>
      </c>
    </row>
    <row r="110" spans="1:22" hidden="1" x14ac:dyDescent="0.25">
      <c r="A110" s="6" t="s">
        <v>1072</v>
      </c>
      <c r="B110">
        <v>269</v>
      </c>
      <c r="C110" t="s">
        <v>1073</v>
      </c>
      <c r="D110" t="s">
        <v>639</v>
      </c>
      <c r="E110">
        <v>2</v>
      </c>
      <c r="F110">
        <v>4</v>
      </c>
      <c r="G110">
        <v>0.2</v>
      </c>
      <c r="H110" t="s">
        <v>860</v>
      </c>
      <c r="I110">
        <v>25</v>
      </c>
      <c r="J110">
        <v>10</v>
      </c>
      <c r="K110">
        <v>10</v>
      </c>
      <c r="L110">
        <v>888</v>
      </c>
      <c r="M110">
        <v>9</v>
      </c>
      <c r="N110">
        <v>0.02</v>
      </c>
      <c r="O110">
        <v>0.04</v>
      </c>
      <c r="P110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0.12</v>
      </c>
      <c r="Q110" s="1">
        <f>player_season_data[[#This Row],[xAG]]*3</f>
        <v>0.12</v>
      </c>
      <c r="R110" s="1">
        <f>SUM(player_season_data[[#This Row],[E(Points from Goals)]:[E(Points from Assists)]])</f>
        <v>0.24</v>
      </c>
      <c r="S110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10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110" s="1" t="e">
        <f>SUM(player_season_data[[#This Row],[E(Points from CS)]:[E(Points from conceding)]])</f>
        <v>#REF!</v>
      </c>
      <c r="V110" s="1" t="e">
        <f>SUM(player_season_data[[#This Row],[E(Defensive Points)]],player_season_data[[#This Row],[E(Attacking Points)]])</f>
        <v>#REF!</v>
      </c>
    </row>
    <row r="111" spans="1:22" hidden="1" x14ac:dyDescent="0.25">
      <c r="A111" s="6" t="s">
        <v>1167</v>
      </c>
      <c r="B111">
        <v>302</v>
      </c>
      <c r="C111" t="s">
        <v>1168</v>
      </c>
      <c r="D111" t="s">
        <v>521</v>
      </c>
      <c r="E111">
        <v>2</v>
      </c>
      <c r="F111">
        <v>4.5</v>
      </c>
      <c r="G111">
        <v>0.3</v>
      </c>
      <c r="H111" t="s">
        <v>860</v>
      </c>
      <c r="I111">
        <v>29</v>
      </c>
      <c r="J111">
        <v>39</v>
      </c>
      <c r="K111">
        <v>37</v>
      </c>
      <c r="L111">
        <v>3278</v>
      </c>
      <c r="M111">
        <v>36</v>
      </c>
      <c r="N111">
        <v>0.06</v>
      </c>
      <c r="O111">
        <v>0.08</v>
      </c>
      <c r="P111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0.36</v>
      </c>
      <c r="Q111" s="1">
        <f>player_season_data[[#This Row],[xAG]]*3</f>
        <v>0.24</v>
      </c>
      <c r="R111" s="1">
        <f>SUM(player_season_data[[#This Row],[E(Points from Goals)]:[E(Points from Assists)]])</f>
        <v>0.6</v>
      </c>
      <c r="S111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11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111" s="1" t="e">
        <f>SUM(player_season_data[[#This Row],[E(Points from CS)]:[E(Points from conceding)]])</f>
        <v>#REF!</v>
      </c>
      <c r="V111" s="1" t="e">
        <f>SUM(player_season_data[[#This Row],[E(Defensive Points)]],player_season_data[[#This Row],[E(Attacking Points)]])</f>
        <v>#REF!</v>
      </c>
    </row>
    <row r="112" spans="1:22" hidden="1" x14ac:dyDescent="0.25">
      <c r="A112" s="6" t="s">
        <v>1076</v>
      </c>
      <c r="B112">
        <v>235</v>
      </c>
      <c r="C112" t="s">
        <v>296</v>
      </c>
      <c r="D112" t="s">
        <v>514</v>
      </c>
      <c r="E112">
        <v>1</v>
      </c>
      <c r="F112">
        <v>5</v>
      </c>
      <c r="G112">
        <v>17.5</v>
      </c>
      <c r="H112" t="s">
        <v>862</v>
      </c>
      <c r="I112">
        <v>29</v>
      </c>
      <c r="J112">
        <v>38</v>
      </c>
      <c r="K112">
        <v>38</v>
      </c>
      <c r="L112">
        <v>3420</v>
      </c>
      <c r="M112">
        <v>38</v>
      </c>
      <c r="N112">
        <v>0</v>
      </c>
      <c r="O112">
        <v>0</v>
      </c>
      <c r="P112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112" s="1">
        <f>player_season_data[[#This Row],[xAG]]*3</f>
        <v>0</v>
      </c>
      <c r="R112" s="1">
        <f>SUM(player_season_data[[#This Row],[E(Points from Goals)]:[E(Points from Assists)]])</f>
        <v>0</v>
      </c>
      <c r="S112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12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112" s="1" t="e">
        <f>SUM(player_season_data[[#This Row],[E(Points from CS)]:[E(Points from conceding)]])</f>
        <v>#REF!</v>
      </c>
      <c r="V112" s="1" t="e">
        <f>SUM(player_season_data[[#This Row],[E(Defensive Points)]],player_season_data[[#This Row],[E(Attacking Points)]])</f>
        <v>#REF!</v>
      </c>
    </row>
    <row r="113" spans="1:22" hidden="1" x14ac:dyDescent="0.25">
      <c r="A113" s="6" t="s">
        <v>1077</v>
      </c>
      <c r="B113">
        <v>9</v>
      </c>
      <c r="C113" t="s">
        <v>233</v>
      </c>
      <c r="D113" t="s">
        <v>728</v>
      </c>
      <c r="E113">
        <v>3</v>
      </c>
      <c r="F113">
        <v>7</v>
      </c>
      <c r="G113">
        <v>3.2</v>
      </c>
      <c r="H113" t="s">
        <v>861</v>
      </c>
      <c r="I113">
        <v>22</v>
      </c>
      <c r="J113">
        <v>35</v>
      </c>
      <c r="K113">
        <v>24</v>
      </c>
      <c r="L113">
        <v>2019</v>
      </c>
      <c r="M113">
        <v>22</v>
      </c>
      <c r="N113">
        <v>0.31</v>
      </c>
      <c r="O113">
        <v>0.27</v>
      </c>
      <c r="P113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1.55</v>
      </c>
      <c r="Q113" s="1">
        <f>player_season_data[[#This Row],[xAG]]*3</f>
        <v>0.81</v>
      </c>
      <c r="R113" s="1">
        <f>SUM(player_season_data[[#This Row],[E(Points from Goals)]:[E(Points from Assists)]])</f>
        <v>2.3600000000000003</v>
      </c>
      <c r="S113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13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113" s="1" t="e">
        <f>SUM(player_season_data[[#This Row],[E(Points from CS)]:[E(Points from conceding)]])</f>
        <v>#REF!</v>
      </c>
      <c r="V113" s="1" t="e">
        <f>SUM(player_season_data[[#This Row],[E(Defensive Points)]],player_season_data[[#This Row],[E(Attacking Points)]])</f>
        <v>#REF!</v>
      </c>
    </row>
    <row r="114" spans="1:22" hidden="1" x14ac:dyDescent="0.25">
      <c r="A114" s="6" t="s">
        <v>1078</v>
      </c>
      <c r="B114">
        <v>281</v>
      </c>
      <c r="C114" t="s">
        <v>1079</v>
      </c>
      <c r="D114" t="s">
        <v>411</v>
      </c>
      <c r="E114">
        <v>3</v>
      </c>
      <c r="F114">
        <v>5</v>
      </c>
      <c r="G114">
        <v>0</v>
      </c>
      <c r="H114" t="s">
        <v>861</v>
      </c>
      <c r="I114">
        <v>25</v>
      </c>
      <c r="J114">
        <v>33</v>
      </c>
      <c r="K114">
        <v>7</v>
      </c>
      <c r="L114">
        <v>886</v>
      </c>
      <c r="M114">
        <v>9</v>
      </c>
      <c r="N114">
        <v>0.11</v>
      </c>
      <c r="O114">
        <v>0.08</v>
      </c>
      <c r="P114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0.55000000000000004</v>
      </c>
      <c r="Q114" s="1">
        <f>player_season_data[[#This Row],[xAG]]*3</f>
        <v>0.24</v>
      </c>
      <c r="R114" s="1">
        <f>SUM(player_season_data[[#This Row],[E(Points from Goals)]:[E(Points from Assists)]])</f>
        <v>0.79</v>
      </c>
      <c r="S114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14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114" s="1" t="e">
        <f>SUM(player_season_data[[#This Row],[E(Points from CS)]:[E(Points from conceding)]])</f>
        <v>#REF!</v>
      </c>
      <c r="V114" s="1" t="e">
        <f>SUM(player_season_data[[#This Row],[E(Defensive Points)]],player_season_data[[#This Row],[E(Attacking Points)]])</f>
        <v>#REF!</v>
      </c>
    </row>
    <row r="115" spans="1:22" hidden="1" x14ac:dyDescent="0.25">
      <c r="A115" s="6" t="s">
        <v>1081</v>
      </c>
      <c r="B115">
        <v>509</v>
      </c>
      <c r="C115" t="s">
        <v>391</v>
      </c>
      <c r="D115" t="s">
        <v>557</v>
      </c>
      <c r="E115">
        <v>3</v>
      </c>
      <c r="F115">
        <v>6.5</v>
      </c>
      <c r="G115">
        <v>0.3</v>
      </c>
      <c r="H115" t="s">
        <v>861</v>
      </c>
      <c r="I115">
        <v>27</v>
      </c>
      <c r="J115">
        <v>13</v>
      </c>
      <c r="K115">
        <v>10</v>
      </c>
      <c r="L115">
        <v>809</v>
      </c>
      <c r="M115">
        <v>9</v>
      </c>
      <c r="N115">
        <v>0.41</v>
      </c>
      <c r="O115">
        <v>0.3</v>
      </c>
      <c r="P115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2.0499999999999998</v>
      </c>
      <c r="Q115" s="1">
        <f>player_season_data[[#This Row],[xAG]]*3</f>
        <v>0.89999999999999991</v>
      </c>
      <c r="R115" s="1">
        <f>SUM(player_season_data[[#This Row],[E(Points from Goals)]:[E(Points from Assists)]])</f>
        <v>2.9499999999999997</v>
      </c>
      <c r="S115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15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115" s="1" t="e">
        <f>SUM(player_season_data[[#This Row],[E(Points from CS)]:[E(Points from conceding)]])</f>
        <v>#REF!</v>
      </c>
      <c r="V115" s="1" t="e">
        <f>SUM(player_season_data[[#This Row],[E(Defensive Points)]],player_season_data[[#This Row],[E(Attacking Points)]])</f>
        <v>#REF!</v>
      </c>
    </row>
    <row r="116" spans="1:22" hidden="1" x14ac:dyDescent="0.25">
      <c r="A116" s="6" t="s">
        <v>1082</v>
      </c>
      <c r="B116">
        <v>327</v>
      </c>
      <c r="C116" t="s">
        <v>97</v>
      </c>
      <c r="D116" t="s">
        <v>97</v>
      </c>
      <c r="E116">
        <v>3</v>
      </c>
      <c r="F116">
        <v>7.5</v>
      </c>
      <c r="G116">
        <v>8.6</v>
      </c>
      <c r="H116" t="s">
        <v>861</v>
      </c>
      <c r="I116">
        <v>26</v>
      </c>
      <c r="J116">
        <v>37</v>
      </c>
      <c r="K116">
        <v>32</v>
      </c>
      <c r="L116">
        <v>2629</v>
      </c>
      <c r="M116">
        <v>29</v>
      </c>
      <c r="N116">
        <v>0.41</v>
      </c>
      <c r="O116">
        <v>0.19</v>
      </c>
      <c r="P116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2.0499999999999998</v>
      </c>
      <c r="Q116" s="1">
        <f>player_season_data[[#This Row],[xAG]]*3</f>
        <v>0.57000000000000006</v>
      </c>
      <c r="R116" s="1">
        <f>SUM(player_season_data[[#This Row],[E(Points from Goals)]:[E(Points from Assists)]])</f>
        <v>2.62</v>
      </c>
      <c r="S116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16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116" s="1" t="e">
        <f>SUM(player_season_data[[#This Row],[E(Points from CS)]:[E(Points from conceding)]])</f>
        <v>#REF!</v>
      </c>
      <c r="V116" s="1" t="e">
        <f>SUM(player_season_data[[#This Row],[E(Defensive Points)]],player_season_data[[#This Row],[E(Attacking Points)]])</f>
        <v>#REF!</v>
      </c>
    </row>
    <row r="117" spans="1:22" hidden="1" x14ac:dyDescent="0.25">
      <c r="A117" s="6" t="s">
        <v>1083</v>
      </c>
      <c r="B117">
        <v>445</v>
      </c>
      <c r="C117" t="s">
        <v>370</v>
      </c>
      <c r="D117" t="s">
        <v>663</v>
      </c>
      <c r="E117">
        <v>1</v>
      </c>
      <c r="F117">
        <v>4</v>
      </c>
      <c r="G117">
        <v>20.9</v>
      </c>
      <c r="H117" t="s">
        <v>862</v>
      </c>
      <c r="I117">
        <v>29</v>
      </c>
      <c r="J117">
        <v>17</v>
      </c>
      <c r="K117">
        <v>17</v>
      </c>
      <c r="L117">
        <v>1530</v>
      </c>
      <c r="M117">
        <v>17</v>
      </c>
      <c r="N117">
        <v>0</v>
      </c>
      <c r="O117">
        <v>0</v>
      </c>
      <c r="P117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117" s="1">
        <f>player_season_data[[#This Row],[xAG]]*3</f>
        <v>0</v>
      </c>
      <c r="R117" s="1">
        <f>SUM(player_season_data[[#This Row],[E(Points from Goals)]:[E(Points from Assists)]])</f>
        <v>0</v>
      </c>
      <c r="S117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17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117" s="1" t="e">
        <f>SUM(player_season_data[[#This Row],[E(Points from CS)]:[E(Points from conceding)]])</f>
        <v>#REF!</v>
      </c>
      <c r="V117" s="1" t="e">
        <f>SUM(player_season_data[[#This Row],[E(Defensive Points)]],player_season_data[[#This Row],[E(Attacking Points)]])</f>
        <v>#REF!</v>
      </c>
    </row>
    <row r="118" spans="1:22" hidden="1" x14ac:dyDescent="0.25">
      <c r="A118" s="6" t="s">
        <v>1155</v>
      </c>
      <c r="B118">
        <v>300</v>
      </c>
      <c r="C118" t="s">
        <v>1156</v>
      </c>
      <c r="D118" t="s">
        <v>610</v>
      </c>
      <c r="E118">
        <v>3</v>
      </c>
      <c r="F118">
        <v>5</v>
      </c>
      <c r="G118">
        <v>0.2</v>
      </c>
      <c r="H118" t="s">
        <v>861</v>
      </c>
      <c r="I118">
        <v>26</v>
      </c>
      <c r="J118">
        <v>32</v>
      </c>
      <c r="K118">
        <v>26</v>
      </c>
      <c r="L118">
        <v>2127</v>
      </c>
      <c r="M118">
        <v>23</v>
      </c>
      <c r="N118">
        <v>0.16</v>
      </c>
      <c r="O118">
        <v>0.12</v>
      </c>
      <c r="P118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0.8</v>
      </c>
      <c r="Q118" s="1">
        <f>player_season_data[[#This Row],[xAG]]*3</f>
        <v>0.36</v>
      </c>
      <c r="R118" s="1">
        <f>SUM(player_season_data[[#This Row],[E(Points from Goals)]:[E(Points from Assists)]])</f>
        <v>1.1600000000000001</v>
      </c>
      <c r="S118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18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118" s="1" t="e">
        <f>SUM(player_season_data[[#This Row],[E(Points from CS)]:[E(Points from conceding)]])</f>
        <v>#REF!</v>
      </c>
      <c r="V118" s="1" t="e">
        <f>SUM(player_season_data[[#This Row],[E(Defensive Points)]],player_season_data[[#This Row],[E(Attacking Points)]])</f>
        <v>#REF!</v>
      </c>
    </row>
    <row r="119" spans="1:22" hidden="1" x14ac:dyDescent="0.25">
      <c r="A119" s="6" t="s">
        <v>1086</v>
      </c>
      <c r="B119">
        <v>413</v>
      </c>
      <c r="C119" t="s">
        <v>298</v>
      </c>
      <c r="D119" t="s">
        <v>496</v>
      </c>
      <c r="E119">
        <v>1</v>
      </c>
      <c r="F119">
        <v>5</v>
      </c>
      <c r="G119">
        <v>5.8</v>
      </c>
      <c r="H119" t="s">
        <v>862</v>
      </c>
      <c r="I119">
        <v>31</v>
      </c>
      <c r="J119">
        <v>15</v>
      </c>
      <c r="K119">
        <v>15</v>
      </c>
      <c r="L119">
        <v>1345</v>
      </c>
      <c r="M119">
        <v>14</v>
      </c>
      <c r="N119">
        <v>0</v>
      </c>
      <c r="O119">
        <v>0</v>
      </c>
      <c r="P119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119" s="1">
        <f>player_season_data[[#This Row],[xAG]]*3</f>
        <v>0</v>
      </c>
      <c r="R119" s="1">
        <f>SUM(player_season_data[[#This Row],[E(Points from Goals)]:[E(Points from Assists)]])</f>
        <v>0</v>
      </c>
      <c r="S119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19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119" s="1" t="e">
        <f>SUM(player_season_data[[#This Row],[E(Points from CS)]:[E(Points from conceding)]])</f>
        <v>#REF!</v>
      </c>
      <c r="V119" s="1" t="e">
        <f>SUM(player_season_data[[#This Row],[E(Defensive Points)]],player_season_data[[#This Row],[E(Attacking Points)]])</f>
        <v>#REF!</v>
      </c>
    </row>
    <row r="120" spans="1:22" hidden="1" x14ac:dyDescent="0.25">
      <c r="A120" s="6" t="s">
        <v>1329</v>
      </c>
      <c r="B120">
        <v>323</v>
      </c>
      <c r="C120" t="s">
        <v>148</v>
      </c>
      <c r="D120" t="s">
        <v>724</v>
      </c>
      <c r="E120">
        <v>3</v>
      </c>
      <c r="F120">
        <v>5</v>
      </c>
      <c r="G120">
        <v>0.1</v>
      </c>
      <c r="H120" t="s">
        <v>861</v>
      </c>
      <c r="I120">
        <v>21</v>
      </c>
      <c r="J120">
        <v>26</v>
      </c>
      <c r="K120">
        <v>12</v>
      </c>
      <c r="L120">
        <v>1121</v>
      </c>
      <c r="M120">
        <v>12</v>
      </c>
      <c r="N120">
        <v>0.16</v>
      </c>
      <c r="O120">
        <v>7.0000000000000007E-2</v>
      </c>
      <c r="P120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0.8</v>
      </c>
      <c r="Q120" s="1">
        <f>player_season_data[[#This Row],[xAG]]*3</f>
        <v>0.21000000000000002</v>
      </c>
      <c r="R120" s="1">
        <f>SUM(player_season_data[[#This Row],[E(Points from Goals)]:[E(Points from Assists)]])</f>
        <v>1.01</v>
      </c>
      <c r="S120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20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120" s="1" t="e">
        <f>SUM(player_season_data[[#This Row],[E(Points from CS)]:[E(Points from conceding)]])</f>
        <v>#REF!</v>
      </c>
      <c r="V120" s="1" t="e">
        <f>SUM(player_season_data[[#This Row],[E(Defensive Points)]],player_season_data[[#This Row],[E(Attacking Points)]])</f>
        <v>#REF!</v>
      </c>
    </row>
    <row r="121" spans="1:22" hidden="1" x14ac:dyDescent="0.25">
      <c r="A121" s="6" t="s">
        <v>1397</v>
      </c>
      <c r="B121">
        <v>76</v>
      </c>
      <c r="C121" t="s">
        <v>42</v>
      </c>
      <c r="D121" t="s">
        <v>497</v>
      </c>
      <c r="E121">
        <v>3</v>
      </c>
      <c r="F121">
        <v>5</v>
      </c>
      <c r="G121">
        <v>0.1</v>
      </c>
      <c r="H121" t="s">
        <v>861</v>
      </c>
      <c r="I121">
        <v>27</v>
      </c>
      <c r="J121">
        <v>29</v>
      </c>
      <c r="K121">
        <v>13</v>
      </c>
      <c r="L121">
        <v>1398</v>
      </c>
      <c r="M121">
        <v>15</v>
      </c>
      <c r="N121">
        <v>0.16</v>
      </c>
      <c r="O121">
        <v>0.21</v>
      </c>
      <c r="P121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0.8</v>
      </c>
      <c r="Q121" s="1">
        <f>player_season_data[[#This Row],[xAG]]*3</f>
        <v>0.63</v>
      </c>
      <c r="R121" s="1">
        <f>SUM(player_season_data[[#This Row],[E(Points from Goals)]:[E(Points from Assists)]])</f>
        <v>1.4300000000000002</v>
      </c>
      <c r="S121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21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121" s="1" t="e">
        <f>SUM(player_season_data[[#This Row],[E(Points from CS)]:[E(Points from conceding)]])</f>
        <v>#REF!</v>
      </c>
      <c r="V121" s="1" t="e">
        <f>SUM(player_season_data[[#This Row],[E(Defensive Points)]],player_season_data[[#This Row],[E(Attacking Points)]])</f>
        <v>#REF!</v>
      </c>
    </row>
    <row r="122" spans="1:22" hidden="1" x14ac:dyDescent="0.25">
      <c r="A122" s="6" t="s">
        <v>1090</v>
      </c>
      <c r="B122">
        <v>114</v>
      </c>
      <c r="C122" t="s">
        <v>44</v>
      </c>
      <c r="D122" t="s">
        <v>762</v>
      </c>
      <c r="E122">
        <v>3</v>
      </c>
      <c r="F122">
        <v>4.5</v>
      </c>
      <c r="G122">
        <v>0</v>
      </c>
      <c r="H122" t="s">
        <v>861</v>
      </c>
      <c r="I122">
        <v>19</v>
      </c>
      <c r="J122">
        <v>5</v>
      </c>
      <c r="K122">
        <v>0</v>
      </c>
      <c r="L122">
        <v>40</v>
      </c>
      <c r="M122">
        <v>0</v>
      </c>
      <c r="N122">
        <v>0.05</v>
      </c>
      <c r="O122">
        <v>0.13</v>
      </c>
      <c r="P122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0.25</v>
      </c>
      <c r="Q122" s="1">
        <f>player_season_data[[#This Row],[xAG]]*3</f>
        <v>0.39</v>
      </c>
      <c r="R122" s="1">
        <f>SUM(player_season_data[[#This Row],[E(Points from Goals)]:[E(Points from Assists)]])</f>
        <v>0.64</v>
      </c>
      <c r="S122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22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122" s="1" t="e">
        <f>SUM(player_season_data[[#This Row],[E(Points from CS)]:[E(Points from conceding)]])</f>
        <v>#REF!</v>
      </c>
      <c r="V122" s="1" t="e">
        <f>SUM(player_season_data[[#This Row],[E(Defensive Points)]],player_season_data[[#This Row],[E(Attacking Points)]])</f>
        <v>#REF!</v>
      </c>
    </row>
    <row r="123" spans="1:22" hidden="1" x14ac:dyDescent="0.25">
      <c r="A123" s="6" t="s">
        <v>1298</v>
      </c>
      <c r="B123">
        <v>86</v>
      </c>
      <c r="C123" t="s">
        <v>13</v>
      </c>
      <c r="D123" t="s">
        <v>589</v>
      </c>
      <c r="E123">
        <v>2</v>
      </c>
      <c r="F123">
        <v>4.5</v>
      </c>
      <c r="G123">
        <v>0.4</v>
      </c>
      <c r="H123" t="s">
        <v>860</v>
      </c>
      <c r="I123">
        <v>25</v>
      </c>
      <c r="J123">
        <v>28</v>
      </c>
      <c r="K123">
        <v>21</v>
      </c>
      <c r="L123">
        <v>1832</v>
      </c>
      <c r="M123">
        <v>20</v>
      </c>
      <c r="N123">
        <v>0.06</v>
      </c>
      <c r="O123">
        <v>0.11</v>
      </c>
      <c r="P123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0.36</v>
      </c>
      <c r="Q123" s="1">
        <f>player_season_data[[#This Row],[xAG]]*3</f>
        <v>0.33</v>
      </c>
      <c r="R123" s="1">
        <f>SUM(player_season_data[[#This Row],[E(Points from Goals)]:[E(Points from Assists)]])</f>
        <v>0.69</v>
      </c>
      <c r="S123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23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123" s="1" t="e">
        <f>SUM(player_season_data[[#This Row],[E(Points from CS)]:[E(Points from conceding)]])</f>
        <v>#REF!</v>
      </c>
      <c r="V123" s="1" t="e">
        <f>SUM(player_season_data[[#This Row],[E(Defensive Points)]],player_season_data[[#This Row],[E(Attacking Points)]])</f>
        <v>#REF!</v>
      </c>
    </row>
    <row r="124" spans="1:22" hidden="1" x14ac:dyDescent="0.25">
      <c r="A124" s="6" t="s">
        <v>1400</v>
      </c>
      <c r="B124">
        <v>397</v>
      </c>
      <c r="C124" t="s">
        <v>1401</v>
      </c>
      <c r="D124" t="s">
        <v>433</v>
      </c>
      <c r="E124">
        <v>3</v>
      </c>
      <c r="F124">
        <v>5</v>
      </c>
      <c r="G124">
        <v>0</v>
      </c>
      <c r="H124" t="s">
        <v>861</v>
      </c>
      <c r="I124">
        <v>29</v>
      </c>
      <c r="J124">
        <v>39</v>
      </c>
      <c r="K124">
        <v>13</v>
      </c>
      <c r="L124">
        <v>1633</v>
      </c>
      <c r="M124">
        <v>18</v>
      </c>
      <c r="N124">
        <v>0.16</v>
      </c>
      <c r="O124">
        <v>0.17</v>
      </c>
      <c r="P124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0.8</v>
      </c>
      <c r="Q124" s="1">
        <f>player_season_data[[#This Row],[xAG]]*3</f>
        <v>0.51</v>
      </c>
      <c r="R124" s="1">
        <f>SUM(player_season_data[[#This Row],[E(Points from Goals)]:[E(Points from Assists)]])</f>
        <v>1.31</v>
      </c>
      <c r="S124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24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124" s="1" t="e">
        <f>SUM(player_season_data[[#This Row],[E(Points from CS)]:[E(Points from conceding)]])</f>
        <v>#REF!</v>
      </c>
      <c r="V124" s="1" t="e">
        <f>SUM(player_season_data[[#This Row],[E(Defensive Points)]],player_season_data[[#This Row],[E(Attacking Points)]])</f>
        <v>#REF!</v>
      </c>
    </row>
    <row r="125" spans="1:22" hidden="1" x14ac:dyDescent="0.25">
      <c r="A125" s="6" t="s">
        <v>1429</v>
      </c>
      <c r="B125">
        <v>402</v>
      </c>
      <c r="C125" t="s">
        <v>264</v>
      </c>
      <c r="D125" t="s">
        <v>883</v>
      </c>
      <c r="E125">
        <v>3</v>
      </c>
      <c r="F125">
        <v>5.5</v>
      </c>
      <c r="G125">
        <v>1.8</v>
      </c>
      <c r="H125" t="s">
        <v>861</v>
      </c>
      <c r="I125">
        <v>28</v>
      </c>
      <c r="J125">
        <v>21</v>
      </c>
      <c r="K125">
        <v>14</v>
      </c>
      <c r="L125">
        <v>1189</v>
      </c>
      <c r="M125">
        <v>13</v>
      </c>
      <c r="N125">
        <v>0.16</v>
      </c>
      <c r="O125">
        <v>0.37</v>
      </c>
      <c r="P125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0.8</v>
      </c>
      <c r="Q125" s="1">
        <f>player_season_data[[#This Row],[xAG]]*3</f>
        <v>1.1099999999999999</v>
      </c>
      <c r="R125" s="1">
        <f>SUM(player_season_data[[#This Row],[E(Points from Goals)]:[E(Points from Assists)]])</f>
        <v>1.91</v>
      </c>
      <c r="S125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25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125" s="1" t="e">
        <f>SUM(player_season_data[[#This Row],[E(Points from CS)]:[E(Points from conceding)]])</f>
        <v>#REF!</v>
      </c>
      <c r="V125" s="1" t="e">
        <f>SUM(player_season_data[[#This Row],[E(Defensive Points)]],player_season_data[[#This Row],[E(Attacking Points)]])</f>
        <v>#REF!</v>
      </c>
    </row>
    <row r="126" spans="1:22" hidden="1" x14ac:dyDescent="0.25">
      <c r="A126" s="6" t="s">
        <v>1226</v>
      </c>
      <c r="B126">
        <v>48</v>
      </c>
      <c r="C126" t="s">
        <v>244</v>
      </c>
      <c r="D126" t="s">
        <v>531</v>
      </c>
      <c r="E126">
        <v>3</v>
      </c>
      <c r="F126">
        <v>5.5</v>
      </c>
      <c r="G126">
        <v>2.2999999999999998</v>
      </c>
      <c r="H126" t="s">
        <v>861</v>
      </c>
      <c r="I126">
        <v>28</v>
      </c>
      <c r="J126">
        <v>35</v>
      </c>
      <c r="K126">
        <v>35</v>
      </c>
      <c r="L126">
        <v>2999</v>
      </c>
      <c r="M126">
        <v>33</v>
      </c>
      <c r="N126">
        <v>0.15</v>
      </c>
      <c r="O126">
        <v>0.14000000000000001</v>
      </c>
      <c r="P126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0.75</v>
      </c>
      <c r="Q126" s="1">
        <f>player_season_data[[#This Row],[xAG]]*3</f>
        <v>0.42000000000000004</v>
      </c>
      <c r="R126" s="1">
        <f>SUM(player_season_data[[#This Row],[E(Points from Goals)]:[E(Points from Assists)]])</f>
        <v>1.17</v>
      </c>
      <c r="S126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26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126" s="1" t="e">
        <f>SUM(player_season_data[[#This Row],[E(Points from CS)]:[E(Points from conceding)]])</f>
        <v>#REF!</v>
      </c>
      <c r="V126" s="1" t="e">
        <f>SUM(player_season_data[[#This Row],[E(Defensive Points)]],player_season_data[[#This Row],[E(Attacking Points)]])</f>
        <v>#REF!</v>
      </c>
    </row>
    <row r="127" spans="1:22" hidden="1" x14ac:dyDescent="0.25">
      <c r="A127" s="6" t="s">
        <v>1342</v>
      </c>
      <c r="B127">
        <v>274</v>
      </c>
      <c r="C127" t="s">
        <v>1343</v>
      </c>
      <c r="D127" t="s">
        <v>795</v>
      </c>
      <c r="E127">
        <v>3</v>
      </c>
      <c r="F127">
        <v>5.5</v>
      </c>
      <c r="G127">
        <v>0.7</v>
      </c>
      <c r="H127" t="s">
        <v>861</v>
      </c>
      <c r="I127">
        <v>19</v>
      </c>
      <c r="J127">
        <v>44</v>
      </c>
      <c r="K127">
        <v>20</v>
      </c>
      <c r="L127">
        <v>2195</v>
      </c>
      <c r="M127">
        <v>24</v>
      </c>
      <c r="N127">
        <v>0.15</v>
      </c>
      <c r="O127">
        <v>0.14000000000000001</v>
      </c>
      <c r="P127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0.75</v>
      </c>
      <c r="Q127" s="1">
        <f>player_season_data[[#This Row],[xAG]]*3</f>
        <v>0.42000000000000004</v>
      </c>
      <c r="R127" s="1">
        <f>SUM(player_season_data[[#This Row],[E(Points from Goals)]:[E(Points from Assists)]])</f>
        <v>1.17</v>
      </c>
      <c r="S127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27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127" s="1" t="e">
        <f>SUM(player_season_data[[#This Row],[E(Points from CS)]:[E(Points from conceding)]])</f>
        <v>#REF!</v>
      </c>
      <c r="V127" s="1" t="e">
        <f>SUM(player_season_data[[#This Row],[E(Defensive Points)]],player_season_data[[#This Row],[E(Attacking Points)]])</f>
        <v>#REF!</v>
      </c>
    </row>
    <row r="128" spans="1:22" hidden="1" x14ac:dyDescent="0.25">
      <c r="A128" s="6" t="s">
        <v>1299</v>
      </c>
      <c r="B128">
        <v>88</v>
      </c>
      <c r="C128" t="s">
        <v>76</v>
      </c>
      <c r="D128" t="s">
        <v>413</v>
      </c>
      <c r="E128">
        <v>2</v>
      </c>
      <c r="F128">
        <v>4.5</v>
      </c>
      <c r="G128">
        <v>0.4</v>
      </c>
      <c r="H128" t="s">
        <v>860</v>
      </c>
      <c r="I128">
        <v>22</v>
      </c>
      <c r="J128">
        <v>32</v>
      </c>
      <c r="K128">
        <v>29</v>
      </c>
      <c r="L128">
        <v>2652</v>
      </c>
      <c r="M128">
        <v>29</v>
      </c>
      <c r="N128">
        <v>0.06</v>
      </c>
      <c r="O128">
        <v>7.0000000000000007E-2</v>
      </c>
      <c r="P128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0.36</v>
      </c>
      <c r="Q128" s="1">
        <f>player_season_data[[#This Row],[xAG]]*3</f>
        <v>0.21000000000000002</v>
      </c>
      <c r="R128" s="1">
        <f>SUM(player_season_data[[#This Row],[E(Points from Goals)]:[E(Points from Assists)]])</f>
        <v>0.57000000000000006</v>
      </c>
      <c r="S128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28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128" s="1" t="e">
        <f>SUM(player_season_data[[#This Row],[E(Points from CS)]:[E(Points from conceding)]])</f>
        <v>#REF!</v>
      </c>
      <c r="V128" s="1" t="e">
        <f>SUM(player_season_data[[#This Row],[E(Defensive Points)]],player_season_data[[#This Row],[E(Attacking Points)]])</f>
        <v>#REF!</v>
      </c>
    </row>
    <row r="129" spans="1:22" hidden="1" x14ac:dyDescent="0.25">
      <c r="A129" s="6" t="s">
        <v>1102</v>
      </c>
      <c r="B129">
        <v>359</v>
      </c>
      <c r="C129" t="s">
        <v>294</v>
      </c>
      <c r="D129" t="s">
        <v>445</v>
      </c>
      <c r="E129">
        <v>3</v>
      </c>
      <c r="F129">
        <v>5</v>
      </c>
      <c r="G129">
        <v>0.1</v>
      </c>
      <c r="H129" t="s">
        <v>861</v>
      </c>
      <c r="I129">
        <v>27</v>
      </c>
      <c r="J129">
        <v>6</v>
      </c>
      <c r="K129">
        <v>1</v>
      </c>
      <c r="L129">
        <v>201</v>
      </c>
      <c r="M129">
        <v>2</v>
      </c>
      <c r="N129">
        <v>0.05</v>
      </c>
      <c r="O129">
        <v>0</v>
      </c>
      <c r="P129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0.25</v>
      </c>
      <c r="Q129" s="1">
        <f>player_season_data[[#This Row],[xAG]]*3</f>
        <v>0</v>
      </c>
      <c r="R129" s="1">
        <f>SUM(player_season_data[[#This Row],[E(Points from Goals)]:[E(Points from Assists)]])</f>
        <v>0.25</v>
      </c>
      <c r="S129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29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129" s="1" t="e">
        <f>SUM(player_season_data[[#This Row],[E(Points from CS)]:[E(Points from conceding)]])</f>
        <v>#REF!</v>
      </c>
      <c r="V129" s="1" t="e">
        <f>SUM(player_season_data[[#This Row],[E(Defensive Points)]],player_season_data[[#This Row],[E(Attacking Points)]])</f>
        <v>#REF!</v>
      </c>
    </row>
    <row r="130" spans="1:22" hidden="1" x14ac:dyDescent="0.25">
      <c r="A130" s="6" t="s">
        <v>1103</v>
      </c>
      <c r="B130">
        <v>517</v>
      </c>
      <c r="C130" t="s">
        <v>81</v>
      </c>
      <c r="D130" t="s">
        <v>451</v>
      </c>
      <c r="E130">
        <v>2</v>
      </c>
      <c r="F130">
        <v>4</v>
      </c>
      <c r="G130">
        <v>2.4</v>
      </c>
      <c r="H130" t="s">
        <v>860</v>
      </c>
      <c r="I130">
        <v>33</v>
      </c>
      <c r="J130">
        <v>11</v>
      </c>
      <c r="K130">
        <v>4</v>
      </c>
      <c r="L130">
        <v>436</v>
      </c>
      <c r="M130">
        <v>4</v>
      </c>
      <c r="N130">
        <v>0</v>
      </c>
      <c r="O130">
        <v>0.09</v>
      </c>
      <c r="P130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130" s="1">
        <f>player_season_data[[#This Row],[xAG]]*3</f>
        <v>0.27</v>
      </c>
      <c r="R130" s="1">
        <f>SUM(player_season_data[[#This Row],[E(Points from Goals)]:[E(Points from Assists)]])</f>
        <v>0.27</v>
      </c>
      <c r="S130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30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130" s="1" t="e">
        <f>SUM(player_season_data[[#This Row],[E(Points from CS)]:[E(Points from conceding)]])</f>
        <v>#REF!</v>
      </c>
      <c r="V130" s="1" t="e">
        <f>SUM(player_season_data[[#This Row],[E(Defensive Points)]],player_season_data[[#This Row],[E(Attacking Points)]])</f>
        <v>#REF!</v>
      </c>
    </row>
    <row r="131" spans="1:22" hidden="1" x14ac:dyDescent="0.25">
      <c r="A131" s="6" t="s">
        <v>1491</v>
      </c>
      <c r="B131">
        <v>499</v>
      </c>
      <c r="C131" t="s">
        <v>236</v>
      </c>
      <c r="D131" t="s">
        <v>615</v>
      </c>
      <c r="E131">
        <v>3</v>
      </c>
      <c r="F131">
        <v>5</v>
      </c>
      <c r="G131">
        <v>0.3</v>
      </c>
      <c r="H131" t="s">
        <v>861</v>
      </c>
      <c r="I131">
        <v>20</v>
      </c>
      <c r="J131">
        <v>34</v>
      </c>
      <c r="K131">
        <v>27</v>
      </c>
      <c r="L131">
        <v>2069</v>
      </c>
      <c r="M131">
        <v>23</v>
      </c>
      <c r="N131">
        <v>0.15</v>
      </c>
      <c r="O131">
        <v>0.1</v>
      </c>
      <c r="P131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0.75</v>
      </c>
      <c r="Q131" s="1">
        <f>player_season_data[[#This Row],[xAG]]*3</f>
        <v>0.30000000000000004</v>
      </c>
      <c r="R131" s="1">
        <f>SUM(player_season_data[[#This Row],[E(Points from Goals)]:[E(Points from Assists)]])</f>
        <v>1.05</v>
      </c>
      <c r="S131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31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131" s="1" t="e">
        <f>SUM(player_season_data[[#This Row],[E(Points from CS)]:[E(Points from conceding)]])</f>
        <v>#REF!</v>
      </c>
      <c r="V131" s="1" t="e">
        <f>SUM(player_season_data[[#This Row],[E(Defensive Points)]],player_season_data[[#This Row],[E(Attacking Points)]])</f>
        <v>#REF!</v>
      </c>
    </row>
    <row r="132" spans="1:22" hidden="1" x14ac:dyDescent="0.25">
      <c r="A132" s="6" t="s">
        <v>1387</v>
      </c>
      <c r="B132">
        <v>532</v>
      </c>
      <c r="C132" t="s">
        <v>407</v>
      </c>
      <c r="D132" t="s">
        <v>504</v>
      </c>
      <c r="E132">
        <v>2</v>
      </c>
      <c r="F132">
        <v>4.5</v>
      </c>
      <c r="G132">
        <v>0.6</v>
      </c>
      <c r="H132" t="s">
        <v>860</v>
      </c>
      <c r="I132">
        <v>28</v>
      </c>
      <c r="J132">
        <v>33</v>
      </c>
      <c r="K132">
        <v>32</v>
      </c>
      <c r="L132">
        <v>2838</v>
      </c>
      <c r="M132">
        <v>31</v>
      </c>
      <c r="N132">
        <v>0.06</v>
      </c>
      <c r="O132">
        <v>0.01</v>
      </c>
      <c r="P132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0.36</v>
      </c>
      <c r="Q132" s="1">
        <f>player_season_data[[#This Row],[xAG]]*3</f>
        <v>0.03</v>
      </c>
      <c r="R132" s="1">
        <f>SUM(player_season_data[[#This Row],[E(Points from Goals)]:[E(Points from Assists)]])</f>
        <v>0.39</v>
      </c>
      <c r="S132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32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132" s="1" t="e">
        <f>SUM(player_season_data[[#This Row],[E(Points from CS)]:[E(Points from conceding)]])</f>
        <v>#REF!</v>
      </c>
      <c r="V132" s="1" t="e">
        <f>SUM(player_season_data[[#This Row],[E(Defensive Points)]],player_season_data[[#This Row],[E(Attacking Points)]])</f>
        <v>#REF!</v>
      </c>
    </row>
    <row r="133" spans="1:22" hidden="1" x14ac:dyDescent="0.25">
      <c r="A133" s="6" t="s">
        <v>1106</v>
      </c>
      <c r="B133">
        <v>366</v>
      </c>
      <c r="C133" t="s">
        <v>127</v>
      </c>
      <c r="D133" t="s">
        <v>884</v>
      </c>
      <c r="E133">
        <v>3</v>
      </c>
      <c r="F133">
        <v>8.5</v>
      </c>
      <c r="G133">
        <v>18</v>
      </c>
      <c r="H133" t="s">
        <v>861</v>
      </c>
      <c r="I133">
        <v>28</v>
      </c>
      <c r="J133">
        <v>35</v>
      </c>
      <c r="K133">
        <v>35</v>
      </c>
      <c r="L133">
        <v>3118</v>
      </c>
      <c r="M133">
        <v>34</v>
      </c>
      <c r="N133">
        <v>0.18</v>
      </c>
      <c r="O133">
        <v>0.34</v>
      </c>
      <c r="P133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0.89999999999999991</v>
      </c>
      <c r="Q133" s="1">
        <f>player_season_data[[#This Row],[xAG]]*3</f>
        <v>1.02</v>
      </c>
      <c r="R133" s="1">
        <f>SUM(player_season_data[[#This Row],[E(Points from Goals)]:[E(Points from Assists)]])</f>
        <v>1.92</v>
      </c>
      <c r="S133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33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133" s="1" t="e">
        <f>SUM(player_season_data[[#This Row],[E(Points from CS)]:[E(Points from conceding)]])</f>
        <v>#REF!</v>
      </c>
      <c r="V133" s="1" t="e">
        <f>SUM(player_season_data[[#This Row],[E(Defensive Points)]],player_season_data[[#This Row],[E(Attacking Points)]])</f>
        <v>#REF!</v>
      </c>
    </row>
    <row r="134" spans="1:22" hidden="1" x14ac:dyDescent="0.25">
      <c r="A134" s="6" t="s">
        <v>1091</v>
      </c>
      <c r="B134">
        <v>477</v>
      </c>
      <c r="C134" t="s">
        <v>1092</v>
      </c>
      <c r="D134" t="s">
        <v>458</v>
      </c>
      <c r="E134">
        <v>2</v>
      </c>
      <c r="F134">
        <v>4</v>
      </c>
      <c r="G134">
        <v>1.2</v>
      </c>
      <c r="H134" t="s">
        <v>860</v>
      </c>
      <c r="I134">
        <v>21</v>
      </c>
      <c r="J134">
        <v>26</v>
      </c>
      <c r="K134">
        <v>24</v>
      </c>
      <c r="L134">
        <v>2103</v>
      </c>
      <c r="M134">
        <v>23</v>
      </c>
      <c r="N134">
        <v>0.05</v>
      </c>
      <c r="O134">
        <v>0.01</v>
      </c>
      <c r="P134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0.30000000000000004</v>
      </c>
      <c r="Q134" s="1">
        <f>player_season_data[[#This Row],[xAG]]*3</f>
        <v>0.03</v>
      </c>
      <c r="R134" s="1">
        <f>SUM(player_season_data[[#This Row],[E(Points from Goals)]:[E(Points from Assists)]])</f>
        <v>0.33000000000000007</v>
      </c>
      <c r="S134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34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134" s="1" t="e">
        <f>SUM(player_season_data[[#This Row],[E(Points from CS)]:[E(Points from conceding)]])</f>
        <v>#REF!</v>
      </c>
      <c r="V134" s="1" t="e">
        <f>SUM(player_season_data[[#This Row],[E(Defensive Points)]],player_season_data[[#This Row],[E(Attacking Points)]])</f>
        <v>#REF!</v>
      </c>
    </row>
    <row r="135" spans="1:22" hidden="1" x14ac:dyDescent="0.25">
      <c r="A135" s="6" t="s">
        <v>1110</v>
      </c>
      <c r="B135">
        <v>25</v>
      </c>
      <c r="C135" t="s">
        <v>406</v>
      </c>
      <c r="D135" t="s">
        <v>619</v>
      </c>
      <c r="E135">
        <v>2</v>
      </c>
      <c r="F135">
        <v>5</v>
      </c>
      <c r="G135">
        <v>2.4</v>
      </c>
      <c r="H135" t="s">
        <v>860</v>
      </c>
      <c r="I135">
        <v>26</v>
      </c>
      <c r="J135">
        <v>27</v>
      </c>
      <c r="K135">
        <v>20</v>
      </c>
      <c r="L135">
        <v>1722</v>
      </c>
      <c r="M135">
        <v>19</v>
      </c>
      <c r="N135">
        <v>0.03</v>
      </c>
      <c r="O135">
        <v>0.13</v>
      </c>
      <c r="P135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0.18</v>
      </c>
      <c r="Q135" s="1">
        <f>player_season_data[[#This Row],[xAG]]*3</f>
        <v>0.39</v>
      </c>
      <c r="R135" s="1">
        <f>SUM(player_season_data[[#This Row],[E(Points from Goals)]:[E(Points from Assists)]])</f>
        <v>0.57000000000000006</v>
      </c>
      <c r="S135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35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135" s="1" t="e">
        <f>SUM(player_season_data[[#This Row],[E(Points from CS)]:[E(Points from conceding)]])</f>
        <v>#REF!</v>
      </c>
      <c r="V135" s="1" t="e">
        <f>SUM(player_season_data[[#This Row],[E(Defensive Points)]],player_season_data[[#This Row],[E(Attacking Points)]])</f>
        <v>#REF!</v>
      </c>
    </row>
    <row r="136" spans="1:22" hidden="1" x14ac:dyDescent="0.25">
      <c r="A136" s="6" t="s">
        <v>1111</v>
      </c>
      <c r="B136">
        <v>20</v>
      </c>
      <c r="C136" t="s">
        <v>288</v>
      </c>
      <c r="D136" t="s">
        <v>449</v>
      </c>
      <c r="E136">
        <v>3</v>
      </c>
      <c r="F136">
        <v>5</v>
      </c>
      <c r="G136">
        <v>0.1</v>
      </c>
      <c r="H136" t="s">
        <v>861</v>
      </c>
      <c r="I136">
        <v>30</v>
      </c>
      <c r="J136">
        <v>14</v>
      </c>
      <c r="K136">
        <v>9</v>
      </c>
      <c r="L136">
        <v>788</v>
      </c>
      <c r="M136">
        <v>8</v>
      </c>
      <c r="N136">
        <v>0.05</v>
      </c>
      <c r="O136">
        <v>0.03</v>
      </c>
      <c r="P136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0.25</v>
      </c>
      <c r="Q136" s="1">
        <f>player_season_data[[#This Row],[xAG]]*3</f>
        <v>0.09</v>
      </c>
      <c r="R136" s="1">
        <f>SUM(player_season_data[[#This Row],[E(Points from Goals)]:[E(Points from Assists)]])</f>
        <v>0.33999999999999997</v>
      </c>
      <c r="S136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36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136" s="1" t="e">
        <f>SUM(player_season_data[[#This Row],[E(Points from CS)]:[E(Points from conceding)]])</f>
        <v>#REF!</v>
      </c>
      <c r="V136" s="1" t="e">
        <f>SUM(player_season_data[[#This Row],[E(Defensive Points)]],player_season_data[[#This Row],[E(Attacking Points)]])</f>
        <v>#REF!</v>
      </c>
    </row>
    <row r="137" spans="1:22" hidden="1" x14ac:dyDescent="0.25">
      <c r="A137" s="6" t="s">
        <v>1112</v>
      </c>
      <c r="B137">
        <v>106</v>
      </c>
      <c r="C137" t="s">
        <v>329</v>
      </c>
      <c r="D137" t="s">
        <v>802</v>
      </c>
      <c r="E137">
        <v>3</v>
      </c>
      <c r="F137">
        <v>5.5</v>
      </c>
      <c r="G137">
        <v>0.1</v>
      </c>
      <c r="H137" t="s">
        <v>861</v>
      </c>
      <c r="I137">
        <v>21</v>
      </c>
      <c r="J137">
        <v>11</v>
      </c>
      <c r="K137">
        <v>3</v>
      </c>
      <c r="L137">
        <v>333</v>
      </c>
      <c r="M137">
        <v>3</v>
      </c>
      <c r="N137">
        <v>0.32</v>
      </c>
      <c r="O137">
        <v>0.19</v>
      </c>
      <c r="P137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1.6</v>
      </c>
      <c r="Q137" s="1">
        <f>player_season_data[[#This Row],[xAG]]*3</f>
        <v>0.57000000000000006</v>
      </c>
      <c r="R137" s="1">
        <f>SUM(player_season_data[[#This Row],[E(Points from Goals)]:[E(Points from Assists)]])</f>
        <v>2.17</v>
      </c>
      <c r="S137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37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137" s="1" t="e">
        <f>SUM(player_season_data[[#This Row],[E(Points from CS)]:[E(Points from conceding)]])</f>
        <v>#REF!</v>
      </c>
      <c r="V137" s="1" t="e">
        <f>SUM(player_season_data[[#This Row],[E(Defensive Points)]],player_season_data[[#This Row],[E(Attacking Points)]])</f>
        <v>#REF!</v>
      </c>
    </row>
    <row r="138" spans="1:22" hidden="1" x14ac:dyDescent="0.25">
      <c r="A138" s="6" t="s">
        <v>1105</v>
      </c>
      <c r="B138">
        <v>144</v>
      </c>
      <c r="C138" t="s">
        <v>159</v>
      </c>
      <c r="D138" t="s">
        <v>759</v>
      </c>
      <c r="E138">
        <v>2</v>
      </c>
      <c r="F138">
        <v>4.5</v>
      </c>
      <c r="G138">
        <v>0.3</v>
      </c>
      <c r="H138" t="s">
        <v>860</v>
      </c>
      <c r="I138">
        <v>23</v>
      </c>
      <c r="J138">
        <v>28</v>
      </c>
      <c r="K138">
        <v>26</v>
      </c>
      <c r="L138">
        <v>2369</v>
      </c>
      <c r="M138">
        <v>26</v>
      </c>
      <c r="N138">
        <v>0.05</v>
      </c>
      <c r="O138">
        <v>0.03</v>
      </c>
      <c r="P138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0.30000000000000004</v>
      </c>
      <c r="Q138" s="1">
        <f>player_season_data[[#This Row],[xAG]]*3</f>
        <v>0.09</v>
      </c>
      <c r="R138" s="1">
        <f>SUM(player_season_data[[#This Row],[E(Points from Goals)]:[E(Points from Assists)]])</f>
        <v>0.39</v>
      </c>
      <c r="S138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38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138" s="1" t="e">
        <f>SUM(player_season_data[[#This Row],[E(Points from CS)]:[E(Points from conceding)]])</f>
        <v>#REF!</v>
      </c>
      <c r="V138" s="1" t="e">
        <f>SUM(player_season_data[[#This Row],[E(Defensive Points)]],player_season_data[[#This Row],[E(Attacking Points)]])</f>
        <v>#REF!</v>
      </c>
    </row>
    <row r="139" spans="1:22" hidden="1" x14ac:dyDescent="0.25">
      <c r="A139" s="6" t="s">
        <v>1114</v>
      </c>
      <c r="B139">
        <v>159</v>
      </c>
      <c r="C139" t="s">
        <v>66</v>
      </c>
      <c r="D139" t="s">
        <v>485</v>
      </c>
      <c r="E139">
        <v>2</v>
      </c>
      <c r="F139">
        <v>4.5</v>
      </c>
      <c r="G139">
        <v>0.2</v>
      </c>
      <c r="H139" t="s">
        <v>860</v>
      </c>
      <c r="I139">
        <v>24</v>
      </c>
      <c r="J139">
        <v>13</v>
      </c>
      <c r="K139">
        <v>10</v>
      </c>
      <c r="L139">
        <v>952</v>
      </c>
      <c r="M139">
        <v>10</v>
      </c>
      <c r="N139">
        <v>0.02</v>
      </c>
      <c r="O139">
        <v>0.01</v>
      </c>
      <c r="P139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0.12</v>
      </c>
      <c r="Q139" s="1">
        <f>player_season_data[[#This Row],[xAG]]*3</f>
        <v>0.03</v>
      </c>
      <c r="R139" s="1">
        <f>SUM(player_season_data[[#This Row],[E(Points from Goals)]:[E(Points from Assists)]])</f>
        <v>0.15</v>
      </c>
      <c r="S139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39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139" s="1" t="e">
        <f>SUM(player_season_data[[#This Row],[E(Points from CS)]:[E(Points from conceding)]])</f>
        <v>#REF!</v>
      </c>
      <c r="V139" s="1" t="e">
        <f>SUM(player_season_data[[#This Row],[E(Defensive Points)]],player_season_data[[#This Row],[E(Attacking Points)]])</f>
        <v>#REF!</v>
      </c>
    </row>
    <row r="140" spans="1:22" hidden="1" x14ac:dyDescent="0.25">
      <c r="A140" s="6" t="s">
        <v>1009</v>
      </c>
      <c r="B140">
        <v>557</v>
      </c>
      <c r="C140" t="s">
        <v>215</v>
      </c>
      <c r="D140" t="s">
        <v>892</v>
      </c>
      <c r="E140">
        <v>3</v>
      </c>
      <c r="F140">
        <v>5</v>
      </c>
      <c r="G140">
        <v>0.2</v>
      </c>
      <c r="H140" t="s">
        <v>861</v>
      </c>
      <c r="I140">
        <v>29</v>
      </c>
      <c r="J140">
        <v>35</v>
      </c>
      <c r="K140">
        <v>34</v>
      </c>
      <c r="L140">
        <v>2968</v>
      </c>
      <c r="M140">
        <v>33</v>
      </c>
      <c r="N140">
        <v>0.14000000000000001</v>
      </c>
      <c r="O140">
        <v>0.05</v>
      </c>
      <c r="P140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0.70000000000000007</v>
      </c>
      <c r="Q140" s="1">
        <f>player_season_data[[#This Row],[xAG]]*3</f>
        <v>0.15000000000000002</v>
      </c>
      <c r="R140" s="1">
        <f>SUM(player_season_data[[#This Row],[E(Points from Goals)]:[E(Points from Assists)]])</f>
        <v>0.85000000000000009</v>
      </c>
      <c r="S140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40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140" s="1" t="e">
        <f>SUM(player_season_data[[#This Row],[E(Points from CS)]:[E(Points from conceding)]])</f>
        <v>#REF!</v>
      </c>
      <c r="V140" s="1" t="e">
        <f>SUM(player_season_data[[#This Row],[E(Defensive Points)]],player_season_data[[#This Row],[E(Attacking Points)]])</f>
        <v>#REF!</v>
      </c>
    </row>
    <row r="141" spans="1:22" hidden="1" x14ac:dyDescent="0.25">
      <c r="A141" s="6" t="s">
        <v>1046</v>
      </c>
      <c r="B141">
        <v>29</v>
      </c>
      <c r="C141" t="s">
        <v>35</v>
      </c>
      <c r="D141" t="s">
        <v>484</v>
      </c>
      <c r="E141">
        <v>3</v>
      </c>
      <c r="F141">
        <v>5.5</v>
      </c>
      <c r="G141">
        <v>0.9</v>
      </c>
      <c r="H141" t="s">
        <v>861</v>
      </c>
      <c r="I141">
        <v>29</v>
      </c>
      <c r="J141">
        <v>32</v>
      </c>
      <c r="K141">
        <v>30</v>
      </c>
      <c r="L141">
        <v>2618</v>
      </c>
      <c r="M141">
        <v>29</v>
      </c>
      <c r="N141">
        <v>0.14000000000000001</v>
      </c>
      <c r="O141">
        <v>0.13</v>
      </c>
      <c r="P141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0.70000000000000007</v>
      </c>
      <c r="Q141" s="1">
        <f>player_season_data[[#This Row],[xAG]]*3</f>
        <v>0.39</v>
      </c>
      <c r="R141" s="1">
        <f>SUM(player_season_data[[#This Row],[E(Points from Goals)]:[E(Points from Assists)]])</f>
        <v>1.0900000000000001</v>
      </c>
      <c r="S141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41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141" s="1" t="e">
        <f>SUM(player_season_data[[#This Row],[E(Points from CS)]:[E(Points from conceding)]])</f>
        <v>#REF!</v>
      </c>
      <c r="V141" s="1" t="e">
        <f>SUM(player_season_data[[#This Row],[E(Defensive Points)]],player_season_data[[#This Row],[E(Attacking Points)]])</f>
        <v>#REF!</v>
      </c>
    </row>
    <row r="142" spans="1:22" hidden="1" x14ac:dyDescent="0.25">
      <c r="A142" s="6" t="s">
        <v>1117</v>
      </c>
      <c r="B142">
        <v>67</v>
      </c>
      <c r="C142" t="s">
        <v>192</v>
      </c>
      <c r="D142" t="s">
        <v>705</v>
      </c>
      <c r="E142">
        <v>3</v>
      </c>
      <c r="F142">
        <v>4.5</v>
      </c>
      <c r="G142">
        <v>0.2</v>
      </c>
      <c r="H142" t="s">
        <v>861</v>
      </c>
      <c r="I142">
        <v>23</v>
      </c>
      <c r="J142">
        <v>3</v>
      </c>
      <c r="K142">
        <v>0</v>
      </c>
      <c r="L142">
        <v>47</v>
      </c>
      <c r="M142">
        <v>0</v>
      </c>
      <c r="N142">
        <v>0.34</v>
      </c>
      <c r="O142">
        <v>7.0000000000000007E-2</v>
      </c>
      <c r="P142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1.7000000000000002</v>
      </c>
      <c r="Q142" s="1">
        <f>player_season_data[[#This Row],[xAG]]*3</f>
        <v>0.21000000000000002</v>
      </c>
      <c r="R142" s="1">
        <f>SUM(player_season_data[[#This Row],[E(Points from Goals)]:[E(Points from Assists)]])</f>
        <v>1.9100000000000001</v>
      </c>
      <c r="S142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42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142" s="1" t="e">
        <f>SUM(player_season_data[[#This Row],[E(Points from CS)]:[E(Points from conceding)]])</f>
        <v>#REF!</v>
      </c>
      <c r="V142" s="1" t="e">
        <f>SUM(player_season_data[[#This Row],[E(Defensive Points)]],player_season_data[[#This Row],[E(Attacking Points)]])</f>
        <v>#REF!</v>
      </c>
    </row>
    <row r="143" spans="1:22" hidden="1" x14ac:dyDescent="0.25">
      <c r="A143" s="6" t="s">
        <v>1251</v>
      </c>
      <c r="B143">
        <v>552</v>
      </c>
      <c r="C143" t="s">
        <v>1252</v>
      </c>
      <c r="D143" t="s">
        <v>725</v>
      </c>
      <c r="E143">
        <v>2</v>
      </c>
      <c r="F143">
        <v>4</v>
      </c>
      <c r="G143">
        <v>0.3</v>
      </c>
      <c r="H143" t="s">
        <v>860</v>
      </c>
      <c r="I143">
        <v>21</v>
      </c>
      <c r="J143">
        <v>40</v>
      </c>
      <c r="K143">
        <v>35</v>
      </c>
      <c r="L143">
        <v>3072</v>
      </c>
      <c r="M143">
        <v>34</v>
      </c>
      <c r="N143">
        <v>0.05</v>
      </c>
      <c r="O143">
        <v>0.08</v>
      </c>
      <c r="P143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0.30000000000000004</v>
      </c>
      <c r="Q143" s="1">
        <f>player_season_data[[#This Row],[xAG]]*3</f>
        <v>0.24</v>
      </c>
      <c r="R143" s="1">
        <f>SUM(player_season_data[[#This Row],[E(Points from Goals)]:[E(Points from Assists)]])</f>
        <v>0.54</v>
      </c>
      <c r="S143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43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143" s="1" t="e">
        <f>SUM(player_season_data[[#This Row],[E(Points from CS)]:[E(Points from conceding)]])</f>
        <v>#REF!</v>
      </c>
      <c r="V143" s="1" t="e">
        <f>SUM(player_season_data[[#This Row],[E(Defensive Points)]],player_season_data[[#This Row],[E(Attacking Points)]])</f>
        <v>#REF!</v>
      </c>
    </row>
    <row r="144" spans="1:22" hidden="1" x14ac:dyDescent="0.25">
      <c r="A144" s="6" t="s">
        <v>1120</v>
      </c>
      <c r="B144">
        <v>33</v>
      </c>
      <c r="C144" t="s">
        <v>93</v>
      </c>
      <c r="D144" t="s">
        <v>540</v>
      </c>
      <c r="E144">
        <v>3</v>
      </c>
      <c r="F144">
        <v>4.5</v>
      </c>
      <c r="G144">
        <v>0.9</v>
      </c>
      <c r="H144" t="s">
        <v>861</v>
      </c>
      <c r="I144">
        <v>28</v>
      </c>
      <c r="J144">
        <v>8</v>
      </c>
      <c r="K144">
        <v>1</v>
      </c>
      <c r="L144">
        <v>119</v>
      </c>
      <c r="M144">
        <v>1</v>
      </c>
      <c r="N144">
        <v>0.56000000000000005</v>
      </c>
      <c r="O144">
        <v>0</v>
      </c>
      <c r="P144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2.8000000000000003</v>
      </c>
      <c r="Q144" s="1">
        <f>player_season_data[[#This Row],[xAG]]*3</f>
        <v>0</v>
      </c>
      <c r="R144" s="1">
        <f>SUM(player_season_data[[#This Row],[E(Points from Goals)]:[E(Points from Assists)]])</f>
        <v>2.8000000000000003</v>
      </c>
      <c r="S144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44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144" s="1" t="e">
        <f>SUM(player_season_data[[#This Row],[E(Points from CS)]:[E(Points from conceding)]])</f>
        <v>#REF!</v>
      </c>
      <c r="V144" s="1" t="e">
        <f>SUM(player_season_data[[#This Row],[E(Defensive Points)]],player_season_data[[#This Row],[E(Attacking Points)]])</f>
        <v>#REF!</v>
      </c>
    </row>
    <row r="145" spans="1:22" hidden="1" x14ac:dyDescent="0.25">
      <c r="A145" s="6" t="s">
        <v>1121</v>
      </c>
      <c r="B145">
        <v>350</v>
      </c>
      <c r="C145" t="s">
        <v>154</v>
      </c>
      <c r="D145" t="s">
        <v>764</v>
      </c>
      <c r="E145">
        <v>2</v>
      </c>
      <c r="F145">
        <v>6</v>
      </c>
      <c r="G145">
        <v>33.5</v>
      </c>
      <c r="H145" t="s">
        <v>860</v>
      </c>
      <c r="I145">
        <v>21</v>
      </c>
      <c r="J145">
        <v>28</v>
      </c>
      <c r="K145">
        <v>26</v>
      </c>
      <c r="L145">
        <v>2328</v>
      </c>
      <c r="M145">
        <v>25</v>
      </c>
      <c r="N145">
        <v>0.12</v>
      </c>
      <c r="O145">
        <v>0.06</v>
      </c>
      <c r="P145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0.72</v>
      </c>
      <c r="Q145" s="1">
        <f>player_season_data[[#This Row],[xAG]]*3</f>
        <v>0.18</v>
      </c>
      <c r="R145" s="1">
        <f>SUM(player_season_data[[#This Row],[E(Points from Goals)]:[E(Points from Assists)]])</f>
        <v>0.89999999999999991</v>
      </c>
      <c r="S145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45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145" s="1" t="e">
        <f>SUM(player_season_data[[#This Row],[E(Points from CS)]:[E(Points from conceding)]])</f>
        <v>#REF!</v>
      </c>
      <c r="V145" s="1" t="e">
        <f>SUM(player_season_data[[#This Row],[E(Defensive Points)]],player_season_data[[#This Row],[E(Attacking Points)]])</f>
        <v>#REF!</v>
      </c>
    </row>
    <row r="146" spans="1:22" hidden="1" x14ac:dyDescent="0.25">
      <c r="A146" s="6" t="s">
        <v>1302</v>
      </c>
      <c r="B146">
        <v>224</v>
      </c>
      <c r="C146" t="s">
        <v>157</v>
      </c>
      <c r="D146" t="s">
        <v>544</v>
      </c>
      <c r="E146">
        <v>3</v>
      </c>
      <c r="F146">
        <v>5.5</v>
      </c>
      <c r="G146">
        <v>0.2</v>
      </c>
      <c r="H146" t="s">
        <v>861</v>
      </c>
      <c r="I146">
        <v>26</v>
      </c>
      <c r="J146">
        <v>29</v>
      </c>
      <c r="K146">
        <v>25</v>
      </c>
      <c r="L146">
        <v>2214</v>
      </c>
      <c r="M146">
        <v>24</v>
      </c>
      <c r="N146">
        <v>0.14000000000000001</v>
      </c>
      <c r="O146">
        <v>0.14000000000000001</v>
      </c>
      <c r="P146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0.70000000000000007</v>
      </c>
      <c r="Q146" s="1">
        <f>player_season_data[[#This Row],[xAG]]*3</f>
        <v>0.42000000000000004</v>
      </c>
      <c r="R146" s="1">
        <f>SUM(player_season_data[[#This Row],[E(Points from Goals)]:[E(Points from Assists)]])</f>
        <v>1.1200000000000001</v>
      </c>
      <c r="S146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46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146" s="1" t="e">
        <f>SUM(player_season_data[[#This Row],[E(Points from CS)]:[E(Points from conceding)]])</f>
        <v>#REF!</v>
      </c>
      <c r="V146" s="1" t="e">
        <f>SUM(player_season_data[[#This Row],[E(Defensive Points)]],player_season_data[[#This Row],[E(Attacking Points)]])</f>
        <v>#REF!</v>
      </c>
    </row>
    <row r="147" spans="1:22" hidden="1" x14ac:dyDescent="0.25">
      <c r="A147" s="6" t="s">
        <v>1123</v>
      </c>
      <c r="B147">
        <v>166</v>
      </c>
      <c r="C147" t="s">
        <v>1124</v>
      </c>
      <c r="D147" t="s">
        <v>641</v>
      </c>
      <c r="E147">
        <v>3</v>
      </c>
      <c r="F147">
        <v>6</v>
      </c>
      <c r="G147">
        <v>0.3</v>
      </c>
      <c r="H147" t="s">
        <v>861</v>
      </c>
      <c r="I147">
        <v>24</v>
      </c>
      <c r="J147">
        <v>44</v>
      </c>
      <c r="K147">
        <v>41</v>
      </c>
      <c r="L147">
        <v>3636</v>
      </c>
      <c r="M147">
        <v>40</v>
      </c>
      <c r="N147">
        <v>0.16</v>
      </c>
      <c r="O147">
        <v>0.25</v>
      </c>
      <c r="P147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0.8</v>
      </c>
      <c r="Q147" s="1">
        <f>player_season_data[[#This Row],[xAG]]*3</f>
        <v>0.75</v>
      </c>
      <c r="R147" s="1">
        <f>SUM(player_season_data[[#This Row],[E(Points from Goals)]:[E(Points from Assists)]])</f>
        <v>1.55</v>
      </c>
      <c r="S147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47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147" s="1" t="e">
        <f>SUM(player_season_data[[#This Row],[E(Points from CS)]:[E(Points from conceding)]])</f>
        <v>#REF!</v>
      </c>
      <c r="V147" s="1" t="e">
        <f>SUM(player_season_data[[#This Row],[E(Defensive Points)]],player_season_data[[#This Row],[E(Attacking Points)]])</f>
        <v>#REF!</v>
      </c>
    </row>
    <row r="148" spans="1:22" hidden="1" x14ac:dyDescent="0.25">
      <c r="A148" s="6" t="s">
        <v>1125</v>
      </c>
      <c r="B148">
        <v>210</v>
      </c>
      <c r="C148" t="s">
        <v>253</v>
      </c>
      <c r="D148" t="s">
        <v>566</v>
      </c>
      <c r="E148">
        <v>2</v>
      </c>
      <c r="F148">
        <v>5</v>
      </c>
      <c r="G148">
        <v>2.6</v>
      </c>
      <c r="H148" t="s">
        <v>860</v>
      </c>
      <c r="I148">
        <v>23</v>
      </c>
      <c r="J148">
        <v>37</v>
      </c>
      <c r="K148">
        <v>37</v>
      </c>
      <c r="L148">
        <v>3204</v>
      </c>
      <c r="M148">
        <v>35</v>
      </c>
      <c r="N148">
        <v>0.04</v>
      </c>
      <c r="O148">
        <v>0.08</v>
      </c>
      <c r="P148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0.24</v>
      </c>
      <c r="Q148" s="1">
        <f>player_season_data[[#This Row],[xAG]]*3</f>
        <v>0.24</v>
      </c>
      <c r="R148" s="1">
        <f>SUM(player_season_data[[#This Row],[E(Points from Goals)]:[E(Points from Assists)]])</f>
        <v>0.48</v>
      </c>
      <c r="S148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48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148" s="1" t="e">
        <f>SUM(player_season_data[[#This Row],[E(Points from CS)]:[E(Points from conceding)]])</f>
        <v>#REF!</v>
      </c>
      <c r="V148" s="1" t="e">
        <f>SUM(player_season_data[[#This Row],[E(Defensive Points)]],player_season_data[[#This Row],[E(Attacking Points)]])</f>
        <v>#REF!</v>
      </c>
    </row>
    <row r="149" spans="1:22" hidden="1" x14ac:dyDescent="0.25">
      <c r="A149" s="6" t="s">
        <v>1410</v>
      </c>
      <c r="B149">
        <v>192</v>
      </c>
      <c r="C149" t="s">
        <v>29</v>
      </c>
      <c r="D149" t="s">
        <v>468</v>
      </c>
      <c r="E149">
        <v>3</v>
      </c>
      <c r="F149">
        <v>5.5</v>
      </c>
      <c r="G149">
        <v>0.5</v>
      </c>
      <c r="H149" t="s">
        <v>861</v>
      </c>
      <c r="I149">
        <v>31</v>
      </c>
      <c r="J149">
        <v>35</v>
      </c>
      <c r="K149">
        <v>30</v>
      </c>
      <c r="L149">
        <v>2543</v>
      </c>
      <c r="M149">
        <v>28</v>
      </c>
      <c r="N149">
        <v>0.14000000000000001</v>
      </c>
      <c r="O149">
        <v>0.15</v>
      </c>
      <c r="P149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0.70000000000000007</v>
      </c>
      <c r="Q149" s="1">
        <f>player_season_data[[#This Row],[xAG]]*3</f>
        <v>0.44999999999999996</v>
      </c>
      <c r="R149" s="1">
        <f>SUM(player_season_data[[#This Row],[E(Points from Goals)]:[E(Points from Assists)]])</f>
        <v>1.1499999999999999</v>
      </c>
      <c r="S149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49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149" s="1" t="e">
        <f>SUM(player_season_data[[#This Row],[E(Points from CS)]:[E(Points from conceding)]])</f>
        <v>#REF!</v>
      </c>
      <c r="V149" s="1" t="e">
        <f>SUM(player_season_data[[#This Row],[E(Defensive Points)]],player_season_data[[#This Row],[E(Attacking Points)]])</f>
        <v>#REF!</v>
      </c>
    </row>
    <row r="150" spans="1:22" hidden="1" x14ac:dyDescent="0.25">
      <c r="A150" s="6" t="s">
        <v>926</v>
      </c>
      <c r="B150">
        <v>459</v>
      </c>
      <c r="C150" t="s">
        <v>927</v>
      </c>
      <c r="D150" t="s">
        <v>779</v>
      </c>
      <c r="E150">
        <v>3</v>
      </c>
      <c r="F150">
        <v>5</v>
      </c>
      <c r="G150">
        <v>0</v>
      </c>
      <c r="H150" t="s">
        <v>861</v>
      </c>
      <c r="I150">
        <v>20</v>
      </c>
      <c r="J150">
        <v>32</v>
      </c>
      <c r="K150">
        <v>16</v>
      </c>
      <c r="L150">
        <v>1364</v>
      </c>
      <c r="M150">
        <v>15</v>
      </c>
      <c r="N150">
        <v>0.13</v>
      </c>
      <c r="O150">
        <v>0.11</v>
      </c>
      <c r="P150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0.65</v>
      </c>
      <c r="Q150" s="1">
        <f>player_season_data[[#This Row],[xAG]]*3</f>
        <v>0.33</v>
      </c>
      <c r="R150" s="1">
        <f>SUM(player_season_data[[#This Row],[E(Points from Goals)]:[E(Points from Assists)]])</f>
        <v>0.98</v>
      </c>
      <c r="S150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50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150" s="1" t="e">
        <f>SUM(player_season_data[[#This Row],[E(Points from CS)]:[E(Points from conceding)]])</f>
        <v>#REF!</v>
      </c>
      <c r="V150" s="1" t="e">
        <f>SUM(player_season_data[[#This Row],[E(Defensive Points)]],player_season_data[[#This Row],[E(Attacking Points)]])</f>
        <v>#REF!</v>
      </c>
    </row>
    <row r="151" spans="1:22" hidden="1" x14ac:dyDescent="0.25">
      <c r="A151" s="6" t="s">
        <v>1130</v>
      </c>
      <c r="B151">
        <v>326</v>
      </c>
      <c r="C151" t="s">
        <v>205</v>
      </c>
      <c r="D151" t="s">
        <v>614</v>
      </c>
      <c r="E151">
        <v>2</v>
      </c>
      <c r="F151">
        <v>5</v>
      </c>
      <c r="G151">
        <v>1.8</v>
      </c>
      <c r="H151" t="s">
        <v>860</v>
      </c>
      <c r="I151">
        <v>24</v>
      </c>
      <c r="J151">
        <v>22</v>
      </c>
      <c r="K151">
        <v>17</v>
      </c>
      <c r="L151">
        <v>1574</v>
      </c>
      <c r="M151">
        <v>17</v>
      </c>
      <c r="N151">
        <v>0.04</v>
      </c>
      <c r="O151">
        <v>0.02</v>
      </c>
      <c r="P151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0.24</v>
      </c>
      <c r="Q151" s="1">
        <f>player_season_data[[#This Row],[xAG]]*3</f>
        <v>0.06</v>
      </c>
      <c r="R151" s="1">
        <f>SUM(player_season_data[[#This Row],[E(Points from Goals)]:[E(Points from Assists)]])</f>
        <v>0.3</v>
      </c>
      <c r="S151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51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151" s="1" t="e">
        <f>SUM(player_season_data[[#This Row],[E(Points from CS)]:[E(Points from conceding)]])</f>
        <v>#REF!</v>
      </c>
      <c r="V151" s="1" t="e">
        <f>SUM(player_season_data[[#This Row],[E(Defensive Points)]],player_season_data[[#This Row],[E(Attacking Points)]])</f>
        <v>#REF!</v>
      </c>
    </row>
    <row r="152" spans="1:22" hidden="1" x14ac:dyDescent="0.25">
      <c r="A152" s="6" t="s">
        <v>1131</v>
      </c>
      <c r="B152">
        <v>362</v>
      </c>
      <c r="C152" t="s">
        <v>349</v>
      </c>
      <c r="D152" t="s">
        <v>495</v>
      </c>
      <c r="E152">
        <v>2</v>
      </c>
      <c r="F152">
        <v>5.5</v>
      </c>
      <c r="G152">
        <v>2.4</v>
      </c>
      <c r="H152" t="s">
        <v>860</v>
      </c>
      <c r="I152">
        <v>29</v>
      </c>
      <c r="J152">
        <v>16</v>
      </c>
      <c r="K152">
        <v>12</v>
      </c>
      <c r="L152">
        <v>1064</v>
      </c>
      <c r="M152">
        <v>11</v>
      </c>
      <c r="N152">
        <v>0.09</v>
      </c>
      <c r="O152">
        <v>0.02</v>
      </c>
      <c r="P152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0.54</v>
      </c>
      <c r="Q152" s="1">
        <f>player_season_data[[#This Row],[xAG]]*3</f>
        <v>0.06</v>
      </c>
      <c r="R152" s="1">
        <f>SUM(player_season_data[[#This Row],[E(Points from Goals)]:[E(Points from Assists)]])</f>
        <v>0.60000000000000009</v>
      </c>
      <c r="S152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52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152" s="1" t="e">
        <f>SUM(player_season_data[[#This Row],[E(Points from CS)]:[E(Points from conceding)]])</f>
        <v>#REF!</v>
      </c>
      <c r="V152" s="1" t="e">
        <f>SUM(player_season_data[[#This Row],[E(Defensive Points)]],player_season_data[[#This Row],[E(Attacking Points)]])</f>
        <v>#REF!</v>
      </c>
    </row>
    <row r="153" spans="1:22" hidden="1" x14ac:dyDescent="0.25">
      <c r="A153" s="6" t="s">
        <v>964</v>
      </c>
      <c r="B153">
        <v>434</v>
      </c>
      <c r="C153" t="s">
        <v>168</v>
      </c>
      <c r="D153" t="s">
        <v>626</v>
      </c>
      <c r="E153">
        <v>3</v>
      </c>
      <c r="F153">
        <v>5.5</v>
      </c>
      <c r="G153">
        <v>4</v>
      </c>
      <c r="H153" t="s">
        <v>861</v>
      </c>
      <c r="I153">
        <v>22</v>
      </c>
      <c r="J153">
        <v>29</v>
      </c>
      <c r="K153">
        <v>20</v>
      </c>
      <c r="L153">
        <v>1854</v>
      </c>
      <c r="M153">
        <v>20</v>
      </c>
      <c r="N153">
        <v>0.13</v>
      </c>
      <c r="O153">
        <v>0.14000000000000001</v>
      </c>
      <c r="P153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0.65</v>
      </c>
      <c r="Q153" s="1">
        <f>player_season_data[[#This Row],[xAG]]*3</f>
        <v>0.42000000000000004</v>
      </c>
      <c r="R153" s="1">
        <f>SUM(player_season_data[[#This Row],[E(Points from Goals)]:[E(Points from Assists)]])</f>
        <v>1.07</v>
      </c>
      <c r="S153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53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153" s="1" t="e">
        <f>SUM(player_season_data[[#This Row],[E(Points from CS)]:[E(Points from conceding)]])</f>
        <v>#REF!</v>
      </c>
      <c r="V153" s="1" t="e">
        <f>SUM(player_season_data[[#This Row],[E(Defensive Points)]],player_season_data[[#This Row],[E(Attacking Points)]])</f>
        <v>#REF!</v>
      </c>
    </row>
    <row r="154" spans="1:22" hidden="1" x14ac:dyDescent="0.25">
      <c r="A154" s="6" t="s">
        <v>1133</v>
      </c>
      <c r="B154">
        <v>90</v>
      </c>
      <c r="C154" t="s">
        <v>88</v>
      </c>
      <c r="D154" t="s">
        <v>584</v>
      </c>
      <c r="E154">
        <v>3</v>
      </c>
      <c r="F154">
        <v>5</v>
      </c>
      <c r="G154">
        <v>0</v>
      </c>
      <c r="H154" t="s">
        <v>861</v>
      </c>
      <c r="I154">
        <v>24</v>
      </c>
      <c r="J154">
        <v>3</v>
      </c>
      <c r="K154">
        <v>0</v>
      </c>
      <c r="L154">
        <v>24</v>
      </c>
      <c r="M154">
        <v>0</v>
      </c>
      <c r="N154">
        <v>0</v>
      </c>
      <c r="O154">
        <v>0.72</v>
      </c>
      <c r="P154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154" s="1">
        <f>player_season_data[[#This Row],[xAG]]*3</f>
        <v>2.16</v>
      </c>
      <c r="R154" s="1">
        <f>SUM(player_season_data[[#This Row],[E(Points from Goals)]:[E(Points from Assists)]])</f>
        <v>2.16</v>
      </c>
      <c r="S154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54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154" s="1" t="e">
        <f>SUM(player_season_data[[#This Row],[E(Points from CS)]:[E(Points from conceding)]])</f>
        <v>#REF!</v>
      </c>
      <c r="V154" s="1" t="e">
        <f>SUM(player_season_data[[#This Row],[E(Defensive Points)]],player_season_data[[#This Row],[E(Attacking Points)]])</f>
        <v>#REF!</v>
      </c>
    </row>
    <row r="155" spans="1:22" hidden="1" x14ac:dyDescent="0.25">
      <c r="A155" s="6" t="s">
        <v>1134</v>
      </c>
      <c r="B155">
        <v>273</v>
      </c>
      <c r="C155" t="s">
        <v>1135</v>
      </c>
      <c r="D155" t="s">
        <v>745</v>
      </c>
      <c r="E155">
        <v>3</v>
      </c>
      <c r="F155">
        <v>4.5</v>
      </c>
      <c r="G155">
        <v>0.1</v>
      </c>
      <c r="H155" t="s">
        <v>861</v>
      </c>
      <c r="I155">
        <v>19</v>
      </c>
      <c r="J155">
        <v>3</v>
      </c>
      <c r="K155">
        <v>1</v>
      </c>
      <c r="L155">
        <v>95</v>
      </c>
      <c r="M155">
        <v>1</v>
      </c>
      <c r="N155">
        <v>0</v>
      </c>
      <c r="O155">
        <v>0.27</v>
      </c>
      <c r="P155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155" s="1">
        <f>player_season_data[[#This Row],[xAG]]*3</f>
        <v>0.81</v>
      </c>
      <c r="R155" s="1">
        <f>SUM(player_season_data[[#This Row],[E(Points from Goals)]:[E(Points from Assists)]])</f>
        <v>0.81</v>
      </c>
      <c r="S155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55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155" s="1" t="e">
        <f>SUM(player_season_data[[#This Row],[E(Points from CS)]:[E(Points from conceding)]])</f>
        <v>#REF!</v>
      </c>
      <c r="V155" s="1" t="e">
        <f>SUM(player_season_data[[#This Row],[E(Defensive Points)]],player_season_data[[#This Row],[E(Attacking Points)]])</f>
        <v>#REF!</v>
      </c>
    </row>
    <row r="156" spans="1:22" hidden="1" x14ac:dyDescent="0.25">
      <c r="A156" s="6" t="s">
        <v>1136</v>
      </c>
      <c r="B156">
        <v>486</v>
      </c>
      <c r="C156" t="s">
        <v>109</v>
      </c>
      <c r="D156" t="s">
        <v>785</v>
      </c>
      <c r="E156">
        <v>2</v>
      </c>
      <c r="F156">
        <v>4.5</v>
      </c>
      <c r="G156">
        <v>0.3</v>
      </c>
      <c r="H156" t="s">
        <v>860</v>
      </c>
      <c r="I156">
        <v>21</v>
      </c>
      <c r="J156">
        <v>9</v>
      </c>
      <c r="K156">
        <v>4</v>
      </c>
      <c r="L156">
        <v>429</v>
      </c>
      <c r="M156">
        <v>4</v>
      </c>
      <c r="N156">
        <v>0.03</v>
      </c>
      <c r="O156">
        <v>0</v>
      </c>
      <c r="P156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0.18</v>
      </c>
      <c r="Q156" s="1">
        <f>player_season_data[[#This Row],[xAG]]*3</f>
        <v>0</v>
      </c>
      <c r="R156" s="1">
        <f>SUM(player_season_data[[#This Row],[E(Points from Goals)]:[E(Points from Assists)]])</f>
        <v>0.18</v>
      </c>
      <c r="S156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56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156" s="1" t="e">
        <f>SUM(player_season_data[[#This Row],[E(Points from CS)]:[E(Points from conceding)]])</f>
        <v>#REF!</v>
      </c>
      <c r="V156" s="1" t="e">
        <f>SUM(player_season_data[[#This Row],[E(Defensive Points)]],player_season_data[[#This Row],[E(Attacking Points)]])</f>
        <v>#REF!</v>
      </c>
    </row>
    <row r="157" spans="1:22" hidden="1" x14ac:dyDescent="0.25">
      <c r="A157" s="6" t="s">
        <v>1137</v>
      </c>
      <c r="B157">
        <v>501</v>
      </c>
      <c r="C157" t="s">
        <v>341</v>
      </c>
      <c r="D157" t="s">
        <v>625</v>
      </c>
      <c r="E157">
        <v>3</v>
      </c>
      <c r="F157">
        <v>5</v>
      </c>
      <c r="G157">
        <v>0</v>
      </c>
      <c r="H157" t="s">
        <v>861</v>
      </c>
      <c r="I157">
        <v>22</v>
      </c>
      <c r="J157">
        <v>21</v>
      </c>
      <c r="K157">
        <v>5</v>
      </c>
      <c r="L157">
        <v>707</v>
      </c>
      <c r="M157">
        <v>7</v>
      </c>
      <c r="N157">
        <v>0.09</v>
      </c>
      <c r="O157">
        <v>7.0000000000000007E-2</v>
      </c>
      <c r="P157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0.44999999999999996</v>
      </c>
      <c r="Q157" s="1">
        <f>player_season_data[[#This Row],[xAG]]*3</f>
        <v>0.21000000000000002</v>
      </c>
      <c r="R157" s="1">
        <f>SUM(player_season_data[[#This Row],[E(Points from Goals)]:[E(Points from Assists)]])</f>
        <v>0.65999999999999992</v>
      </c>
      <c r="S157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57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157" s="1" t="e">
        <f>SUM(player_season_data[[#This Row],[E(Points from CS)]:[E(Points from conceding)]])</f>
        <v>#REF!</v>
      </c>
      <c r="V157" s="1" t="e">
        <f>SUM(player_season_data[[#This Row],[E(Defensive Points)]],player_season_data[[#This Row],[E(Attacking Points)]])</f>
        <v>#REF!</v>
      </c>
    </row>
    <row r="158" spans="1:22" hidden="1" x14ac:dyDescent="0.25">
      <c r="A158" s="6" t="s">
        <v>1138</v>
      </c>
      <c r="B158">
        <v>325</v>
      </c>
      <c r="C158" t="s">
        <v>197</v>
      </c>
      <c r="D158" t="s">
        <v>604</v>
      </c>
      <c r="E158">
        <v>1</v>
      </c>
      <c r="F158">
        <v>4.5</v>
      </c>
      <c r="G158">
        <v>0.3</v>
      </c>
      <c r="H158" t="s">
        <v>862</v>
      </c>
      <c r="I158">
        <v>24</v>
      </c>
      <c r="J158">
        <v>10</v>
      </c>
      <c r="K158">
        <v>10</v>
      </c>
      <c r="L158">
        <v>900</v>
      </c>
      <c r="M158">
        <v>10</v>
      </c>
      <c r="N158">
        <v>0</v>
      </c>
      <c r="O158">
        <v>0</v>
      </c>
      <c r="P158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158" s="1">
        <f>player_season_data[[#This Row],[xAG]]*3</f>
        <v>0</v>
      </c>
      <c r="R158" s="1">
        <f>SUM(player_season_data[[#This Row],[E(Points from Goals)]:[E(Points from Assists)]])</f>
        <v>0</v>
      </c>
      <c r="S158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58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158" s="1" t="e">
        <f>SUM(player_season_data[[#This Row],[E(Points from CS)]:[E(Points from conceding)]])</f>
        <v>#REF!</v>
      </c>
      <c r="V158" s="1" t="e">
        <f>SUM(player_season_data[[#This Row],[E(Defensive Points)]],player_season_data[[#This Row],[E(Attacking Points)]])</f>
        <v>#REF!</v>
      </c>
    </row>
    <row r="159" spans="1:22" hidden="1" x14ac:dyDescent="0.25">
      <c r="A159" s="6" t="s">
        <v>1139</v>
      </c>
      <c r="B159">
        <v>1</v>
      </c>
      <c r="C159" t="s">
        <v>380</v>
      </c>
      <c r="D159" t="s">
        <v>715</v>
      </c>
      <c r="E159">
        <v>3</v>
      </c>
      <c r="F159">
        <v>5.5</v>
      </c>
      <c r="G159">
        <v>0.1</v>
      </c>
      <c r="H159" t="s">
        <v>861</v>
      </c>
      <c r="I159">
        <v>23</v>
      </c>
      <c r="J159">
        <v>11</v>
      </c>
      <c r="K159">
        <v>2</v>
      </c>
      <c r="L159">
        <v>297</v>
      </c>
      <c r="M159">
        <v>3</v>
      </c>
      <c r="N159">
        <v>0.14000000000000001</v>
      </c>
      <c r="O159">
        <v>0.49</v>
      </c>
      <c r="P159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0.70000000000000007</v>
      </c>
      <c r="Q159" s="1">
        <f>player_season_data[[#This Row],[xAG]]*3</f>
        <v>1.47</v>
      </c>
      <c r="R159" s="1">
        <f>SUM(player_season_data[[#This Row],[E(Points from Goals)]:[E(Points from Assists)]])</f>
        <v>2.17</v>
      </c>
      <c r="S159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59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159" s="1" t="e">
        <f>SUM(player_season_data[[#This Row],[E(Points from CS)]:[E(Points from conceding)]])</f>
        <v>#REF!</v>
      </c>
      <c r="V159" s="1" t="e">
        <f>SUM(player_season_data[[#This Row],[E(Defensive Points)]],player_season_data[[#This Row],[E(Attacking Points)]])</f>
        <v>#REF!</v>
      </c>
    </row>
    <row r="160" spans="1:22" hidden="1" x14ac:dyDescent="0.25">
      <c r="A160" s="6" t="s">
        <v>1140</v>
      </c>
      <c r="B160">
        <v>360</v>
      </c>
      <c r="C160" t="s">
        <v>315</v>
      </c>
      <c r="D160" t="s">
        <v>471</v>
      </c>
      <c r="E160">
        <v>3</v>
      </c>
      <c r="F160">
        <v>6.5</v>
      </c>
      <c r="G160">
        <v>6.9</v>
      </c>
      <c r="H160" t="s">
        <v>861</v>
      </c>
      <c r="I160">
        <v>27</v>
      </c>
      <c r="J160">
        <v>34</v>
      </c>
      <c r="K160">
        <v>34</v>
      </c>
      <c r="L160">
        <v>2931</v>
      </c>
      <c r="M160">
        <v>32</v>
      </c>
      <c r="N160">
        <v>0.12</v>
      </c>
      <c r="O160">
        <v>0.12</v>
      </c>
      <c r="P160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0.6</v>
      </c>
      <c r="Q160" s="1">
        <f>player_season_data[[#This Row],[xAG]]*3</f>
        <v>0.36</v>
      </c>
      <c r="R160" s="1">
        <f>SUM(player_season_data[[#This Row],[E(Points from Goals)]:[E(Points from Assists)]])</f>
        <v>0.96</v>
      </c>
      <c r="S160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60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160" s="1" t="e">
        <f>SUM(player_season_data[[#This Row],[E(Points from CS)]:[E(Points from conceding)]])</f>
        <v>#REF!</v>
      </c>
      <c r="V160" s="1" t="e">
        <f>SUM(player_season_data[[#This Row],[E(Defensive Points)]],player_season_data[[#This Row],[E(Attacking Points)]])</f>
        <v>#REF!</v>
      </c>
    </row>
    <row r="161" spans="1:22" hidden="1" x14ac:dyDescent="0.25">
      <c r="A161" s="6" t="s">
        <v>1141</v>
      </c>
      <c r="B161">
        <v>139</v>
      </c>
      <c r="C161" t="s">
        <v>276</v>
      </c>
      <c r="D161" t="s">
        <v>731</v>
      </c>
      <c r="E161">
        <v>2</v>
      </c>
      <c r="F161">
        <v>4</v>
      </c>
      <c r="G161">
        <v>0.2</v>
      </c>
      <c r="H161" t="s">
        <v>860</v>
      </c>
      <c r="I161">
        <v>20</v>
      </c>
      <c r="J161">
        <v>4</v>
      </c>
      <c r="K161">
        <v>1</v>
      </c>
      <c r="L161">
        <v>128</v>
      </c>
      <c r="M161">
        <v>1</v>
      </c>
      <c r="N161">
        <v>0</v>
      </c>
      <c r="O161">
        <v>0</v>
      </c>
      <c r="P161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161" s="1">
        <f>player_season_data[[#This Row],[xAG]]*3</f>
        <v>0</v>
      </c>
      <c r="R161" s="1">
        <f>SUM(player_season_data[[#This Row],[E(Points from Goals)]:[E(Points from Assists)]])</f>
        <v>0</v>
      </c>
      <c r="S161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61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161" s="1" t="e">
        <f>SUM(player_season_data[[#This Row],[E(Points from CS)]:[E(Points from conceding)]])</f>
        <v>#REF!</v>
      </c>
      <c r="V161" s="1" t="e">
        <f>SUM(player_season_data[[#This Row],[E(Defensive Points)]],player_season_data[[#This Row],[E(Attacking Points)]])</f>
        <v>#REF!</v>
      </c>
    </row>
    <row r="162" spans="1:22" hidden="1" x14ac:dyDescent="0.25">
      <c r="A162" s="6" t="s">
        <v>1026</v>
      </c>
      <c r="B162">
        <v>298</v>
      </c>
      <c r="C162" t="s">
        <v>1027</v>
      </c>
      <c r="D162" t="s">
        <v>547</v>
      </c>
      <c r="E162">
        <v>3</v>
      </c>
      <c r="F162">
        <v>5.5</v>
      </c>
      <c r="G162">
        <v>0.6</v>
      </c>
      <c r="H162" t="s">
        <v>861</v>
      </c>
      <c r="I162">
        <v>25</v>
      </c>
      <c r="J162">
        <v>46</v>
      </c>
      <c r="K162">
        <v>42</v>
      </c>
      <c r="L162">
        <v>3587</v>
      </c>
      <c r="M162">
        <v>39</v>
      </c>
      <c r="N162">
        <v>0.13</v>
      </c>
      <c r="O162">
        <v>0.14000000000000001</v>
      </c>
      <c r="P162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0.65</v>
      </c>
      <c r="Q162" s="1">
        <f>player_season_data[[#This Row],[xAG]]*3</f>
        <v>0.42000000000000004</v>
      </c>
      <c r="R162" s="1">
        <f>SUM(player_season_data[[#This Row],[E(Points from Goals)]:[E(Points from Assists)]])</f>
        <v>1.07</v>
      </c>
      <c r="S162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62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162" s="1" t="e">
        <f>SUM(player_season_data[[#This Row],[E(Points from CS)]:[E(Points from conceding)]])</f>
        <v>#REF!</v>
      </c>
      <c r="V162" s="1" t="e">
        <f>SUM(player_season_data[[#This Row],[E(Defensive Points)]],player_season_data[[#This Row],[E(Attacking Points)]])</f>
        <v>#REF!</v>
      </c>
    </row>
    <row r="163" spans="1:22" hidden="1" x14ac:dyDescent="0.25">
      <c r="A163" s="6" t="s">
        <v>1128</v>
      </c>
      <c r="B163">
        <v>471</v>
      </c>
      <c r="C163" t="s">
        <v>1129</v>
      </c>
      <c r="D163" t="s">
        <v>637</v>
      </c>
      <c r="E163">
        <v>3</v>
      </c>
      <c r="F163">
        <v>5</v>
      </c>
      <c r="G163">
        <v>0.1</v>
      </c>
      <c r="H163" t="s">
        <v>861</v>
      </c>
      <c r="I163">
        <v>23</v>
      </c>
      <c r="J163">
        <v>43</v>
      </c>
      <c r="K163">
        <v>35</v>
      </c>
      <c r="L163">
        <v>3002</v>
      </c>
      <c r="M163">
        <v>33</v>
      </c>
      <c r="N163">
        <v>0.13</v>
      </c>
      <c r="O163">
        <v>0.09</v>
      </c>
      <c r="P163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0.65</v>
      </c>
      <c r="Q163" s="1">
        <f>player_season_data[[#This Row],[xAG]]*3</f>
        <v>0.27</v>
      </c>
      <c r="R163" s="1">
        <f>SUM(player_season_data[[#This Row],[E(Points from Goals)]:[E(Points from Assists)]])</f>
        <v>0.92</v>
      </c>
      <c r="S163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63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163" s="1" t="e">
        <f>SUM(player_season_data[[#This Row],[E(Points from CS)]:[E(Points from conceding)]])</f>
        <v>#REF!</v>
      </c>
      <c r="V163" s="1" t="e">
        <f>SUM(player_season_data[[#This Row],[E(Defensive Points)]],player_season_data[[#This Row],[E(Attacking Points)]])</f>
        <v>#REF!</v>
      </c>
    </row>
    <row r="164" spans="1:22" hidden="1" x14ac:dyDescent="0.25">
      <c r="A164" s="6" t="s">
        <v>1144</v>
      </c>
      <c r="B164">
        <v>3</v>
      </c>
      <c r="C164" t="s">
        <v>229</v>
      </c>
      <c r="D164" t="s">
        <v>552</v>
      </c>
      <c r="E164">
        <v>2</v>
      </c>
      <c r="F164">
        <v>6</v>
      </c>
      <c r="G164">
        <v>12.8</v>
      </c>
      <c r="H164" t="s">
        <v>860</v>
      </c>
      <c r="I164">
        <v>25</v>
      </c>
      <c r="J164">
        <v>36</v>
      </c>
      <c r="K164">
        <v>34</v>
      </c>
      <c r="L164">
        <v>3044</v>
      </c>
      <c r="M164">
        <v>33</v>
      </c>
      <c r="N164">
        <v>0.13</v>
      </c>
      <c r="O164">
        <v>0.02</v>
      </c>
      <c r="P164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0.78</v>
      </c>
      <c r="Q164" s="1">
        <f>player_season_data[[#This Row],[xAG]]*3</f>
        <v>0.06</v>
      </c>
      <c r="R164" s="1">
        <f>SUM(player_season_data[[#This Row],[E(Points from Goals)]:[E(Points from Assists)]])</f>
        <v>0.84000000000000008</v>
      </c>
      <c r="S164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64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164" s="1" t="e">
        <f>SUM(player_season_data[[#This Row],[E(Points from CS)]:[E(Points from conceding)]])</f>
        <v>#REF!</v>
      </c>
      <c r="V164" s="1" t="e">
        <f>SUM(player_season_data[[#This Row],[E(Defensive Points)]],player_season_data[[#This Row],[E(Attacking Points)]])</f>
        <v>#REF!</v>
      </c>
    </row>
    <row r="165" spans="1:22" hidden="1" x14ac:dyDescent="0.25">
      <c r="A165" s="6" t="s">
        <v>1147</v>
      </c>
      <c r="B165">
        <v>536</v>
      </c>
      <c r="C165" t="s">
        <v>40</v>
      </c>
      <c r="D165" t="s">
        <v>467</v>
      </c>
      <c r="E165">
        <v>1</v>
      </c>
      <c r="F165">
        <v>4</v>
      </c>
      <c r="G165">
        <v>1.9</v>
      </c>
      <c r="H165" t="s">
        <v>862</v>
      </c>
      <c r="I165">
        <v>30</v>
      </c>
      <c r="J165">
        <v>5</v>
      </c>
      <c r="K165">
        <v>3</v>
      </c>
      <c r="L165">
        <v>383</v>
      </c>
      <c r="M165">
        <v>4</v>
      </c>
      <c r="N165">
        <v>0</v>
      </c>
      <c r="O165">
        <v>0</v>
      </c>
      <c r="P165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165" s="1">
        <f>player_season_data[[#This Row],[xAG]]*3</f>
        <v>0</v>
      </c>
      <c r="R165" s="1">
        <f>SUM(player_season_data[[#This Row],[E(Points from Goals)]:[E(Points from Assists)]])</f>
        <v>0</v>
      </c>
      <c r="S165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65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165" s="1" t="e">
        <f>SUM(player_season_data[[#This Row],[E(Points from CS)]:[E(Points from conceding)]])</f>
        <v>#REF!</v>
      </c>
      <c r="V165" s="1" t="e">
        <f>SUM(player_season_data[[#This Row],[E(Defensive Points)]],player_season_data[[#This Row],[E(Attacking Points)]])</f>
        <v>#REF!</v>
      </c>
    </row>
    <row r="166" spans="1:22" hidden="1" x14ac:dyDescent="0.25">
      <c r="A166" s="6" t="s">
        <v>1395</v>
      </c>
      <c r="B166">
        <v>524</v>
      </c>
      <c r="C166" t="s">
        <v>202</v>
      </c>
      <c r="D166" t="s">
        <v>635</v>
      </c>
      <c r="E166">
        <v>2</v>
      </c>
      <c r="F166">
        <v>4.5</v>
      </c>
      <c r="G166">
        <v>0.9</v>
      </c>
      <c r="H166" t="s">
        <v>860</v>
      </c>
      <c r="I166">
        <v>26</v>
      </c>
      <c r="J166">
        <v>38</v>
      </c>
      <c r="K166">
        <v>38</v>
      </c>
      <c r="L166">
        <v>3420</v>
      </c>
      <c r="M166">
        <v>38</v>
      </c>
      <c r="N166">
        <v>0.05</v>
      </c>
      <c r="O166">
        <v>0.04</v>
      </c>
      <c r="P166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0.30000000000000004</v>
      </c>
      <c r="Q166" s="1">
        <f>player_season_data[[#This Row],[xAG]]*3</f>
        <v>0.12</v>
      </c>
      <c r="R166" s="1">
        <f>SUM(player_season_data[[#This Row],[E(Points from Goals)]:[E(Points from Assists)]])</f>
        <v>0.42000000000000004</v>
      </c>
      <c r="S166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66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166" s="1" t="e">
        <f>SUM(player_season_data[[#This Row],[E(Points from CS)]:[E(Points from conceding)]])</f>
        <v>#REF!</v>
      </c>
      <c r="V166" s="1" t="e">
        <f>SUM(player_season_data[[#This Row],[E(Defensive Points)]],player_season_data[[#This Row],[E(Attacking Points)]])</f>
        <v>#REF!</v>
      </c>
    </row>
    <row r="167" spans="1:22" hidden="1" x14ac:dyDescent="0.25">
      <c r="A167" s="6" t="s">
        <v>1233</v>
      </c>
      <c r="B167">
        <v>314</v>
      </c>
      <c r="C167" t="s">
        <v>1234</v>
      </c>
      <c r="D167" t="s">
        <v>694</v>
      </c>
      <c r="E167">
        <v>3</v>
      </c>
      <c r="F167">
        <v>5</v>
      </c>
      <c r="G167">
        <v>1.5</v>
      </c>
      <c r="H167" t="s">
        <v>861</v>
      </c>
      <c r="I167">
        <v>20</v>
      </c>
      <c r="J167">
        <v>20</v>
      </c>
      <c r="K167">
        <v>20</v>
      </c>
      <c r="L167">
        <v>1717</v>
      </c>
      <c r="M167">
        <v>19</v>
      </c>
      <c r="N167">
        <v>0.13</v>
      </c>
      <c r="O167">
        <v>0.11</v>
      </c>
      <c r="P167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0.65</v>
      </c>
      <c r="Q167" s="1">
        <f>player_season_data[[#This Row],[xAG]]*3</f>
        <v>0.33</v>
      </c>
      <c r="R167" s="1">
        <f>SUM(player_season_data[[#This Row],[E(Points from Goals)]:[E(Points from Assists)]])</f>
        <v>0.98</v>
      </c>
      <c r="S167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67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167" s="1" t="e">
        <f>SUM(player_season_data[[#This Row],[E(Points from CS)]:[E(Points from conceding)]])</f>
        <v>#REF!</v>
      </c>
      <c r="V167" s="1" t="e">
        <f>SUM(player_season_data[[#This Row],[E(Defensive Points)]],player_season_data[[#This Row],[E(Attacking Points)]])</f>
        <v>#REF!</v>
      </c>
    </row>
    <row r="168" spans="1:22" hidden="1" x14ac:dyDescent="0.25">
      <c r="A168" s="6" t="s">
        <v>1151</v>
      </c>
      <c r="B168">
        <v>185</v>
      </c>
      <c r="C168" t="s">
        <v>323</v>
      </c>
      <c r="D168" t="s">
        <v>430</v>
      </c>
      <c r="E168">
        <v>1</v>
      </c>
      <c r="F168">
        <v>4.5</v>
      </c>
      <c r="G168">
        <v>2.9</v>
      </c>
      <c r="H168" t="s">
        <v>862</v>
      </c>
      <c r="I168">
        <v>25</v>
      </c>
      <c r="J168">
        <v>16</v>
      </c>
      <c r="K168">
        <v>16</v>
      </c>
      <c r="L168">
        <v>1433</v>
      </c>
      <c r="M168">
        <v>15</v>
      </c>
      <c r="N168">
        <v>0</v>
      </c>
      <c r="O168">
        <v>0</v>
      </c>
      <c r="P168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168" s="1">
        <f>player_season_data[[#This Row],[xAG]]*3</f>
        <v>0</v>
      </c>
      <c r="R168" s="1">
        <f>SUM(player_season_data[[#This Row],[E(Points from Goals)]:[E(Points from Assists)]])</f>
        <v>0</v>
      </c>
      <c r="S168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68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168" s="1" t="e">
        <f>SUM(player_season_data[[#This Row],[E(Points from CS)]:[E(Points from conceding)]])</f>
        <v>#REF!</v>
      </c>
      <c r="V168" s="1" t="e">
        <f>SUM(player_season_data[[#This Row],[E(Defensive Points)]],player_season_data[[#This Row],[E(Attacking Points)]])</f>
        <v>#REF!</v>
      </c>
    </row>
    <row r="169" spans="1:22" hidden="1" x14ac:dyDescent="0.25">
      <c r="A169" s="6" t="s">
        <v>1472</v>
      </c>
      <c r="B169">
        <v>567</v>
      </c>
      <c r="C169" t="s">
        <v>144</v>
      </c>
      <c r="D169" t="s">
        <v>800</v>
      </c>
      <c r="E169">
        <v>2</v>
      </c>
      <c r="F169">
        <v>4.5</v>
      </c>
      <c r="G169">
        <v>0.3</v>
      </c>
      <c r="H169" t="s">
        <v>860</v>
      </c>
      <c r="I169">
        <v>24</v>
      </c>
      <c r="J169">
        <v>35</v>
      </c>
      <c r="K169">
        <v>31</v>
      </c>
      <c r="L169">
        <v>2772</v>
      </c>
      <c r="M169">
        <v>30</v>
      </c>
      <c r="N169">
        <v>0.05</v>
      </c>
      <c r="O169">
        <v>0.04</v>
      </c>
      <c r="P169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0.30000000000000004</v>
      </c>
      <c r="Q169" s="1">
        <f>player_season_data[[#This Row],[xAG]]*3</f>
        <v>0.12</v>
      </c>
      <c r="R169" s="1">
        <f>SUM(player_season_data[[#This Row],[E(Points from Goals)]:[E(Points from Assists)]])</f>
        <v>0.42000000000000004</v>
      </c>
      <c r="S169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69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169" s="1" t="e">
        <f>SUM(player_season_data[[#This Row],[E(Points from CS)]:[E(Points from conceding)]])</f>
        <v>#REF!</v>
      </c>
      <c r="V169" s="1" t="e">
        <f>SUM(player_season_data[[#This Row],[E(Defensive Points)]],player_season_data[[#This Row],[E(Attacking Points)]])</f>
        <v>#REF!</v>
      </c>
    </row>
    <row r="170" spans="1:22" hidden="1" x14ac:dyDescent="0.25">
      <c r="A170" s="6" t="s">
        <v>1154</v>
      </c>
      <c r="B170">
        <v>99</v>
      </c>
      <c r="C170" t="s">
        <v>241</v>
      </c>
      <c r="D170" t="s">
        <v>732</v>
      </c>
      <c r="E170">
        <v>3</v>
      </c>
      <c r="F170">
        <v>7</v>
      </c>
      <c r="G170">
        <v>4.9000000000000004</v>
      </c>
      <c r="H170" t="s">
        <v>861</v>
      </c>
      <c r="I170">
        <v>23</v>
      </c>
      <c r="J170">
        <v>25</v>
      </c>
      <c r="K170">
        <v>22</v>
      </c>
      <c r="L170">
        <v>1960</v>
      </c>
      <c r="M170">
        <v>21</v>
      </c>
      <c r="N170">
        <v>0.34</v>
      </c>
      <c r="O170">
        <v>0.21</v>
      </c>
      <c r="P170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1.7000000000000002</v>
      </c>
      <c r="Q170" s="1">
        <f>player_season_data[[#This Row],[xAG]]*3</f>
        <v>0.63</v>
      </c>
      <c r="R170" s="1">
        <f>SUM(player_season_data[[#This Row],[E(Points from Goals)]:[E(Points from Assists)]])</f>
        <v>2.33</v>
      </c>
      <c r="S170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70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170" s="1" t="e">
        <f>SUM(player_season_data[[#This Row],[E(Points from CS)]:[E(Points from conceding)]])</f>
        <v>#REF!</v>
      </c>
      <c r="V170" s="1" t="e">
        <f>SUM(player_season_data[[#This Row],[E(Defensive Points)]],player_season_data[[#This Row],[E(Attacking Points)]])</f>
        <v>#REF!</v>
      </c>
    </row>
    <row r="171" spans="1:22" hidden="1" x14ac:dyDescent="0.25">
      <c r="A171" s="6" t="s">
        <v>1366</v>
      </c>
      <c r="B171">
        <v>249</v>
      </c>
      <c r="C171" t="s">
        <v>224</v>
      </c>
      <c r="D171" t="s">
        <v>894</v>
      </c>
      <c r="E171">
        <v>3</v>
      </c>
      <c r="F171">
        <v>5</v>
      </c>
      <c r="G171">
        <v>0</v>
      </c>
      <c r="H171" t="s">
        <v>861</v>
      </c>
      <c r="I171">
        <v>26</v>
      </c>
      <c r="J171">
        <v>24</v>
      </c>
      <c r="K171">
        <v>13</v>
      </c>
      <c r="L171">
        <v>1122</v>
      </c>
      <c r="M171">
        <v>12</v>
      </c>
      <c r="N171">
        <v>0.13</v>
      </c>
      <c r="O171">
        <v>0.06</v>
      </c>
      <c r="P171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0.65</v>
      </c>
      <c r="Q171" s="1">
        <f>player_season_data[[#This Row],[xAG]]*3</f>
        <v>0.18</v>
      </c>
      <c r="R171" s="1">
        <f>SUM(player_season_data[[#This Row],[E(Points from Goals)]:[E(Points from Assists)]])</f>
        <v>0.83000000000000007</v>
      </c>
      <c r="S171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71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171" s="1" t="e">
        <f>SUM(player_season_data[[#This Row],[E(Points from CS)]:[E(Points from conceding)]])</f>
        <v>#REF!</v>
      </c>
      <c r="V171" s="1" t="e">
        <f>SUM(player_season_data[[#This Row],[E(Defensive Points)]],player_season_data[[#This Row],[E(Attacking Points)]])</f>
        <v>#REF!</v>
      </c>
    </row>
    <row r="172" spans="1:22" hidden="1" x14ac:dyDescent="0.25">
      <c r="A172" s="6" t="s">
        <v>1430</v>
      </c>
      <c r="B172">
        <v>423</v>
      </c>
      <c r="C172" t="s">
        <v>22</v>
      </c>
      <c r="D172" t="s">
        <v>611</v>
      </c>
      <c r="E172">
        <v>3</v>
      </c>
      <c r="F172">
        <v>5</v>
      </c>
      <c r="G172">
        <v>0.2</v>
      </c>
      <c r="H172" t="s">
        <v>861</v>
      </c>
      <c r="I172">
        <v>20</v>
      </c>
      <c r="J172">
        <v>21</v>
      </c>
      <c r="K172">
        <v>10</v>
      </c>
      <c r="L172">
        <v>1027</v>
      </c>
      <c r="M172">
        <v>11</v>
      </c>
      <c r="N172">
        <v>0.13</v>
      </c>
      <c r="O172">
        <v>0.17</v>
      </c>
      <c r="P172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0.65</v>
      </c>
      <c r="Q172" s="1">
        <f>player_season_data[[#This Row],[xAG]]*3</f>
        <v>0.51</v>
      </c>
      <c r="R172" s="1">
        <f>SUM(player_season_data[[#This Row],[E(Points from Goals)]:[E(Points from Assists)]])</f>
        <v>1.1600000000000001</v>
      </c>
      <c r="S172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72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172" s="1" t="e">
        <f>SUM(player_season_data[[#This Row],[E(Points from CS)]:[E(Points from conceding)]])</f>
        <v>#REF!</v>
      </c>
      <c r="V172" s="1" t="e">
        <f>SUM(player_season_data[[#This Row],[E(Defensive Points)]],player_season_data[[#This Row],[E(Attacking Points)]])</f>
        <v>#REF!</v>
      </c>
    </row>
    <row r="173" spans="1:22" hidden="1" x14ac:dyDescent="0.25">
      <c r="A173" s="6" t="s">
        <v>1034</v>
      </c>
      <c r="B173">
        <v>214</v>
      </c>
      <c r="C173" t="s">
        <v>331</v>
      </c>
      <c r="D173" t="s">
        <v>479</v>
      </c>
      <c r="E173">
        <v>3</v>
      </c>
      <c r="F173">
        <v>5</v>
      </c>
      <c r="G173">
        <v>0.1</v>
      </c>
      <c r="H173" t="s">
        <v>861</v>
      </c>
      <c r="I173">
        <v>30</v>
      </c>
      <c r="J173">
        <v>29</v>
      </c>
      <c r="K173">
        <v>17</v>
      </c>
      <c r="L173">
        <v>1352</v>
      </c>
      <c r="M173">
        <v>15</v>
      </c>
      <c r="N173">
        <v>0.12</v>
      </c>
      <c r="O173">
        <v>0.15</v>
      </c>
      <c r="P173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0.6</v>
      </c>
      <c r="Q173" s="1">
        <f>player_season_data[[#This Row],[xAG]]*3</f>
        <v>0.44999999999999996</v>
      </c>
      <c r="R173" s="1">
        <f>SUM(player_season_data[[#This Row],[E(Points from Goals)]:[E(Points from Assists)]])</f>
        <v>1.0499999999999998</v>
      </c>
      <c r="S173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73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173" s="1" t="e">
        <f>SUM(player_season_data[[#This Row],[E(Points from CS)]:[E(Points from conceding)]])</f>
        <v>#REF!</v>
      </c>
      <c r="V173" s="1" t="e">
        <f>SUM(player_season_data[[#This Row],[E(Defensive Points)]],player_season_data[[#This Row],[E(Attacking Points)]])</f>
        <v>#REF!</v>
      </c>
    </row>
    <row r="174" spans="1:22" hidden="1" x14ac:dyDescent="0.25">
      <c r="A174" s="6" t="s">
        <v>1159</v>
      </c>
      <c r="B174">
        <v>297</v>
      </c>
      <c r="C174" t="s">
        <v>1160</v>
      </c>
      <c r="D174" t="s">
        <v>903</v>
      </c>
      <c r="E174">
        <v>3</v>
      </c>
      <c r="F174">
        <v>4.5</v>
      </c>
      <c r="G174">
        <v>0.1</v>
      </c>
      <c r="H174" t="s">
        <v>861</v>
      </c>
      <c r="I174">
        <v>20</v>
      </c>
      <c r="J174">
        <v>3</v>
      </c>
      <c r="K174">
        <v>2</v>
      </c>
      <c r="L174">
        <v>142</v>
      </c>
      <c r="M174">
        <v>1</v>
      </c>
      <c r="N174">
        <v>0.08</v>
      </c>
      <c r="O174">
        <v>0.03</v>
      </c>
      <c r="P174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0.4</v>
      </c>
      <c r="Q174" s="1">
        <f>player_season_data[[#This Row],[xAG]]*3</f>
        <v>0.09</v>
      </c>
      <c r="R174" s="1">
        <f>SUM(player_season_data[[#This Row],[E(Points from Goals)]:[E(Points from Assists)]])</f>
        <v>0.49</v>
      </c>
      <c r="S174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74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174" s="1" t="e">
        <f>SUM(player_season_data[[#This Row],[E(Points from CS)]:[E(Points from conceding)]])</f>
        <v>#REF!</v>
      </c>
      <c r="V174" s="1" t="e">
        <f>SUM(player_season_data[[#This Row],[E(Defensive Points)]],player_season_data[[#This Row],[E(Attacking Points)]])</f>
        <v>#REF!</v>
      </c>
    </row>
    <row r="175" spans="1:22" hidden="1" x14ac:dyDescent="0.25">
      <c r="A175" s="6" t="s">
        <v>1480</v>
      </c>
      <c r="B175">
        <v>376</v>
      </c>
      <c r="C175" t="s">
        <v>220</v>
      </c>
      <c r="D175" t="s">
        <v>893</v>
      </c>
      <c r="E175">
        <v>2</v>
      </c>
      <c r="F175">
        <v>4.5</v>
      </c>
      <c r="G175">
        <v>0.2</v>
      </c>
      <c r="H175" t="s">
        <v>860</v>
      </c>
      <c r="I175">
        <v>29</v>
      </c>
      <c r="J175">
        <v>19</v>
      </c>
      <c r="K175">
        <v>14</v>
      </c>
      <c r="L175">
        <v>1328</v>
      </c>
      <c r="M175">
        <v>14</v>
      </c>
      <c r="N175">
        <v>0.05</v>
      </c>
      <c r="O175">
        <v>0.02</v>
      </c>
      <c r="P175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0.30000000000000004</v>
      </c>
      <c r="Q175" s="1">
        <f>player_season_data[[#This Row],[xAG]]*3</f>
        <v>0.06</v>
      </c>
      <c r="R175" s="1">
        <f>SUM(player_season_data[[#This Row],[E(Points from Goals)]:[E(Points from Assists)]])</f>
        <v>0.36000000000000004</v>
      </c>
      <c r="S175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75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175" s="1" t="e">
        <f>SUM(player_season_data[[#This Row],[E(Points from CS)]:[E(Points from conceding)]])</f>
        <v>#REF!</v>
      </c>
      <c r="V175" s="1" t="e">
        <f>SUM(player_season_data[[#This Row],[E(Defensive Points)]],player_season_data[[#This Row],[E(Attacking Points)]])</f>
        <v>#REF!</v>
      </c>
    </row>
    <row r="176" spans="1:22" hidden="1" x14ac:dyDescent="0.25">
      <c r="A176" s="6" t="s">
        <v>1321</v>
      </c>
      <c r="B176">
        <v>264</v>
      </c>
      <c r="C176" t="s">
        <v>1322</v>
      </c>
      <c r="D176" t="s">
        <v>539</v>
      </c>
      <c r="E176">
        <v>3</v>
      </c>
      <c r="F176">
        <v>5</v>
      </c>
      <c r="G176">
        <v>0.1</v>
      </c>
      <c r="H176" t="s">
        <v>861</v>
      </c>
      <c r="I176">
        <v>28</v>
      </c>
      <c r="J176">
        <v>35</v>
      </c>
      <c r="K176">
        <v>31</v>
      </c>
      <c r="L176">
        <v>2381</v>
      </c>
      <c r="M176">
        <v>26</v>
      </c>
      <c r="N176">
        <v>0.12</v>
      </c>
      <c r="O176">
        <v>0.19</v>
      </c>
      <c r="P176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0.6</v>
      </c>
      <c r="Q176" s="1">
        <f>player_season_data[[#This Row],[xAG]]*3</f>
        <v>0.57000000000000006</v>
      </c>
      <c r="R176" s="1">
        <f>SUM(player_season_data[[#This Row],[E(Points from Goals)]:[E(Points from Assists)]])</f>
        <v>1.17</v>
      </c>
      <c r="S176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76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176" s="1" t="e">
        <f>SUM(player_season_data[[#This Row],[E(Points from CS)]:[E(Points from conceding)]])</f>
        <v>#REF!</v>
      </c>
      <c r="V176" s="1" t="e">
        <f>SUM(player_season_data[[#This Row],[E(Defensive Points)]],player_season_data[[#This Row],[E(Attacking Points)]])</f>
        <v>#REF!</v>
      </c>
    </row>
    <row r="177" spans="1:22" hidden="1" x14ac:dyDescent="0.25">
      <c r="A177" s="6" t="s">
        <v>1163</v>
      </c>
      <c r="B177">
        <v>315</v>
      </c>
      <c r="C177" t="s">
        <v>73</v>
      </c>
      <c r="D177" t="s">
        <v>456</v>
      </c>
      <c r="E177">
        <v>3</v>
      </c>
      <c r="F177">
        <v>4.5</v>
      </c>
      <c r="G177">
        <v>0.1</v>
      </c>
      <c r="H177" t="s">
        <v>861</v>
      </c>
      <c r="I177">
        <v>18</v>
      </c>
      <c r="J177">
        <v>5</v>
      </c>
      <c r="K177">
        <v>1</v>
      </c>
      <c r="L177">
        <v>89</v>
      </c>
      <c r="M177">
        <v>1</v>
      </c>
      <c r="N177">
        <v>0.14000000000000001</v>
      </c>
      <c r="O177">
        <v>0</v>
      </c>
      <c r="P177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0.70000000000000007</v>
      </c>
      <c r="Q177" s="1">
        <f>player_season_data[[#This Row],[xAG]]*3</f>
        <v>0</v>
      </c>
      <c r="R177" s="1">
        <f>SUM(player_season_data[[#This Row],[E(Points from Goals)]:[E(Points from Assists)]])</f>
        <v>0.70000000000000007</v>
      </c>
      <c r="S177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77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177" s="1" t="e">
        <f>SUM(player_season_data[[#This Row],[E(Points from CS)]:[E(Points from conceding)]])</f>
        <v>#REF!</v>
      </c>
      <c r="V177" s="1" t="e">
        <f>SUM(player_season_data[[#This Row],[E(Defensive Points)]],player_season_data[[#This Row],[E(Attacking Points)]])</f>
        <v>#REF!</v>
      </c>
    </row>
    <row r="178" spans="1:22" hidden="1" x14ac:dyDescent="0.25">
      <c r="A178" s="6" t="s">
        <v>1164</v>
      </c>
      <c r="B178">
        <v>318</v>
      </c>
      <c r="C178" t="s">
        <v>101</v>
      </c>
      <c r="D178" t="s">
        <v>788</v>
      </c>
      <c r="E178">
        <v>3</v>
      </c>
      <c r="F178">
        <v>4.5</v>
      </c>
      <c r="G178">
        <v>0.1</v>
      </c>
      <c r="H178" t="s">
        <v>861</v>
      </c>
      <c r="I178">
        <v>17</v>
      </c>
      <c r="J178">
        <v>1</v>
      </c>
      <c r="K178">
        <v>0</v>
      </c>
      <c r="L178">
        <v>14</v>
      </c>
      <c r="M178">
        <v>0</v>
      </c>
      <c r="N178">
        <v>0</v>
      </c>
      <c r="O178">
        <v>0</v>
      </c>
      <c r="P178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178" s="1">
        <f>player_season_data[[#This Row],[xAG]]*3</f>
        <v>0</v>
      </c>
      <c r="R178" s="1">
        <f>SUM(player_season_data[[#This Row],[E(Points from Goals)]:[E(Points from Assists)]])</f>
        <v>0</v>
      </c>
      <c r="S178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78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178" s="1" t="e">
        <f>SUM(player_season_data[[#This Row],[E(Points from CS)]:[E(Points from conceding)]])</f>
        <v>#REF!</v>
      </c>
      <c r="V178" s="1" t="e">
        <f>SUM(player_season_data[[#This Row],[E(Defensive Points)]],player_season_data[[#This Row],[E(Attacking Points)]])</f>
        <v>#REF!</v>
      </c>
    </row>
    <row r="179" spans="1:22" hidden="1" x14ac:dyDescent="0.25">
      <c r="A179" s="6" t="s">
        <v>1165</v>
      </c>
      <c r="B179">
        <v>66</v>
      </c>
      <c r="C179" t="s">
        <v>125</v>
      </c>
      <c r="D179" t="s">
        <v>723</v>
      </c>
      <c r="E179">
        <v>3</v>
      </c>
      <c r="F179">
        <v>5</v>
      </c>
      <c r="G179">
        <v>0</v>
      </c>
      <c r="H179" t="s">
        <v>861</v>
      </c>
      <c r="I179">
        <v>25</v>
      </c>
      <c r="J179">
        <v>5</v>
      </c>
      <c r="K179">
        <v>0</v>
      </c>
      <c r="L179">
        <v>41</v>
      </c>
      <c r="M179">
        <v>0</v>
      </c>
      <c r="N179">
        <v>0.34</v>
      </c>
      <c r="O179">
        <v>0</v>
      </c>
      <c r="P179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1.7000000000000002</v>
      </c>
      <c r="Q179" s="1">
        <f>player_season_data[[#This Row],[xAG]]*3</f>
        <v>0</v>
      </c>
      <c r="R179" s="1">
        <f>SUM(player_season_data[[#This Row],[E(Points from Goals)]:[E(Points from Assists)]])</f>
        <v>1.7000000000000002</v>
      </c>
      <c r="S179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79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179" s="1" t="e">
        <f>SUM(player_season_data[[#This Row],[E(Points from CS)]:[E(Points from conceding)]])</f>
        <v>#REF!</v>
      </c>
      <c r="V179" s="1" t="e">
        <f>SUM(player_season_data[[#This Row],[E(Defensive Points)]],player_season_data[[#This Row],[E(Attacking Points)]])</f>
        <v>#REF!</v>
      </c>
    </row>
    <row r="180" spans="1:22" hidden="1" x14ac:dyDescent="0.25">
      <c r="A180" s="6" t="s">
        <v>1166</v>
      </c>
      <c r="B180">
        <v>136</v>
      </c>
      <c r="C180" t="s">
        <v>254</v>
      </c>
      <c r="D180" t="s">
        <v>740</v>
      </c>
      <c r="E180">
        <v>3</v>
      </c>
      <c r="F180">
        <v>6.5</v>
      </c>
      <c r="G180">
        <v>1.8</v>
      </c>
      <c r="H180" t="s">
        <v>861</v>
      </c>
      <c r="I180">
        <v>26</v>
      </c>
      <c r="J180">
        <v>19</v>
      </c>
      <c r="K180">
        <v>15</v>
      </c>
      <c r="L180">
        <v>1486</v>
      </c>
      <c r="M180">
        <v>16</v>
      </c>
      <c r="N180">
        <v>0.21</v>
      </c>
      <c r="O180">
        <v>0.16</v>
      </c>
      <c r="P180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1.05</v>
      </c>
      <c r="Q180" s="1">
        <f>player_season_data[[#This Row],[xAG]]*3</f>
        <v>0.48</v>
      </c>
      <c r="R180" s="1">
        <f>SUM(player_season_data[[#This Row],[E(Points from Goals)]:[E(Points from Assists)]])</f>
        <v>1.53</v>
      </c>
      <c r="S180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80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180" s="1" t="e">
        <f>SUM(player_season_data[[#This Row],[E(Points from CS)]:[E(Points from conceding)]])</f>
        <v>#REF!</v>
      </c>
      <c r="V180" s="1" t="e">
        <f>SUM(player_season_data[[#This Row],[E(Defensive Points)]],player_season_data[[#This Row],[E(Attacking Points)]])</f>
        <v>#REF!</v>
      </c>
    </row>
    <row r="181" spans="1:22" hidden="1" x14ac:dyDescent="0.25">
      <c r="A181" s="6" t="s">
        <v>979</v>
      </c>
      <c r="B181">
        <v>36</v>
      </c>
      <c r="C181" t="s">
        <v>98</v>
      </c>
      <c r="D181" t="s">
        <v>500</v>
      </c>
      <c r="E181">
        <v>2</v>
      </c>
      <c r="F181">
        <v>4.5</v>
      </c>
      <c r="G181">
        <v>2.2000000000000002</v>
      </c>
      <c r="H181" t="s">
        <v>860</v>
      </c>
      <c r="I181">
        <v>30</v>
      </c>
      <c r="J181">
        <v>33</v>
      </c>
      <c r="K181">
        <v>27</v>
      </c>
      <c r="L181">
        <v>2410</v>
      </c>
      <c r="M181">
        <v>26</v>
      </c>
      <c r="N181">
        <v>0.04</v>
      </c>
      <c r="O181">
        <v>0.15</v>
      </c>
      <c r="P181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0.24</v>
      </c>
      <c r="Q181" s="1">
        <f>player_season_data[[#This Row],[xAG]]*3</f>
        <v>0.44999999999999996</v>
      </c>
      <c r="R181" s="1">
        <f>SUM(player_season_data[[#This Row],[E(Points from Goals)]:[E(Points from Assists)]])</f>
        <v>0.69</v>
      </c>
      <c r="S181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81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181" s="1" t="e">
        <f>SUM(player_season_data[[#This Row],[E(Points from CS)]:[E(Points from conceding)]])</f>
        <v>#REF!</v>
      </c>
      <c r="V181" s="1" t="e">
        <f>SUM(player_season_data[[#This Row],[E(Defensive Points)]],player_season_data[[#This Row],[E(Attacking Points)]])</f>
        <v>#REF!</v>
      </c>
    </row>
    <row r="182" spans="1:22" hidden="1" x14ac:dyDescent="0.25">
      <c r="A182" s="6" t="s">
        <v>983</v>
      </c>
      <c r="B182">
        <v>270</v>
      </c>
      <c r="C182" t="s">
        <v>984</v>
      </c>
      <c r="D182" t="s">
        <v>736</v>
      </c>
      <c r="E182">
        <v>2</v>
      </c>
      <c r="F182">
        <v>4</v>
      </c>
      <c r="G182">
        <v>0.5</v>
      </c>
      <c r="H182" t="s">
        <v>860</v>
      </c>
      <c r="I182">
        <v>22</v>
      </c>
      <c r="J182">
        <v>43</v>
      </c>
      <c r="K182">
        <v>43</v>
      </c>
      <c r="L182">
        <v>3870</v>
      </c>
      <c r="M182">
        <v>43</v>
      </c>
      <c r="N182">
        <v>0.04</v>
      </c>
      <c r="O182">
        <v>0.05</v>
      </c>
      <c r="P182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0.24</v>
      </c>
      <c r="Q182" s="1">
        <f>player_season_data[[#This Row],[xAG]]*3</f>
        <v>0.15000000000000002</v>
      </c>
      <c r="R182" s="1">
        <f>SUM(player_season_data[[#This Row],[E(Points from Goals)]:[E(Points from Assists)]])</f>
        <v>0.39</v>
      </c>
      <c r="S182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82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182" s="1" t="e">
        <f>SUM(player_season_data[[#This Row],[E(Points from CS)]:[E(Points from conceding)]])</f>
        <v>#REF!</v>
      </c>
      <c r="V182" s="1" t="e">
        <f>SUM(player_season_data[[#This Row],[E(Defensive Points)]],player_season_data[[#This Row],[E(Attacking Points)]])</f>
        <v>#REF!</v>
      </c>
    </row>
    <row r="183" spans="1:22" hidden="1" x14ac:dyDescent="0.25">
      <c r="A183" s="6" t="s">
        <v>1170</v>
      </c>
      <c r="B183">
        <v>211</v>
      </c>
      <c r="C183" t="s">
        <v>260</v>
      </c>
      <c r="D183" t="s">
        <v>699</v>
      </c>
      <c r="E183">
        <v>2</v>
      </c>
      <c r="F183">
        <v>5</v>
      </c>
      <c r="G183">
        <v>4.2</v>
      </c>
      <c r="H183" t="s">
        <v>860</v>
      </c>
      <c r="I183">
        <v>27</v>
      </c>
      <c r="J183">
        <v>16</v>
      </c>
      <c r="K183">
        <v>16</v>
      </c>
      <c r="L183">
        <v>1439</v>
      </c>
      <c r="M183">
        <v>16</v>
      </c>
      <c r="N183">
        <v>0.08</v>
      </c>
      <c r="O183">
        <v>0.15</v>
      </c>
      <c r="P183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0.48</v>
      </c>
      <c r="Q183" s="1">
        <f>player_season_data[[#This Row],[xAG]]*3</f>
        <v>0.44999999999999996</v>
      </c>
      <c r="R183" s="1">
        <f>SUM(player_season_data[[#This Row],[E(Points from Goals)]:[E(Points from Assists)]])</f>
        <v>0.92999999999999994</v>
      </c>
      <c r="S183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83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183" s="1" t="e">
        <f>SUM(player_season_data[[#This Row],[E(Points from CS)]:[E(Points from conceding)]])</f>
        <v>#REF!</v>
      </c>
      <c r="V183" s="1" t="e">
        <f>SUM(player_season_data[[#This Row],[E(Defensive Points)]],player_season_data[[#This Row],[E(Attacking Points)]])</f>
        <v>#REF!</v>
      </c>
    </row>
    <row r="184" spans="1:22" hidden="1" x14ac:dyDescent="0.25">
      <c r="A184" s="6" t="s">
        <v>1171</v>
      </c>
      <c r="B184">
        <v>405</v>
      </c>
      <c r="C184" t="s">
        <v>208</v>
      </c>
      <c r="D184" t="s">
        <v>518</v>
      </c>
      <c r="E184">
        <v>2</v>
      </c>
      <c r="F184">
        <v>4.5</v>
      </c>
      <c r="G184">
        <v>0.1</v>
      </c>
      <c r="H184" t="s">
        <v>860</v>
      </c>
      <c r="I184">
        <v>28</v>
      </c>
      <c r="J184">
        <v>17</v>
      </c>
      <c r="K184">
        <v>8</v>
      </c>
      <c r="L184">
        <v>913</v>
      </c>
      <c r="M184">
        <v>10</v>
      </c>
      <c r="N184">
        <v>0.02</v>
      </c>
      <c r="O184">
        <v>0.1</v>
      </c>
      <c r="P184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0.12</v>
      </c>
      <c r="Q184" s="1">
        <f>player_season_data[[#This Row],[xAG]]*3</f>
        <v>0.30000000000000004</v>
      </c>
      <c r="R184" s="1">
        <f>SUM(player_season_data[[#This Row],[E(Points from Goals)]:[E(Points from Assists)]])</f>
        <v>0.42000000000000004</v>
      </c>
      <c r="S184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84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184" s="1" t="e">
        <f>SUM(player_season_data[[#This Row],[E(Points from CS)]:[E(Points from conceding)]])</f>
        <v>#REF!</v>
      </c>
      <c r="V184" s="1" t="e">
        <f>SUM(player_season_data[[#This Row],[E(Defensive Points)]],player_season_data[[#This Row],[E(Attacking Points)]])</f>
        <v>#REF!</v>
      </c>
    </row>
    <row r="185" spans="1:22" hidden="1" x14ac:dyDescent="0.25">
      <c r="A185" s="6" t="s">
        <v>1172</v>
      </c>
      <c r="B185">
        <v>508</v>
      </c>
      <c r="C185" t="s">
        <v>379</v>
      </c>
      <c r="D185" t="s">
        <v>586</v>
      </c>
      <c r="E185">
        <v>1</v>
      </c>
      <c r="F185">
        <v>5</v>
      </c>
      <c r="G185">
        <v>4.3</v>
      </c>
      <c r="H185" t="s">
        <v>862</v>
      </c>
      <c r="I185">
        <v>26</v>
      </c>
      <c r="J185">
        <v>38</v>
      </c>
      <c r="K185">
        <v>38</v>
      </c>
      <c r="L185">
        <v>3420</v>
      </c>
      <c r="M185">
        <v>38</v>
      </c>
      <c r="N185">
        <v>0</v>
      </c>
      <c r="O185">
        <v>0</v>
      </c>
      <c r="P185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185" s="1">
        <f>player_season_data[[#This Row],[xAG]]*3</f>
        <v>0</v>
      </c>
      <c r="R185" s="1">
        <f>SUM(player_season_data[[#This Row],[E(Points from Goals)]:[E(Points from Assists)]])</f>
        <v>0</v>
      </c>
      <c r="S185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85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185" s="1" t="e">
        <f>SUM(player_season_data[[#This Row],[E(Points from CS)]:[E(Points from conceding)]])</f>
        <v>#REF!</v>
      </c>
      <c r="V185" s="1" t="e">
        <f>SUM(player_season_data[[#This Row],[E(Defensive Points)]],player_season_data[[#This Row],[E(Attacking Points)]])</f>
        <v>#REF!</v>
      </c>
    </row>
    <row r="186" spans="1:22" hidden="1" x14ac:dyDescent="0.25">
      <c r="A186" s="6" t="s">
        <v>1173</v>
      </c>
      <c r="B186">
        <v>257</v>
      </c>
      <c r="C186" t="s">
        <v>355</v>
      </c>
      <c r="D186" t="s">
        <v>560</v>
      </c>
      <c r="E186">
        <v>2</v>
      </c>
      <c r="F186">
        <v>4.5</v>
      </c>
      <c r="G186">
        <v>0.1</v>
      </c>
      <c r="H186" t="s">
        <v>860</v>
      </c>
      <c r="I186">
        <v>27</v>
      </c>
      <c r="J186">
        <v>14</v>
      </c>
      <c r="K186">
        <v>10</v>
      </c>
      <c r="L186">
        <v>867</v>
      </c>
      <c r="M186">
        <v>9</v>
      </c>
      <c r="N186">
        <v>0.09</v>
      </c>
      <c r="O186">
        <v>0.04</v>
      </c>
      <c r="P186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0.54</v>
      </c>
      <c r="Q186" s="1">
        <f>player_season_data[[#This Row],[xAG]]*3</f>
        <v>0.12</v>
      </c>
      <c r="R186" s="1">
        <f>SUM(player_season_data[[#This Row],[E(Points from Goals)]:[E(Points from Assists)]])</f>
        <v>0.66</v>
      </c>
      <c r="S186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86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186" s="1" t="e">
        <f>SUM(player_season_data[[#This Row],[E(Points from CS)]:[E(Points from conceding)]])</f>
        <v>#REF!</v>
      </c>
      <c r="V186" s="1" t="e">
        <f>SUM(player_season_data[[#This Row],[E(Defensive Points)]],player_season_data[[#This Row],[E(Attacking Points)]])</f>
        <v>#REF!</v>
      </c>
    </row>
    <row r="187" spans="1:22" hidden="1" x14ac:dyDescent="0.25">
      <c r="A187" s="6" t="s">
        <v>1176</v>
      </c>
      <c r="B187">
        <v>13</v>
      </c>
      <c r="C187" t="s">
        <v>408</v>
      </c>
      <c r="D187" t="s">
        <v>585</v>
      </c>
      <c r="E187">
        <v>3</v>
      </c>
      <c r="F187">
        <v>8.5</v>
      </c>
      <c r="G187">
        <v>16.399999999999999</v>
      </c>
      <c r="H187" t="s">
        <v>861</v>
      </c>
      <c r="I187">
        <v>24</v>
      </c>
      <c r="J187">
        <v>35</v>
      </c>
      <c r="K187">
        <v>35</v>
      </c>
      <c r="L187">
        <v>3091</v>
      </c>
      <c r="M187">
        <v>34</v>
      </c>
      <c r="N187">
        <v>0.17</v>
      </c>
      <c r="O187">
        <v>0.28000000000000003</v>
      </c>
      <c r="P187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0.85000000000000009</v>
      </c>
      <c r="Q187" s="1">
        <f>player_season_data[[#This Row],[xAG]]*3</f>
        <v>0.84000000000000008</v>
      </c>
      <c r="R187" s="1">
        <f>SUM(player_season_data[[#This Row],[E(Points from Goals)]:[E(Points from Assists)]])</f>
        <v>1.6900000000000002</v>
      </c>
      <c r="S187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87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187" s="1" t="e">
        <f>SUM(player_season_data[[#This Row],[E(Points from CS)]:[E(Points from conceding)]])</f>
        <v>#REF!</v>
      </c>
      <c r="V187" s="1" t="e">
        <f>SUM(player_season_data[[#This Row],[E(Defensive Points)]],player_season_data[[#This Row],[E(Attacking Points)]])</f>
        <v>#REF!</v>
      </c>
    </row>
    <row r="188" spans="1:22" hidden="1" x14ac:dyDescent="0.25">
      <c r="A188" s="6" t="s">
        <v>1177</v>
      </c>
      <c r="B188">
        <v>47</v>
      </c>
      <c r="C188" t="s">
        <v>234</v>
      </c>
      <c r="D188" t="s">
        <v>876</v>
      </c>
      <c r="E188">
        <v>1</v>
      </c>
      <c r="F188">
        <v>5</v>
      </c>
      <c r="G188">
        <v>13</v>
      </c>
      <c r="H188" t="s">
        <v>862</v>
      </c>
      <c r="I188">
        <v>30</v>
      </c>
      <c r="J188">
        <v>34</v>
      </c>
      <c r="K188">
        <v>34</v>
      </c>
      <c r="L188">
        <v>3015</v>
      </c>
      <c r="M188">
        <v>33</v>
      </c>
      <c r="N188">
        <v>0</v>
      </c>
      <c r="O188">
        <v>0</v>
      </c>
      <c r="P188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188" s="1">
        <f>player_season_data[[#This Row],[xAG]]*3</f>
        <v>0</v>
      </c>
      <c r="R188" s="1">
        <f>SUM(player_season_data[[#This Row],[E(Points from Goals)]:[E(Points from Assists)]])</f>
        <v>0</v>
      </c>
      <c r="S188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88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188" s="1" t="e">
        <f>SUM(player_season_data[[#This Row],[E(Points from CS)]:[E(Points from conceding)]])</f>
        <v>#REF!</v>
      </c>
      <c r="V188" s="1" t="e">
        <f>SUM(player_season_data[[#This Row],[E(Defensive Points)]],player_season_data[[#This Row],[E(Attacking Points)]])</f>
        <v>#REF!</v>
      </c>
    </row>
    <row r="189" spans="1:22" hidden="1" x14ac:dyDescent="0.25">
      <c r="A189" s="6" t="s">
        <v>1355</v>
      </c>
      <c r="B189">
        <v>449</v>
      </c>
      <c r="C189" t="s">
        <v>403</v>
      </c>
      <c r="D189" t="s">
        <v>617</v>
      </c>
      <c r="E189">
        <v>3</v>
      </c>
      <c r="F189">
        <v>5</v>
      </c>
      <c r="G189">
        <v>0.1</v>
      </c>
      <c r="H189" t="s">
        <v>861</v>
      </c>
      <c r="I189">
        <v>25</v>
      </c>
      <c r="J189">
        <v>35</v>
      </c>
      <c r="K189">
        <v>21</v>
      </c>
      <c r="L189">
        <v>1992</v>
      </c>
      <c r="M189">
        <v>22</v>
      </c>
      <c r="N189">
        <v>0.12</v>
      </c>
      <c r="O189">
        <v>0.04</v>
      </c>
      <c r="P189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0.6</v>
      </c>
      <c r="Q189" s="1">
        <f>player_season_data[[#This Row],[xAG]]*3</f>
        <v>0.12</v>
      </c>
      <c r="R189" s="1">
        <f>SUM(player_season_data[[#This Row],[E(Points from Goals)]:[E(Points from Assists)]])</f>
        <v>0.72</v>
      </c>
      <c r="S189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89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189" s="1" t="e">
        <f>SUM(player_season_data[[#This Row],[E(Points from CS)]:[E(Points from conceding)]])</f>
        <v>#REF!</v>
      </c>
      <c r="V189" s="1" t="e">
        <f>SUM(player_season_data[[#This Row],[E(Defensive Points)]],player_season_data[[#This Row],[E(Attacking Points)]])</f>
        <v>#REF!</v>
      </c>
    </row>
    <row r="190" spans="1:22" hidden="1" x14ac:dyDescent="0.25">
      <c r="A190" s="6" t="s">
        <v>1179</v>
      </c>
      <c r="B190">
        <v>514</v>
      </c>
      <c r="C190" t="s">
        <v>48</v>
      </c>
      <c r="D190" t="s">
        <v>577</v>
      </c>
      <c r="E190">
        <v>3</v>
      </c>
      <c r="F190">
        <v>7.5</v>
      </c>
      <c r="G190">
        <v>7.5</v>
      </c>
      <c r="H190" t="s">
        <v>861</v>
      </c>
      <c r="I190">
        <v>26</v>
      </c>
      <c r="J190">
        <v>34</v>
      </c>
      <c r="K190">
        <v>34</v>
      </c>
      <c r="L190">
        <v>3019</v>
      </c>
      <c r="M190">
        <v>33</v>
      </c>
      <c r="N190">
        <v>0.35</v>
      </c>
      <c r="O190">
        <v>0.16</v>
      </c>
      <c r="P190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1.75</v>
      </c>
      <c r="Q190" s="1">
        <f>player_season_data[[#This Row],[xAG]]*3</f>
        <v>0.48</v>
      </c>
      <c r="R190" s="1">
        <f>SUM(player_season_data[[#This Row],[E(Points from Goals)]:[E(Points from Assists)]])</f>
        <v>2.23</v>
      </c>
      <c r="S190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90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190" s="1" t="e">
        <f>SUM(player_season_data[[#This Row],[E(Points from CS)]:[E(Points from conceding)]])</f>
        <v>#REF!</v>
      </c>
      <c r="V190" s="1" t="e">
        <f>SUM(player_season_data[[#This Row],[E(Defensive Points)]],player_season_data[[#This Row],[E(Attacking Points)]])</f>
        <v>#REF!</v>
      </c>
    </row>
    <row r="191" spans="1:22" hidden="1" x14ac:dyDescent="0.25">
      <c r="A191" s="6" t="s">
        <v>1180</v>
      </c>
      <c r="B191">
        <v>322</v>
      </c>
      <c r="C191" t="s">
        <v>145</v>
      </c>
      <c r="D191" t="s">
        <v>567</v>
      </c>
      <c r="E191">
        <v>2</v>
      </c>
      <c r="F191">
        <v>5</v>
      </c>
      <c r="G191">
        <v>0.6</v>
      </c>
      <c r="H191" t="s">
        <v>860</v>
      </c>
      <c r="I191">
        <v>26</v>
      </c>
      <c r="J191">
        <v>32</v>
      </c>
      <c r="K191">
        <v>17</v>
      </c>
      <c r="L191">
        <v>1786</v>
      </c>
      <c r="M191">
        <v>19</v>
      </c>
      <c r="N191">
        <v>0.04</v>
      </c>
      <c r="O191">
        <v>7.0000000000000007E-2</v>
      </c>
      <c r="P191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0.24</v>
      </c>
      <c r="Q191" s="1">
        <f>player_season_data[[#This Row],[xAG]]*3</f>
        <v>0.21000000000000002</v>
      </c>
      <c r="R191" s="1">
        <f>SUM(player_season_data[[#This Row],[E(Points from Goals)]:[E(Points from Assists)]])</f>
        <v>0.45</v>
      </c>
      <c r="S191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91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191" s="1" t="e">
        <f>SUM(player_season_data[[#This Row],[E(Points from CS)]:[E(Points from conceding)]])</f>
        <v>#REF!</v>
      </c>
      <c r="V191" s="1" t="e">
        <f>SUM(player_season_data[[#This Row],[E(Defensive Points)]],player_season_data[[#This Row],[E(Attacking Points)]])</f>
        <v>#REF!</v>
      </c>
    </row>
    <row r="192" spans="1:22" hidden="1" x14ac:dyDescent="0.25">
      <c r="A192" s="6" t="s">
        <v>1181</v>
      </c>
      <c r="B192">
        <v>310</v>
      </c>
      <c r="C192" t="s">
        <v>17</v>
      </c>
      <c r="D192" t="s">
        <v>866</v>
      </c>
      <c r="E192">
        <v>1</v>
      </c>
      <c r="F192">
        <v>5.5</v>
      </c>
      <c r="G192">
        <v>10.5</v>
      </c>
      <c r="H192" t="s">
        <v>862</v>
      </c>
      <c r="I192">
        <v>30</v>
      </c>
      <c r="J192">
        <v>28</v>
      </c>
      <c r="K192">
        <v>28</v>
      </c>
      <c r="L192">
        <v>2520</v>
      </c>
      <c r="M192">
        <v>28</v>
      </c>
      <c r="N192">
        <v>0</v>
      </c>
      <c r="O192">
        <v>0</v>
      </c>
      <c r="P192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192" s="1">
        <f>player_season_data[[#This Row],[xAG]]*3</f>
        <v>0</v>
      </c>
      <c r="R192" s="1">
        <f>SUM(player_season_data[[#This Row],[E(Points from Goals)]:[E(Points from Assists)]])</f>
        <v>0</v>
      </c>
      <c r="S192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92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192" s="1" t="e">
        <f>SUM(player_season_data[[#This Row],[E(Points from CS)]:[E(Points from conceding)]])</f>
        <v>#REF!</v>
      </c>
      <c r="V192" s="1" t="e">
        <f>SUM(player_season_data[[#This Row],[E(Defensive Points)]],player_season_data[[#This Row],[E(Attacking Points)]])</f>
        <v>#REF!</v>
      </c>
    </row>
    <row r="193" spans="1:22" hidden="1" x14ac:dyDescent="0.25">
      <c r="A193" s="6" t="s">
        <v>1182</v>
      </c>
      <c r="B193">
        <v>372</v>
      </c>
      <c r="C193" t="s">
        <v>137</v>
      </c>
      <c r="D193" t="s">
        <v>784</v>
      </c>
      <c r="E193">
        <v>3</v>
      </c>
      <c r="F193">
        <v>6.5</v>
      </c>
      <c r="G193">
        <v>16.600000000000001</v>
      </c>
      <c r="H193" t="s">
        <v>861</v>
      </c>
      <c r="I193">
        <v>19</v>
      </c>
      <c r="J193">
        <v>36</v>
      </c>
      <c r="K193">
        <v>30</v>
      </c>
      <c r="L193">
        <v>2565</v>
      </c>
      <c r="M193">
        <v>28</v>
      </c>
      <c r="N193">
        <v>0.28999999999999998</v>
      </c>
      <c r="O193">
        <v>0.18</v>
      </c>
      <c r="P193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1.45</v>
      </c>
      <c r="Q193" s="1">
        <f>player_season_data[[#This Row],[xAG]]*3</f>
        <v>0.54</v>
      </c>
      <c r="R193" s="1">
        <f>SUM(player_season_data[[#This Row],[E(Points from Goals)]:[E(Points from Assists)]])</f>
        <v>1.99</v>
      </c>
      <c r="S193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93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193" s="1" t="e">
        <f>SUM(player_season_data[[#This Row],[E(Points from CS)]:[E(Points from conceding)]])</f>
        <v>#REF!</v>
      </c>
      <c r="V193" s="1" t="e">
        <f>SUM(player_season_data[[#This Row],[E(Defensive Points)]],player_season_data[[#This Row],[E(Attacking Points)]])</f>
        <v>#REF!</v>
      </c>
    </row>
    <row r="194" spans="1:22" hidden="1" x14ac:dyDescent="0.25">
      <c r="A194" s="6" t="s">
        <v>1183</v>
      </c>
      <c r="B194">
        <v>483</v>
      </c>
      <c r="C194" t="s">
        <v>140</v>
      </c>
      <c r="D194" t="s">
        <v>464</v>
      </c>
      <c r="E194">
        <v>3</v>
      </c>
      <c r="F194">
        <v>5</v>
      </c>
      <c r="G194">
        <v>0</v>
      </c>
      <c r="H194" t="s">
        <v>861</v>
      </c>
      <c r="I194">
        <v>22</v>
      </c>
      <c r="J194">
        <v>11</v>
      </c>
      <c r="K194">
        <v>2</v>
      </c>
      <c r="L194">
        <v>209</v>
      </c>
      <c r="M194">
        <v>2</v>
      </c>
      <c r="N194">
        <v>0.32</v>
      </c>
      <c r="O194">
        <v>0.09</v>
      </c>
      <c r="P194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1.6</v>
      </c>
      <c r="Q194" s="1">
        <f>player_season_data[[#This Row],[xAG]]*3</f>
        <v>0.27</v>
      </c>
      <c r="R194" s="1">
        <f>SUM(player_season_data[[#This Row],[E(Points from Goals)]:[E(Points from Assists)]])</f>
        <v>1.87</v>
      </c>
      <c r="S194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94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194" s="1" t="e">
        <f>SUM(player_season_data[[#This Row],[E(Points from CS)]:[E(Points from conceding)]])</f>
        <v>#REF!</v>
      </c>
      <c r="V194" s="1" t="e">
        <f>SUM(player_season_data[[#This Row],[E(Defensive Points)]],player_season_data[[#This Row],[E(Attacking Points)]])</f>
        <v>#REF!</v>
      </c>
    </row>
    <row r="195" spans="1:22" hidden="1" x14ac:dyDescent="0.25">
      <c r="A195" s="6" t="s">
        <v>1184</v>
      </c>
      <c r="B195">
        <v>560</v>
      </c>
      <c r="C195" t="s">
        <v>268</v>
      </c>
      <c r="D195" t="s">
        <v>267</v>
      </c>
      <c r="E195">
        <v>3</v>
      </c>
      <c r="F195">
        <v>6.5</v>
      </c>
      <c r="G195">
        <v>1.3</v>
      </c>
      <c r="H195" t="s">
        <v>861</v>
      </c>
      <c r="I195">
        <v>23</v>
      </c>
      <c r="J195">
        <v>20</v>
      </c>
      <c r="K195">
        <v>18</v>
      </c>
      <c r="L195">
        <v>1516</v>
      </c>
      <c r="M195">
        <v>16</v>
      </c>
      <c r="N195">
        <v>0.21</v>
      </c>
      <c r="O195">
        <v>0.26</v>
      </c>
      <c r="P195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1.05</v>
      </c>
      <c r="Q195" s="1">
        <f>player_season_data[[#This Row],[xAG]]*3</f>
        <v>0.78</v>
      </c>
      <c r="R195" s="1">
        <f>SUM(player_season_data[[#This Row],[E(Points from Goals)]:[E(Points from Assists)]])</f>
        <v>1.83</v>
      </c>
      <c r="S195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95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195" s="1" t="e">
        <f>SUM(player_season_data[[#This Row],[E(Points from CS)]:[E(Points from conceding)]])</f>
        <v>#REF!</v>
      </c>
      <c r="V195" s="1" t="e">
        <f>SUM(player_season_data[[#This Row],[E(Defensive Points)]],player_season_data[[#This Row],[E(Attacking Points)]])</f>
        <v>#REF!</v>
      </c>
    </row>
    <row r="196" spans="1:22" hidden="1" x14ac:dyDescent="0.25">
      <c r="A196" s="6" t="s">
        <v>1185</v>
      </c>
      <c r="B196">
        <v>181</v>
      </c>
      <c r="C196" t="s">
        <v>270</v>
      </c>
      <c r="D196" t="s">
        <v>633</v>
      </c>
      <c r="E196">
        <v>3</v>
      </c>
      <c r="F196">
        <v>6.5</v>
      </c>
      <c r="G196">
        <v>17</v>
      </c>
      <c r="H196" t="s">
        <v>861</v>
      </c>
      <c r="I196">
        <v>25</v>
      </c>
      <c r="J196">
        <v>11</v>
      </c>
      <c r="K196">
        <v>2</v>
      </c>
      <c r="L196">
        <v>443</v>
      </c>
      <c r="M196">
        <v>4</v>
      </c>
      <c r="N196">
        <v>0.47</v>
      </c>
      <c r="O196">
        <v>0.05</v>
      </c>
      <c r="P196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2.3499999999999996</v>
      </c>
      <c r="Q196" s="1">
        <f>player_season_data[[#This Row],[xAG]]*3</f>
        <v>0.15000000000000002</v>
      </c>
      <c r="R196" s="1">
        <f>SUM(player_season_data[[#This Row],[E(Points from Goals)]:[E(Points from Assists)]])</f>
        <v>2.4999999999999996</v>
      </c>
      <c r="S196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96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196" s="1" t="e">
        <f>SUM(player_season_data[[#This Row],[E(Points from CS)]:[E(Points from conceding)]])</f>
        <v>#REF!</v>
      </c>
      <c r="V196" s="1" t="e">
        <f>SUM(player_season_data[[#This Row],[E(Defensive Points)]],player_season_data[[#This Row],[E(Attacking Points)]])</f>
        <v>#REF!</v>
      </c>
    </row>
    <row r="197" spans="1:22" hidden="1" x14ac:dyDescent="0.25">
      <c r="A197" s="6" t="s">
        <v>1186</v>
      </c>
      <c r="B197">
        <v>505</v>
      </c>
      <c r="C197" t="s">
        <v>371</v>
      </c>
      <c r="D197" t="s">
        <v>772</v>
      </c>
      <c r="E197">
        <v>2</v>
      </c>
      <c r="F197">
        <v>5</v>
      </c>
      <c r="G197">
        <v>4.0999999999999996</v>
      </c>
      <c r="H197" t="s">
        <v>860</v>
      </c>
      <c r="I197">
        <v>20</v>
      </c>
      <c r="J197">
        <v>28</v>
      </c>
      <c r="K197">
        <v>28</v>
      </c>
      <c r="L197">
        <v>2391</v>
      </c>
      <c r="M197">
        <v>26</v>
      </c>
      <c r="N197">
        <v>0.09</v>
      </c>
      <c r="O197">
        <v>0.08</v>
      </c>
      <c r="P197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0.54</v>
      </c>
      <c r="Q197" s="1">
        <f>player_season_data[[#This Row],[xAG]]*3</f>
        <v>0.24</v>
      </c>
      <c r="R197" s="1">
        <f>SUM(player_season_data[[#This Row],[E(Points from Goals)]:[E(Points from Assists)]])</f>
        <v>0.78</v>
      </c>
      <c r="S197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97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197" s="1" t="e">
        <f>SUM(player_season_data[[#This Row],[E(Points from CS)]:[E(Points from conceding)]])</f>
        <v>#REF!</v>
      </c>
      <c r="V197" s="1" t="e">
        <f>SUM(player_season_data[[#This Row],[E(Defensive Points)]],player_season_data[[#This Row],[E(Attacking Points)]])</f>
        <v>#REF!</v>
      </c>
    </row>
    <row r="198" spans="1:22" hidden="1" x14ac:dyDescent="0.25">
      <c r="A198" s="6" t="s">
        <v>1431</v>
      </c>
      <c r="B198">
        <v>101</v>
      </c>
      <c r="C198" t="s">
        <v>274</v>
      </c>
      <c r="D198" t="s">
        <v>533</v>
      </c>
      <c r="E198">
        <v>3</v>
      </c>
      <c r="F198">
        <v>5</v>
      </c>
      <c r="G198">
        <v>0.1</v>
      </c>
      <c r="H198" t="s">
        <v>861</v>
      </c>
      <c r="I198">
        <v>29</v>
      </c>
      <c r="J198">
        <v>31</v>
      </c>
      <c r="K198">
        <v>30</v>
      </c>
      <c r="L198">
        <v>2505</v>
      </c>
      <c r="M198">
        <v>27</v>
      </c>
      <c r="N198">
        <v>0.12</v>
      </c>
      <c r="O198">
        <v>7.0000000000000007E-2</v>
      </c>
      <c r="P198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0.6</v>
      </c>
      <c r="Q198" s="1">
        <f>player_season_data[[#This Row],[xAG]]*3</f>
        <v>0.21000000000000002</v>
      </c>
      <c r="R198" s="1">
        <f>SUM(player_season_data[[#This Row],[E(Points from Goals)]:[E(Points from Assists)]])</f>
        <v>0.81</v>
      </c>
      <c r="S198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98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198" s="1" t="e">
        <f>SUM(player_season_data[[#This Row],[E(Points from CS)]:[E(Points from conceding)]])</f>
        <v>#REF!</v>
      </c>
      <c r="V198" s="1" t="e">
        <f>SUM(player_season_data[[#This Row],[E(Defensive Points)]],player_season_data[[#This Row],[E(Attacking Points)]])</f>
        <v>#REF!</v>
      </c>
    </row>
    <row r="199" spans="1:22" hidden="1" x14ac:dyDescent="0.25">
      <c r="A199" s="6" t="s">
        <v>1189</v>
      </c>
      <c r="B199">
        <v>547</v>
      </c>
      <c r="C199" t="s">
        <v>146</v>
      </c>
      <c r="D199" t="s">
        <v>888</v>
      </c>
      <c r="E199">
        <v>3</v>
      </c>
      <c r="F199">
        <v>4.5</v>
      </c>
      <c r="G199">
        <v>0</v>
      </c>
      <c r="H199" t="s">
        <v>861</v>
      </c>
      <c r="I199">
        <v>18</v>
      </c>
      <c r="J199">
        <v>1</v>
      </c>
      <c r="K199">
        <v>0</v>
      </c>
      <c r="L199">
        <v>1</v>
      </c>
      <c r="M199">
        <v>0</v>
      </c>
      <c r="N199">
        <v>0</v>
      </c>
      <c r="O199">
        <v>0</v>
      </c>
      <c r="P199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199" s="1">
        <f>player_season_data[[#This Row],[xAG]]*3</f>
        <v>0</v>
      </c>
      <c r="R199" s="1">
        <f>SUM(player_season_data[[#This Row],[E(Points from Goals)]:[E(Points from Assists)]])</f>
        <v>0</v>
      </c>
      <c r="S199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199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199" s="1" t="e">
        <f>SUM(player_season_data[[#This Row],[E(Points from CS)]:[E(Points from conceding)]])</f>
        <v>#REF!</v>
      </c>
      <c r="V199" s="1" t="e">
        <f>SUM(player_season_data[[#This Row],[E(Defensive Points)]],player_season_data[[#This Row],[E(Attacking Points)]])</f>
        <v>#REF!</v>
      </c>
    </row>
    <row r="200" spans="1:22" hidden="1" x14ac:dyDescent="0.25">
      <c r="A200" s="6" t="s">
        <v>1190</v>
      </c>
      <c r="B200">
        <v>12</v>
      </c>
      <c r="C200" t="s">
        <v>273</v>
      </c>
      <c r="D200" t="s">
        <v>792</v>
      </c>
      <c r="E200">
        <v>3</v>
      </c>
      <c r="F200">
        <v>4.5</v>
      </c>
      <c r="G200">
        <v>0.2</v>
      </c>
      <c r="H200" t="s">
        <v>861</v>
      </c>
      <c r="I200">
        <v>16</v>
      </c>
      <c r="J200">
        <v>1</v>
      </c>
      <c r="K200">
        <v>0</v>
      </c>
      <c r="L200">
        <v>14</v>
      </c>
      <c r="M200">
        <v>0</v>
      </c>
      <c r="N200">
        <v>0</v>
      </c>
      <c r="O200">
        <v>0.15</v>
      </c>
      <c r="P200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200" s="1">
        <f>player_season_data[[#This Row],[xAG]]*3</f>
        <v>0.44999999999999996</v>
      </c>
      <c r="R200" s="1">
        <f>SUM(player_season_data[[#This Row],[E(Points from Goals)]:[E(Points from Assists)]])</f>
        <v>0.44999999999999996</v>
      </c>
      <c r="S200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00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200" s="1" t="e">
        <f>SUM(player_season_data[[#This Row],[E(Points from CS)]:[E(Points from conceding)]])</f>
        <v>#REF!</v>
      </c>
      <c r="V200" s="1" t="e">
        <f>SUM(player_season_data[[#This Row],[E(Defensive Points)]],player_season_data[[#This Row],[E(Attacking Points)]])</f>
        <v>#REF!</v>
      </c>
    </row>
    <row r="201" spans="1:22" hidden="1" x14ac:dyDescent="0.25">
      <c r="A201" s="6" t="s">
        <v>1338</v>
      </c>
      <c r="B201">
        <v>570</v>
      </c>
      <c r="C201" t="s">
        <v>1339</v>
      </c>
      <c r="D201" t="s">
        <v>810</v>
      </c>
      <c r="E201">
        <v>3</v>
      </c>
      <c r="F201">
        <v>5.5</v>
      </c>
      <c r="G201">
        <v>0.4</v>
      </c>
      <c r="H201" t="s">
        <v>861</v>
      </c>
      <c r="I201">
        <v>19</v>
      </c>
      <c r="J201">
        <v>40</v>
      </c>
      <c r="K201">
        <v>33</v>
      </c>
      <c r="L201">
        <v>2814</v>
      </c>
      <c r="M201">
        <v>31</v>
      </c>
      <c r="N201">
        <v>0.11</v>
      </c>
      <c r="O201">
        <v>0.26</v>
      </c>
      <c r="P201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0.55000000000000004</v>
      </c>
      <c r="Q201" s="1">
        <f>player_season_data[[#This Row],[xAG]]*3</f>
        <v>0.78</v>
      </c>
      <c r="R201" s="1">
        <f>SUM(player_season_data[[#This Row],[E(Points from Goals)]:[E(Points from Assists)]])</f>
        <v>1.33</v>
      </c>
      <c r="S201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01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201" s="1" t="e">
        <f>SUM(player_season_data[[#This Row],[E(Points from CS)]:[E(Points from conceding)]])</f>
        <v>#REF!</v>
      </c>
      <c r="V201" s="1" t="e">
        <f>SUM(player_season_data[[#This Row],[E(Defensive Points)]],player_season_data[[#This Row],[E(Attacking Points)]])</f>
        <v>#REF!</v>
      </c>
    </row>
    <row r="202" spans="1:22" hidden="1" x14ac:dyDescent="0.25">
      <c r="A202" s="6" t="s">
        <v>1192</v>
      </c>
      <c r="B202">
        <v>394</v>
      </c>
      <c r="C202" t="s">
        <v>152</v>
      </c>
      <c r="D202" t="s">
        <v>889</v>
      </c>
      <c r="E202">
        <v>3</v>
      </c>
      <c r="F202">
        <v>6.5</v>
      </c>
      <c r="G202">
        <v>3.3</v>
      </c>
      <c r="H202" t="s">
        <v>861</v>
      </c>
      <c r="I202">
        <v>25</v>
      </c>
      <c r="J202">
        <v>37</v>
      </c>
      <c r="K202">
        <v>37</v>
      </c>
      <c r="L202">
        <v>3263</v>
      </c>
      <c r="M202">
        <v>36</v>
      </c>
      <c r="N202">
        <v>0.13</v>
      </c>
      <c r="O202">
        <v>0.18</v>
      </c>
      <c r="P202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0.65</v>
      </c>
      <c r="Q202" s="1">
        <f>player_season_data[[#This Row],[xAG]]*3</f>
        <v>0.54</v>
      </c>
      <c r="R202" s="1">
        <f>SUM(player_season_data[[#This Row],[E(Points from Goals)]:[E(Points from Assists)]])</f>
        <v>1.19</v>
      </c>
      <c r="S202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02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202" s="1" t="e">
        <f>SUM(player_season_data[[#This Row],[E(Points from CS)]:[E(Points from conceding)]])</f>
        <v>#REF!</v>
      </c>
      <c r="V202" s="1" t="e">
        <f>SUM(player_season_data[[#This Row],[E(Defensive Points)]],player_season_data[[#This Row],[E(Attacking Points)]])</f>
        <v>#REF!</v>
      </c>
    </row>
    <row r="203" spans="1:22" hidden="1" x14ac:dyDescent="0.25">
      <c r="A203" s="6" t="s">
        <v>1488</v>
      </c>
      <c r="B203">
        <v>230</v>
      </c>
      <c r="C203" t="s">
        <v>245</v>
      </c>
      <c r="D203" t="s">
        <v>711</v>
      </c>
      <c r="E203">
        <v>3</v>
      </c>
      <c r="F203">
        <v>5.5</v>
      </c>
      <c r="G203">
        <v>0.9</v>
      </c>
      <c r="H203" t="s">
        <v>861</v>
      </c>
      <c r="I203">
        <v>23</v>
      </c>
      <c r="J203">
        <v>35</v>
      </c>
      <c r="K203">
        <v>33</v>
      </c>
      <c r="L203">
        <v>2892</v>
      </c>
      <c r="M203">
        <v>32</v>
      </c>
      <c r="N203">
        <v>0.11</v>
      </c>
      <c r="O203">
        <v>0.27</v>
      </c>
      <c r="P203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0.55000000000000004</v>
      </c>
      <c r="Q203" s="1">
        <f>player_season_data[[#This Row],[xAG]]*3</f>
        <v>0.81</v>
      </c>
      <c r="R203" s="1">
        <f>SUM(player_season_data[[#This Row],[E(Points from Goals)]:[E(Points from Assists)]])</f>
        <v>1.36</v>
      </c>
      <c r="S203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03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203" s="1" t="e">
        <f>SUM(player_season_data[[#This Row],[E(Points from CS)]:[E(Points from conceding)]])</f>
        <v>#REF!</v>
      </c>
      <c r="V203" s="1" t="e">
        <f>SUM(player_season_data[[#This Row],[E(Defensive Points)]],player_season_data[[#This Row],[E(Attacking Points)]])</f>
        <v>#REF!</v>
      </c>
    </row>
    <row r="204" spans="1:22" hidden="1" x14ac:dyDescent="0.25">
      <c r="A204" s="6" t="s">
        <v>1194</v>
      </c>
      <c r="B204">
        <v>443</v>
      </c>
      <c r="C204" t="s">
        <v>333</v>
      </c>
      <c r="D204" t="s">
        <v>477</v>
      </c>
      <c r="E204">
        <v>1</v>
      </c>
      <c r="F204">
        <v>4.5</v>
      </c>
      <c r="G204">
        <v>1.1000000000000001</v>
      </c>
      <c r="H204" t="s">
        <v>862</v>
      </c>
      <c r="I204">
        <v>31</v>
      </c>
      <c r="J204">
        <v>16</v>
      </c>
      <c r="K204">
        <v>16</v>
      </c>
      <c r="L204">
        <v>1440</v>
      </c>
      <c r="M204">
        <v>16</v>
      </c>
      <c r="N204">
        <v>0</v>
      </c>
      <c r="O204">
        <v>0</v>
      </c>
      <c r="P204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204" s="1">
        <f>player_season_data[[#This Row],[xAG]]*3</f>
        <v>0</v>
      </c>
      <c r="R204" s="1">
        <f>SUM(player_season_data[[#This Row],[E(Points from Goals)]:[E(Points from Assists)]])</f>
        <v>0</v>
      </c>
      <c r="S204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04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204" s="1" t="e">
        <f>SUM(player_season_data[[#This Row],[E(Points from CS)]:[E(Points from conceding)]])</f>
        <v>#REF!</v>
      </c>
      <c r="V204" s="1" t="e">
        <f>SUM(player_season_data[[#This Row],[E(Defensive Points)]],player_season_data[[#This Row],[E(Attacking Points)]])</f>
        <v>#REF!</v>
      </c>
    </row>
    <row r="205" spans="1:22" hidden="1" x14ac:dyDescent="0.25">
      <c r="A205" s="6" t="s">
        <v>1195</v>
      </c>
      <c r="B205">
        <v>49</v>
      </c>
      <c r="C205" t="s">
        <v>252</v>
      </c>
      <c r="D205" t="s">
        <v>537</v>
      </c>
      <c r="E205">
        <v>2</v>
      </c>
      <c r="F205">
        <v>4.5</v>
      </c>
      <c r="G205">
        <v>0.1</v>
      </c>
      <c r="H205" t="s">
        <v>860</v>
      </c>
      <c r="I205">
        <v>30</v>
      </c>
      <c r="J205">
        <v>1</v>
      </c>
      <c r="K205">
        <v>1</v>
      </c>
      <c r="L205">
        <v>30</v>
      </c>
      <c r="M205">
        <v>0</v>
      </c>
      <c r="N205">
        <v>0.02</v>
      </c>
      <c r="O205">
        <v>7.0000000000000007E-2</v>
      </c>
      <c r="P205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0.12</v>
      </c>
      <c r="Q205" s="1">
        <f>player_season_data[[#This Row],[xAG]]*3</f>
        <v>0.21000000000000002</v>
      </c>
      <c r="R205" s="1">
        <f>SUM(player_season_data[[#This Row],[E(Points from Goals)]:[E(Points from Assists)]])</f>
        <v>0.33</v>
      </c>
      <c r="S205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05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205" s="1" t="e">
        <f>SUM(player_season_data[[#This Row],[E(Points from CS)]:[E(Points from conceding)]])</f>
        <v>#REF!</v>
      </c>
      <c r="V205" s="1" t="e">
        <f>SUM(player_season_data[[#This Row],[E(Defensive Points)]],player_season_data[[#This Row],[E(Attacking Points)]])</f>
        <v>#REF!</v>
      </c>
    </row>
    <row r="206" spans="1:22" hidden="1" x14ac:dyDescent="0.25">
      <c r="A206" s="6" t="s">
        <v>1196</v>
      </c>
      <c r="B206">
        <v>329</v>
      </c>
      <c r="C206" t="s">
        <v>226</v>
      </c>
      <c r="D206" t="s">
        <v>685</v>
      </c>
      <c r="E206">
        <v>3</v>
      </c>
      <c r="F206">
        <v>6.5</v>
      </c>
      <c r="G206">
        <v>2.6</v>
      </c>
      <c r="H206" t="s">
        <v>861</v>
      </c>
      <c r="I206">
        <v>24</v>
      </c>
      <c r="J206">
        <v>33</v>
      </c>
      <c r="K206">
        <v>31</v>
      </c>
      <c r="L206">
        <v>2599</v>
      </c>
      <c r="M206">
        <v>28</v>
      </c>
      <c r="N206">
        <v>0.1</v>
      </c>
      <c r="O206">
        <v>0.12</v>
      </c>
      <c r="P206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0.5</v>
      </c>
      <c r="Q206" s="1">
        <f>player_season_data[[#This Row],[xAG]]*3</f>
        <v>0.36</v>
      </c>
      <c r="R206" s="1">
        <f>SUM(player_season_data[[#This Row],[E(Points from Goals)]:[E(Points from Assists)]])</f>
        <v>0.86</v>
      </c>
      <c r="S206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06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206" s="1" t="e">
        <f>SUM(player_season_data[[#This Row],[E(Points from CS)]:[E(Points from conceding)]])</f>
        <v>#REF!</v>
      </c>
      <c r="V206" s="1" t="e">
        <f>SUM(player_season_data[[#This Row],[E(Defensive Points)]],player_season_data[[#This Row],[E(Attacking Points)]])</f>
        <v>#REF!</v>
      </c>
    </row>
    <row r="207" spans="1:22" hidden="1" x14ac:dyDescent="0.25">
      <c r="A207" s="6" t="s">
        <v>1255</v>
      </c>
      <c r="B207">
        <v>206</v>
      </c>
      <c r="C207" t="s">
        <v>217</v>
      </c>
      <c r="D207" t="s">
        <v>541</v>
      </c>
      <c r="E207">
        <v>3</v>
      </c>
      <c r="F207">
        <v>5</v>
      </c>
      <c r="G207">
        <v>0.1</v>
      </c>
      <c r="H207" t="s">
        <v>861</v>
      </c>
      <c r="I207">
        <v>28</v>
      </c>
      <c r="J207">
        <v>28</v>
      </c>
      <c r="K207">
        <v>27</v>
      </c>
      <c r="L207">
        <v>2400</v>
      </c>
      <c r="M207">
        <v>26</v>
      </c>
      <c r="N207">
        <v>0.1</v>
      </c>
      <c r="O207">
        <v>0.08</v>
      </c>
      <c r="P207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0.5</v>
      </c>
      <c r="Q207" s="1">
        <f>player_season_data[[#This Row],[xAG]]*3</f>
        <v>0.24</v>
      </c>
      <c r="R207" s="1">
        <f>SUM(player_season_data[[#This Row],[E(Points from Goals)]:[E(Points from Assists)]])</f>
        <v>0.74</v>
      </c>
      <c r="S207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07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207" s="1" t="e">
        <f>SUM(player_season_data[[#This Row],[E(Points from CS)]:[E(Points from conceding)]])</f>
        <v>#REF!</v>
      </c>
      <c r="V207" s="1" t="e">
        <f>SUM(player_season_data[[#This Row],[E(Defensive Points)]],player_season_data[[#This Row],[E(Attacking Points)]])</f>
        <v>#REF!</v>
      </c>
    </row>
    <row r="208" spans="1:22" hidden="1" x14ac:dyDescent="0.25">
      <c r="A208" s="6" t="s">
        <v>1055</v>
      </c>
      <c r="B208">
        <v>455</v>
      </c>
      <c r="C208" t="s">
        <v>1056</v>
      </c>
      <c r="D208" t="s">
        <v>569</v>
      </c>
      <c r="E208">
        <v>2</v>
      </c>
      <c r="F208">
        <v>4</v>
      </c>
      <c r="G208">
        <v>1.2</v>
      </c>
      <c r="H208" t="s">
        <v>860</v>
      </c>
      <c r="I208">
        <v>27</v>
      </c>
      <c r="J208">
        <v>42</v>
      </c>
      <c r="K208">
        <v>39</v>
      </c>
      <c r="L208">
        <v>3548</v>
      </c>
      <c r="M208">
        <v>39</v>
      </c>
      <c r="N208">
        <v>0.04</v>
      </c>
      <c r="O208">
        <v>0.01</v>
      </c>
      <c r="P208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0.24</v>
      </c>
      <c r="Q208" s="1">
        <f>player_season_data[[#This Row],[xAG]]*3</f>
        <v>0.03</v>
      </c>
      <c r="R208" s="1">
        <f>SUM(player_season_data[[#This Row],[E(Points from Goals)]:[E(Points from Assists)]])</f>
        <v>0.27</v>
      </c>
      <c r="S208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08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208" s="1" t="e">
        <f>SUM(player_season_data[[#This Row],[E(Points from CS)]:[E(Points from conceding)]])</f>
        <v>#REF!</v>
      </c>
      <c r="V208" s="1" t="e">
        <f>SUM(player_season_data[[#This Row],[E(Defensive Points)]],player_season_data[[#This Row],[E(Attacking Points)]])</f>
        <v>#REF!</v>
      </c>
    </row>
    <row r="209" spans="1:22" hidden="1" x14ac:dyDescent="0.25">
      <c r="A209" s="6" t="s">
        <v>1202</v>
      </c>
      <c r="B209">
        <v>226</v>
      </c>
      <c r="C209" t="s">
        <v>174</v>
      </c>
      <c r="D209" t="s">
        <v>776</v>
      </c>
      <c r="E209">
        <v>3</v>
      </c>
      <c r="F209">
        <v>4.5</v>
      </c>
      <c r="G209">
        <v>0.2</v>
      </c>
      <c r="H209" t="s">
        <v>861</v>
      </c>
      <c r="I209">
        <v>20</v>
      </c>
      <c r="J209">
        <v>9</v>
      </c>
      <c r="K209">
        <v>1</v>
      </c>
      <c r="L209">
        <v>164</v>
      </c>
      <c r="M209">
        <v>1</v>
      </c>
      <c r="N209">
        <v>0</v>
      </c>
      <c r="O209">
        <v>0</v>
      </c>
      <c r="P209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209" s="1">
        <f>player_season_data[[#This Row],[xAG]]*3</f>
        <v>0</v>
      </c>
      <c r="R209" s="1">
        <f>SUM(player_season_data[[#This Row],[E(Points from Goals)]:[E(Points from Assists)]])</f>
        <v>0</v>
      </c>
      <c r="S209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09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209" s="1" t="e">
        <f>SUM(player_season_data[[#This Row],[E(Points from CS)]:[E(Points from conceding)]])</f>
        <v>#REF!</v>
      </c>
      <c r="V209" s="1" t="e">
        <f>SUM(player_season_data[[#This Row],[E(Defensive Points)]],player_season_data[[#This Row],[E(Attacking Points)]])</f>
        <v>#REF!</v>
      </c>
    </row>
    <row r="210" spans="1:22" hidden="1" x14ac:dyDescent="0.25">
      <c r="A210" s="6" t="s">
        <v>1074</v>
      </c>
      <c r="B210">
        <v>461</v>
      </c>
      <c r="C210" t="s">
        <v>1075</v>
      </c>
      <c r="D210" t="s">
        <v>696</v>
      </c>
      <c r="E210">
        <v>2</v>
      </c>
      <c r="F210">
        <v>4</v>
      </c>
      <c r="G210">
        <v>11.1</v>
      </c>
      <c r="H210" t="s">
        <v>860</v>
      </c>
      <c r="I210">
        <v>21</v>
      </c>
      <c r="J210">
        <v>40</v>
      </c>
      <c r="K210">
        <v>40</v>
      </c>
      <c r="L210">
        <v>3499</v>
      </c>
      <c r="M210">
        <v>38</v>
      </c>
      <c r="N210">
        <v>0.04</v>
      </c>
      <c r="O210">
        <v>0.04</v>
      </c>
      <c r="P210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0.24</v>
      </c>
      <c r="Q210" s="1">
        <f>player_season_data[[#This Row],[xAG]]*3</f>
        <v>0.12</v>
      </c>
      <c r="R210" s="1">
        <f>SUM(player_season_data[[#This Row],[E(Points from Goals)]:[E(Points from Assists)]])</f>
        <v>0.36</v>
      </c>
      <c r="S210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10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210" s="1" t="e">
        <f>SUM(player_season_data[[#This Row],[E(Points from CS)]:[E(Points from conceding)]])</f>
        <v>#REF!</v>
      </c>
      <c r="V210" s="1" t="e">
        <f>SUM(player_season_data[[#This Row],[E(Defensive Points)]],player_season_data[[#This Row],[E(Attacking Points)]])</f>
        <v>#REF!</v>
      </c>
    </row>
    <row r="211" spans="1:22" hidden="1" x14ac:dyDescent="0.25">
      <c r="A211" s="6" t="s">
        <v>1205</v>
      </c>
      <c r="B211">
        <v>391</v>
      </c>
      <c r="C211" t="s">
        <v>18</v>
      </c>
      <c r="D211" t="s">
        <v>579</v>
      </c>
      <c r="E211">
        <v>3</v>
      </c>
      <c r="F211">
        <v>6</v>
      </c>
      <c r="G211">
        <v>1</v>
      </c>
      <c r="H211" t="s">
        <v>861</v>
      </c>
      <c r="I211">
        <v>29</v>
      </c>
      <c r="J211">
        <v>33</v>
      </c>
      <c r="K211">
        <v>23</v>
      </c>
      <c r="L211">
        <v>1937</v>
      </c>
      <c r="M211">
        <v>21</v>
      </c>
      <c r="N211">
        <v>0.21</v>
      </c>
      <c r="O211">
        <v>0.12</v>
      </c>
      <c r="P211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1.05</v>
      </c>
      <c r="Q211" s="1">
        <f>player_season_data[[#This Row],[xAG]]*3</f>
        <v>0.36</v>
      </c>
      <c r="R211" s="1">
        <f>SUM(player_season_data[[#This Row],[E(Points from Goals)]:[E(Points from Assists)]])</f>
        <v>1.4100000000000001</v>
      </c>
      <c r="S211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11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211" s="1" t="e">
        <f>SUM(player_season_data[[#This Row],[E(Points from CS)]:[E(Points from conceding)]])</f>
        <v>#REF!</v>
      </c>
      <c r="V211" s="1" t="e">
        <f>SUM(player_season_data[[#This Row],[E(Defensive Points)]],player_season_data[[#This Row],[E(Attacking Points)]])</f>
        <v>#REF!</v>
      </c>
    </row>
    <row r="212" spans="1:22" hidden="1" x14ac:dyDescent="0.25">
      <c r="A212" s="6" t="s">
        <v>1206</v>
      </c>
      <c r="B212">
        <v>363</v>
      </c>
      <c r="C212" t="s">
        <v>383</v>
      </c>
      <c r="D212" t="s">
        <v>454</v>
      </c>
      <c r="E212">
        <v>2</v>
      </c>
      <c r="F212">
        <v>5.5</v>
      </c>
      <c r="G212">
        <v>9.6</v>
      </c>
      <c r="H212" t="s">
        <v>860</v>
      </c>
      <c r="I212">
        <v>33</v>
      </c>
      <c r="J212">
        <v>32</v>
      </c>
      <c r="K212">
        <v>30</v>
      </c>
      <c r="L212">
        <v>2767</v>
      </c>
      <c r="M212">
        <v>30</v>
      </c>
      <c r="N212">
        <v>0.01</v>
      </c>
      <c r="O212">
        <v>0.09</v>
      </c>
      <c r="P212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0.06</v>
      </c>
      <c r="Q212" s="1">
        <f>player_season_data[[#This Row],[xAG]]*3</f>
        <v>0.27</v>
      </c>
      <c r="R212" s="1">
        <f>SUM(player_season_data[[#This Row],[E(Points from Goals)]:[E(Points from Assists)]])</f>
        <v>0.33</v>
      </c>
      <c r="S212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12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212" s="1" t="e">
        <f>SUM(player_season_data[[#This Row],[E(Points from CS)]:[E(Points from conceding)]])</f>
        <v>#REF!</v>
      </c>
      <c r="V212" s="1" t="e">
        <f>SUM(player_season_data[[#This Row],[E(Defensive Points)]],player_season_data[[#This Row],[E(Attacking Points)]])</f>
        <v>#REF!</v>
      </c>
    </row>
    <row r="213" spans="1:22" hidden="1" x14ac:dyDescent="0.25">
      <c r="A213" s="6" t="s">
        <v>1207</v>
      </c>
      <c r="B213">
        <v>502</v>
      </c>
      <c r="C213" t="s">
        <v>345</v>
      </c>
      <c r="D213" t="s">
        <v>683</v>
      </c>
      <c r="E213">
        <v>3</v>
      </c>
      <c r="F213">
        <v>5.5</v>
      </c>
      <c r="G213">
        <v>0.1</v>
      </c>
      <c r="H213" t="s">
        <v>861</v>
      </c>
      <c r="I213">
        <v>24</v>
      </c>
      <c r="J213">
        <v>5</v>
      </c>
      <c r="K213">
        <v>2</v>
      </c>
      <c r="L213">
        <v>199</v>
      </c>
      <c r="M213">
        <v>2</v>
      </c>
      <c r="N213">
        <v>0.19</v>
      </c>
      <c r="O213">
        <v>0.38</v>
      </c>
      <c r="P213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0.95</v>
      </c>
      <c r="Q213" s="1">
        <f>player_season_data[[#This Row],[xAG]]*3</f>
        <v>1.1400000000000001</v>
      </c>
      <c r="R213" s="1">
        <f>SUM(player_season_data[[#This Row],[E(Points from Goals)]:[E(Points from Assists)]])</f>
        <v>2.09</v>
      </c>
      <c r="S213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13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213" s="1" t="e">
        <f>SUM(player_season_data[[#This Row],[E(Points from CS)]:[E(Points from conceding)]])</f>
        <v>#REF!</v>
      </c>
      <c r="V213" s="1" t="e">
        <f>SUM(player_season_data[[#This Row],[E(Defensive Points)]],player_season_data[[#This Row],[E(Attacking Points)]])</f>
        <v>#REF!</v>
      </c>
    </row>
    <row r="214" spans="1:22" hidden="1" x14ac:dyDescent="0.25">
      <c r="A214" s="6" t="s">
        <v>1108</v>
      </c>
      <c r="B214">
        <v>332</v>
      </c>
      <c r="C214" t="s">
        <v>1109</v>
      </c>
      <c r="D214" t="s">
        <v>902</v>
      </c>
      <c r="E214">
        <v>2</v>
      </c>
      <c r="F214">
        <v>4</v>
      </c>
      <c r="G214">
        <v>0.2</v>
      </c>
      <c r="H214" t="s">
        <v>860</v>
      </c>
      <c r="I214">
        <v>26</v>
      </c>
      <c r="J214">
        <v>18</v>
      </c>
      <c r="K214">
        <v>17</v>
      </c>
      <c r="L214">
        <v>1530</v>
      </c>
      <c r="M214">
        <v>17</v>
      </c>
      <c r="N214">
        <v>0.04</v>
      </c>
      <c r="O214">
        <v>0.01</v>
      </c>
      <c r="P214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0.24</v>
      </c>
      <c r="Q214" s="1">
        <f>player_season_data[[#This Row],[xAG]]*3</f>
        <v>0.03</v>
      </c>
      <c r="R214" s="1">
        <f>SUM(player_season_data[[#This Row],[E(Points from Goals)]:[E(Points from Assists)]])</f>
        <v>0.27</v>
      </c>
      <c r="S214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14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214" s="1" t="e">
        <f>SUM(player_season_data[[#This Row],[E(Points from CS)]:[E(Points from conceding)]])</f>
        <v>#REF!</v>
      </c>
      <c r="V214" s="1" t="e">
        <f>SUM(player_season_data[[#This Row],[E(Defensive Points)]],player_season_data[[#This Row],[E(Attacking Points)]])</f>
        <v>#REF!</v>
      </c>
    </row>
    <row r="215" spans="1:22" hidden="1" x14ac:dyDescent="0.25">
      <c r="A215" s="6" t="s">
        <v>1210</v>
      </c>
      <c r="B215">
        <v>340</v>
      </c>
      <c r="C215" t="s">
        <v>14</v>
      </c>
      <c r="D215" t="s">
        <v>632</v>
      </c>
      <c r="E215">
        <v>2</v>
      </c>
      <c r="F215">
        <v>5.5</v>
      </c>
      <c r="G215">
        <v>4.4000000000000004</v>
      </c>
      <c r="H215" t="s">
        <v>860</v>
      </c>
      <c r="I215">
        <v>28</v>
      </c>
      <c r="J215">
        <v>30</v>
      </c>
      <c r="K215">
        <v>28</v>
      </c>
      <c r="L215">
        <v>2511</v>
      </c>
      <c r="M215">
        <v>27</v>
      </c>
      <c r="N215">
        <v>7.0000000000000007E-2</v>
      </c>
      <c r="O215">
        <v>0.02</v>
      </c>
      <c r="P215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0.42000000000000004</v>
      </c>
      <c r="Q215" s="1">
        <f>player_season_data[[#This Row],[xAG]]*3</f>
        <v>0.06</v>
      </c>
      <c r="R215" s="1">
        <f>SUM(player_season_data[[#This Row],[E(Points from Goals)]:[E(Points from Assists)]])</f>
        <v>0.48000000000000004</v>
      </c>
      <c r="S215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15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215" s="1" t="e">
        <f>SUM(player_season_data[[#This Row],[E(Points from CS)]:[E(Points from conceding)]])</f>
        <v>#REF!</v>
      </c>
      <c r="V215" s="1" t="e">
        <f>SUM(player_season_data[[#This Row],[E(Defensive Points)]],player_season_data[[#This Row],[E(Attacking Points)]])</f>
        <v>#REF!</v>
      </c>
    </row>
    <row r="216" spans="1:22" hidden="1" x14ac:dyDescent="0.25">
      <c r="A216" s="6" t="s">
        <v>1211</v>
      </c>
      <c r="B216">
        <v>92</v>
      </c>
      <c r="C216" t="s">
        <v>162</v>
      </c>
      <c r="D216" t="s">
        <v>591</v>
      </c>
      <c r="E216">
        <v>2</v>
      </c>
      <c r="F216">
        <v>4.5</v>
      </c>
      <c r="G216">
        <v>0.2</v>
      </c>
      <c r="H216" t="s">
        <v>860</v>
      </c>
      <c r="I216">
        <v>26</v>
      </c>
      <c r="J216">
        <v>5</v>
      </c>
      <c r="K216">
        <v>5</v>
      </c>
      <c r="L216">
        <v>401</v>
      </c>
      <c r="M216">
        <v>4</v>
      </c>
      <c r="N216">
        <v>0.02</v>
      </c>
      <c r="O216">
        <v>0.22</v>
      </c>
      <c r="P216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0.12</v>
      </c>
      <c r="Q216" s="1">
        <f>player_season_data[[#This Row],[xAG]]*3</f>
        <v>0.66</v>
      </c>
      <c r="R216" s="1">
        <f>SUM(player_season_data[[#This Row],[E(Points from Goals)]:[E(Points from Assists)]])</f>
        <v>0.78</v>
      </c>
      <c r="S216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16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216" s="1" t="e">
        <f>SUM(player_season_data[[#This Row],[E(Points from CS)]:[E(Points from conceding)]])</f>
        <v>#REF!</v>
      </c>
      <c r="V216" s="1" t="e">
        <f>SUM(player_season_data[[#This Row],[E(Defensive Points)]],player_season_data[[#This Row],[E(Attacking Points)]])</f>
        <v>#REF!</v>
      </c>
    </row>
    <row r="217" spans="1:22" hidden="1" x14ac:dyDescent="0.25">
      <c r="A217" s="6" t="s">
        <v>1113</v>
      </c>
      <c r="B217">
        <v>52</v>
      </c>
      <c r="C217" t="s">
        <v>363</v>
      </c>
      <c r="D217" t="s">
        <v>583</v>
      </c>
      <c r="E217">
        <v>2</v>
      </c>
      <c r="F217">
        <v>4.5</v>
      </c>
      <c r="G217">
        <v>1.5</v>
      </c>
      <c r="H217" t="s">
        <v>860</v>
      </c>
      <c r="I217">
        <v>26</v>
      </c>
      <c r="J217">
        <v>29</v>
      </c>
      <c r="K217">
        <v>27</v>
      </c>
      <c r="L217">
        <v>2464</v>
      </c>
      <c r="M217">
        <v>27</v>
      </c>
      <c r="N217">
        <v>0.04</v>
      </c>
      <c r="O217">
        <v>0.02</v>
      </c>
      <c r="P217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0.24</v>
      </c>
      <c r="Q217" s="1">
        <f>player_season_data[[#This Row],[xAG]]*3</f>
        <v>0.06</v>
      </c>
      <c r="R217" s="1">
        <f>SUM(player_season_data[[#This Row],[E(Points from Goals)]:[E(Points from Assists)]])</f>
        <v>0.3</v>
      </c>
      <c r="S217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17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217" s="1" t="e">
        <f>SUM(player_season_data[[#This Row],[E(Points from CS)]:[E(Points from conceding)]])</f>
        <v>#REF!</v>
      </c>
      <c r="V217" s="1" t="e">
        <f>SUM(player_season_data[[#This Row],[E(Defensive Points)]],player_season_data[[#This Row],[E(Attacking Points)]])</f>
        <v>#REF!</v>
      </c>
    </row>
    <row r="218" spans="1:22" hidden="1" x14ac:dyDescent="0.25">
      <c r="A218" s="6" t="s">
        <v>1213</v>
      </c>
      <c r="B218">
        <v>125</v>
      </c>
      <c r="C218" t="s">
        <v>150</v>
      </c>
      <c r="D218" t="s">
        <v>867</v>
      </c>
      <c r="E218">
        <v>3</v>
      </c>
      <c r="F218">
        <v>6.5</v>
      </c>
      <c r="G218">
        <v>0.2</v>
      </c>
      <c r="H218" t="s">
        <v>861</v>
      </c>
      <c r="I218">
        <v>32</v>
      </c>
      <c r="J218">
        <v>36</v>
      </c>
      <c r="K218">
        <v>34</v>
      </c>
      <c r="L218">
        <v>3114</v>
      </c>
      <c r="M218">
        <v>34</v>
      </c>
      <c r="N218">
        <v>0.16</v>
      </c>
      <c r="O218">
        <v>0.24</v>
      </c>
      <c r="P218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0.8</v>
      </c>
      <c r="Q218" s="1">
        <f>player_season_data[[#This Row],[xAG]]*3</f>
        <v>0.72</v>
      </c>
      <c r="R218" s="1">
        <f>SUM(player_season_data[[#This Row],[E(Points from Goals)]:[E(Points from Assists)]])</f>
        <v>1.52</v>
      </c>
      <c r="S218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18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218" s="1" t="e">
        <f>SUM(player_season_data[[#This Row],[E(Points from CS)]:[E(Points from conceding)]])</f>
        <v>#REF!</v>
      </c>
      <c r="V218" s="1" t="e">
        <f>SUM(player_season_data[[#This Row],[E(Defensive Points)]],player_season_data[[#This Row],[E(Attacking Points)]])</f>
        <v>#REF!</v>
      </c>
    </row>
    <row r="219" spans="1:22" x14ac:dyDescent="0.25">
      <c r="A219" s="6" t="s">
        <v>1460</v>
      </c>
      <c r="B219">
        <v>426</v>
      </c>
      <c r="C219" t="s">
        <v>1461</v>
      </c>
      <c r="D219" t="s">
        <v>697</v>
      </c>
      <c r="E219">
        <v>3</v>
      </c>
      <c r="F219">
        <v>4.5</v>
      </c>
      <c r="G219">
        <v>0.1</v>
      </c>
      <c r="H219" t="s">
        <v>861</v>
      </c>
      <c r="I219">
        <v>24</v>
      </c>
      <c r="J219">
        <v>38</v>
      </c>
      <c r="K219">
        <v>30</v>
      </c>
      <c r="L219">
        <v>2379</v>
      </c>
      <c r="M219">
        <v>26</v>
      </c>
      <c r="N219">
        <v>0.1</v>
      </c>
      <c r="O219">
        <v>0.04</v>
      </c>
      <c r="P219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0.5</v>
      </c>
      <c r="Q219" s="1">
        <f>player_season_data[[#This Row],[xAG]]*3</f>
        <v>0.12</v>
      </c>
      <c r="R219" s="1">
        <f>SUM(player_season_data[[#This Row],[E(Points from Goals)]:[E(Points from Assists)]])</f>
        <v>0.62</v>
      </c>
      <c r="S219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19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219" s="1" t="e">
        <f>SUM(player_season_data[[#This Row],[E(Points from CS)]:[E(Points from conceding)]])</f>
        <v>#REF!</v>
      </c>
      <c r="V219" s="1" t="e">
        <f>SUM(player_season_data[[#This Row],[E(Defensive Points)]],player_season_data[[#This Row],[E(Attacking Points)]])</f>
        <v>#REF!</v>
      </c>
    </row>
    <row r="220" spans="1:22" hidden="1" x14ac:dyDescent="0.25">
      <c r="A220" s="6" t="s">
        <v>1017</v>
      </c>
      <c r="B220">
        <v>411</v>
      </c>
      <c r="C220" t="s">
        <v>250</v>
      </c>
      <c r="D220" t="s">
        <v>821</v>
      </c>
      <c r="E220">
        <v>3</v>
      </c>
      <c r="F220">
        <v>5</v>
      </c>
      <c r="G220">
        <v>0</v>
      </c>
      <c r="H220" t="s">
        <v>861</v>
      </c>
      <c r="I220">
        <v>17</v>
      </c>
      <c r="J220">
        <v>17</v>
      </c>
      <c r="K220">
        <v>14</v>
      </c>
      <c r="L220">
        <v>1202</v>
      </c>
      <c r="M220">
        <v>13</v>
      </c>
      <c r="N220">
        <v>0.09</v>
      </c>
      <c r="O220">
        <v>0.13</v>
      </c>
      <c r="P220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0.44999999999999996</v>
      </c>
      <c r="Q220" s="1">
        <f>player_season_data[[#This Row],[xAG]]*3</f>
        <v>0.39</v>
      </c>
      <c r="R220" s="1">
        <f>SUM(player_season_data[[#This Row],[E(Points from Goals)]:[E(Points from Assists)]])</f>
        <v>0.84</v>
      </c>
      <c r="S220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20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220" s="1" t="e">
        <f>SUM(player_season_data[[#This Row],[E(Points from CS)]:[E(Points from conceding)]])</f>
        <v>#REF!</v>
      </c>
      <c r="V220" s="1" t="e">
        <f>SUM(player_season_data[[#This Row],[E(Defensive Points)]],player_season_data[[#This Row],[E(Attacking Points)]])</f>
        <v>#REF!</v>
      </c>
    </row>
    <row r="221" spans="1:22" hidden="1" x14ac:dyDescent="0.25">
      <c r="A221" s="6" t="s">
        <v>1193</v>
      </c>
      <c r="B221">
        <v>233</v>
      </c>
      <c r="C221" t="s">
        <v>279</v>
      </c>
      <c r="D221" t="s">
        <v>608</v>
      </c>
      <c r="E221">
        <v>3</v>
      </c>
      <c r="F221">
        <v>5</v>
      </c>
      <c r="G221">
        <v>0.9</v>
      </c>
      <c r="H221" t="s">
        <v>861</v>
      </c>
      <c r="I221">
        <v>21</v>
      </c>
      <c r="J221">
        <v>30</v>
      </c>
      <c r="K221">
        <v>23</v>
      </c>
      <c r="L221">
        <v>2091</v>
      </c>
      <c r="M221">
        <v>23</v>
      </c>
      <c r="N221">
        <v>0.09</v>
      </c>
      <c r="O221">
        <v>0.11</v>
      </c>
      <c r="P221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0.44999999999999996</v>
      </c>
      <c r="Q221" s="1">
        <f>player_season_data[[#This Row],[xAG]]*3</f>
        <v>0.33</v>
      </c>
      <c r="R221" s="1">
        <f>SUM(player_season_data[[#This Row],[E(Points from Goals)]:[E(Points from Assists)]])</f>
        <v>0.78</v>
      </c>
      <c r="S221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21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221" s="1" t="e">
        <f>SUM(player_season_data[[#This Row],[E(Points from CS)]:[E(Points from conceding)]])</f>
        <v>#REF!</v>
      </c>
      <c r="V221" s="1" t="e">
        <f>SUM(player_season_data[[#This Row],[E(Defensive Points)]],player_season_data[[#This Row],[E(Attacking Points)]])</f>
        <v>#REF!</v>
      </c>
    </row>
    <row r="222" spans="1:22" hidden="1" x14ac:dyDescent="0.25">
      <c r="A222" s="6" t="s">
        <v>1118</v>
      </c>
      <c r="B222">
        <v>105</v>
      </c>
      <c r="C222" t="s">
        <v>316</v>
      </c>
      <c r="D222" t="s">
        <v>667</v>
      </c>
      <c r="E222">
        <v>2</v>
      </c>
      <c r="F222">
        <v>4.5</v>
      </c>
      <c r="G222">
        <v>0.1</v>
      </c>
      <c r="H222" t="s">
        <v>860</v>
      </c>
      <c r="I222">
        <v>24</v>
      </c>
      <c r="J222">
        <v>34</v>
      </c>
      <c r="K222">
        <v>22</v>
      </c>
      <c r="L222">
        <v>1985</v>
      </c>
      <c r="M222">
        <v>22</v>
      </c>
      <c r="N222">
        <v>0.04</v>
      </c>
      <c r="O222">
        <v>0.08</v>
      </c>
      <c r="P222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0.24</v>
      </c>
      <c r="Q222" s="1">
        <f>player_season_data[[#This Row],[xAG]]*3</f>
        <v>0.24</v>
      </c>
      <c r="R222" s="1">
        <f>SUM(player_season_data[[#This Row],[E(Points from Goals)]:[E(Points from Assists)]])</f>
        <v>0.48</v>
      </c>
      <c r="S222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22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222" s="1" t="e">
        <f>SUM(player_season_data[[#This Row],[E(Points from CS)]:[E(Points from conceding)]])</f>
        <v>#REF!</v>
      </c>
      <c r="V222" s="1" t="e">
        <f>SUM(player_season_data[[#This Row],[E(Defensive Points)]],player_season_data[[#This Row],[E(Attacking Points)]])</f>
        <v>#REF!</v>
      </c>
    </row>
    <row r="223" spans="1:22" hidden="1" x14ac:dyDescent="0.25">
      <c r="A223" s="6" t="s">
        <v>1219</v>
      </c>
      <c r="B223">
        <v>80</v>
      </c>
      <c r="C223" t="s">
        <v>340</v>
      </c>
      <c r="D223" t="s">
        <v>665</v>
      </c>
      <c r="E223">
        <v>3</v>
      </c>
      <c r="F223">
        <v>5</v>
      </c>
      <c r="G223">
        <v>0.2</v>
      </c>
      <c r="H223" t="s">
        <v>861</v>
      </c>
      <c r="I223">
        <v>24</v>
      </c>
      <c r="J223">
        <v>22</v>
      </c>
      <c r="K223">
        <v>9</v>
      </c>
      <c r="L223">
        <v>873</v>
      </c>
      <c r="M223">
        <v>9</v>
      </c>
      <c r="N223">
        <v>0.24</v>
      </c>
      <c r="O223">
        <v>0.21</v>
      </c>
      <c r="P223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1.2</v>
      </c>
      <c r="Q223" s="1">
        <f>player_season_data[[#This Row],[xAG]]*3</f>
        <v>0.63</v>
      </c>
      <c r="R223" s="1">
        <f>SUM(player_season_data[[#This Row],[E(Points from Goals)]:[E(Points from Assists)]])</f>
        <v>1.83</v>
      </c>
      <c r="S223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23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223" s="1" t="e">
        <f>SUM(player_season_data[[#This Row],[E(Points from CS)]:[E(Points from conceding)]])</f>
        <v>#REF!</v>
      </c>
      <c r="V223" s="1" t="e">
        <f>SUM(player_season_data[[#This Row],[E(Defensive Points)]],player_season_data[[#This Row],[E(Attacking Points)]])</f>
        <v>#REF!</v>
      </c>
    </row>
    <row r="224" spans="1:22" hidden="1" x14ac:dyDescent="0.25">
      <c r="A224" s="6" t="s">
        <v>1152</v>
      </c>
      <c r="B224">
        <v>472</v>
      </c>
      <c r="C224" t="s">
        <v>1153</v>
      </c>
      <c r="D224" t="s">
        <v>436</v>
      </c>
      <c r="E224">
        <v>2</v>
      </c>
      <c r="F224">
        <v>4</v>
      </c>
      <c r="G224">
        <v>0.3</v>
      </c>
      <c r="H224" t="s">
        <v>860</v>
      </c>
      <c r="I224">
        <v>29</v>
      </c>
      <c r="J224">
        <v>23</v>
      </c>
      <c r="K224">
        <v>17</v>
      </c>
      <c r="L224">
        <v>1490</v>
      </c>
      <c r="M224">
        <v>16</v>
      </c>
      <c r="N224">
        <v>0.04</v>
      </c>
      <c r="O224">
        <v>0.04</v>
      </c>
      <c r="P224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0.24</v>
      </c>
      <c r="Q224" s="1">
        <f>player_season_data[[#This Row],[xAG]]*3</f>
        <v>0.12</v>
      </c>
      <c r="R224" s="1">
        <f>SUM(player_season_data[[#This Row],[E(Points from Goals)]:[E(Points from Assists)]])</f>
        <v>0.36</v>
      </c>
      <c r="S224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24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224" s="1" t="e">
        <f>SUM(player_season_data[[#This Row],[E(Points from CS)]:[E(Points from conceding)]])</f>
        <v>#REF!</v>
      </c>
      <c r="V224" s="1" t="e">
        <f>SUM(player_season_data[[#This Row],[E(Defensive Points)]],player_season_data[[#This Row],[E(Attacking Points)]])</f>
        <v>#REF!</v>
      </c>
    </row>
    <row r="225" spans="1:22" hidden="1" x14ac:dyDescent="0.25">
      <c r="A225" s="6" t="s">
        <v>1222</v>
      </c>
      <c r="B225">
        <v>554</v>
      </c>
      <c r="C225" t="s">
        <v>319</v>
      </c>
      <c r="D225" t="s">
        <v>319</v>
      </c>
      <c r="E225">
        <v>1</v>
      </c>
      <c r="F225">
        <v>4.5</v>
      </c>
      <c r="G225">
        <v>2.5</v>
      </c>
      <c r="H225" t="s">
        <v>862</v>
      </c>
      <c r="I225">
        <v>30</v>
      </c>
      <c r="J225">
        <v>35</v>
      </c>
      <c r="K225">
        <v>35</v>
      </c>
      <c r="L225">
        <v>3037</v>
      </c>
      <c r="M225">
        <v>33</v>
      </c>
      <c r="N225">
        <v>0</v>
      </c>
      <c r="O225">
        <v>0</v>
      </c>
      <c r="P225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225" s="1">
        <f>player_season_data[[#This Row],[xAG]]*3</f>
        <v>0</v>
      </c>
      <c r="R225" s="1">
        <f>SUM(player_season_data[[#This Row],[E(Points from Goals)]:[E(Points from Assists)]])</f>
        <v>0</v>
      </c>
      <c r="S225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25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225" s="1" t="e">
        <f>SUM(player_season_data[[#This Row],[E(Points from CS)]:[E(Points from conceding)]])</f>
        <v>#REF!</v>
      </c>
      <c r="V225" s="1" t="e">
        <f>SUM(player_season_data[[#This Row],[E(Defensive Points)]],player_season_data[[#This Row],[E(Attacking Points)]])</f>
        <v>#REF!</v>
      </c>
    </row>
    <row r="226" spans="1:22" hidden="1" x14ac:dyDescent="0.25">
      <c r="A226" s="6" t="s">
        <v>1223</v>
      </c>
      <c r="B226">
        <v>111</v>
      </c>
      <c r="C226" t="s">
        <v>402</v>
      </c>
      <c r="D226" t="s">
        <v>799</v>
      </c>
      <c r="E226">
        <v>3</v>
      </c>
      <c r="F226">
        <v>4.5</v>
      </c>
      <c r="G226">
        <v>3</v>
      </c>
      <c r="H226" t="s">
        <v>861</v>
      </c>
      <c r="I226">
        <v>19</v>
      </c>
      <c r="J226">
        <v>27</v>
      </c>
      <c r="K226">
        <v>6</v>
      </c>
      <c r="L226">
        <v>688</v>
      </c>
      <c r="M226">
        <v>7</v>
      </c>
      <c r="N226">
        <v>0.13</v>
      </c>
      <c r="O226">
        <v>0.01</v>
      </c>
      <c r="P226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0.65</v>
      </c>
      <c r="Q226" s="1">
        <f>player_season_data[[#This Row],[xAG]]*3</f>
        <v>0.03</v>
      </c>
      <c r="R226" s="1">
        <f>SUM(player_season_data[[#This Row],[E(Points from Goals)]:[E(Points from Assists)]])</f>
        <v>0.68</v>
      </c>
      <c r="S226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26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226" s="1" t="e">
        <f>SUM(player_season_data[[#This Row],[E(Points from CS)]:[E(Points from conceding)]])</f>
        <v>#REF!</v>
      </c>
      <c r="V226" s="1" t="e">
        <f>SUM(player_season_data[[#This Row],[E(Defensive Points)]],player_season_data[[#This Row],[E(Attacking Points)]])</f>
        <v>#REF!</v>
      </c>
    </row>
    <row r="227" spans="1:22" hidden="1" x14ac:dyDescent="0.25">
      <c r="A227" s="6" t="s">
        <v>1224</v>
      </c>
      <c r="B227">
        <v>271</v>
      </c>
      <c r="C227" t="s">
        <v>1225</v>
      </c>
      <c r="D227" t="s">
        <v>561</v>
      </c>
      <c r="E227">
        <v>3</v>
      </c>
      <c r="F227">
        <v>5</v>
      </c>
      <c r="G227">
        <v>0</v>
      </c>
      <c r="H227" t="s">
        <v>861</v>
      </c>
      <c r="I227">
        <v>27</v>
      </c>
      <c r="J227">
        <v>34</v>
      </c>
      <c r="K227">
        <v>7</v>
      </c>
      <c r="L227">
        <v>982</v>
      </c>
      <c r="M227">
        <v>10</v>
      </c>
      <c r="N227">
        <v>0.18</v>
      </c>
      <c r="O227">
        <v>7.0000000000000007E-2</v>
      </c>
      <c r="P227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0.89999999999999991</v>
      </c>
      <c r="Q227" s="1">
        <f>player_season_data[[#This Row],[xAG]]*3</f>
        <v>0.21000000000000002</v>
      </c>
      <c r="R227" s="1">
        <f>SUM(player_season_data[[#This Row],[E(Points from Goals)]:[E(Points from Assists)]])</f>
        <v>1.1099999999999999</v>
      </c>
      <c r="S227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27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227" s="1" t="e">
        <f>SUM(player_season_data[[#This Row],[E(Points from CS)]:[E(Points from conceding)]])</f>
        <v>#REF!</v>
      </c>
      <c r="V227" s="1" t="e">
        <f>SUM(player_season_data[[#This Row],[E(Defensive Points)]],player_season_data[[#This Row],[E(Attacking Points)]])</f>
        <v>#REF!</v>
      </c>
    </row>
    <row r="228" spans="1:22" hidden="1" x14ac:dyDescent="0.25">
      <c r="A228" s="6" t="s">
        <v>1296</v>
      </c>
      <c r="B228">
        <v>429</v>
      </c>
      <c r="C228" t="s">
        <v>87</v>
      </c>
      <c r="D228" t="s">
        <v>87</v>
      </c>
      <c r="E228">
        <v>3</v>
      </c>
      <c r="F228">
        <v>5</v>
      </c>
      <c r="G228">
        <v>0.1</v>
      </c>
      <c r="H228" t="s">
        <v>861</v>
      </c>
      <c r="I228">
        <v>22</v>
      </c>
      <c r="J228">
        <v>29</v>
      </c>
      <c r="K228">
        <v>20</v>
      </c>
      <c r="L228">
        <v>1792</v>
      </c>
      <c r="M228">
        <v>19</v>
      </c>
      <c r="N228">
        <v>0.09</v>
      </c>
      <c r="O228">
        <v>0.08</v>
      </c>
      <c r="P228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0.44999999999999996</v>
      </c>
      <c r="Q228" s="1">
        <f>player_season_data[[#This Row],[xAG]]*3</f>
        <v>0.24</v>
      </c>
      <c r="R228" s="1">
        <f>SUM(player_season_data[[#This Row],[E(Points from Goals)]:[E(Points from Assists)]])</f>
        <v>0.69</v>
      </c>
      <c r="S228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28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228" s="1" t="e">
        <f>SUM(player_season_data[[#This Row],[E(Points from CS)]:[E(Points from conceding)]])</f>
        <v>#REF!</v>
      </c>
      <c r="V228" s="1" t="e">
        <f>SUM(player_season_data[[#This Row],[E(Defensive Points)]],player_season_data[[#This Row],[E(Attacking Points)]])</f>
        <v>#REF!</v>
      </c>
    </row>
    <row r="229" spans="1:22" hidden="1" x14ac:dyDescent="0.25">
      <c r="A229" s="6" t="s">
        <v>1227</v>
      </c>
      <c r="B229">
        <v>503</v>
      </c>
      <c r="C229" t="s">
        <v>163</v>
      </c>
      <c r="D229" t="s">
        <v>478</v>
      </c>
      <c r="E229">
        <v>3</v>
      </c>
      <c r="F229">
        <v>10</v>
      </c>
      <c r="G229">
        <v>10.3</v>
      </c>
      <c r="H229" t="s">
        <v>861</v>
      </c>
      <c r="I229">
        <v>31</v>
      </c>
      <c r="J229">
        <v>35</v>
      </c>
      <c r="K229">
        <v>34</v>
      </c>
      <c r="L229">
        <v>2934</v>
      </c>
      <c r="M229">
        <v>32</v>
      </c>
      <c r="N229">
        <v>0.32</v>
      </c>
      <c r="O229">
        <v>0.36</v>
      </c>
      <c r="P229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1.6</v>
      </c>
      <c r="Q229" s="1">
        <f>player_season_data[[#This Row],[xAG]]*3</f>
        <v>1.08</v>
      </c>
      <c r="R229" s="1">
        <f>SUM(player_season_data[[#This Row],[E(Points from Goals)]:[E(Points from Assists)]])</f>
        <v>2.68</v>
      </c>
      <c r="S229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29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229" s="1" t="e">
        <f>SUM(player_season_data[[#This Row],[E(Points from CS)]:[E(Points from conceding)]])</f>
        <v>#REF!</v>
      </c>
      <c r="V229" s="1" t="e">
        <f>SUM(player_season_data[[#This Row],[E(Defensive Points)]],player_season_data[[#This Row],[E(Attacking Points)]])</f>
        <v>#REF!</v>
      </c>
    </row>
    <row r="230" spans="1:22" hidden="1" x14ac:dyDescent="0.25">
      <c r="A230" s="6" t="s">
        <v>1228</v>
      </c>
      <c r="B230">
        <v>275</v>
      </c>
      <c r="C230" t="s">
        <v>186</v>
      </c>
      <c r="D230" t="s">
        <v>414</v>
      </c>
      <c r="E230">
        <v>2</v>
      </c>
      <c r="F230">
        <v>4</v>
      </c>
      <c r="G230">
        <v>2.9</v>
      </c>
      <c r="H230" t="s">
        <v>860</v>
      </c>
      <c r="I230">
        <v>23</v>
      </c>
      <c r="J230">
        <v>14</v>
      </c>
      <c r="K230">
        <v>4</v>
      </c>
      <c r="L230">
        <v>544</v>
      </c>
      <c r="M230">
        <v>6</v>
      </c>
      <c r="N230">
        <v>0.03</v>
      </c>
      <c r="O230">
        <v>0</v>
      </c>
      <c r="P230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0.18</v>
      </c>
      <c r="Q230" s="1">
        <f>player_season_data[[#This Row],[xAG]]*3</f>
        <v>0</v>
      </c>
      <c r="R230" s="1">
        <f>SUM(player_season_data[[#This Row],[E(Points from Goals)]:[E(Points from Assists)]])</f>
        <v>0.18</v>
      </c>
      <c r="S230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30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230" s="1" t="e">
        <f>SUM(player_season_data[[#This Row],[E(Points from CS)]:[E(Points from conceding)]])</f>
        <v>#REF!</v>
      </c>
      <c r="V230" s="1" t="e">
        <f>SUM(player_season_data[[#This Row],[E(Defensive Points)]],player_season_data[[#This Row],[E(Attacking Points)]])</f>
        <v>#REF!</v>
      </c>
    </row>
    <row r="231" spans="1:22" hidden="1" x14ac:dyDescent="0.25">
      <c r="A231" s="6" t="s">
        <v>1229</v>
      </c>
      <c r="B231">
        <v>521</v>
      </c>
      <c r="C231" t="s">
        <v>124</v>
      </c>
      <c r="D231" t="s">
        <v>429</v>
      </c>
      <c r="E231">
        <v>1</v>
      </c>
      <c r="F231">
        <v>4</v>
      </c>
      <c r="G231">
        <v>12.7</v>
      </c>
      <c r="H231" t="s">
        <v>862</v>
      </c>
      <c r="I231">
        <v>38</v>
      </c>
      <c r="J231">
        <v>10</v>
      </c>
      <c r="K231">
        <v>7</v>
      </c>
      <c r="L231">
        <v>721</v>
      </c>
      <c r="M231">
        <v>8</v>
      </c>
      <c r="N231">
        <v>0</v>
      </c>
      <c r="O231">
        <v>0</v>
      </c>
      <c r="P231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231" s="1">
        <f>player_season_data[[#This Row],[xAG]]*3</f>
        <v>0</v>
      </c>
      <c r="R231" s="1">
        <f>SUM(player_season_data[[#This Row],[E(Points from Goals)]:[E(Points from Assists)]])</f>
        <v>0</v>
      </c>
      <c r="S231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31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231" s="1" t="e">
        <f>SUM(player_season_data[[#This Row],[E(Points from CS)]:[E(Points from conceding)]])</f>
        <v>#REF!</v>
      </c>
      <c r="V231" s="1" t="e">
        <f>SUM(player_season_data[[#This Row],[E(Defensive Points)]],player_season_data[[#This Row],[E(Attacking Points)]])</f>
        <v>#REF!</v>
      </c>
    </row>
    <row r="232" spans="1:22" hidden="1" x14ac:dyDescent="0.25">
      <c r="A232" s="6" t="s">
        <v>1230</v>
      </c>
      <c r="B232">
        <v>336</v>
      </c>
      <c r="C232" t="s">
        <v>350</v>
      </c>
      <c r="D232" t="s">
        <v>706</v>
      </c>
      <c r="E232">
        <v>3</v>
      </c>
      <c r="F232">
        <v>6.5</v>
      </c>
      <c r="G232">
        <v>2.1</v>
      </c>
      <c r="H232" t="s">
        <v>861</v>
      </c>
      <c r="I232">
        <v>22</v>
      </c>
      <c r="J232">
        <v>33</v>
      </c>
      <c r="K232">
        <v>25</v>
      </c>
      <c r="L232">
        <v>2104</v>
      </c>
      <c r="M232">
        <v>23</v>
      </c>
      <c r="N232">
        <v>0.16</v>
      </c>
      <c r="O232">
        <v>0.25</v>
      </c>
      <c r="P232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0.8</v>
      </c>
      <c r="Q232" s="1">
        <f>player_season_data[[#This Row],[xAG]]*3</f>
        <v>0.75</v>
      </c>
      <c r="R232" s="1">
        <f>SUM(player_season_data[[#This Row],[E(Points from Goals)]:[E(Points from Assists)]])</f>
        <v>1.55</v>
      </c>
      <c r="S232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32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232" s="1" t="e">
        <f>SUM(player_season_data[[#This Row],[E(Points from CS)]:[E(Points from conceding)]])</f>
        <v>#REF!</v>
      </c>
      <c r="V232" s="1" t="e">
        <f>SUM(player_season_data[[#This Row],[E(Defensive Points)]],player_season_data[[#This Row],[E(Attacking Points)]])</f>
        <v>#REF!</v>
      </c>
    </row>
    <row r="233" spans="1:22" hidden="1" x14ac:dyDescent="0.25">
      <c r="A233" s="6" t="s">
        <v>1232</v>
      </c>
      <c r="B233">
        <v>357</v>
      </c>
      <c r="C233" t="s">
        <v>242</v>
      </c>
      <c r="D233" t="s">
        <v>704</v>
      </c>
      <c r="E233">
        <v>3</v>
      </c>
      <c r="F233">
        <v>5</v>
      </c>
      <c r="G233">
        <v>0.1</v>
      </c>
      <c r="H233" t="s">
        <v>861</v>
      </c>
      <c r="I233">
        <v>20</v>
      </c>
      <c r="J233">
        <v>15</v>
      </c>
      <c r="K233">
        <v>10</v>
      </c>
      <c r="L233">
        <v>911</v>
      </c>
      <c r="M233">
        <v>10</v>
      </c>
      <c r="N233">
        <v>0.06</v>
      </c>
      <c r="O233">
        <v>0.08</v>
      </c>
      <c r="P233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</v>
      </c>
      <c r="Q233" s="1">
        <f>player_season_data[[#This Row],[xAG]]*3</f>
        <v>0.24</v>
      </c>
      <c r="R233" s="1">
        <f>SUM(player_season_data[[#This Row],[E(Points from Goals)]:[E(Points from Assists)]])</f>
        <v>0.54</v>
      </c>
      <c r="S233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33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233" s="1" t="e">
        <f>SUM(player_season_data[[#This Row],[E(Points from CS)]:[E(Points from conceding)]])</f>
        <v>#REF!</v>
      </c>
      <c r="V233" s="1" t="e">
        <f>SUM(player_season_data[[#This Row],[E(Defensive Points)]],player_season_data[[#This Row],[E(Attacking Points)]])</f>
        <v>#REF!</v>
      </c>
    </row>
    <row r="234" spans="1:22" x14ac:dyDescent="0.25">
      <c r="A234" s="6" t="s">
        <v>1382</v>
      </c>
      <c r="B234">
        <v>540</v>
      </c>
      <c r="C234" t="s">
        <v>1383</v>
      </c>
      <c r="D234" t="s">
        <v>698</v>
      </c>
      <c r="E234">
        <v>3</v>
      </c>
      <c r="F234">
        <v>4.5</v>
      </c>
      <c r="G234">
        <v>0.1</v>
      </c>
      <c r="H234" t="s">
        <v>861</v>
      </c>
      <c r="I234">
        <v>21</v>
      </c>
      <c r="J234">
        <v>20</v>
      </c>
      <c r="K234">
        <v>12</v>
      </c>
      <c r="L234">
        <v>1107</v>
      </c>
      <c r="M234">
        <v>12</v>
      </c>
      <c r="N234">
        <v>0.09</v>
      </c>
      <c r="O234">
        <v>0.11</v>
      </c>
      <c r="P234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0.44999999999999996</v>
      </c>
      <c r="Q234" s="1">
        <f>player_season_data[[#This Row],[xAG]]*3</f>
        <v>0.33</v>
      </c>
      <c r="R234" s="1">
        <f>SUM(player_season_data[[#This Row],[E(Points from Goals)]:[E(Points from Assists)]])</f>
        <v>0.78</v>
      </c>
      <c r="S234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34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234" s="1" t="e">
        <f>SUM(player_season_data[[#This Row],[E(Points from CS)]:[E(Points from conceding)]])</f>
        <v>#REF!</v>
      </c>
      <c r="V234" s="1" t="e">
        <f>SUM(player_season_data[[#This Row],[E(Defensive Points)]],player_season_data[[#This Row],[E(Attacking Points)]])</f>
        <v>#REF!</v>
      </c>
    </row>
    <row r="235" spans="1:22" hidden="1" x14ac:dyDescent="0.25">
      <c r="A235" s="6" t="s">
        <v>1235</v>
      </c>
      <c r="B235">
        <v>382</v>
      </c>
      <c r="C235" t="s">
        <v>257</v>
      </c>
      <c r="D235" t="s">
        <v>587</v>
      </c>
      <c r="E235">
        <v>3</v>
      </c>
      <c r="F235">
        <v>6.5</v>
      </c>
      <c r="G235">
        <v>0.3</v>
      </c>
      <c r="H235" t="s">
        <v>861</v>
      </c>
      <c r="I235">
        <v>24</v>
      </c>
      <c r="J235">
        <v>14</v>
      </c>
      <c r="K235">
        <v>5</v>
      </c>
      <c r="L235">
        <v>516</v>
      </c>
      <c r="M235">
        <v>5</v>
      </c>
      <c r="N235">
        <v>7.0000000000000007E-2</v>
      </c>
      <c r="O235">
        <v>0.06</v>
      </c>
      <c r="P235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0.35000000000000003</v>
      </c>
      <c r="Q235" s="1">
        <f>player_season_data[[#This Row],[xAG]]*3</f>
        <v>0.18</v>
      </c>
      <c r="R235" s="1">
        <f>SUM(player_season_data[[#This Row],[E(Points from Goals)]:[E(Points from Assists)]])</f>
        <v>0.53</v>
      </c>
      <c r="S235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35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235" s="1" t="e">
        <f>SUM(player_season_data[[#This Row],[E(Points from CS)]:[E(Points from conceding)]])</f>
        <v>#REF!</v>
      </c>
      <c r="V235" s="1" t="e">
        <f>SUM(player_season_data[[#This Row],[E(Defensive Points)]],player_season_data[[#This Row],[E(Attacking Points)]])</f>
        <v>#REF!</v>
      </c>
    </row>
    <row r="236" spans="1:22" hidden="1" x14ac:dyDescent="0.25">
      <c r="A236" s="6" t="s">
        <v>978</v>
      </c>
      <c r="B236">
        <v>569</v>
      </c>
      <c r="C236" t="s">
        <v>295</v>
      </c>
      <c r="D236" t="s">
        <v>769</v>
      </c>
      <c r="E236">
        <v>3</v>
      </c>
      <c r="F236">
        <v>5.5</v>
      </c>
      <c r="G236">
        <v>0.1</v>
      </c>
      <c r="H236" t="s">
        <v>861</v>
      </c>
      <c r="I236">
        <v>21</v>
      </c>
      <c r="J236">
        <v>33</v>
      </c>
      <c r="K236">
        <v>32</v>
      </c>
      <c r="L236">
        <v>2810</v>
      </c>
      <c r="M236">
        <v>31</v>
      </c>
      <c r="N236">
        <v>0.08</v>
      </c>
      <c r="O236">
        <v>0.06</v>
      </c>
      <c r="P236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0.4</v>
      </c>
      <c r="Q236" s="1">
        <f>player_season_data[[#This Row],[xAG]]*3</f>
        <v>0.18</v>
      </c>
      <c r="R236" s="1">
        <f>SUM(player_season_data[[#This Row],[E(Points from Goals)]:[E(Points from Assists)]])</f>
        <v>0.58000000000000007</v>
      </c>
      <c r="S236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36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236" s="1" t="e">
        <f>SUM(player_season_data[[#This Row],[E(Points from CS)]:[E(Points from conceding)]])</f>
        <v>#REF!</v>
      </c>
      <c r="V236" s="1" t="e">
        <f>SUM(player_season_data[[#This Row],[E(Defensive Points)]],player_season_data[[#This Row],[E(Attacking Points)]])</f>
        <v>#REF!</v>
      </c>
    </row>
    <row r="237" spans="1:22" hidden="1" x14ac:dyDescent="0.25">
      <c r="A237" s="6" t="s">
        <v>1238</v>
      </c>
      <c r="B237">
        <v>522</v>
      </c>
      <c r="C237" t="s">
        <v>131</v>
      </c>
      <c r="D237" t="s">
        <v>472</v>
      </c>
      <c r="E237">
        <v>1</v>
      </c>
      <c r="F237">
        <v>4.5</v>
      </c>
      <c r="G237">
        <v>0.2</v>
      </c>
      <c r="H237" t="s">
        <v>862</v>
      </c>
      <c r="I237">
        <v>32</v>
      </c>
      <c r="J237">
        <v>30</v>
      </c>
      <c r="K237">
        <v>29</v>
      </c>
      <c r="L237">
        <v>2649</v>
      </c>
      <c r="M237">
        <v>29</v>
      </c>
      <c r="N237">
        <v>0</v>
      </c>
      <c r="O237">
        <v>0</v>
      </c>
      <c r="P237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237" s="1">
        <f>player_season_data[[#This Row],[xAG]]*3</f>
        <v>0</v>
      </c>
      <c r="R237" s="1">
        <f>SUM(player_season_data[[#This Row],[E(Points from Goals)]:[E(Points from Assists)]])</f>
        <v>0</v>
      </c>
      <c r="S237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37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237" s="1" t="e">
        <f>SUM(player_season_data[[#This Row],[E(Points from CS)]:[E(Points from conceding)]])</f>
        <v>#REF!</v>
      </c>
      <c r="V237" s="1" t="e">
        <f>SUM(player_season_data[[#This Row],[E(Defensive Points)]],player_season_data[[#This Row],[E(Attacking Points)]])</f>
        <v>#REF!</v>
      </c>
    </row>
    <row r="238" spans="1:22" hidden="1" x14ac:dyDescent="0.25">
      <c r="A238" s="6" t="s">
        <v>1240</v>
      </c>
      <c r="B238">
        <v>18</v>
      </c>
      <c r="C238" t="s">
        <v>322</v>
      </c>
      <c r="D238" t="s">
        <v>750</v>
      </c>
      <c r="E238">
        <v>2</v>
      </c>
      <c r="F238">
        <v>6</v>
      </c>
      <c r="G238">
        <v>40.700000000000003</v>
      </c>
      <c r="H238" t="s">
        <v>860</v>
      </c>
      <c r="I238">
        <v>22</v>
      </c>
      <c r="J238">
        <v>38</v>
      </c>
      <c r="K238">
        <v>38</v>
      </c>
      <c r="L238">
        <v>3420</v>
      </c>
      <c r="M238">
        <v>38</v>
      </c>
      <c r="N238">
        <v>0.04</v>
      </c>
      <c r="O238">
        <v>0.01</v>
      </c>
      <c r="P238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0.24</v>
      </c>
      <c r="Q238" s="1">
        <f>player_season_data[[#This Row],[xAG]]*3</f>
        <v>0.03</v>
      </c>
      <c r="R238" s="1">
        <f>SUM(player_season_data[[#This Row],[E(Points from Goals)]:[E(Points from Assists)]])</f>
        <v>0.27</v>
      </c>
      <c r="S238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38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238" s="1" t="e">
        <f>SUM(player_season_data[[#This Row],[E(Points from CS)]:[E(Points from conceding)]])</f>
        <v>#REF!</v>
      </c>
      <c r="V238" s="1" t="e">
        <f>SUM(player_season_data[[#This Row],[E(Defensive Points)]],player_season_data[[#This Row],[E(Attacking Points)]])</f>
        <v>#REF!</v>
      </c>
    </row>
    <row r="239" spans="1:22" hidden="1" x14ac:dyDescent="0.25">
      <c r="A239" s="6" t="s">
        <v>987</v>
      </c>
      <c r="B239">
        <v>431</v>
      </c>
      <c r="C239" t="s">
        <v>105</v>
      </c>
      <c r="D239" t="s">
        <v>703</v>
      </c>
      <c r="E239">
        <v>3</v>
      </c>
      <c r="F239">
        <v>5</v>
      </c>
      <c r="G239">
        <v>0</v>
      </c>
      <c r="H239" t="s">
        <v>861</v>
      </c>
      <c r="I239">
        <v>25</v>
      </c>
      <c r="J239">
        <v>26</v>
      </c>
      <c r="K239">
        <v>19</v>
      </c>
      <c r="L239">
        <v>1495</v>
      </c>
      <c r="M239">
        <v>16</v>
      </c>
      <c r="N239">
        <v>0.08</v>
      </c>
      <c r="O239">
        <v>0.06</v>
      </c>
      <c r="P239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0.4</v>
      </c>
      <c r="Q239" s="1">
        <f>player_season_data[[#This Row],[xAG]]*3</f>
        <v>0.18</v>
      </c>
      <c r="R239" s="1">
        <f>SUM(player_season_data[[#This Row],[E(Points from Goals)]:[E(Points from Assists)]])</f>
        <v>0.58000000000000007</v>
      </c>
      <c r="S239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39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239" s="1" t="e">
        <f>SUM(player_season_data[[#This Row],[E(Points from CS)]:[E(Points from conceding)]])</f>
        <v>#REF!</v>
      </c>
      <c r="V239" s="1" t="e">
        <f>SUM(player_season_data[[#This Row],[E(Defensive Points)]],player_season_data[[#This Row],[E(Attacking Points)]])</f>
        <v>#REF!</v>
      </c>
    </row>
    <row r="240" spans="1:22" hidden="1" x14ac:dyDescent="0.25">
      <c r="A240" s="6" t="s">
        <v>1096</v>
      </c>
      <c r="B240">
        <v>223</v>
      </c>
      <c r="C240" t="s">
        <v>138</v>
      </c>
      <c r="D240" t="s">
        <v>681</v>
      </c>
      <c r="E240">
        <v>3</v>
      </c>
      <c r="F240">
        <v>5</v>
      </c>
      <c r="G240">
        <v>0</v>
      </c>
      <c r="H240" t="s">
        <v>861</v>
      </c>
      <c r="I240">
        <v>22</v>
      </c>
      <c r="J240">
        <v>37</v>
      </c>
      <c r="K240">
        <v>34</v>
      </c>
      <c r="L240">
        <v>3004</v>
      </c>
      <c r="M240">
        <v>33</v>
      </c>
      <c r="N240">
        <v>0.08</v>
      </c>
      <c r="O240">
        <v>0.14000000000000001</v>
      </c>
      <c r="P240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0.4</v>
      </c>
      <c r="Q240" s="1">
        <f>player_season_data[[#This Row],[xAG]]*3</f>
        <v>0.42000000000000004</v>
      </c>
      <c r="R240" s="1">
        <f>SUM(player_season_data[[#This Row],[E(Points from Goals)]:[E(Points from Assists)]])</f>
        <v>0.82000000000000006</v>
      </c>
      <c r="S240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40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240" s="1" t="e">
        <f>SUM(player_season_data[[#This Row],[E(Points from CS)]:[E(Points from conceding)]])</f>
        <v>#REF!</v>
      </c>
      <c r="V240" s="1" t="e">
        <f>SUM(player_season_data[[#This Row],[E(Defensive Points)]],player_season_data[[#This Row],[E(Attacking Points)]])</f>
        <v>#REF!</v>
      </c>
    </row>
    <row r="241" spans="1:22" hidden="1" x14ac:dyDescent="0.25">
      <c r="A241" s="6" t="s">
        <v>1203</v>
      </c>
      <c r="B241">
        <v>267</v>
      </c>
      <c r="C241" t="s">
        <v>1204</v>
      </c>
      <c r="D241" t="s">
        <v>419</v>
      </c>
      <c r="E241">
        <v>2</v>
      </c>
      <c r="F241">
        <v>4.5</v>
      </c>
      <c r="G241">
        <v>1.9</v>
      </c>
      <c r="H241" t="s">
        <v>860</v>
      </c>
      <c r="I241">
        <v>23</v>
      </c>
      <c r="J241">
        <v>43</v>
      </c>
      <c r="K241">
        <v>43</v>
      </c>
      <c r="L241">
        <v>3781</v>
      </c>
      <c r="M241">
        <v>42</v>
      </c>
      <c r="N241">
        <v>0.04</v>
      </c>
      <c r="O241">
        <v>0.19</v>
      </c>
      <c r="P241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0.24</v>
      </c>
      <c r="Q241" s="1">
        <f>player_season_data[[#This Row],[xAG]]*3</f>
        <v>0.57000000000000006</v>
      </c>
      <c r="R241" s="1">
        <f>SUM(player_season_data[[#This Row],[E(Points from Goals)]:[E(Points from Assists)]])</f>
        <v>0.81</v>
      </c>
      <c r="S241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41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241" s="1" t="e">
        <f>SUM(player_season_data[[#This Row],[E(Points from CS)]:[E(Points from conceding)]])</f>
        <v>#REF!</v>
      </c>
      <c r="V241" s="1" t="e">
        <f>SUM(player_season_data[[#This Row],[E(Defensive Points)]],player_season_data[[#This Row],[E(Attacking Points)]])</f>
        <v>#REF!</v>
      </c>
    </row>
    <row r="242" spans="1:22" hidden="1" x14ac:dyDescent="0.25">
      <c r="A242" s="6" t="s">
        <v>1245</v>
      </c>
      <c r="B242">
        <v>15</v>
      </c>
      <c r="C242" t="s">
        <v>305</v>
      </c>
      <c r="D242" t="s">
        <v>548</v>
      </c>
      <c r="E242">
        <v>1</v>
      </c>
      <c r="F242">
        <v>5.5</v>
      </c>
      <c r="G242">
        <v>25.1</v>
      </c>
      <c r="H242" t="s">
        <v>862</v>
      </c>
      <c r="I242">
        <v>27</v>
      </c>
      <c r="J242">
        <v>32</v>
      </c>
      <c r="K242">
        <v>32</v>
      </c>
      <c r="L242">
        <v>2880</v>
      </c>
      <c r="M242">
        <v>32</v>
      </c>
      <c r="N242">
        <v>0</v>
      </c>
      <c r="O242">
        <v>0</v>
      </c>
      <c r="P242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242" s="1">
        <f>player_season_data[[#This Row],[xAG]]*3</f>
        <v>0</v>
      </c>
      <c r="R242" s="1">
        <f>SUM(player_season_data[[#This Row],[E(Points from Goals)]:[E(Points from Assists)]])</f>
        <v>0</v>
      </c>
      <c r="S242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42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242" s="1" t="e">
        <f>SUM(player_season_data[[#This Row],[E(Points from CS)]:[E(Points from conceding)]])</f>
        <v>#REF!</v>
      </c>
      <c r="V242" s="1" t="e">
        <f>SUM(player_season_data[[#This Row],[E(Defensive Points)]],player_season_data[[#This Row],[E(Attacking Points)]])</f>
        <v>#REF!</v>
      </c>
    </row>
    <row r="243" spans="1:22" hidden="1" x14ac:dyDescent="0.25">
      <c r="A243" s="6" t="s">
        <v>1246</v>
      </c>
      <c r="B243">
        <v>365</v>
      </c>
      <c r="C243" t="s">
        <v>25</v>
      </c>
      <c r="D243" t="s">
        <v>25</v>
      </c>
      <c r="E243">
        <v>3</v>
      </c>
      <c r="F243">
        <v>6</v>
      </c>
      <c r="G243">
        <v>0.3</v>
      </c>
      <c r="H243" t="s">
        <v>861</v>
      </c>
      <c r="I243">
        <v>23</v>
      </c>
      <c r="J243">
        <v>29</v>
      </c>
      <c r="K243">
        <v>15</v>
      </c>
      <c r="L243">
        <v>1324</v>
      </c>
      <c r="M243">
        <v>14</v>
      </c>
      <c r="N243">
        <v>0.23</v>
      </c>
      <c r="O243">
        <v>0.19</v>
      </c>
      <c r="P243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1.1500000000000001</v>
      </c>
      <c r="Q243" s="1">
        <f>player_season_data[[#This Row],[xAG]]*3</f>
        <v>0.57000000000000006</v>
      </c>
      <c r="R243" s="1">
        <f>SUM(player_season_data[[#This Row],[E(Points from Goals)]:[E(Points from Assists)]])</f>
        <v>1.7200000000000002</v>
      </c>
      <c r="S243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43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243" s="1" t="e">
        <f>SUM(player_season_data[[#This Row],[E(Points from CS)]:[E(Points from conceding)]])</f>
        <v>#REF!</v>
      </c>
      <c r="V243" s="1" t="e">
        <f>SUM(player_season_data[[#This Row],[E(Defensive Points)]],player_season_data[[#This Row],[E(Attacking Points)]])</f>
        <v>#REF!</v>
      </c>
    </row>
    <row r="244" spans="1:22" hidden="1" x14ac:dyDescent="0.25">
      <c r="A244" s="6" t="s">
        <v>1247</v>
      </c>
      <c r="B244">
        <v>463</v>
      </c>
      <c r="C244" t="s">
        <v>211</v>
      </c>
      <c r="D244" t="s">
        <v>432</v>
      </c>
      <c r="E244">
        <v>3</v>
      </c>
      <c r="F244">
        <v>5</v>
      </c>
      <c r="G244">
        <v>0.1</v>
      </c>
      <c r="H244" t="s">
        <v>861</v>
      </c>
      <c r="I244">
        <v>35</v>
      </c>
      <c r="J244">
        <v>25</v>
      </c>
      <c r="K244">
        <v>13</v>
      </c>
      <c r="L244">
        <v>850</v>
      </c>
      <c r="M244">
        <v>9</v>
      </c>
      <c r="N244">
        <v>0.09</v>
      </c>
      <c r="O244">
        <v>0.18</v>
      </c>
      <c r="P244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0.44999999999999996</v>
      </c>
      <c r="Q244" s="1">
        <f>player_season_data[[#This Row],[xAG]]*3</f>
        <v>0.54</v>
      </c>
      <c r="R244" s="1">
        <f>SUM(player_season_data[[#This Row],[E(Points from Goals)]:[E(Points from Assists)]])</f>
        <v>0.99</v>
      </c>
      <c r="S244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44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244" s="1" t="e">
        <f>SUM(player_season_data[[#This Row],[E(Points from CS)]:[E(Points from conceding)]])</f>
        <v>#REF!</v>
      </c>
      <c r="V244" s="1" t="e">
        <f>SUM(player_season_data[[#This Row],[E(Defensive Points)]],player_season_data[[#This Row],[E(Attacking Points)]])</f>
        <v>#REF!</v>
      </c>
    </row>
    <row r="245" spans="1:22" hidden="1" x14ac:dyDescent="0.25">
      <c r="A245" s="6" t="s">
        <v>1248</v>
      </c>
      <c r="B245">
        <v>534</v>
      </c>
      <c r="C245" t="s">
        <v>365</v>
      </c>
      <c r="D245" t="s">
        <v>901</v>
      </c>
      <c r="E245">
        <v>3</v>
      </c>
      <c r="F245">
        <v>5</v>
      </c>
      <c r="G245">
        <v>0.1</v>
      </c>
      <c r="H245" t="s">
        <v>861</v>
      </c>
      <c r="I245">
        <v>21</v>
      </c>
      <c r="J245">
        <v>24</v>
      </c>
      <c r="K245">
        <v>7</v>
      </c>
      <c r="L245">
        <v>819</v>
      </c>
      <c r="M245">
        <v>9</v>
      </c>
      <c r="N245">
        <v>0.03</v>
      </c>
      <c r="O245">
        <v>0.04</v>
      </c>
      <c r="P245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0.15</v>
      </c>
      <c r="Q245" s="1">
        <f>player_season_data[[#This Row],[xAG]]*3</f>
        <v>0.12</v>
      </c>
      <c r="R245" s="1">
        <f>SUM(player_season_data[[#This Row],[E(Points from Goals)]:[E(Points from Assists)]])</f>
        <v>0.27</v>
      </c>
      <c r="S245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45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245" s="1" t="e">
        <f>SUM(player_season_data[[#This Row],[E(Points from CS)]:[E(Points from conceding)]])</f>
        <v>#REF!</v>
      </c>
      <c r="V245" s="1" t="e">
        <f>SUM(player_season_data[[#This Row],[E(Defensive Points)]],player_season_data[[#This Row],[E(Attacking Points)]])</f>
        <v>#REF!</v>
      </c>
    </row>
    <row r="246" spans="1:22" hidden="1" x14ac:dyDescent="0.25">
      <c r="A246" s="6" t="s">
        <v>1249</v>
      </c>
      <c r="B246">
        <v>568</v>
      </c>
      <c r="C246" t="s">
        <v>261</v>
      </c>
      <c r="D246" t="s">
        <v>680</v>
      </c>
      <c r="E246">
        <v>1</v>
      </c>
      <c r="F246">
        <v>4.5</v>
      </c>
      <c r="G246">
        <v>0.5</v>
      </c>
      <c r="H246" t="s">
        <v>862</v>
      </c>
      <c r="I246">
        <v>24</v>
      </c>
      <c r="J246">
        <v>10</v>
      </c>
      <c r="K246">
        <v>10</v>
      </c>
      <c r="L246">
        <v>900</v>
      </c>
      <c r="M246">
        <v>10</v>
      </c>
      <c r="N246">
        <v>0</v>
      </c>
      <c r="O246">
        <v>0.02</v>
      </c>
      <c r="P246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246" s="1">
        <f>player_season_data[[#This Row],[xAG]]*3</f>
        <v>0.06</v>
      </c>
      <c r="R246" s="1">
        <f>SUM(player_season_data[[#This Row],[E(Points from Goals)]:[E(Points from Assists)]])</f>
        <v>0.06</v>
      </c>
      <c r="S246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46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246" s="1" t="e">
        <f>SUM(player_season_data[[#This Row],[E(Points from CS)]:[E(Points from conceding)]])</f>
        <v>#REF!</v>
      </c>
      <c r="V246" s="1" t="e">
        <f>SUM(player_season_data[[#This Row],[E(Defensive Points)]],player_season_data[[#This Row],[E(Attacking Points)]])</f>
        <v>#REF!</v>
      </c>
    </row>
    <row r="247" spans="1:22" hidden="1" x14ac:dyDescent="0.25">
      <c r="A247" s="6" t="s">
        <v>1250</v>
      </c>
      <c r="B247">
        <v>239</v>
      </c>
      <c r="C247" t="s">
        <v>364</v>
      </c>
      <c r="D247" t="s">
        <v>520</v>
      </c>
      <c r="E247">
        <v>3</v>
      </c>
      <c r="F247">
        <v>5</v>
      </c>
      <c r="G247">
        <v>0.2</v>
      </c>
      <c r="H247" t="s">
        <v>861</v>
      </c>
      <c r="I247">
        <v>27</v>
      </c>
      <c r="J247">
        <v>17</v>
      </c>
      <c r="K247">
        <v>1</v>
      </c>
      <c r="L247">
        <v>377</v>
      </c>
      <c r="M247">
        <v>4</v>
      </c>
      <c r="N247">
        <v>0.36</v>
      </c>
      <c r="O247">
        <v>0.17</v>
      </c>
      <c r="P247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1.7999999999999998</v>
      </c>
      <c r="Q247" s="1">
        <f>player_season_data[[#This Row],[xAG]]*3</f>
        <v>0.51</v>
      </c>
      <c r="R247" s="1">
        <f>SUM(player_season_data[[#This Row],[E(Points from Goals)]:[E(Points from Assists)]])</f>
        <v>2.3099999999999996</v>
      </c>
      <c r="S247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47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247" s="1" t="e">
        <f>SUM(player_season_data[[#This Row],[E(Points from CS)]:[E(Points from conceding)]])</f>
        <v>#REF!</v>
      </c>
      <c r="V247" s="1" t="e">
        <f>SUM(player_season_data[[#This Row],[E(Defensive Points)]],player_season_data[[#This Row],[E(Attacking Points)]])</f>
        <v>#REF!</v>
      </c>
    </row>
    <row r="248" spans="1:22" hidden="1" x14ac:dyDescent="0.25">
      <c r="A248" s="6" t="s">
        <v>1212</v>
      </c>
      <c r="B248">
        <v>215</v>
      </c>
      <c r="C248" t="s">
        <v>385</v>
      </c>
      <c r="D248" t="s">
        <v>435</v>
      </c>
      <c r="E248">
        <v>2</v>
      </c>
      <c r="F248">
        <v>4.5</v>
      </c>
      <c r="G248">
        <v>0.2</v>
      </c>
      <c r="H248" t="s">
        <v>860</v>
      </c>
      <c r="I248">
        <v>33</v>
      </c>
      <c r="J248">
        <v>26</v>
      </c>
      <c r="K248">
        <v>23</v>
      </c>
      <c r="L248">
        <v>1980</v>
      </c>
      <c r="M248">
        <v>22</v>
      </c>
      <c r="N248">
        <v>0.04</v>
      </c>
      <c r="O248">
        <v>0.01</v>
      </c>
      <c r="P248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0.24</v>
      </c>
      <c r="Q248" s="1">
        <f>player_season_data[[#This Row],[xAG]]*3</f>
        <v>0.03</v>
      </c>
      <c r="R248" s="1">
        <f>SUM(player_season_data[[#This Row],[E(Points from Goals)]:[E(Points from Assists)]])</f>
        <v>0.27</v>
      </c>
      <c r="S248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48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248" s="1" t="e">
        <f>SUM(player_season_data[[#This Row],[E(Points from CS)]:[E(Points from conceding)]])</f>
        <v>#REF!</v>
      </c>
      <c r="V248" s="1" t="e">
        <f>SUM(player_season_data[[#This Row],[E(Defensive Points)]],player_season_data[[#This Row],[E(Attacking Points)]])</f>
        <v>#REF!</v>
      </c>
    </row>
    <row r="249" spans="1:22" hidden="1" x14ac:dyDescent="0.25">
      <c r="A249" s="6" t="s">
        <v>1259</v>
      </c>
      <c r="B249">
        <v>291</v>
      </c>
      <c r="C249" t="s">
        <v>1260</v>
      </c>
      <c r="D249" t="s">
        <v>645</v>
      </c>
      <c r="E249">
        <v>2</v>
      </c>
      <c r="F249">
        <v>4</v>
      </c>
      <c r="G249">
        <v>7.4</v>
      </c>
      <c r="H249" t="s">
        <v>860</v>
      </c>
      <c r="I249">
        <v>25</v>
      </c>
      <c r="J249">
        <v>43</v>
      </c>
      <c r="K249">
        <v>43</v>
      </c>
      <c r="L249">
        <v>3825</v>
      </c>
      <c r="M249">
        <v>42</v>
      </c>
      <c r="N249">
        <v>0.04</v>
      </c>
      <c r="O249">
        <v>0.01</v>
      </c>
      <c r="P249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0.24</v>
      </c>
      <c r="Q249" s="1">
        <f>player_season_data[[#This Row],[xAG]]*3</f>
        <v>0.03</v>
      </c>
      <c r="R249" s="1">
        <f>SUM(player_season_data[[#This Row],[E(Points from Goals)]:[E(Points from Assists)]])</f>
        <v>0.27</v>
      </c>
      <c r="S249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49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249" s="1" t="e">
        <f>SUM(player_season_data[[#This Row],[E(Points from CS)]:[E(Points from conceding)]])</f>
        <v>#REF!</v>
      </c>
      <c r="V249" s="1" t="e">
        <f>SUM(player_season_data[[#This Row],[E(Defensive Points)]],player_season_data[[#This Row],[E(Attacking Points)]])</f>
        <v>#REF!</v>
      </c>
    </row>
    <row r="250" spans="1:22" hidden="1" x14ac:dyDescent="0.25">
      <c r="A250" s="6" t="s">
        <v>1369</v>
      </c>
      <c r="B250">
        <v>187</v>
      </c>
      <c r="C250" t="s">
        <v>7</v>
      </c>
      <c r="D250" t="s">
        <v>512</v>
      </c>
      <c r="E250">
        <v>2</v>
      </c>
      <c r="F250">
        <v>4.5</v>
      </c>
      <c r="G250">
        <v>0.3</v>
      </c>
      <c r="H250" t="s">
        <v>860</v>
      </c>
      <c r="I250">
        <v>25</v>
      </c>
      <c r="J250">
        <v>20</v>
      </c>
      <c r="K250">
        <v>18</v>
      </c>
      <c r="L250">
        <v>1617</v>
      </c>
      <c r="M250">
        <v>18</v>
      </c>
      <c r="N250">
        <v>0.04</v>
      </c>
      <c r="O250">
        <v>0.01</v>
      </c>
      <c r="P250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0.24</v>
      </c>
      <c r="Q250" s="1">
        <f>player_season_data[[#This Row],[xAG]]*3</f>
        <v>0.03</v>
      </c>
      <c r="R250" s="1">
        <f>SUM(player_season_data[[#This Row],[E(Points from Goals)]:[E(Points from Assists)]])</f>
        <v>0.27</v>
      </c>
      <c r="S250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50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250" s="1" t="e">
        <f>SUM(player_season_data[[#This Row],[E(Points from CS)]:[E(Points from conceding)]])</f>
        <v>#REF!</v>
      </c>
      <c r="V250" s="1" t="e">
        <f>SUM(player_season_data[[#This Row],[E(Defensive Points)]],player_season_data[[#This Row],[E(Attacking Points)]])</f>
        <v>#REF!</v>
      </c>
    </row>
    <row r="251" spans="1:22" hidden="1" x14ac:dyDescent="0.25">
      <c r="A251" s="6" t="s">
        <v>1242</v>
      </c>
      <c r="B251">
        <v>370</v>
      </c>
      <c r="C251" t="s">
        <v>120</v>
      </c>
      <c r="D251" t="s">
        <v>470</v>
      </c>
      <c r="E251">
        <v>3</v>
      </c>
      <c r="F251">
        <v>5.5</v>
      </c>
      <c r="G251">
        <v>0.2</v>
      </c>
      <c r="H251" t="s">
        <v>861</v>
      </c>
      <c r="I251">
        <v>31</v>
      </c>
      <c r="J251">
        <v>22</v>
      </c>
      <c r="K251">
        <v>12</v>
      </c>
      <c r="L251">
        <v>1141</v>
      </c>
      <c r="M251">
        <v>12</v>
      </c>
      <c r="N251">
        <v>0.08</v>
      </c>
      <c r="O251">
        <v>0.18</v>
      </c>
      <c r="P251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0.4</v>
      </c>
      <c r="Q251" s="1">
        <f>player_season_data[[#This Row],[xAG]]*3</f>
        <v>0.54</v>
      </c>
      <c r="R251" s="1">
        <f>SUM(player_season_data[[#This Row],[E(Points from Goals)]:[E(Points from Assists)]])</f>
        <v>0.94000000000000006</v>
      </c>
      <c r="S251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51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251" s="1" t="e">
        <f>SUM(player_season_data[[#This Row],[E(Points from CS)]:[E(Points from conceding)]])</f>
        <v>#REF!</v>
      </c>
      <c r="V251" s="1" t="e">
        <f>SUM(player_season_data[[#This Row],[E(Defensive Points)]],player_season_data[[#This Row],[E(Attacking Points)]])</f>
        <v>#REF!</v>
      </c>
    </row>
    <row r="252" spans="1:22" hidden="1" x14ac:dyDescent="0.25">
      <c r="A252" s="6" t="s">
        <v>1256</v>
      </c>
      <c r="B252">
        <v>527</v>
      </c>
      <c r="C252" t="s">
        <v>287</v>
      </c>
      <c r="D252" t="s">
        <v>899</v>
      </c>
      <c r="E252">
        <v>3</v>
      </c>
      <c r="F252">
        <v>6</v>
      </c>
      <c r="G252">
        <v>1.6</v>
      </c>
      <c r="H252" t="s">
        <v>861</v>
      </c>
      <c r="I252">
        <v>25</v>
      </c>
      <c r="J252">
        <v>31</v>
      </c>
      <c r="K252">
        <v>31</v>
      </c>
      <c r="L252">
        <v>2622</v>
      </c>
      <c r="M252">
        <v>29</v>
      </c>
      <c r="N252">
        <v>0.13</v>
      </c>
      <c r="O252">
        <v>0.18</v>
      </c>
      <c r="P252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0.65</v>
      </c>
      <c r="Q252" s="1">
        <f>player_season_data[[#This Row],[xAG]]*3</f>
        <v>0.54</v>
      </c>
      <c r="R252" s="1">
        <f>SUM(player_season_data[[#This Row],[E(Points from Goals)]:[E(Points from Assists)]])</f>
        <v>1.19</v>
      </c>
      <c r="S252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52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252" s="1" t="e">
        <f>SUM(player_season_data[[#This Row],[E(Points from CS)]:[E(Points from conceding)]])</f>
        <v>#REF!</v>
      </c>
      <c r="V252" s="1" t="e">
        <f>SUM(player_season_data[[#This Row],[E(Defensive Points)]],player_season_data[[#This Row],[E(Attacking Points)]])</f>
        <v>#REF!</v>
      </c>
    </row>
    <row r="253" spans="1:22" hidden="1" x14ac:dyDescent="0.25">
      <c r="A253" s="6" t="s">
        <v>1257</v>
      </c>
      <c r="B253">
        <v>504</v>
      </c>
      <c r="C253" t="s">
        <v>1258</v>
      </c>
      <c r="D253" t="s">
        <v>678</v>
      </c>
      <c r="E253">
        <v>2</v>
      </c>
      <c r="F253">
        <v>4.5</v>
      </c>
      <c r="G253">
        <v>0.1</v>
      </c>
      <c r="H253" t="s">
        <v>860</v>
      </c>
      <c r="I253">
        <v>22</v>
      </c>
      <c r="J253">
        <v>7</v>
      </c>
      <c r="K253">
        <v>5</v>
      </c>
      <c r="L253">
        <v>387</v>
      </c>
      <c r="M253">
        <v>4</v>
      </c>
      <c r="N253">
        <v>0.01</v>
      </c>
      <c r="O253">
        <v>0.05</v>
      </c>
      <c r="P253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0.06</v>
      </c>
      <c r="Q253" s="1">
        <f>player_season_data[[#This Row],[xAG]]*3</f>
        <v>0.15000000000000002</v>
      </c>
      <c r="R253" s="1">
        <f>SUM(player_season_data[[#This Row],[E(Points from Goals)]:[E(Points from Assists)]])</f>
        <v>0.21000000000000002</v>
      </c>
      <c r="S253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53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253" s="1" t="e">
        <f>SUM(player_season_data[[#This Row],[E(Points from CS)]:[E(Points from conceding)]])</f>
        <v>#REF!</v>
      </c>
      <c r="V253" s="1" t="e">
        <f>SUM(player_season_data[[#This Row],[E(Defensive Points)]],player_season_data[[#This Row],[E(Attacking Points)]])</f>
        <v>#REF!</v>
      </c>
    </row>
    <row r="254" spans="1:22" hidden="1" x14ac:dyDescent="0.25">
      <c r="A254" s="6" t="s">
        <v>1385</v>
      </c>
      <c r="B254">
        <v>393</v>
      </c>
      <c r="C254" t="s">
        <v>47</v>
      </c>
      <c r="D254" t="s">
        <v>649</v>
      </c>
      <c r="E254">
        <v>2</v>
      </c>
      <c r="F254">
        <v>4.5</v>
      </c>
      <c r="G254">
        <v>0</v>
      </c>
      <c r="H254" t="s">
        <v>860</v>
      </c>
      <c r="I254">
        <v>23</v>
      </c>
      <c r="J254">
        <v>17</v>
      </c>
      <c r="K254">
        <v>15</v>
      </c>
      <c r="L254">
        <v>1377</v>
      </c>
      <c r="M254">
        <v>15</v>
      </c>
      <c r="N254">
        <v>0.04</v>
      </c>
      <c r="O254">
        <v>7.0000000000000007E-2</v>
      </c>
      <c r="P254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0.24</v>
      </c>
      <c r="Q254" s="1">
        <f>player_season_data[[#This Row],[xAG]]*3</f>
        <v>0.21000000000000002</v>
      </c>
      <c r="R254" s="1">
        <f>SUM(player_season_data[[#This Row],[E(Points from Goals)]:[E(Points from Assists)]])</f>
        <v>0.45</v>
      </c>
      <c r="S254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54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254" s="1" t="e">
        <f>SUM(player_season_data[[#This Row],[E(Points from CS)]:[E(Points from conceding)]])</f>
        <v>#REF!</v>
      </c>
      <c r="V254" s="1" t="e">
        <f>SUM(player_season_data[[#This Row],[E(Defensive Points)]],player_season_data[[#This Row],[E(Attacking Points)]])</f>
        <v>#REF!</v>
      </c>
    </row>
    <row r="255" spans="1:22" hidden="1" x14ac:dyDescent="0.25">
      <c r="A255" s="6" t="s">
        <v>1262</v>
      </c>
      <c r="B255">
        <v>387</v>
      </c>
      <c r="C255" t="s">
        <v>337</v>
      </c>
      <c r="D255" t="s">
        <v>507</v>
      </c>
      <c r="E255">
        <v>2</v>
      </c>
      <c r="F255">
        <v>5</v>
      </c>
      <c r="G255">
        <v>1.7</v>
      </c>
      <c r="H255" t="s">
        <v>860</v>
      </c>
      <c r="I255">
        <v>28</v>
      </c>
      <c r="J255">
        <v>12</v>
      </c>
      <c r="K255">
        <v>12</v>
      </c>
      <c r="L255">
        <v>959</v>
      </c>
      <c r="M255">
        <v>10</v>
      </c>
      <c r="N255">
        <v>0</v>
      </c>
      <c r="O255">
        <v>0.09</v>
      </c>
      <c r="P255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255" s="1">
        <f>player_season_data[[#This Row],[xAG]]*3</f>
        <v>0.27</v>
      </c>
      <c r="R255" s="1">
        <f>SUM(player_season_data[[#This Row],[E(Points from Goals)]:[E(Points from Assists)]])</f>
        <v>0.27</v>
      </c>
      <c r="S255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55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255" s="1" t="e">
        <f>SUM(player_season_data[[#This Row],[E(Points from CS)]:[E(Points from conceding)]])</f>
        <v>#REF!</v>
      </c>
      <c r="V255" s="1" t="e">
        <f>SUM(player_season_data[[#This Row],[E(Defensive Points)]],player_season_data[[#This Row],[E(Attacking Points)]])</f>
        <v>#REF!</v>
      </c>
    </row>
    <row r="256" spans="1:22" hidden="1" x14ac:dyDescent="0.25">
      <c r="A256" s="6" t="s">
        <v>1263</v>
      </c>
      <c r="B256">
        <v>121</v>
      </c>
      <c r="C256" t="s">
        <v>118</v>
      </c>
      <c r="D256" t="s">
        <v>761</v>
      </c>
      <c r="E256">
        <v>3</v>
      </c>
      <c r="F256">
        <v>5.5</v>
      </c>
      <c r="G256">
        <v>0.1</v>
      </c>
      <c r="H256" t="s">
        <v>861</v>
      </c>
      <c r="I256">
        <v>19</v>
      </c>
      <c r="J256">
        <v>12</v>
      </c>
      <c r="K256">
        <v>5</v>
      </c>
      <c r="L256">
        <v>475</v>
      </c>
      <c r="M256">
        <v>5</v>
      </c>
      <c r="N256">
        <v>0.27</v>
      </c>
      <c r="O256">
        <v>0.32</v>
      </c>
      <c r="P256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1.35</v>
      </c>
      <c r="Q256" s="1">
        <f>player_season_data[[#This Row],[xAG]]*3</f>
        <v>0.96</v>
      </c>
      <c r="R256" s="1">
        <f>SUM(player_season_data[[#This Row],[E(Points from Goals)]:[E(Points from Assists)]])</f>
        <v>2.31</v>
      </c>
      <c r="S256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56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256" s="1" t="e">
        <f>SUM(player_season_data[[#This Row],[E(Points from CS)]:[E(Points from conceding)]])</f>
        <v>#REF!</v>
      </c>
      <c r="V256" s="1" t="e">
        <f>SUM(player_season_data[[#This Row],[E(Defensive Points)]],player_season_data[[#This Row],[E(Attacking Points)]])</f>
        <v>#REF!</v>
      </c>
    </row>
    <row r="257" spans="1:22" hidden="1" x14ac:dyDescent="0.25">
      <c r="A257" s="6" t="s">
        <v>1264</v>
      </c>
      <c r="B257">
        <v>364</v>
      </c>
      <c r="C257" t="s">
        <v>95</v>
      </c>
      <c r="D257" t="s">
        <v>786</v>
      </c>
      <c r="E257">
        <v>3</v>
      </c>
      <c r="F257">
        <v>5</v>
      </c>
      <c r="G257">
        <v>3.2</v>
      </c>
      <c r="H257" t="s">
        <v>861</v>
      </c>
      <c r="I257">
        <v>21</v>
      </c>
      <c r="J257">
        <v>9</v>
      </c>
      <c r="K257">
        <v>3</v>
      </c>
      <c r="L257">
        <v>390</v>
      </c>
      <c r="M257">
        <v>4</v>
      </c>
      <c r="N257">
        <v>0.12</v>
      </c>
      <c r="O257">
        <v>0.24</v>
      </c>
      <c r="P257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0.6</v>
      </c>
      <c r="Q257" s="1">
        <f>player_season_data[[#This Row],[xAG]]*3</f>
        <v>0.72</v>
      </c>
      <c r="R257" s="1">
        <f>SUM(player_season_data[[#This Row],[E(Points from Goals)]:[E(Points from Assists)]])</f>
        <v>1.3199999999999998</v>
      </c>
      <c r="S257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57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257" s="1" t="e">
        <f>SUM(player_season_data[[#This Row],[E(Points from CS)]:[E(Points from conceding)]])</f>
        <v>#REF!</v>
      </c>
      <c r="V257" s="1" t="e">
        <f>SUM(player_season_data[[#This Row],[E(Defensive Points)]],player_season_data[[#This Row],[E(Attacking Points)]])</f>
        <v>#REF!</v>
      </c>
    </row>
    <row r="258" spans="1:22" hidden="1" x14ac:dyDescent="0.25">
      <c r="A258" s="6" t="s">
        <v>1393</v>
      </c>
      <c r="B258">
        <v>559</v>
      </c>
      <c r="C258" t="s">
        <v>334</v>
      </c>
      <c r="D258" t="s">
        <v>900</v>
      </c>
      <c r="E258">
        <v>2</v>
      </c>
      <c r="F258">
        <v>4.5</v>
      </c>
      <c r="G258">
        <v>0</v>
      </c>
      <c r="H258" t="s">
        <v>860</v>
      </c>
      <c r="I258">
        <v>29</v>
      </c>
      <c r="J258">
        <v>36</v>
      </c>
      <c r="K258">
        <v>36</v>
      </c>
      <c r="L258">
        <v>3084</v>
      </c>
      <c r="M258">
        <v>34</v>
      </c>
      <c r="N258">
        <v>0.04</v>
      </c>
      <c r="O258">
        <v>0.05</v>
      </c>
      <c r="P258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0.24</v>
      </c>
      <c r="Q258" s="1">
        <f>player_season_data[[#This Row],[xAG]]*3</f>
        <v>0.15000000000000002</v>
      </c>
      <c r="R258" s="1">
        <f>SUM(player_season_data[[#This Row],[E(Points from Goals)]:[E(Points from Assists)]])</f>
        <v>0.39</v>
      </c>
      <c r="S258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58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258" s="1" t="e">
        <f>SUM(player_season_data[[#This Row],[E(Points from CS)]:[E(Points from conceding)]])</f>
        <v>#REF!</v>
      </c>
      <c r="V258" s="1" t="e">
        <f>SUM(player_season_data[[#This Row],[E(Defensive Points)]],player_season_data[[#This Row],[E(Attacking Points)]])</f>
        <v>#REF!</v>
      </c>
    </row>
    <row r="259" spans="1:22" hidden="1" x14ac:dyDescent="0.25">
      <c r="A259" s="6" t="s">
        <v>1266</v>
      </c>
      <c r="B259">
        <v>204</v>
      </c>
      <c r="C259" t="s">
        <v>188</v>
      </c>
      <c r="D259" t="s">
        <v>502</v>
      </c>
      <c r="E259">
        <v>1</v>
      </c>
      <c r="F259">
        <v>4.5</v>
      </c>
      <c r="G259">
        <v>0.6</v>
      </c>
      <c r="H259" t="s">
        <v>862</v>
      </c>
      <c r="I259">
        <v>30</v>
      </c>
      <c r="J259">
        <v>20</v>
      </c>
      <c r="K259">
        <v>20</v>
      </c>
      <c r="L259">
        <v>1796</v>
      </c>
      <c r="M259">
        <v>20</v>
      </c>
      <c r="N259">
        <v>0</v>
      </c>
      <c r="O259">
        <v>0</v>
      </c>
      <c r="P259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259" s="1">
        <f>player_season_data[[#This Row],[xAG]]*3</f>
        <v>0</v>
      </c>
      <c r="R259" s="1">
        <f>SUM(player_season_data[[#This Row],[E(Points from Goals)]:[E(Points from Assists)]])</f>
        <v>0</v>
      </c>
      <c r="S259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59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259" s="1" t="e">
        <f>SUM(player_season_data[[#This Row],[E(Points from CS)]:[E(Points from conceding)]])</f>
        <v>#REF!</v>
      </c>
      <c r="V259" s="1" t="e">
        <f>SUM(player_season_data[[#This Row],[E(Defensive Points)]],player_season_data[[#This Row],[E(Attacking Points)]])</f>
        <v>#REF!</v>
      </c>
    </row>
    <row r="260" spans="1:22" hidden="1" x14ac:dyDescent="0.25">
      <c r="A260" s="6" t="s">
        <v>1267</v>
      </c>
      <c r="B260">
        <v>451</v>
      </c>
      <c r="C260" t="s">
        <v>1268</v>
      </c>
      <c r="D260" t="s">
        <v>793</v>
      </c>
      <c r="E260">
        <v>3</v>
      </c>
      <c r="F260">
        <v>4.5</v>
      </c>
      <c r="G260">
        <v>0.1</v>
      </c>
      <c r="H260" t="s">
        <v>861</v>
      </c>
      <c r="I260">
        <v>17</v>
      </c>
      <c r="J260">
        <v>3</v>
      </c>
      <c r="K260">
        <v>1</v>
      </c>
      <c r="L260">
        <v>75</v>
      </c>
      <c r="M260">
        <v>0</v>
      </c>
      <c r="N260">
        <v>0.02</v>
      </c>
      <c r="O260">
        <v>0.11</v>
      </c>
      <c r="P260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</v>
      </c>
      <c r="Q260" s="1">
        <f>player_season_data[[#This Row],[xAG]]*3</f>
        <v>0.33</v>
      </c>
      <c r="R260" s="1">
        <f>SUM(player_season_data[[#This Row],[E(Points from Goals)]:[E(Points from Assists)]])</f>
        <v>0.43000000000000005</v>
      </c>
      <c r="S260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60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260" s="1" t="e">
        <f>SUM(player_season_data[[#This Row],[E(Points from CS)]:[E(Points from conceding)]])</f>
        <v>#REF!</v>
      </c>
      <c r="V260" s="1" t="e">
        <f>SUM(player_season_data[[#This Row],[E(Defensive Points)]],player_season_data[[#This Row],[E(Attacking Points)]])</f>
        <v>#REF!</v>
      </c>
    </row>
    <row r="261" spans="1:22" hidden="1" x14ac:dyDescent="0.25">
      <c r="A261" s="6" t="s">
        <v>996</v>
      </c>
      <c r="B261">
        <v>63</v>
      </c>
      <c r="C261" t="s">
        <v>71</v>
      </c>
      <c r="D261" t="s">
        <v>480</v>
      </c>
      <c r="E261">
        <v>3</v>
      </c>
      <c r="F261">
        <v>5</v>
      </c>
      <c r="G261">
        <v>0.3</v>
      </c>
      <c r="H261" t="s">
        <v>861</v>
      </c>
      <c r="I261">
        <v>28</v>
      </c>
      <c r="J261">
        <v>37</v>
      </c>
      <c r="K261">
        <v>35</v>
      </c>
      <c r="L261">
        <v>2907</v>
      </c>
      <c r="M261">
        <v>32</v>
      </c>
      <c r="N261">
        <v>7.0000000000000007E-2</v>
      </c>
      <c r="O261">
        <v>0.17</v>
      </c>
      <c r="P261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0.35000000000000003</v>
      </c>
      <c r="Q261" s="1">
        <f>player_season_data[[#This Row],[xAG]]*3</f>
        <v>0.51</v>
      </c>
      <c r="R261" s="1">
        <f>SUM(player_season_data[[#This Row],[E(Points from Goals)]:[E(Points from Assists)]])</f>
        <v>0.8600000000000001</v>
      </c>
      <c r="S261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61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261" s="1" t="e">
        <f>SUM(player_season_data[[#This Row],[E(Points from CS)]:[E(Points from conceding)]])</f>
        <v>#REF!</v>
      </c>
      <c r="V261" s="1" t="e">
        <f>SUM(player_season_data[[#This Row],[E(Defensive Points)]],player_season_data[[#This Row],[E(Attacking Points)]])</f>
        <v>#REF!</v>
      </c>
    </row>
    <row r="262" spans="1:22" hidden="1" x14ac:dyDescent="0.25">
      <c r="A262" s="6" t="s">
        <v>1413</v>
      </c>
      <c r="B262">
        <v>263</v>
      </c>
      <c r="C262" t="s">
        <v>1414</v>
      </c>
      <c r="D262" t="s">
        <v>529</v>
      </c>
      <c r="E262">
        <v>2</v>
      </c>
      <c r="F262">
        <v>4</v>
      </c>
      <c r="G262">
        <v>0.4</v>
      </c>
      <c r="H262" t="s">
        <v>860</v>
      </c>
      <c r="I262">
        <v>27</v>
      </c>
      <c r="J262">
        <v>39</v>
      </c>
      <c r="K262">
        <v>38</v>
      </c>
      <c r="L262">
        <v>3421</v>
      </c>
      <c r="M262">
        <v>38</v>
      </c>
      <c r="N262">
        <v>0.04</v>
      </c>
      <c r="O262">
        <v>0.03</v>
      </c>
      <c r="P262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0.24</v>
      </c>
      <c r="Q262" s="1">
        <f>player_season_data[[#This Row],[xAG]]*3</f>
        <v>0.09</v>
      </c>
      <c r="R262" s="1">
        <f>SUM(player_season_data[[#This Row],[E(Points from Goals)]:[E(Points from Assists)]])</f>
        <v>0.32999999999999996</v>
      </c>
      <c r="S262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62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262" s="1" t="e">
        <f>SUM(player_season_data[[#This Row],[E(Points from CS)]:[E(Points from conceding)]])</f>
        <v>#REF!</v>
      </c>
      <c r="V262" s="1" t="e">
        <f>SUM(player_season_data[[#This Row],[E(Defensive Points)]],player_season_data[[#This Row],[E(Attacking Points)]])</f>
        <v>#REF!</v>
      </c>
    </row>
    <row r="263" spans="1:22" hidden="1" x14ac:dyDescent="0.25">
      <c r="A263" s="6" t="s">
        <v>1030</v>
      </c>
      <c r="B263">
        <v>452</v>
      </c>
      <c r="C263" t="s">
        <v>1031</v>
      </c>
      <c r="D263" t="s">
        <v>590</v>
      </c>
      <c r="E263">
        <v>3</v>
      </c>
      <c r="F263">
        <v>5</v>
      </c>
      <c r="G263">
        <v>0.1</v>
      </c>
      <c r="H263" t="s">
        <v>861</v>
      </c>
      <c r="I263">
        <v>27</v>
      </c>
      <c r="J263">
        <v>35</v>
      </c>
      <c r="K263">
        <v>16</v>
      </c>
      <c r="L263">
        <v>1606</v>
      </c>
      <c r="M263">
        <v>17</v>
      </c>
      <c r="N263">
        <v>7.0000000000000007E-2</v>
      </c>
      <c r="O263">
        <v>7.0000000000000007E-2</v>
      </c>
      <c r="P263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0.35000000000000003</v>
      </c>
      <c r="Q263" s="1">
        <f>player_season_data[[#This Row],[xAG]]*3</f>
        <v>0.21000000000000002</v>
      </c>
      <c r="R263" s="1">
        <f>SUM(player_season_data[[#This Row],[E(Points from Goals)]:[E(Points from Assists)]])</f>
        <v>0.56000000000000005</v>
      </c>
      <c r="S263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63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263" s="1" t="e">
        <f>SUM(player_season_data[[#This Row],[E(Points from CS)]:[E(Points from conceding)]])</f>
        <v>#REF!</v>
      </c>
      <c r="V263" s="1" t="e">
        <f>SUM(player_season_data[[#This Row],[E(Defensive Points)]],player_season_data[[#This Row],[E(Attacking Points)]])</f>
        <v>#REF!</v>
      </c>
    </row>
    <row r="264" spans="1:22" hidden="1" x14ac:dyDescent="0.25">
      <c r="A264" s="6" t="s">
        <v>1272</v>
      </c>
      <c r="B264">
        <v>385</v>
      </c>
      <c r="C264" t="s">
        <v>304</v>
      </c>
      <c r="D264" t="s">
        <v>575</v>
      </c>
      <c r="E264">
        <v>3</v>
      </c>
      <c r="F264">
        <v>7</v>
      </c>
      <c r="G264">
        <v>5.0999999999999996</v>
      </c>
      <c r="H264" t="s">
        <v>861</v>
      </c>
      <c r="I264">
        <v>25</v>
      </c>
      <c r="J264">
        <v>33</v>
      </c>
      <c r="K264">
        <v>26</v>
      </c>
      <c r="L264">
        <v>2271</v>
      </c>
      <c r="M264">
        <v>25</v>
      </c>
      <c r="N264">
        <v>0.23</v>
      </c>
      <c r="O264">
        <v>0.09</v>
      </c>
      <c r="P264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1.1500000000000001</v>
      </c>
      <c r="Q264" s="1">
        <f>player_season_data[[#This Row],[xAG]]*3</f>
        <v>0.27</v>
      </c>
      <c r="R264" s="1">
        <f>SUM(player_season_data[[#This Row],[E(Points from Goals)]:[E(Points from Assists)]])</f>
        <v>1.4200000000000002</v>
      </c>
      <c r="S264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64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264" s="1" t="e">
        <f>SUM(player_season_data[[#This Row],[E(Points from CS)]:[E(Points from conceding)]])</f>
        <v>#REF!</v>
      </c>
      <c r="V264" s="1" t="e">
        <f>SUM(player_season_data[[#This Row],[E(Defensive Points)]],player_season_data[[#This Row],[E(Attacking Points)]])</f>
        <v>#REF!</v>
      </c>
    </row>
    <row r="265" spans="1:22" hidden="1" x14ac:dyDescent="0.25">
      <c r="A265" s="6" t="s">
        <v>1116</v>
      </c>
      <c r="B265">
        <v>57</v>
      </c>
      <c r="C265" t="s">
        <v>357</v>
      </c>
      <c r="D265" t="s">
        <v>559</v>
      </c>
      <c r="E265">
        <v>3</v>
      </c>
      <c r="F265">
        <v>5.5</v>
      </c>
      <c r="G265">
        <v>0.6</v>
      </c>
      <c r="H265" t="s">
        <v>861</v>
      </c>
      <c r="I265">
        <v>26</v>
      </c>
      <c r="J265">
        <v>32</v>
      </c>
      <c r="K265">
        <v>17</v>
      </c>
      <c r="L265">
        <v>1622</v>
      </c>
      <c r="M265">
        <v>18</v>
      </c>
      <c r="N265">
        <v>7.0000000000000007E-2</v>
      </c>
      <c r="O265">
        <v>0.14000000000000001</v>
      </c>
      <c r="P265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0.35000000000000003</v>
      </c>
      <c r="Q265" s="1">
        <f>player_season_data[[#This Row],[xAG]]*3</f>
        <v>0.42000000000000004</v>
      </c>
      <c r="R265" s="1">
        <f>SUM(player_season_data[[#This Row],[E(Points from Goals)]:[E(Points from Assists)]])</f>
        <v>0.77</v>
      </c>
      <c r="S265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65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265" s="1" t="e">
        <f>SUM(player_season_data[[#This Row],[E(Points from CS)]:[E(Points from conceding)]])</f>
        <v>#REF!</v>
      </c>
      <c r="V265" s="1" t="e">
        <f>SUM(player_season_data[[#This Row],[E(Defensive Points)]],player_season_data[[#This Row],[E(Attacking Points)]])</f>
        <v>#REF!</v>
      </c>
    </row>
    <row r="266" spans="1:22" hidden="1" x14ac:dyDescent="0.25">
      <c r="A266" s="6" t="s">
        <v>1178</v>
      </c>
      <c r="B266">
        <v>354</v>
      </c>
      <c r="C266" t="s">
        <v>207</v>
      </c>
      <c r="D266" t="s">
        <v>877</v>
      </c>
      <c r="E266">
        <v>3</v>
      </c>
      <c r="F266">
        <v>5.5</v>
      </c>
      <c r="G266">
        <v>0.2</v>
      </c>
      <c r="H266" t="s">
        <v>861</v>
      </c>
      <c r="I266">
        <v>29</v>
      </c>
      <c r="J266">
        <v>30</v>
      </c>
      <c r="K266">
        <v>16</v>
      </c>
      <c r="L266">
        <v>1551</v>
      </c>
      <c r="M266">
        <v>17</v>
      </c>
      <c r="N266">
        <v>7.0000000000000007E-2</v>
      </c>
      <c r="O266">
        <v>0.09</v>
      </c>
      <c r="P266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0.35000000000000003</v>
      </c>
      <c r="Q266" s="1">
        <f>player_season_data[[#This Row],[xAG]]*3</f>
        <v>0.27</v>
      </c>
      <c r="R266" s="1">
        <f>SUM(player_season_data[[#This Row],[E(Points from Goals)]:[E(Points from Assists)]])</f>
        <v>0.62000000000000011</v>
      </c>
      <c r="S266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66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266" s="1" t="e">
        <f>SUM(player_season_data[[#This Row],[E(Points from CS)]:[E(Points from conceding)]])</f>
        <v>#REF!</v>
      </c>
      <c r="V266" s="1" t="e">
        <f>SUM(player_season_data[[#This Row],[E(Defensive Points)]],player_season_data[[#This Row],[E(Attacking Points)]])</f>
        <v>#REF!</v>
      </c>
    </row>
    <row r="267" spans="1:22" hidden="1" x14ac:dyDescent="0.25">
      <c r="A267" s="6" t="s">
        <v>1425</v>
      </c>
      <c r="B267">
        <v>437</v>
      </c>
      <c r="C267" t="s">
        <v>395</v>
      </c>
      <c r="D267" t="s">
        <v>640</v>
      </c>
      <c r="E267">
        <v>2</v>
      </c>
      <c r="F267">
        <v>4.5</v>
      </c>
      <c r="G267">
        <v>0.6</v>
      </c>
      <c r="H267" t="s">
        <v>860</v>
      </c>
      <c r="I267">
        <v>22</v>
      </c>
      <c r="J267">
        <v>26</v>
      </c>
      <c r="K267">
        <v>18</v>
      </c>
      <c r="L267">
        <v>1637</v>
      </c>
      <c r="M267">
        <v>18</v>
      </c>
      <c r="N267">
        <v>0.04</v>
      </c>
      <c r="O267">
        <v>0.09</v>
      </c>
      <c r="P267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0.24</v>
      </c>
      <c r="Q267" s="1">
        <f>player_season_data[[#This Row],[xAG]]*3</f>
        <v>0.27</v>
      </c>
      <c r="R267" s="1">
        <f>SUM(player_season_data[[#This Row],[E(Points from Goals)]:[E(Points from Assists)]])</f>
        <v>0.51</v>
      </c>
      <c r="S267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67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267" s="1" t="e">
        <f>SUM(player_season_data[[#This Row],[E(Points from CS)]:[E(Points from conceding)]])</f>
        <v>#REF!</v>
      </c>
      <c r="V267" s="1" t="e">
        <f>SUM(player_season_data[[#This Row],[E(Defensive Points)]],player_season_data[[#This Row],[E(Attacking Points)]])</f>
        <v>#REF!</v>
      </c>
    </row>
    <row r="268" spans="1:22" hidden="1" x14ac:dyDescent="0.25">
      <c r="A268" s="6" t="s">
        <v>1281</v>
      </c>
      <c r="B268">
        <v>420</v>
      </c>
      <c r="C268" t="s">
        <v>396</v>
      </c>
      <c r="D268" t="s">
        <v>574</v>
      </c>
      <c r="E268">
        <v>3</v>
      </c>
      <c r="F268">
        <v>5</v>
      </c>
      <c r="G268">
        <v>0.2</v>
      </c>
      <c r="H268" t="s">
        <v>861</v>
      </c>
      <c r="I268">
        <v>23</v>
      </c>
      <c r="J268">
        <v>9</v>
      </c>
      <c r="K268">
        <v>5</v>
      </c>
      <c r="L268">
        <v>419</v>
      </c>
      <c r="M268">
        <v>4</v>
      </c>
      <c r="N268">
        <v>0.17</v>
      </c>
      <c r="O268">
        <v>0.12</v>
      </c>
      <c r="P268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0.85000000000000009</v>
      </c>
      <c r="Q268" s="1">
        <f>player_season_data[[#This Row],[xAG]]*3</f>
        <v>0.36</v>
      </c>
      <c r="R268" s="1">
        <f>SUM(player_season_data[[#This Row],[E(Points from Goals)]:[E(Points from Assists)]])</f>
        <v>1.21</v>
      </c>
      <c r="S268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68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268" s="1" t="e">
        <f>SUM(player_season_data[[#This Row],[E(Points from CS)]:[E(Points from conceding)]])</f>
        <v>#REF!</v>
      </c>
      <c r="V268" s="1" t="e">
        <f>SUM(player_season_data[[#This Row],[E(Defensive Points)]],player_season_data[[#This Row],[E(Attacking Points)]])</f>
        <v>#REF!</v>
      </c>
    </row>
    <row r="269" spans="1:22" hidden="1" x14ac:dyDescent="0.25">
      <c r="A269" s="6" t="s">
        <v>1282</v>
      </c>
      <c r="B269">
        <v>498</v>
      </c>
      <c r="C269" t="s">
        <v>318</v>
      </c>
      <c r="D269" t="s">
        <v>440</v>
      </c>
      <c r="E269">
        <v>2</v>
      </c>
      <c r="F269">
        <v>5</v>
      </c>
      <c r="G269">
        <v>4.9000000000000004</v>
      </c>
      <c r="H269" t="s">
        <v>860</v>
      </c>
      <c r="I269">
        <v>25</v>
      </c>
      <c r="J269">
        <v>33</v>
      </c>
      <c r="K269">
        <v>33</v>
      </c>
      <c r="L269">
        <v>2790</v>
      </c>
      <c r="M269">
        <v>31</v>
      </c>
      <c r="N269">
        <v>0.11</v>
      </c>
      <c r="O269">
        <v>0.01</v>
      </c>
      <c r="P269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0.66</v>
      </c>
      <c r="Q269" s="1">
        <f>player_season_data[[#This Row],[xAG]]*3</f>
        <v>0.03</v>
      </c>
      <c r="R269" s="1">
        <f>SUM(player_season_data[[#This Row],[E(Points from Goals)]:[E(Points from Assists)]])</f>
        <v>0.69000000000000006</v>
      </c>
      <c r="S269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69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269" s="1" t="e">
        <f>SUM(player_season_data[[#This Row],[E(Points from CS)]:[E(Points from conceding)]])</f>
        <v>#REF!</v>
      </c>
      <c r="V269" s="1" t="e">
        <f>SUM(player_season_data[[#This Row],[E(Defensive Points)]],player_season_data[[#This Row],[E(Attacking Points)]])</f>
        <v>#REF!</v>
      </c>
    </row>
    <row r="270" spans="1:22" hidden="1" x14ac:dyDescent="0.25">
      <c r="A270" s="6" t="s">
        <v>1283</v>
      </c>
      <c r="B270">
        <v>304</v>
      </c>
      <c r="C270" t="s">
        <v>1284</v>
      </c>
      <c r="D270" t="s">
        <v>713</v>
      </c>
      <c r="E270">
        <v>1</v>
      </c>
      <c r="F270">
        <v>4</v>
      </c>
      <c r="G270">
        <v>0.1</v>
      </c>
      <c r="H270" t="s">
        <v>862</v>
      </c>
      <c r="I270">
        <v>22</v>
      </c>
      <c r="J270">
        <v>2</v>
      </c>
      <c r="K270">
        <v>2</v>
      </c>
      <c r="L270">
        <v>180</v>
      </c>
      <c r="M270">
        <v>2</v>
      </c>
      <c r="N270">
        <v>0</v>
      </c>
      <c r="O270">
        <v>0</v>
      </c>
      <c r="P270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270" s="1">
        <f>player_season_data[[#This Row],[xAG]]*3</f>
        <v>0</v>
      </c>
      <c r="R270" s="1">
        <f>SUM(player_season_data[[#This Row],[E(Points from Goals)]:[E(Points from Assists)]])</f>
        <v>0</v>
      </c>
      <c r="S270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70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270" s="1" t="e">
        <f>SUM(player_season_data[[#This Row],[E(Points from CS)]:[E(Points from conceding)]])</f>
        <v>#REF!</v>
      </c>
      <c r="V270" s="1" t="e">
        <f>SUM(player_season_data[[#This Row],[E(Defensive Points)]],player_season_data[[#This Row],[E(Attacking Points)]])</f>
        <v>#REF!</v>
      </c>
    </row>
    <row r="271" spans="1:22" hidden="1" x14ac:dyDescent="0.25">
      <c r="A271" s="6" t="s">
        <v>1439</v>
      </c>
      <c r="B271">
        <v>520</v>
      </c>
      <c r="C271" t="s">
        <v>286</v>
      </c>
      <c r="D271" t="s">
        <v>117</v>
      </c>
      <c r="E271">
        <v>2</v>
      </c>
      <c r="F271">
        <v>4.5</v>
      </c>
      <c r="G271">
        <v>0.7</v>
      </c>
      <c r="H271" t="s">
        <v>860</v>
      </c>
      <c r="I271">
        <v>28</v>
      </c>
      <c r="J271">
        <v>36</v>
      </c>
      <c r="K271">
        <v>35</v>
      </c>
      <c r="L271">
        <v>3137</v>
      </c>
      <c r="M271">
        <v>34</v>
      </c>
      <c r="N271">
        <v>0.04</v>
      </c>
      <c r="O271">
        <v>7.0000000000000007E-2</v>
      </c>
      <c r="P271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0.24</v>
      </c>
      <c r="Q271" s="1">
        <f>player_season_data[[#This Row],[xAG]]*3</f>
        <v>0.21000000000000002</v>
      </c>
      <c r="R271" s="1">
        <f>SUM(player_season_data[[#This Row],[E(Points from Goals)]:[E(Points from Assists)]])</f>
        <v>0.45</v>
      </c>
      <c r="S271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71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271" s="1" t="e">
        <f>SUM(player_season_data[[#This Row],[E(Points from CS)]:[E(Points from conceding)]])</f>
        <v>#REF!</v>
      </c>
      <c r="V271" s="1" t="e">
        <f>SUM(player_season_data[[#This Row],[E(Defensive Points)]],player_season_data[[#This Row],[E(Attacking Points)]])</f>
        <v>#REF!</v>
      </c>
    </row>
    <row r="272" spans="1:22" hidden="1" x14ac:dyDescent="0.25">
      <c r="A272" s="6" t="s">
        <v>1443</v>
      </c>
      <c r="B272">
        <v>191</v>
      </c>
      <c r="C272" t="s">
        <v>21</v>
      </c>
      <c r="D272" t="s">
        <v>573</v>
      </c>
      <c r="E272">
        <v>2</v>
      </c>
      <c r="F272">
        <v>4.5</v>
      </c>
      <c r="G272">
        <v>21.4</v>
      </c>
      <c r="H272" t="s">
        <v>860</v>
      </c>
      <c r="I272">
        <v>27</v>
      </c>
      <c r="J272">
        <v>38</v>
      </c>
      <c r="K272">
        <v>38</v>
      </c>
      <c r="L272">
        <v>3415</v>
      </c>
      <c r="M272">
        <v>37</v>
      </c>
      <c r="N272">
        <v>0.04</v>
      </c>
      <c r="O272">
        <v>7.0000000000000007E-2</v>
      </c>
      <c r="P272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0.24</v>
      </c>
      <c r="Q272" s="1">
        <f>player_season_data[[#This Row],[xAG]]*3</f>
        <v>0.21000000000000002</v>
      </c>
      <c r="R272" s="1">
        <f>SUM(player_season_data[[#This Row],[E(Points from Goals)]:[E(Points from Assists)]])</f>
        <v>0.45</v>
      </c>
      <c r="S272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72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272" s="1" t="e">
        <f>SUM(player_season_data[[#This Row],[E(Points from CS)]:[E(Points from conceding)]])</f>
        <v>#REF!</v>
      </c>
      <c r="V272" s="1" t="e">
        <f>SUM(player_season_data[[#This Row],[E(Defensive Points)]],player_season_data[[#This Row],[E(Attacking Points)]])</f>
        <v>#REF!</v>
      </c>
    </row>
    <row r="273" spans="1:22" hidden="1" x14ac:dyDescent="0.25">
      <c r="A273" s="6" t="s">
        <v>1287</v>
      </c>
      <c r="B273">
        <v>448</v>
      </c>
      <c r="C273" t="s">
        <v>401</v>
      </c>
      <c r="D273" t="s">
        <v>622</v>
      </c>
      <c r="E273">
        <v>2</v>
      </c>
      <c r="F273">
        <v>4.5</v>
      </c>
      <c r="G273">
        <v>0.1</v>
      </c>
      <c r="H273" t="s">
        <v>860</v>
      </c>
      <c r="I273">
        <v>26</v>
      </c>
      <c r="J273">
        <v>7</v>
      </c>
      <c r="K273">
        <v>5</v>
      </c>
      <c r="L273">
        <v>439</v>
      </c>
      <c r="M273">
        <v>4</v>
      </c>
      <c r="N273">
        <v>0.02</v>
      </c>
      <c r="O273">
        <v>0.04</v>
      </c>
      <c r="P273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0.12</v>
      </c>
      <c r="Q273" s="1">
        <f>player_season_data[[#This Row],[xAG]]*3</f>
        <v>0.12</v>
      </c>
      <c r="R273" s="1">
        <f>SUM(player_season_data[[#This Row],[E(Points from Goals)]:[E(Points from Assists)]])</f>
        <v>0.24</v>
      </c>
      <c r="S273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73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273" s="1" t="e">
        <f>SUM(player_season_data[[#This Row],[E(Points from CS)]:[E(Points from conceding)]])</f>
        <v>#REF!</v>
      </c>
      <c r="V273" s="1" t="e">
        <f>SUM(player_season_data[[#This Row],[E(Defensive Points)]],player_season_data[[#This Row],[E(Attacking Points)]])</f>
        <v>#REF!</v>
      </c>
    </row>
    <row r="274" spans="1:22" hidden="1" x14ac:dyDescent="0.25">
      <c r="A274" s="6" t="s">
        <v>1289</v>
      </c>
      <c r="B274">
        <v>462</v>
      </c>
      <c r="C274" t="s">
        <v>1290</v>
      </c>
      <c r="D274" t="s">
        <v>797</v>
      </c>
      <c r="E274">
        <v>3</v>
      </c>
      <c r="F274">
        <v>5</v>
      </c>
      <c r="G274">
        <v>0</v>
      </c>
      <c r="H274" t="s">
        <v>861</v>
      </c>
      <c r="I274">
        <v>21</v>
      </c>
      <c r="J274">
        <v>25</v>
      </c>
      <c r="K274">
        <v>10</v>
      </c>
      <c r="L274">
        <v>950</v>
      </c>
      <c r="M274">
        <v>10</v>
      </c>
      <c r="N274">
        <v>0.11</v>
      </c>
      <c r="O274">
        <v>0.16</v>
      </c>
      <c r="P274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0.55000000000000004</v>
      </c>
      <c r="Q274" s="1">
        <f>player_season_data[[#This Row],[xAG]]*3</f>
        <v>0.48</v>
      </c>
      <c r="R274" s="1">
        <f>SUM(player_season_data[[#This Row],[E(Points from Goals)]:[E(Points from Assists)]])</f>
        <v>1.03</v>
      </c>
      <c r="S274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74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274" s="1" t="e">
        <f>SUM(player_season_data[[#This Row],[E(Points from CS)]:[E(Points from conceding)]])</f>
        <v>#REF!</v>
      </c>
      <c r="V274" s="1" t="e">
        <f>SUM(player_season_data[[#This Row],[E(Defensive Points)]],player_season_data[[#This Row],[E(Attacking Points)]])</f>
        <v>#REF!</v>
      </c>
    </row>
    <row r="275" spans="1:22" hidden="1" x14ac:dyDescent="0.25">
      <c r="A275" s="6" t="s">
        <v>944</v>
      </c>
      <c r="B275">
        <v>194</v>
      </c>
      <c r="C275" t="s">
        <v>311</v>
      </c>
      <c r="D275" t="s">
        <v>895</v>
      </c>
      <c r="E275">
        <v>2</v>
      </c>
      <c r="F275">
        <v>4.5</v>
      </c>
      <c r="G275">
        <v>0.2</v>
      </c>
      <c r="H275" t="s">
        <v>860</v>
      </c>
      <c r="I275">
        <v>23</v>
      </c>
      <c r="J275">
        <v>26</v>
      </c>
      <c r="K275">
        <v>23</v>
      </c>
      <c r="L275">
        <v>2094</v>
      </c>
      <c r="M275">
        <v>23</v>
      </c>
      <c r="N275">
        <v>0.03</v>
      </c>
      <c r="O275">
        <v>0.02</v>
      </c>
      <c r="P275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0.18</v>
      </c>
      <c r="Q275" s="1">
        <f>player_season_data[[#This Row],[xAG]]*3</f>
        <v>0.06</v>
      </c>
      <c r="R275" s="1">
        <f>SUM(player_season_data[[#This Row],[E(Points from Goals)]:[E(Points from Assists)]])</f>
        <v>0.24</v>
      </c>
      <c r="S275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75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275" s="1" t="e">
        <f>SUM(player_season_data[[#This Row],[E(Points from CS)]:[E(Points from conceding)]])</f>
        <v>#REF!</v>
      </c>
      <c r="V275" s="1" t="e">
        <f>SUM(player_season_data[[#This Row],[E(Defensive Points)]],player_season_data[[#This Row],[E(Attacking Points)]])</f>
        <v>#REF!</v>
      </c>
    </row>
    <row r="276" spans="1:22" hidden="1" x14ac:dyDescent="0.25">
      <c r="A276" s="6" t="s">
        <v>1293</v>
      </c>
      <c r="B276">
        <v>190</v>
      </c>
      <c r="C276" t="s">
        <v>10</v>
      </c>
      <c r="D276" t="s">
        <v>756</v>
      </c>
      <c r="E276">
        <v>3</v>
      </c>
      <c r="F276">
        <v>4.5</v>
      </c>
      <c r="G276">
        <v>0.4</v>
      </c>
      <c r="H276" t="s">
        <v>861</v>
      </c>
      <c r="I276">
        <v>21</v>
      </c>
      <c r="J276">
        <v>20</v>
      </c>
      <c r="K276">
        <v>0</v>
      </c>
      <c r="L276">
        <v>349</v>
      </c>
      <c r="M276">
        <v>3</v>
      </c>
      <c r="N276">
        <v>0.13</v>
      </c>
      <c r="O276">
        <v>0.01</v>
      </c>
      <c r="P276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0.65</v>
      </c>
      <c r="Q276" s="1">
        <f>player_season_data[[#This Row],[xAG]]*3</f>
        <v>0.03</v>
      </c>
      <c r="R276" s="1">
        <f>SUM(player_season_data[[#This Row],[E(Points from Goals)]:[E(Points from Assists)]])</f>
        <v>0.68</v>
      </c>
      <c r="S276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76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276" s="1" t="e">
        <f>SUM(player_season_data[[#This Row],[E(Points from CS)]:[E(Points from conceding)]])</f>
        <v>#REF!</v>
      </c>
      <c r="V276" s="1" t="e">
        <f>SUM(player_season_data[[#This Row],[E(Defensive Points)]],player_season_data[[#This Row],[E(Attacking Points)]])</f>
        <v>#REF!</v>
      </c>
    </row>
    <row r="277" spans="1:22" hidden="1" x14ac:dyDescent="0.25">
      <c r="A277" s="6" t="s">
        <v>991</v>
      </c>
      <c r="B277">
        <v>234</v>
      </c>
      <c r="C277" t="s">
        <v>289</v>
      </c>
      <c r="D277" t="s">
        <v>691</v>
      </c>
      <c r="E277">
        <v>2</v>
      </c>
      <c r="F277">
        <v>4.5</v>
      </c>
      <c r="G277">
        <v>0.1</v>
      </c>
      <c r="H277" t="s">
        <v>860</v>
      </c>
      <c r="I277">
        <v>21</v>
      </c>
      <c r="J277">
        <v>20</v>
      </c>
      <c r="K277">
        <v>9</v>
      </c>
      <c r="L277">
        <v>1005</v>
      </c>
      <c r="M277">
        <v>11</v>
      </c>
      <c r="N277">
        <v>0.03</v>
      </c>
      <c r="O277">
        <v>0.15</v>
      </c>
      <c r="P277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0.18</v>
      </c>
      <c r="Q277" s="1">
        <f>player_season_data[[#This Row],[xAG]]*3</f>
        <v>0.44999999999999996</v>
      </c>
      <c r="R277" s="1">
        <f>SUM(player_season_data[[#This Row],[E(Points from Goals)]:[E(Points from Assists)]])</f>
        <v>0.62999999999999989</v>
      </c>
      <c r="S277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77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277" s="1" t="e">
        <f>SUM(player_season_data[[#This Row],[E(Points from CS)]:[E(Points from conceding)]])</f>
        <v>#REF!</v>
      </c>
      <c r="V277" s="1" t="e">
        <f>SUM(player_season_data[[#This Row],[E(Defensive Points)]],player_season_data[[#This Row],[E(Attacking Points)]])</f>
        <v>#REF!</v>
      </c>
    </row>
    <row r="278" spans="1:22" hidden="1" x14ac:dyDescent="0.25">
      <c r="A278" s="6" t="s">
        <v>1297</v>
      </c>
      <c r="B278">
        <v>243</v>
      </c>
      <c r="C278" t="s">
        <v>58</v>
      </c>
      <c r="D278" t="s">
        <v>463</v>
      </c>
      <c r="E278">
        <v>3</v>
      </c>
      <c r="F278">
        <v>5</v>
      </c>
      <c r="G278">
        <v>0</v>
      </c>
      <c r="H278" t="s">
        <v>861</v>
      </c>
      <c r="I278">
        <v>32</v>
      </c>
      <c r="J278">
        <v>34</v>
      </c>
      <c r="K278">
        <v>14</v>
      </c>
      <c r="L278">
        <v>1488</v>
      </c>
      <c r="M278">
        <v>16</v>
      </c>
      <c r="N278">
        <v>7.0000000000000007E-2</v>
      </c>
      <c r="O278">
        <v>0.14000000000000001</v>
      </c>
      <c r="P278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0.35000000000000003</v>
      </c>
      <c r="Q278" s="1">
        <f>player_season_data[[#This Row],[xAG]]*3</f>
        <v>0.42000000000000004</v>
      </c>
      <c r="R278" s="1">
        <f>SUM(player_season_data[[#This Row],[E(Points from Goals)]:[E(Points from Assists)]])</f>
        <v>0.77</v>
      </c>
      <c r="S278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78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278" s="1" t="e">
        <f>SUM(player_season_data[[#This Row],[E(Points from CS)]:[E(Points from conceding)]])</f>
        <v>#REF!</v>
      </c>
      <c r="V278" s="1" t="e">
        <f>SUM(player_season_data[[#This Row],[E(Defensive Points)]],player_season_data[[#This Row],[E(Attacking Points)]])</f>
        <v>#REF!</v>
      </c>
    </row>
    <row r="279" spans="1:22" hidden="1" x14ac:dyDescent="0.25">
      <c r="A279" s="6" t="s">
        <v>954</v>
      </c>
      <c r="B279">
        <v>77</v>
      </c>
      <c r="C279" t="s">
        <v>332</v>
      </c>
      <c r="D279" t="s">
        <v>420</v>
      </c>
      <c r="E279">
        <v>3</v>
      </c>
      <c r="F279">
        <v>5</v>
      </c>
      <c r="G279">
        <v>0.1</v>
      </c>
      <c r="H279" t="s">
        <v>861</v>
      </c>
      <c r="I279">
        <v>19</v>
      </c>
      <c r="J279">
        <v>23</v>
      </c>
      <c r="K279">
        <v>11</v>
      </c>
      <c r="L279">
        <v>1014</v>
      </c>
      <c r="M279">
        <v>11</v>
      </c>
      <c r="N279">
        <v>0.06</v>
      </c>
      <c r="O279">
        <v>0.15</v>
      </c>
      <c r="P279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</v>
      </c>
      <c r="Q279" s="1">
        <f>player_season_data[[#This Row],[xAG]]*3</f>
        <v>0.44999999999999996</v>
      </c>
      <c r="R279" s="1">
        <f>SUM(player_season_data[[#This Row],[E(Points from Goals)]:[E(Points from Assists)]])</f>
        <v>0.75</v>
      </c>
      <c r="S279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79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279" s="1" t="e">
        <f>SUM(player_season_data[[#This Row],[E(Points from CS)]:[E(Points from conceding)]])</f>
        <v>#REF!</v>
      </c>
      <c r="V279" s="1" t="e">
        <f>SUM(player_season_data[[#This Row],[E(Defensive Points)]],player_season_data[[#This Row],[E(Attacking Points)]])</f>
        <v>#REF!</v>
      </c>
    </row>
    <row r="280" spans="1:22" hidden="1" x14ac:dyDescent="0.25">
      <c r="A280" s="6" t="s">
        <v>1200</v>
      </c>
      <c r="B280">
        <v>467</v>
      </c>
      <c r="C280" t="s">
        <v>1201</v>
      </c>
      <c r="D280" t="s">
        <v>616</v>
      </c>
      <c r="E280">
        <v>2</v>
      </c>
      <c r="F280">
        <v>4.5</v>
      </c>
      <c r="G280">
        <v>0.1</v>
      </c>
      <c r="H280" t="s">
        <v>860</v>
      </c>
      <c r="I280">
        <v>27</v>
      </c>
      <c r="J280">
        <v>37</v>
      </c>
      <c r="K280">
        <v>29</v>
      </c>
      <c r="L280">
        <v>2744</v>
      </c>
      <c r="M280">
        <v>30</v>
      </c>
      <c r="N280">
        <v>0.03</v>
      </c>
      <c r="O280">
        <v>0.09</v>
      </c>
      <c r="P280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0.18</v>
      </c>
      <c r="Q280" s="1">
        <f>player_season_data[[#This Row],[xAG]]*3</f>
        <v>0.27</v>
      </c>
      <c r="R280" s="1">
        <f>SUM(player_season_data[[#This Row],[E(Points from Goals)]:[E(Points from Assists)]])</f>
        <v>0.45</v>
      </c>
      <c r="S280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80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280" s="1" t="e">
        <f>SUM(player_season_data[[#This Row],[E(Points from CS)]:[E(Points from conceding)]])</f>
        <v>#REF!</v>
      </c>
      <c r="V280" s="1" t="e">
        <f>SUM(player_season_data[[#This Row],[E(Defensive Points)]],player_season_data[[#This Row],[E(Attacking Points)]])</f>
        <v>#REF!</v>
      </c>
    </row>
    <row r="281" spans="1:22" hidden="1" x14ac:dyDescent="0.25">
      <c r="A281" s="6" t="s">
        <v>1208</v>
      </c>
      <c r="B281">
        <v>85</v>
      </c>
      <c r="C281" t="s">
        <v>405</v>
      </c>
      <c r="D281" t="s">
        <v>766</v>
      </c>
      <c r="E281">
        <v>2</v>
      </c>
      <c r="F281">
        <v>4.5</v>
      </c>
      <c r="G281">
        <v>0.5</v>
      </c>
      <c r="H281" t="s">
        <v>860</v>
      </c>
      <c r="I281">
        <v>20</v>
      </c>
      <c r="J281">
        <v>37</v>
      </c>
      <c r="K281">
        <v>37</v>
      </c>
      <c r="L281">
        <v>3330</v>
      </c>
      <c r="M281">
        <v>37</v>
      </c>
      <c r="N281">
        <v>0.03</v>
      </c>
      <c r="O281">
        <v>0.01</v>
      </c>
      <c r="P281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0.18</v>
      </c>
      <c r="Q281" s="1">
        <f>player_season_data[[#This Row],[xAG]]*3</f>
        <v>0.03</v>
      </c>
      <c r="R281" s="1">
        <f>SUM(player_season_data[[#This Row],[E(Points from Goals)]:[E(Points from Assists)]])</f>
        <v>0.21</v>
      </c>
      <c r="S281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81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281" s="1" t="e">
        <f>SUM(player_season_data[[#This Row],[E(Points from CS)]:[E(Points from conceding)]])</f>
        <v>#REF!</v>
      </c>
      <c r="V281" s="1" t="e">
        <f>SUM(player_season_data[[#This Row],[E(Defensive Points)]],player_season_data[[#This Row],[E(Attacking Points)]])</f>
        <v>#REF!</v>
      </c>
    </row>
    <row r="282" spans="1:22" hidden="1" x14ac:dyDescent="0.25">
      <c r="A282" s="6" t="s">
        <v>1300</v>
      </c>
      <c r="B282">
        <v>91</v>
      </c>
      <c r="C282" t="s">
        <v>129</v>
      </c>
      <c r="D282" t="s">
        <v>527</v>
      </c>
      <c r="E282">
        <v>1</v>
      </c>
      <c r="F282">
        <v>4.5</v>
      </c>
      <c r="G282">
        <v>12.4</v>
      </c>
      <c r="H282" t="s">
        <v>862</v>
      </c>
      <c r="I282">
        <v>30</v>
      </c>
      <c r="J282">
        <v>37</v>
      </c>
      <c r="K282">
        <v>37</v>
      </c>
      <c r="L282">
        <v>3285</v>
      </c>
      <c r="M282">
        <v>36</v>
      </c>
      <c r="N282">
        <v>0</v>
      </c>
      <c r="O282">
        <v>0.01</v>
      </c>
      <c r="P282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282" s="1">
        <f>player_season_data[[#This Row],[xAG]]*3</f>
        <v>0.03</v>
      </c>
      <c r="R282" s="1">
        <f>SUM(player_season_data[[#This Row],[E(Points from Goals)]:[E(Points from Assists)]])</f>
        <v>0.03</v>
      </c>
      <c r="S282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82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282" s="1" t="e">
        <f>SUM(player_season_data[[#This Row],[E(Points from CS)]:[E(Points from conceding)]])</f>
        <v>#REF!</v>
      </c>
      <c r="V282" s="1" t="e">
        <f>SUM(player_season_data[[#This Row],[E(Defensive Points)]],player_season_data[[#This Row],[E(Attacking Points)]])</f>
        <v>#REF!</v>
      </c>
    </row>
    <row r="283" spans="1:22" hidden="1" x14ac:dyDescent="0.25">
      <c r="A283" s="6" t="s">
        <v>1301</v>
      </c>
      <c r="B283">
        <v>73</v>
      </c>
      <c r="C283" t="s">
        <v>267</v>
      </c>
      <c r="D283" t="s">
        <v>267</v>
      </c>
      <c r="E283">
        <v>1</v>
      </c>
      <c r="F283">
        <v>4.5</v>
      </c>
      <c r="G283">
        <v>2.4</v>
      </c>
      <c r="H283" t="s">
        <v>862</v>
      </c>
      <c r="I283">
        <v>34</v>
      </c>
      <c r="J283">
        <v>32</v>
      </c>
      <c r="K283">
        <v>32</v>
      </c>
      <c r="L283">
        <v>2880</v>
      </c>
      <c r="M283">
        <v>32</v>
      </c>
      <c r="N283">
        <v>0</v>
      </c>
      <c r="O283">
        <v>0</v>
      </c>
      <c r="P283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283" s="1">
        <f>player_season_data[[#This Row],[xAG]]*3</f>
        <v>0</v>
      </c>
      <c r="R283" s="1">
        <f>SUM(player_season_data[[#This Row],[E(Points from Goals)]:[E(Points from Assists)]])</f>
        <v>0</v>
      </c>
      <c r="S283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83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283" s="1" t="e">
        <f>SUM(player_season_data[[#This Row],[E(Points from CS)]:[E(Points from conceding)]])</f>
        <v>#REF!</v>
      </c>
      <c r="V283" s="1" t="e">
        <f>SUM(player_season_data[[#This Row],[E(Defensive Points)]],player_season_data[[#This Row],[E(Attacking Points)]])</f>
        <v>#REF!</v>
      </c>
    </row>
    <row r="284" spans="1:22" x14ac:dyDescent="0.25">
      <c r="A284" s="6" t="s">
        <v>1012</v>
      </c>
      <c r="B284">
        <v>331</v>
      </c>
      <c r="C284" t="s">
        <v>1013</v>
      </c>
      <c r="D284" t="s">
        <v>718</v>
      </c>
      <c r="E284">
        <v>3</v>
      </c>
      <c r="F284">
        <v>4.5</v>
      </c>
      <c r="G284">
        <v>0.1</v>
      </c>
      <c r="H284" t="s">
        <v>861</v>
      </c>
      <c r="I284">
        <v>20</v>
      </c>
      <c r="J284">
        <v>39</v>
      </c>
      <c r="K284">
        <v>35</v>
      </c>
      <c r="L284">
        <v>2972</v>
      </c>
      <c r="M284">
        <v>33</v>
      </c>
      <c r="N284">
        <v>0.06</v>
      </c>
      <c r="O284">
        <v>7.0000000000000007E-2</v>
      </c>
      <c r="P284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</v>
      </c>
      <c r="Q284" s="1">
        <f>player_season_data[[#This Row],[xAG]]*3</f>
        <v>0.21000000000000002</v>
      </c>
      <c r="R284" s="1">
        <f>SUM(player_season_data[[#This Row],[E(Points from Goals)]:[E(Points from Assists)]])</f>
        <v>0.51</v>
      </c>
      <c r="S284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84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284" s="1" t="e">
        <f>SUM(player_season_data[[#This Row],[E(Points from CS)]:[E(Points from conceding)]])</f>
        <v>#REF!</v>
      </c>
      <c r="V284" s="1" t="e">
        <f>SUM(player_season_data[[#This Row],[E(Defensive Points)]],player_season_data[[#This Row],[E(Attacking Points)]])</f>
        <v>#REF!</v>
      </c>
    </row>
    <row r="285" spans="1:22" hidden="1" x14ac:dyDescent="0.25">
      <c r="A285" s="6" t="s">
        <v>1303</v>
      </c>
      <c r="B285">
        <v>173</v>
      </c>
      <c r="C285" t="s">
        <v>199</v>
      </c>
      <c r="D285" t="s">
        <v>822</v>
      </c>
      <c r="E285">
        <v>3</v>
      </c>
      <c r="F285">
        <v>4.5</v>
      </c>
      <c r="G285">
        <v>0</v>
      </c>
      <c r="H285" t="s">
        <v>861</v>
      </c>
      <c r="I285">
        <v>17</v>
      </c>
      <c r="J285">
        <v>2</v>
      </c>
      <c r="K285">
        <v>0</v>
      </c>
      <c r="L285">
        <v>37</v>
      </c>
      <c r="M285">
        <v>0</v>
      </c>
      <c r="N285">
        <v>0.17</v>
      </c>
      <c r="O285">
        <v>0</v>
      </c>
      <c r="P285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0.85000000000000009</v>
      </c>
      <c r="Q285" s="1">
        <f>player_season_data[[#This Row],[xAG]]*3</f>
        <v>0</v>
      </c>
      <c r="R285" s="1">
        <f>SUM(player_season_data[[#This Row],[E(Points from Goals)]:[E(Points from Assists)]])</f>
        <v>0.85000000000000009</v>
      </c>
      <c r="S285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85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285" s="1" t="e">
        <f>SUM(player_season_data[[#This Row],[E(Points from CS)]:[E(Points from conceding)]])</f>
        <v>#REF!</v>
      </c>
      <c r="V285" s="1" t="e">
        <f>SUM(player_season_data[[#This Row],[E(Defensive Points)]],player_season_data[[#This Row],[E(Attacking Points)]])</f>
        <v>#REF!</v>
      </c>
    </row>
    <row r="286" spans="1:22" hidden="1" x14ac:dyDescent="0.25">
      <c r="A286" s="6" t="s">
        <v>1305</v>
      </c>
      <c r="B286">
        <v>141</v>
      </c>
      <c r="C286" t="s">
        <v>1306</v>
      </c>
      <c r="D286" t="s">
        <v>722</v>
      </c>
      <c r="E286">
        <v>3</v>
      </c>
      <c r="F286">
        <v>5</v>
      </c>
      <c r="G286">
        <v>0</v>
      </c>
      <c r="H286" t="s">
        <v>861</v>
      </c>
      <c r="I286">
        <v>21</v>
      </c>
      <c r="J286">
        <v>20</v>
      </c>
      <c r="K286">
        <v>6</v>
      </c>
      <c r="L286">
        <v>685</v>
      </c>
      <c r="M286">
        <v>7</v>
      </c>
      <c r="N286">
        <v>0.22</v>
      </c>
      <c r="O286">
        <v>0.1</v>
      </c>
      <c r="P286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1.1000000000000001</v>
      </c>
      <c r="Q286" s="1">
        <f>player_season_data[[#This Row],[xAG]]*3</f>
        <v>0.30000000000000004</v>
      </c>
      <c r="R286" s="1">
        <f>SUM(player_season_data[[#This Row],[E(Points from Goals)]:[E(Points from Assists)]])</f>
        <v>1.4000000000000001</v>
      </c>
      <c r="S286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86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286" s="1" t="e">
        <f>SUM(player_season_data[[#This Row],[E(Points from CS)]:[E(Points from conceding)]])</f>
        <v>#REF!</v>
      </c>
      <c r="V286" s="1" t="e">
        <f>SUM(player_season_data[[#This Row],[E(Defensive Points)]],player_season_data[[#This Row],[E(Attacking Points)]])</f>
        <v>#REF!</v>
      </c>
    </row>
    <row r="287" spans="1:22" hidden="1" x14ac:dyDescent="0.25">
      <c r="A287" s="6" t="s">
        <v>1307</v>
      </c>
      <c r="B287">
        <v>384</v>
      </c>
      <c r="C287" t="s">
        <v>291</v>
      </c>
      <c r="D287" t="s">
        <v>774</v>
      </c>
      <c r="E287">
        <v>3</v>
      </c>
      <c r="F287">
        <v>5</v>
      </c>
      <c r="G287">
        <v>0</v>
      </c>
      <c r="H287" t="s">
        <v>861</v>
      </c>
      <c r="I287">
        <v>21</v>
      </c>
      <c r="J287">
        <v>9</v>
      </c>
      <c r="K287">
        <v>1</v>
      </c>
      <c r="L287">
        <v>172</v>
      </c>
      <c r="M287">
        <v>1</v>
      </c>
      <c r="N287">
        <v>0.38</v>
      </c>
      <c r="O287">
        <v>0.05</v>
      </c>
      <c r="P287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1.9</v>
      </c>
      <c r="Q287" s="1">
        <f>player_season_data[[#This Row],[xAG]]*3</f>
        <v>0.15000000000000002</v>
      </c>
      <c r="R287" s="1">
        <f>SUM(player_season_data[[#This Row],[E(Points from Goals)]:[E(Points from Assists)]])</f>
        <v>2.0499999999999998</v>
      </c>
      <c r="S287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87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287" s="1" t="e">
        <f>SUM(player_season_data[[#This Row],[E(Points from CS)]:[E(Points from conceding)]])</f>
        <v>#REF!</v>
      </c>
      <c r="V287" s="1" t="e">
        <f>SUM(player_season_data[[#This Row],[E(Defensive Points)]],player_season_data[[#This Row],[E(Attacking Points)]])</f>
        <v>#REF!</v>
      </c>
    </row>
    <row r="288" spans="1:22" hidden="1" x14ac:dyDescent="0.25">
      <c r="A288" s="6" t="s">
        <v>1243</v>
      </c>
      <c r="B288">
        <v>476</v>
      </c>
      <c r="C288" t="s">
        <v>1244</v>
      </c>
      <c r="D288" t="s">
        <v>553</v>
      </c>
      <c r="E288">
        <v>2</v>
      </c>
      <c r="F288">
        <v>4.5</v>
      </c>
      <c r="G288">
        <v>0.5</v>
      </c>
      <c r="H288" t="s">
        <v>860</v>
      </c>
      <c r="I288">
        <v>26</v>
      </c>
      <c r="J288">
        <v>43</v>
      </c>
      <c r="K288">
        <v>43</v>
      </c>
      <c r="L288">
        <v>3858</v>
      </c>
      <c r="M288">
        <v>42</v>
      </c>
      <c r="N288">
        <v>0.03</v>
      </c>
      <c r="O288">
        <v>0.09</v>
      </c>
      <c r="P288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0.18</v>
      </c>
      <c r="Q288" s="1">
        <f>player_season_data[[#This Row],[xAG]]*3</f>
        <v>0.27</v>
      </c>
      <c r="R288" s="1">
        <f>SUM(player_season_data[[#This Row],[E(Points from Goals)]:[E(Points from Assists)]])</f>
        <v>0.45</v>
      </c>
      <c r="S288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88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288" s="1" t="e">
        <f>SUM(player_season_data[[#This Row],[E(Points from CS)]:[E(Points from conceding)]])</f>
        <v>#REF!</v>
      </c>
      <c r="V288" s="1" t="e">
        <f>SUM(player_season_data[[#This Row],[E(Defensive Points)]],player_season_data[[#This Row],[E(Attacking Points)]])</f>
        <v>#REF!</v>
      </c>
    </row>
    <row r="289" spans="1:22" hidden="1" x14ac:dyDescent="0.25">
      <c r="A289" s="6" t="s">
        <v>1309</v>
      </c>
      <c r="B289">
        <v>199</v>
      </c>
      <c r="C289" t="s">
        <v>123</v>
      </c>
      <c r="D289" t="s">
        <v>674</v>
      </c>
      <c r="E289">
        <v>3</v>
      </c>
      <c r="F289">
        <v>7</v>
      </c>
      <c r="G289">
        <v>34.700000000000003</v>
      </c>
      <c r="H289" t="s">
        <v>861</v>
      </c>
      <c r="I289">
        <v>25</v>
      </c>
      <c r="J289">
        <v>27</v>
      </c>
      <c r="K289">
        <v>24</v>
      </c>
      <c r="L289">
        <v>2055</v>
      </c>
      <c r="M289">
        <v>22</v>
      </c>
      <c r="N289">
        <v>0.36</v>
      </c>
      <c r="O289">
        <v>0.23</v>
      </c>
      <c r="P289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1.7999999999999998</v>
      </c>
      <c r="Q289" s="1">
        <f>player_season_data[[#This Row],[xAG]]*3</f>
        <v>0.69000000000000006</v>
      </c>
      <c r="R289" s="1">
        <f>SUM(player_season_data[[#This Row],[E(Points from Goals)]:[E(Points from Assists)]])</f>
        <v>2.4899999999999998</v>
      </c>
      <c r="S289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89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289" s="1" t="e">
        <f>SUM(player_season_data[[#This Row],[E(Points from CS)]:[E(Points from conceding)]])</f>
        <v>#REF!</v>
      </c>
      <c r="V289" s="1" t="e">
        <f>SUM(player_season_data[[#This Row],[E(Defensive Points)]],player_season_data[[#This Row],[E(Attacking Points)]])</f>
        <v>#REF!</v>
      </c>
    </row>
    <row r="290" spans="1:22" hidden="1" x14ac:dyDescent="0.25">
      <c r="A290" s="6" t="s">
        <v>1311</v>
      </c>
      <c r="B290">
        <v>34</v>
      </c>
      <c r="C290" t="s">
        <v>94</v>
      </c>
      <c r="D290" t="s">
        <v>689</v>
      </c>
      <c r="E290">
        <v>3</v>
      </c>
      <c r="F290">
        <v>6.5</v>
      </c>
      <c r="G290">
        <v>0.1</v>
      </c>
      <c r="H290" t="s">
        <v>861</v>
      </c>
      <c r="I290">
        <v>24</v>
      </c>
      <c r="J290">
        <v>38</v>
      </c>
      <c r="K290">
        <v>25</v>
      </c>
      <c r="L290">
        <v>2174</v>
      </c>
      <c r="M290">
        <v>24</v>
      </c>
      <c r="N290">
        <v>0.28999999999999998</v>
      </c>
      <c r="O290">
        <v>0.27</v>
      </c>
      <c r="P290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1.45</v>
      </c>
      <c r="Q290" s="1">
        <f>player_season_data[[#This Row],[xAG]]*3</f>
        <v>0.81</v>
      </c>
      <c r="R290" s="1">
        <f>SUM(player_season_data[[#This Row],[E(Points from Goals)]:[E(Points from Assists)]])</f>
        <v>2.2599999999999998</v>
      </c>
      <c r="S290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90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290" s="1" t="e">
        <f>SUM(player_season_data[[#This Row],[E(Points from CS)]:[E(Points from conceding)]])</f>
        <v>#REF!</v>
      </c>
      <c r="V290" s="1" t="e">
        <f>SUM(player_season_data[[#This Row],[E(Defensive Points)]],player_season_data[[#This Row],[E(Attacking Points)]])</f>
        <v>#REF!</v>
      </c>
    </row>
    <row r="291" spans="1:22" hidden="1" x14ac:dyDescent="0.25">
      <c r="A291" s="6" t="s">
        <v>1291</v>
      </c>
      <c r="B291">
        <v>266</v>
      </c>
      <c r="C291" t="s">
        <v>1292</v>
      </c>
      <c r="D291" t="s">
        <v>422</v>
      </c>
      <c r="E291">
        <v>2</v>
      </c>
      <c r="F291">
        <v>4</v>
      </c>
      <c r="G291">
        <v>0.1</v>
      </c>
      <c r="H291" t="s">
        <v>860</v>
      </c>
      <c r="I291">
        <v>22</v>
      </c>
      <c r="J291">
        <v>35</v>
      </c>
      <c r="K291">
        <v>25</v>
      </c>
      <c r="L291">
        <v>2361</v>
      </c>
      <c r="M291">
        <v>26</v>
      </c>
      <c r="N291">
        <v>0.03</v>
      </c>
      <c r="O291">
        <v>0.04</v>
      </c>
      <c r="P291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0.18</v>
      </c>
      <c r="Q291" s="1">
        <f>player_season_data[[#This Row],[xAG]]*3</f>
        <v>0.12</v>
      </c>
      <c r="R291" s="1">
        <f>SUM(player_season_data[[#This Row],[E(Points from Goals)]:[E(Points from Assists)]])</f>
        <v>0.3</v>
      </c>
      <c r="S291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91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291" s="1" t="e">
        <f>SUM(player_season_data[[#This Row],[E(Points from CS)]:[E(Points from conceding)]])</f>
        <v>#REF!</v>
      </c>
      <c r="V291" s="1" t="e">
        <f>SUM(player_season_data[[#This Row],[E(Defensive Points)]],player_season_data[[#This Row],[E(Attacking Points)]])</f>
        <v>#REF!</v>
      </c>
    </row>
    <row r="292" spans="1:22" hidden="1" x14ac:dyDescent="0.25">
      <c r="A292" s="6" t="s">
        <v>1313</v>
      </c>
      <c r="B292">
        <v>349</v>
      </c>
      <c r="C292" t="s">
        <v>149</v>
      </c>
      <c r="D292" t="s">
        <v>524</v>
      </c>
      <c r="E292">
        <v>3</v>
      </c>
      <c r="F292">
        <v>6.5</v>
      </c>
      <c r="G292">
        <v>0.3</v>
      </c>
      <c r="H292" t="s">
        <v>861</v>
      </c>
      <c r="I292">
        <v>27</v>
      </c>
      <c r="J292">
        <v>20</v>
      </c>
      <c r="K292">
        <v>10</v>
      </c>
      <c r="L292">
        <v>1009</v>
      </c>
      <c r="M292">
        <v>11</v>
      </c>
      <c r="N292">
        <v>0.19</v>
      </c>
      <c r="O292">
        <v>0.22</v>
      </c>
      <c r="P292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0.95</v>
      </c>
      <c r="Q292" s="1">
        <f>player_season_data[[#This Row],[xAG]]*3</f>
        <v>0.66</v>
      </c>
      <c r="R292" s="1">
        <f>SUM(player_season_data[[#This Row],[E(Points from Goals)]:[E(Points from Assists)]])</f>
        <v>1.6099999999999999</v>
      </c>
      <c r="S292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92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292" s="1" t="e">
        <f>SUM(player_season_data[[#This Row],[E(Points from CS)]:[E(Points from conceding)]])</f>
        <v>#REF!</v>
      </c>
      <c r="V292" s="1" t="e">
        <f>SUM(player_season_data[[#This Row],[E(Defensive Points)]],player_season_data[[#This Row],[E(Attacking Points)]])</f>
        <v>#REF!</v>
      </c>
    </row>
    <row r="293" spans="1:22" hidden="1" x14ac:dyDescent="0.25">
      <c r="A293" s="6" t="s">
        <v>1157</v>
      </c>
      <c r="B293">
        <v>482</v>
      </c>
      <c r="C293" t="s">
        <v>43</v>
      </c>
      <c r="D293" t="s">
        <v>668</v>
      </c>
      <c r="E293">
        <v>3</v>
      </c>
      <c r="F293">
        <v>5</v>
      </c>
      <c r="G293">
        <v>0.2</v>
      </c>
      <c r="H293" t="s">
        <v>861</v>
      </c>
      <c r="I293">
        <v>26</v>
      </c>
      <c r="J293">
        <v>28</v>
      </c>
      <c r="K293">
        <v>26</v>
      </c>
      <c r="L293">
        <v>2068</v>
      </c>
      <c r="M293">
        <v>23</v>
      </c>
      <c r="N293">
        <v>0.06</v>
      </c>
      <c r="O293">
        <v>0.02</v>
      </c>
      <c r="P293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</v>
      </c>
      <c r="Q293" s="1">
        <f>player_season_data[[#This Row],[xAG]]*3</f>
        <v>0.06</v>
      </c>
      <c r="R293" s="1">
        <f>SUM(player_season_data[[#This Row],[E(Points from Goals)]:[E(Points from Assists)]])</f>
        <v>0.36</v>
      </c>
      <c r="S293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93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293" s="1" t="e">
        <f>SUM(player_season_data[[#This Row],[E(Points from CS)]:[E(Points from conceding)]])</f>
        <v>#REF!</v>
      </c>
      <c r="V293" s="1" t="e">
        <f>SUM(player_season_data[[#This Row],[E(Defensive Points)]],player_season_data[[#This Row],[E(Attacking Points)]])</f>
        <v>#REF!</v>
      </c>
    </row>
    <row r="294" spans="1:22" hidden="1" x14ac:dyDescent="0.25">
      <c r="A294" s="6" t="s">
        <v>1312</v>
      </c>
      <c r="B294">
        <v>409</v>
      </c>
      <c r="C294" t="s">
        <v>221</v>
      </c>
      <c r="D294" t="s">
        <v>721</v>
      </c>
      <c r="E294">
        <v>2</v>
      </c>
      <c r="F294">
        <v>4.5</v>
      </c>
      <c r="G294">
        <v>1.3</v>
      </c>
      <c r="H294" t="s">
        <v>860</v>
      </c>
      <c r="I294">
        <v>20</v>
      </c>
      <c r="J294">
        <v>26</v>
      </c>
      <c r="K294">
        <v>12</v>
      </c>
      <c r="L294">
        <v>1314</v>
      </c>
      <c r="M294">
        <v>14</v>
      </c>
      <c r="N294">
        <v>0.03</v>
      </c>
      <c r="O294">
        <v>0.05</v>
      </c>
      <c r="P294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0.18</v>
      </c>
      <c r="Q294" s="1">
        <f>player_season_data[[#This Row],[xAG]]*3</f>
        <v>0.15000000000000002</v>
      </c>
      <c r="R294" s="1">
        <f>SUM(player_season_data[[#This Row],[E(Points from Goals)]:[E(Points from Assists)]])</f>
        <v>0.33</v>
      </c>
      <c r="S294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94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294" s="1" t="e">
        <f>SUM(player_season_data[[#This Row],[E(Points from CS)]:[E(Points from conceding)]])</f>
        <v>#REF!</v>
      </c>
      <c r="V294" s="1" t="e">
        <f>SUM(player_season_data[[#This Row],[E(Defensive Points)]],player_season_data[[#This Row],[E(Attacking Points)]])</f>
        <v>#REF!</v>
      </c>
    </row>
    <row r="295" spans="1:22" hidden="1" x14ac:dyDescent="0.25">
      <c r="A295" s="6" t="s">
        <v>1319</v>
      </c>
      <c r="B295">
        <v>161</v>
      </c>
      <c r="C295" t="s">
        <v>72</v>
      </c>
      <c r="D295" t="s">
        <v>767</v>
      </c>
      <c r="E295">
        <v>3</v>
      </c>
      <c r="F295">
        <v>5</v>
      </c>
      <c r="G295">
        <v>0.1</v>
      </c>
      <c r="H295" t="s">
        <v>861</v>
      </c>
      <c r="I295">
        <v>19</v>
      </c>
      <c r="J295">
        <v>9</v>
      </c>
      <c r="K295">
        <v>2</v>
      </c>
      <c r="L295">
        <v>227</v>
      </c>
      <c r="M295">
        <v>2</v>
      </c>
      <c r="N295">
        <v>0.06</v>
      </c>
      <c r="O295">
        <v>0.13</v>
      </c>
      <c r="P295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</v>
      </c>
      <c r="Q295" s="1">
        <f>player_season_data[[#This Row],[xAG]]*3</f>
        <v>0.39</v>
      </c>
      <c r="R295" s="1">
        <f>SUM(player_season_data[[#This Row],[E(Points from Goals)]:[E(Points from Assists)]])</f>
        <v>0.69</v>
      </c>
      <c r="S295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95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295" s="1" t="e">
        <f>SUM(player_season_data[[#This Row],[E(Points from CS)]:[E(Points from conceding)]])</f>
        <v>#REF!</v>
      </c>
      <c r="V295" s="1" t="e">
        <f>SUM(player_season_data[[#This Row],[E(Defensive Points)]],player_season_data[[#This Row],[E(Attacking Points)]])</f>
        <v>#REF!</v>
      </c>
    </row>
    <row r="296" spans="1:22" hidden="1" x14ac:dyDescent="0.25">
      <c r="A296" s="6" t="s">
        <v>1320</v>
      </c>
      <c r="B296">
        <v>22</v>
      </c>
      <c r="C296" t="s">
        <v>360</v>
      </c>
      <c r="D296" t="s">
        <v>661</v>
      </c>
      <c r="E296">
        <v>2</v>
      </c>
      <c r="F296">
        <v>5</v>
      </c>
      <c r="G296">
        <v>0.2</v>
      </c>
      <c r="H296" t="s">
        <v>860</v>
      </c>
      <c r="I296">
        <v>24</v>
      </c>
      <c r="J296">
        <v>22</v>
      </c>
      <c r="K296">
        <v>10</v>
      </c>
      <c r="L296">
        <v>1149</v>
      </c>
      <c r="M296">
        <v>12</v>
      </c>
      <c r="N296">
        <v>0.12</v>
      </c>
      <c r="O296">
        <v>0.03</v>
      </c>
      <c r="P296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0.72</v>
      </c>
      <c r="Q296" s="1">
        <f>player_season_data[[#This Row],[xAG]]*3</f>
        <v>0.09</v>
      </c>
      <c r="R296" s="1">
        <f>SUM(player_season_data[[#This Row],[E(Points from Goals)]:[E(Points from Assists)]])</f>
        <v>0.80999999999999994</v>
      </c>
      <c r="S296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96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296" s="1" t="e">
        <f>SUM(player_season_data[[#This Row],[E(Points from CS)]:[E(Points from conceding)]])</f>
        <v>#REF!</v>
      </c>
      <c r="V296" s="1" t="e">
        <f>SUM(player_season_data[[#This Row],[E(Defensive Points)]],player_season_data[[#This Row],[E(Attacking Points)]])</f>
        <v>#REF!</v>
      </c>
    </row>
    <row r="297" spans="1:22" hidden="1" x14ac:dyDescent="0.25">
      <c r="A297" s="6" t="s">
        <v>1162</v>
      </c>
      <c r="B297">
        <v>222</v>
      </c>
      <c r="C297" t="s">
        <v>136</v>
      </c>
      <c r="D297" t="s">
        <v>870</v>
      </c>
      <c r="E297">
        <v>3</v>
      </c>
      <c r="F297">
        <v>5</v>
      </c>
      <c r="G297">
        <v>0.1</v>
      </c>
      <c r="H297" t="s">
        <v>861</v>
      </c>
      <c r="I297">
        <v>33</v>
      </c>
      <c r="J297">
        <v>25</v>
      </c>
      <c r="K297">
        <v>24</v>
      </c>
      <c r="L297">
        <v>1884</v>
      </c>
      <c r="M297">
        <v>20</v>
      </c>
      <c r="N297">
        <v>0.06</v>
      </c>
      <c r="O297">
        <v>0.05</v>
      </c>
      <c r="P297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</v>
      </c>
      <c r="Q297" s="1">
        <f>player_season_data[[#This Row],[xAG]]*3</f>
        <v>0.15000000000000002</v>
      </c>
      <c r="R297" s="1">
        <f>SUM(player_season_data[[#This Row],[E(Points from Goals)]:[E(Points from Assists)]])</f>
        <v>0.45</v>
      </c>
      <c r="S297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97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297" s="1" t="e">
        <f>SUM(player_season_data[[#This Row],[E(Points from CS)]:[E(Points from conceding)]])</f>
        <v>#REF!</v>
      </c>
      <c r="V297" s="1" t="e">
        <f>SUM(player_season_data[[#This Row],[E(Defensive Points)]],player_season_data[[#This Row],[E(Attacking Points)]])</f>
        <v>#REF!</v>
      </c>
    </row>
    <row r="298" spans="1:22" hidden="1" x14ac:dyDescent="0.25">
      <c r="A298" s="6" t="s">
        <v>1323</v>
      </c>
      <c r="B298">
        <v>186</v>
      </c>
      <c r="C298" t="s">
        <v>348</v>
      </c>
      <c r="D298" t="s">
        <v>505</v>
      </c>
      <c r="E298">
        <v>3</v>
      </c>
      <c r="F298">
        <v>7</v>
      </c>
      <c r="G298">
        <v>2.4</v>
      </c>
      <c r="H298" t="s">
        <v>861</v>
      </c>
      <c r="I298">
        <v>28</v>
      </c>
      <c r="J298">
        <v>31</v>
      </c>
      <c r="K298">
        <v>22</v>
      </c>
      <c r="L298">
        <v>1978</v>
      </c>
      <c r="M298">
        <v>22</v>
      </c>
      <c r="N298">
        <v>0.28999999999999998</v>
      </c>
      <c r="O298">
        <v>0.2</v>
      </c>
      <c r="P298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1.45</v>
      </c>
      <c r="Q298" s="1">
        <f>player_season_data[[#This Row],[xAG]]*3</f>
        <v>0.60000000000000009</v>
      </c>
      <c r="R298" s="1">
        <f>SUM(player_season_data[[#This Row],[E(Points from Goals)]:[E(Points from Assists)]])</f>
        <v>2.0499999999999998</v>
      </c>
      <c r="S298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98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298" s="1" t="e">
        <f>SUM(player_season_data[[#This Row],[E(Points from CS)]:[E(Points from conceding)]])</f>
        <v>#REF!</v>
      </c>
      <c r="V298" s="1" t="e">
        <f>SUM(player_season_data[[#This Row],[E(Defensive Points)]],player_season_data[[#This Row],[E(Attacking Points)]])</f>
        <v>#REF!</v>
      </c>
    </row>
    <row r="299" spans="1:22" hidden="1" x14ac:dyDescent="0.25">
      <c r="A299" s="6" t="s">
        <v>1358</v>
      </c>
      <c r="B299">
        <v>147</v>
      </c>
      <c r="C299" t="s">
        <v>389</v>
      </c>
      <c r="D299" t="s">
        <v>513</v>
      </c>
      <c r="E299">
        <v>2</v>
      </c>
      <c r="F299">
        <v>4.5</v>
      </c>
      <c r="G299">
        <v>0.1</v>
      </c>
      <c r="H299" t="s">
        <v>860</v>
      </c>
      <c r="I299">
        <v>28</v>
      </c>
      <c r="J299">
        <v>15</v>
      </c>
      <c r="K299">
        <v>13</v>
      </c>
      <c r="L299">
        <v>1144</v>
      </c>
      <c r="M299">
        <v>12</v>
      </c>
      <c r="N299">
        <v>0.03</v>
      </c>
      <c r="O299">
        <v>0.01</v>
      </c>
      <c r="P299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0.18</v>
      </c>
      <c r="Q299" s="1">
        <f>player_season_data[[#This Row],[xAG]]*3</f>
        <v>0.03</v>
      </c>
      <c r="R299" s="1">
        <f>SUM(player_season_data[[#This Row],[E(Points from Goals)]:[E(Points from Assists)]])</f>
        <v>0.21</v>
      </c>
      <c r="S299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299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299" s="1" t="e">
        <f>SUM(player_season_data[[#This Row],[E(Points from CS)]:[E(Points from conceding)]])</f>
        <v>#REF!</v>
      </c>
      <c r="V299" s="1" t="e">
        <f>SUM(player_season_data[[#This Row],[E(Defensive Points)]],player_season_data[[#This Row],[E(Attacking Points)]])</f>
        <v>#REF!</v>
      </c>
    </row>
    <row r="300" spans="1:22" hidden="1" x14ac:dyDescent="0.25">
      <c r="A300" s="6" t="s">
        <v>1326</v>
      </c>
      <c r="B300">
        <v>355</v>
      </c>
      <c r="C300" t="s">
        <v>218</v>
      </c>
      <c r="D300" t="s">
        <v>427</v>
      </c>
      <c r="E300">
        <v>2</v>
      </c>
      <c r="F300">
        <v>4.5</v>
      </c>
      <c r="G300">
        <v>0.4</v>
      </c>
      <c r="H300" t="s">
        <v>860</v>
      </c>
      <c r="I300">
        <v>18</v>
      </c>
      <c r="J300">
        <v>16</v>
      </c>
      <c r="K300">
        <v>8</v>
      </c>
      <c r="L300">
        <v>809</v>
      </c>
      <c r="M300">
        <v>9</v>
      </c>
      <c r="N300">
        <v>7.0000000000000007E-2</v>
      </c>
      <c r="O300">
        <v>0.12</v>
      </c>
      <c r="P300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0.42000000000000004</v>
      </c>
      <c r="Q300" s="1">
        <f>player_season_data[[#This Row],[xAG]]*3</f>
        <v>0.36</v>
      </c>
      <c r="R300" s="1">
        <f>SUM(player_season_data[[#This Row],[E(Points from Goals)]:[E(Points from Assists)]])</f>
        <v>0.78</v>
      </c>
      <c r="S300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00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300" s="1" t="e">
        <f>SUM(player_season_data[[#This Row],[E(Points from CS)]:[E(Points from conceding)]])</f>
        <v>#REF!</v>
      </c>
      <c r="V300" s="1" t="e">
        <f>SUM(player_season_data[[#This Row],[E(Defensive Points)]],player_season_data[[#This Row],[E(Attacking Points)]])</f>
        <v>#REF!</v>
      </c>
    </row>
    <row r="301" spans="1:22" hidden="1" x14ac:dyDescent="0.25">
      <c r="A301" s="6" t="s">
        <v>1327</v>
      </c>
      <c r="B301">
        <v>525</v>
      </c>
      <c r="C301" t="s">
        <v>209</v>
      </c>
      <c r="D301" t="s">
        <v>744</v>
      </c>
      <c r="E301">
        <v>3</v>
      </c>
      <c r="F301">
        <v>6.5</v>
      </c>
      <c r="G301">
        <v>9.1</v>
      </c>
      <c r="H301" t="s">
        <v>861</v>
      </c>
      <c r="I301">
        <v>22</v>
      </c>
      <c r="J301">
        <v>33</v>
      </c>
      <c r="K301">
        <v>27</v>
      </c>
      <c r="L301">
        <v>2484</v>
      </c>
      <c r="M301">
        <v>27</v>
      </c>
      <c r="N301">
        <v>0.19</v>
      </c>
      <c r="O301">
        <v>0.13</v>
      </c>
      <c r="P301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0.95</v>
      </c>
      <c r="Q301" s="1">
        <f>player_season_data[[#This Row],[xAG]]*3</f>
        <v>0.39</v>
      </c>
      <c r="R301" s="1">
        <f>SUM(player_season_data[[#This Row],[E(Points from Goals)]:[E(Points from Assists)]])</f>
        <v>1.3399999999999999</v>
      </c>
      <c r="S301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01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301" s="1" t="e">
        <f>SUM(player_season_data[[#This Row],[E(Points from CS)]:[E(Points from conceding)]])</f>
        <v>#REF!</v>
      </c>
      <c r="V301" s="1" t="e">
        <f>SUM(player_season_data[[#This Row],[E(Defensive Points)]],player_season_data[[#This Row],[E(Attacking Points)]])</f>
        <v>#REF!</v>
      </c>
    </row>
    <row r="302" spans="1:22" hidden="1" x14ac:dyDescent="0.25">
      <c r="A302" s="6" t="s">
        <v>1217</v>
      </c>
      <c r="B302">
        <v>553</v>
      </c>
      <c r="C302" t="s">
        <v>143</v>
      </c>
      <c r="D302" t="s">
        <v>887</v>
      </c>
      <c r="E302">
        <v>3</v>
      </c>
      <c r="F302">
        <v>5</v>
      </c>
      <c r="G302">
        <v>0.1</v>
      </c>
      <c r="H302" t="s">
        <v>861</v>
      </c>
      <c r="I302">
        <v>22</v>
      </c>
      <c r="J302">
        <v>34</v>
      </c>
      <c r="K302">
        <v>32</v>
      </c>
      <c r="L302">
        <v>2649</v>
      </c>
      <c r="M302">
        <v>29</v>
      </c>
      <c r="N302">
        <v>0.06</v>
      </c>
      <c r="O302">
        <v>0.04</v>
      </c>
      <c r="P302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</v>
      </c>
      <c r="Q302" s="1">
        <f>player_season_data[[#This Row],[xAG]]*3</f>
        <v>0.12</v>
      </c>
      <c r="R302" s="1">
        <f>SUM(player_season_data[[#This Row],[E(Points from Goals)]:[E(Points from Assists)]])</f>
        <v>0.42</v>
      </c>
      <c r="S302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02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302" s="1" t="e">
        <f>SUM(player_season_data[[#This Row],[E(Points from CS)]:[E(Points from conceding)]])</f>
        <v>#REF!</v>
      </c>
      <c r="V302" s="1" t="e">
        <f>SUM(player_season_data[[#This Row],[E(Defensive Points)]],player_season_data[[#This Row],[E(Attacking Points)]])</f>
        <v>#REF!</v>
      </c>
    </row>
    <row r="303" spans="1:22" hidden="1" x14ac:dyDescent="0.25">
      <c r="A303" s="6" t="s">
        <v>1330</v>
      </c>
      <c r="B303">
        <v>116</v>
      </c>
      <c r="C303" t="s">
        <v>34</v>
      </c>
      <c r="D303" t="s">
        <v>818</v>
      </c>
      <c r="E303">
        <v>2</v>
      </c>
      <c r="F303">
        <v>4</v>
      </c>
      <c r="G303">
        <v>23</v>
      </c>
      <c r="H303" t="s">
        <v>860</v>
      </c>
      <c r="I303">
        <v>19</v>
      </c>
      <c r="J303">
        <v>6</v>
      </c>
      <c r="K303">
        <v>3</v>
      </c>
      <c r="L303">
        <v>307</v>
      </c>
      <c r="M303">
        <v>3</v>
      </c>
      <c r="N303">
        <v>0.05</v>
      </c>
      <c r="O303">
        <v>7.0000000000000007E-2</v>
      </c>
      <c r="P303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0.30000000000000004</v>
      </c>
      <c r="Q303" s="1">
        <f>player_season_data[[#This Row],[xAG]]*3</f>
        <v>0.21000000000000002</v>
      </c>
      <c r="R303" s="1">
        <f>SUM(player_season_data[[#This Row],[E(Points from Goals)]:[E(Points from Assists)]])</f>
        <v>0.51</v>
      </c>
      <c r="S303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03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303" s="1" t="e">
        <f>SUM(player_season_data[[#This Row],[E(Points from CS)]:[E(Points from conceding)]])</f>
        <v>#REF!</v>
      </c>
      <c r="V303" s="1" t="e">
        <f>SUM(player_season_data[[#This Row],[E(Defensive Points)]],player_season_data[[#This Row],[E(Attacking Points)]])</f>
        <v>#REF!</v>
      </c>
    </row>
    <row r="304" spans="1:22" hidden="1" x14ac:dyDescent="0.25">
      <c r="A304" s="6" t="s">
        <v>1331</v>
      </c>
      <c r="B304">
        <v>485</v>
      </c>
      <c r="C304" t="s">
        <v>1332</v>
      </c>
      <c r="D304" t="s">
        <v>787</v>
      </c>
      <c r="E304">
        <v>3</v>
      </c>
      <c r="F304">
        <v>4.5</v>
      </c>
      <c r="G304">
        <v>0.1</v>
      </c>
      <c r="H304" t="s">
        <v>861</v>
      </c>
      <c r="I304">
        <v>18</v>
      </c>
      <c r="J304">
        <v>15</v>
      </c>
      <c r="K304">
        <v>9</v>
      </c>
      <c r="L304">
        <v>850</v>
      </c>
      <c r="M304">
        <v>9</v>
      </c>
      <c r="N304">
        <v>7.0000000000000007E-2</v>
      </c>
      <c r="O304">
        <v>7.0000000000000007E-2</v>
      </c>
      <c r="P304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0.35000000000000003</v>
      </c>
      <c r="Q304" s="1">
        <f>player_season_data[[#This Row],[xAG]]*3</f>
        <v>0.21000000000000002</v>
      </c>
      <c r="R304" s="1">
        <f>SUM(player_season_data[[#This Row],[E(Points from Goals)]:[E(Points from Assists)]])</f>
        <v>0.56000000000000005</v>
      </c>
      <c r="S304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04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304" s="1" t="e">
        <f>SUM(player_season_data[[#This Row],[E(Points from CS)]:[E(Points from conceding)]])</f>
        <v>#REF!</v>
      </c>
      <c r="V304" s="1" t="e">
        <f>SUM(player_season_data[[#This Row],[E(Defensive Points)]],player_season_data[[#This Row],[E(Attacking Points)]])</f>
        <v>#REF!</v>
      </c>
    </row>
    <row r="305" spans="1:22" hidden="1" x14ac:dyDescent="0.25">
      <c r="A305" s="6" t="s">
        <v>1333</v>
      </c>
      <c r="B305">
        <v>380</v>
      </c>
      <c r="C305" t="s">
        <v>235</v>
      </c>
      <c r="D305" t="s">
        <v>876</v>
      </c>
      <c r="E305">
        <v>2</v>
      </c>
      <c r="F305">
        <v>4.5</v>
      </c>
      <c r="G305">
        <v>4.8</v>
      </c>
      <c r="H305" t="s">
        <v>860</v>
      </c>
      <c r="I305">
        <v>25</v>
      </c>
      <c r="J305">
        <v>11</v>
      </c>
      <c r="K305">
        <v>8</v>
      </c>
      <c r="L305">
        <v>646</v>
      </c>
      <c r="M305">
        <v>7</v>
      </c>
      <c r="N305">
        <v>0</v>
      </c>
      <c r="O305">
        <v>0.01</v>
      </c>
      <c r="P305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305" s="1">
        <f>player_season_data[[#This Row],[xAG]]*3</f>
        <v>0.03</v>
      </c>
      <c r="R305" s="1">
        <f>SUM(player_season_data[[#This Row],[E(Points from Goals)]:[E(Points from Assists)]])</f>
        <v>0.03</v>
      </c>
      <c r="S305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05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305" s="1" t="e">
        <f>SUM(player_season_data[[#This Row],[E(Points from CS)]:[E(Points from conceding)]])</f>
        <v>#REF!</v>
      </c>
      <c r="V305" s="1" t="e">
        <f>SUM(player_season_data[[#This Row],[E(Defensive Points)]],player_season_data[[#This Row],[E(Attacking Points)]])</f>
        <v>#REF!</v>
      </c>
    </row>
    <row r="306" spans="1:22" hidden="1" x14ac:dyDescent="0.25">
      <c r="A306" s="6" t="s">
        <v>1334</v>
      </c>
      <c r="B306">
        <v>132</v>
      </c>
      <c r="C306" t="s">
        <v>232</v>
      </c>
      <c r="D306" t="s">
        <v>511</v>
      </c>
      <c r="E306">
        <v>3</v>
      </c>
      <c r="F306">
        <v>6.5</v>
      </c>
      <c r="G306">
        <v>0</v>
      </c>
      <c r="H306" t="s">
        <v>861</v>
      </c>
      <c r="I306">
        <v>29</v>
      </c>
      <c r="J306">
        <v>7</v>
      </c>
      <c r="K306">
        <v>7</v>
      </c>
      <c r="L306">
        <v>554</v>
      </c>
      <c r="M306">
        <v>6</v>
      </c>
      <c r="N306">
        <v>0.32</v>
      </c>
      <c r="O306">
        <v>0.16</v>
      </c>
      <c r="P306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1.6</v>
      </c>
      <c r="Q306" s="1">
        <f>player_season_data[[#This Row],[xAG]]*3</f>
        <v>0.48</v>
      </c>
      <c r="R306" s="1">
        <f>SUM(player_season_data[[#This Row],[E(Points from Goals)]:[E(Points from Assists)]])</f>
        <v>2.08</v>
      </c>
      <c r="S306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06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306" s="1" t="e">
        <f>SUM(player_season_data[[#This Row],[E(Points from CS)]:[E(Points from conceding)]])</f>
        <v>#REF!</v>
      </c>
      <c r="V306" s="1" t="e">
        <f>SUM(player_season_data[[#This Row],[E(Defensive Points)]],player_season_data[[#This Row],[E(Attacking Points)]])</f>
        <v>#REF!</v>
      </c>
    </row>
    <row r="307" spans="1:22" hidden="1" x14ac:dyDescent="0.25">
      <c r="A307" s="6" t="s">
        <v>1335</v>
      </c>
      <c r="B307">
        <v>313</v>
      </c>
      <c r="C307" t="s">
        <v>49</v>
      </c>
      <c r="D307" t="s">
        <v>437</v>
      </c>
      <c r="E307">
        <v>2</v>
      </c>
      <c r="F307">
        <v>5</v>
      </c>
      <c r="G307">
        <v>0.7</v>
      </c>
      <c r="H307" t="s">
        <v>860</v>
      </c>
      <c r="I307">
        <v>20</v>
      </c>
      <c r="J307">
        <v>11</v>
      </c>
      <c r="K307">
        <v>10</v>
      </c>
      <c r="L307">
        <v>753</v>
      </c>
      <c r="M307">
        <v>8</v>
      </c>
      <c r="N307">
        <v>0.1</v>
      </c>
      <c r="O307">
        <v>0.17</v>
      </c>
      <c r="P307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0.60000000000000009</v>
      </c>
      <c r="Q307" s="1">
        <f>player_season_data[[#This Row],[xAG]]*3</f>
        <v>0.51</v>
      </c>
      <c r="R307" s="1">
        <f>SUM(player_season_data[[#This Row],[E(Points from Goals)]:[E(Points from Assists)]])</f>
        <v>1.1100000000000001</v>
      </c>
      <c r="S307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07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307" s="1" t="e">
        <f>SUM(player_season_data[[#This Row],[E(Points from CS)]:[E(Points from conceding)]])</f>
        <v>#REF!</v>
      </c>
      <c r="V307" s="1" t="e">
        <f>SUM(player_season_data[[#This Row],[E(Defensive Points)]],player_season_data[[#This Row],[E(Attacking Points)]])</f>
        <v>#REF!</v>
      </c>
    </row>
    <row r="308" spans="1:22" hidden="1" x14ac:dyDescent="0.25">
      <c r="A308" s="6" t="s">
        <v>1336</v>
      </c>
      <c r="B308">
        <v>17</v>
      </c>
      <c r="C308" t="s">
        <v>320</v>
      </c>
      <c r="D308" t="s">
        <v>660</v>
      </c>
      <c r="E308">
        <v>3</v>
      </c>
      <c r="F308">
        <v>10</v>
      </c>
      <c r="G308">
        <v>29.9</v>
      </c>
      <c r="H308" t="s">
        <v>861</v>
      </c>
      <c r="I308">
        <v>21</v>
      </c>
      <c r="J308">
        <v>35</v>
      </c>
      <c r="K308">
        <v>35</v>
      </c>
      <c r="L308">
        <v>2919</v>
      </c>
      <c r="M308">
        <v>32</v>
      </c>
      <c r="N308">
        <v>0.33</v>
      </c>
      <c r="O308">
        <v>0.32</v>
      </c>
      <c r="P308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1.6500000000000001</v>
      </c>
      <c r="Q308" s="1">
        <f>player_season_data[[#This Row],[xAG]]*3</f>
        <v>0.96</v>
      </c>
      <c r="R308" s="1">
        <f>SUM(player_season_data[[#This Row],[E(Points from Goals)]:[E(Points from Assists)]])</f>
        <v>2.6100000000000003</v>
      </c>
      <c r="S308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08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308" s="1" t="e">
        <f>SUM(player_season_data[[#This Row],[E(Points from CS)]:[E(Points from conceding)]])</f>
        <v>#REF!</v>
      </c>
      <c r="V308" s="1" t="e">
        <f>SUM(player_season_data[[#This Row],[E(Defensive Points)]],player_season_data[[#This Row],[E(Attacking Points)]])</f>
        <v>#REF!</v>
      </c>
    </row>
    <row r="309" spans="1:22" hidden="1" x14ac:dyDescent="0.25">
      <c r="A309" s="6" t="s">
        <v>1271</v>
      </c>
      <c r="B309">
        <v>115</v>
      </c>
      <c r="C309" t="s">
        <v>33</v>
      </c>
      <c r="D309" t="s">
        <v>813</v>
      </c>
      <c r="E309">
        <v>3</v>
      </c>
      <c r="F309">
        <v>5</v>
      </c>
      <c r="G309">
        <v>0</v>
      </c>
      <c r="H309" t="s">
        <v>861</v>
      </c>
      <c r="I309">
        <v>19</v>
      </c>
      <c r="J309">
        <v>27</v>
      </c>
      <c r="K309">
        <v>15</v>
      </c>
      <c r="L309">
        <v>1325</v>
      </c>
      <c r="M309">
        <v>14</v>
      </c>
      <c r="N309">
        <v>0.06</v>
      </c>
      <c r="O309">
        <v>0.02</v>
      </c>
      <c r="P309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</v>
      </c>
      <c r="Q309" s="1">
        <f>player_season_data[[#This Row],[xAG]]*3</f>
        <v>0.06</v>
      </c>
      <c r="R309" s="1">
        <f>SUM(player_season_data[[#This Row],[E(Points from Goals)]:[E(Points from Assists)]])</f>
        <v>0.36</v>
      </c>
      <c r="S309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09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309" s="1" t="e">
        <f>SUM(player_season_data[[#This Row],[E(Points from CS)]:[E(Points from conceding)]])</f>
        <v>#REF!</v>
      </c>
      <c r="V309" s="1" t="e">
        <f>SUM(player_season_data[[#This Row],[E(Defensive Points)]],player_season_data[[#This Row],[E(Attacking Points)]])</f>
        <v>#REF!</v>
      </c>
    </row>
    <row r="310" spans="1:22" x14ac:dyDescent="0.25">
      <c r="A310" s="6" t="s">
        <v>1337</v>
      </c>
      <c r="B310">
        <v>442</v>
      </c>
      <c r="C310" t="s">
        <v>325</v>
      </c>
      <c r="D310" t="s">
        <v>631</v>
      </c>
      <c r="E310">
        <v>3</v>
      </c>
      <c r="F310">
        <v>4.5</v>
      </c>
      <c r="G310">
        <v>2</v>
      </c>
      <c r="H310" t="s">
        <v>861</v>
      </c>
      <c r="I310">
        <v>25</v>
      </c>
      <c r="J310">
        <v>17</v>
      </c>
      <c r="K310">
        <v>13</v>
      </c>
      <c r="L310">
        <v>1035</v>
      </c>
      <c r="M310">
        <v>11</v>
      </c>
      <c r="N310">
        <v>0.06</v>
      </c>
      <c r="O310">
        <v>0.03</v>
      </c>
      <c r="P310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</v>
      </c>
      <c r="Q310" s="1">
        <f>player_season_data[[#This Row],[xAG]]*3</f>
        <v>0.09</v>
      </c>
      <c r="R310" s="1">
        <f>SUM(player_season_data[[#This Row],[E(Points from Goals)]:[E(Points from Assists)]])</f>
        <v>0.39</v>
      </c>
      <c r="S310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10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310" s="1" t="e">
        <f>SUM(player_season_data[[#This Row],[E(Points from CS)]:[E(Points from conceding)]])</f>
        <v>#REF!</v>
      </c>
      <c r="V310" s="1" t="e">
        <f>SUM(player_season_data[[#This Row],[E(Defensive Points)]],player_season_data[[#This Row],[E(Attacking Points)]])</f>
        <v>#REF!</v>
      </c>
    </row>
    <row r="311" spans="1:22" hidden="1" x14ac:dyDescent="0.25">
      <c r="A311" s="6" t="s">
        <v>1340</v>
      </c>
      <c r="B311">
        <v>551</v>
      </c>
      <c r="C311" t="s">
        <v>1341</v>
      </c>
      <c r="D311" t="s">
        <v>684</v>
      </c>
      <c r="E311">
        <v>3</v>
      </c>
      <c r="F311">
        <v>4.5</v>
      </c>
      <c r="G311">
        <v>0.5</v>
      </c>
      <c r="H311" t="s">
        <v>861</v>
      </c>
      <c r="I311">
        <v>20</v>
      </c>
      <c r="J311">
        <v>8</v>
      </c>
      <c r="K311">
        <v>4</v>
      </c>
      <c r="L311">
        <v>360</v>
      </c>
      <c r="M311">
        <v>4</v>
      </c>
      <c r="N311">
        <v>0.15</v>
      </c>
      <c r="O311">
        <v>0.06</v>
      </c>
      <c r="P311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0.75</v>
      </c>
      <c r="Q311" s="1">
        <f>player_season_data[[#This Row],[xAG]]*3</f>
        <v>0.18</v>
      </c>
      <c r="R311" s="1">
        <f>SUM(player_season_data[[#This Row],[E(Points from Goals)]:[E(Points from Assists)]])</f>
        <v>0.92999999999999994</v>
      </c>
      <c r="S311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11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311" s="1" t="e">
        <f>SUM(player_season_data[[#This Row],[E(Points from CS)]:[E(Points from conceding)]])</f>
        <v>#REF!</v>
      </c>
      <c r="V311" s="1" t="e">
        <f>SUM(player_season_data[[#This Row],[E(Defensive Points)]],player_season_data[[#This Row],[E(Attacking Points)]])</f>
        <v>#REF!</v>
      </c>
    </row>
    <row r="312" spans="1:22" x14ac:dyDescent="0.25">
      <c r="A312" s="6" t="s">
        <v>1126</v>
      </c>
      <c r="B312">
        <v>458</v>
      </c>
      <c r="C312" t="s">
        <v>1127</v>
      </c>
      <c r="D312" t="s">
        <v>752</v>
      </c>
      <c r="E312">
        <v>3</v>
      </c>
      <c r="F312">
        <v>4.5</v>
      </c>
      <c r="G312">
        <v>0.1</v>
      </c>
      <c r="H312" t="s">
        <v>861</v>
      </c>
      <c r="I312">
        <v>19</v>
      </c>
      <c r="J312">
        <v>32</v>
      </c>
      <c r="K312">
        <v>15</v>
      </c>
      <c r="L312">
        <v>1438</v>
      </c>
      <c r="M312">
        <v>16</v>
      </c>
      <c r="N312">
        <v>0.05</v>
      </c>
      <c r="O312">
        <v>0.03</v>
      </c>
      <c r="P312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0.25</v>
      </c>
      <c r="Q312" s="1">
        <f>player_season_data[[#This Row],[xAG]]*3</f>
        <v>0.09</v>
      </c>
      <c r="R312" s="1">
        <f>SUM(player_season_data[[#This Row],[E(Points from Goals)]:[E(Points from Assists)]])</f>
        <v>0.33999999999999997</v>
      </c>
      <c r="S312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12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312" s="1" t="e">
        <f>SUM(player_season_data[[#This Row],[E(Points from CS)]:[E(Points from conceding)]])</f>
        <v>#REF!</v>
      </c>
      <c r="V312" s="1" t="e">
        <f>SUM(player_season_data[[#This Row],[E(Defensive Points)]],player_season_data[[#This Row],[E(Attacking Points)]])</f>
        <v>#REF!</v>
      </c>
    </row>
    <row r="313" spans="1:22" hidden="1" x14ac:dyDescent="0.25">
      <c r="A313" s="6" t="s">
        <v>1394</v>
      </c>
      <c r="B313">
        <v>200</v>
      </c>
      <c r="C313" t="s">
        <v>151</v>
      </c>
      <c r="D313" t="s">
        <v>624</v>
      </c>
      <c r="E313">
        <v>2</v>
      </c>
      <c r="F313">
        <v>4.5</v>
      </c>
      <c r="G313">
        <v>8</v>
      </c>
      <c r="H313" t="s">
        <v>860</v>
      </c>
      <c r="I313">
        <v>23</v>
      </c>
      <c r="J313">
        <v>25</v>
      </c>
      <c r="K313">
        <v>23</v>
      </c>
      <c r="L313">
        <v>2021</v>
      </c>
      <c r="M313">
        <v>22</v>
      </c>
      <c r="N313">
        <v>0.03</v>
      </c>
      <c r="O313">
        <v>0.03</v>
      </c>
      <c r="P313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0.18</v>
      </c>
      <c r="Q313" s="1">
        <f>player_season_data[[#This Row],[xAG]]*3</f>
        <v>0.09</v>
      </c>
      <c r="R313" s="1">
        <f>SUM(player_season_data[[#This Row],[E(Points from Goals)]:[E(Points from Assists)]])</f>
        <v>0.27</v>
      </c>
      <c r="S313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13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313" s="1" t="e">
        <f>SUM(player_season_data[[#This Row],[E(Points from CS)]:[E(Points from conceding)]])</f>
        <v>#REF!</v>
      </c>
      <c r="V313" s="1" t="e">
        <f>SUM(player_season_data[[#This Row],[E(Defensive Points)]],player_season_data[[#This Row],[E(Attacking Points)]])</f>
        <v>#REF!</v>
      </c>
    </row>
    <row r="314" spans="1:22" hidden="1" x14ac:dyDescent="0.25">
      <c r="A314" s="6" t="s">
        <v>1345</v>
      </c>
      <c r="B314">
        <v>515</v>
      </c>
      <c r="C314" t="s">
        <v>79</v>
      </c>
      <c r="D314" t="s">
        <v>538</v>
      </c>
      <c r="E314">
        <v>3</v>
      </c>
      <c r="F314">
        <v>5</v>
      </c>
      <c r="G314">
        <v>0</v>
      </c>
      <c r="H314" t="s">
        <v>861</v>
      </c>
      <c r="I314">
        <v>26</v>
      </c>
      <c r="J314">
        <v>7</v>
      </c>
      <c r="K314">
        <v>1</v>
      </c>
      <c r="L314">
        <v>112</v>
      </c>
      <c r="M314">
        <v>1</v>
      </c>
      <c r="N314">
        <v>0.32</v>
      </c>
      <c r="O314">
        <v>0.13</v>
      </c>
      <c r="P314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1.6</v>
      </c>
      <c r="Q314" s="1">
        <f>player_season_data[[#This Row],[xAG]]*3</f>
        <v>0.39</v>
      </c>
      <c r="R314" s="1">
        <f>SUM(player_season_data[[#This Row],[E(Points from Goals)]:[E(Points from Assists)]])</f>
        <v>1.9900000000000002</v>
      </c>
      <c r="S314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14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314" s="1" t="e">
        <f>SUM(player_season_data[[#This Row],[E(Points from CS)]:[E(Points from conceding)]])</f>
        <v>#REF!</v>
      </c>
      <c r="V314" s="1" t="e">
        <f>SUM(player_season_data[[#This Row],[E(Defensive Points)]],player_season_data[[#This Row],[E(Attacking Points)]])</f>
        <v>#REF!</v>
      </c>
    </row>
    <row r="315" spans="1:22" hidden="1" x14ac:dyDescent="0.25">
      <c r="A315" s="6" t="s">
        <v>1346</v>
      </c>
      <c r="B315">
        <v>177</v>
      </c>
      <c r="C315" t="s">
        <v>228</v>
      </c>
      <c r="D315" t="s">
        <v>700</v>
      </c>
      <c r="E315">
        <v>3</v>
      </c>
      <c r="F315">
        <v>6.5</v>
      </c>
      <c r="G315">
        <v>0.5</v>
      </c>
      <c r="H315" t="s">
        <v>861</v>
      </c>
      <c r="I315">
        <v>21</v>
      </c>
      <c r="J315">
        <v>23</v>
      </c>
      <c r="K315">
        <v>13</v>
      </c>
      <c r="L315">
        <v>1053</v>
      </c>
      <c r="M315">
        <v>11</v>
      </c>
      <c r="N315">
        <v>0.14000000000000001</v>
      </c>
      <c r="O315">
        <v>0.23</v>
      </c>
      <c r="P315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0.70000000000000007</v>
      </c>
      <c r="Q315" s="1">
        <f>player_season_data[[#This Row],[xAG]]*3</f>
        <v>0.69000000000000006</v>
      </c>
      <c r="R315" s="1">
        <f>SUM(player_season_data[[#This Row],[E(Points from Goals)]:[E(Points from Assists)]])</f>
        <v>1.3900000000000001</v>
      </c>
      <c r="S315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15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315" s="1" t="e">
        <f>SUM(player_season_data[[#This Row],[E(Points from CS)]:[E(Points from conceding)]])</f>
        <v>#REF!</v>
      </c>
      <c r="V315" s="1" t="e">
        <f>SUM(player_season_data[[#This Row],[E(Defensive Points)]],player_season_data[[#This Row],[E(Attacking Points)]])</f>
        <v>#REF!</v>
      </c>
    </row>
    <row r="316" spans="1:22" hidden="1" x14ac:dyDescent="0.25">
      <c r="A316" s="6" t="s">
        <v>1347</v>
      </c>
      <c r="B316">
        <v>330</v>
      </c>
      <c r="C316" t="s">
        <v>243</v>
      </c>
      <c r="D316" t="s">
        <v>783</v>
      </c>
      <c r="E316">
        <v>3</v>
      </c>
      <c r="F316">
        <v>4.5</v>
      </c>
      <c r="G316">
        <v>0</v>
      </c>
      <c r="H316" t="s">
        <v>861</v>
      </c>
      <c r="I316">
        <v>18</v>
      </c>
      <c r="J316">
        <v>3</v>
      </c>
      <c r="K316">
        <v>0</v>
      </c>
      <c r="L316">
        <v>4</v>
      </c>
      <c r="M316">
        <v>0</v>
      </c>
      <c r="N316">
        <v>0</v>
      </c>
      <c r="O316">
        <v>0</v>
      </c>
      <c r="P316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316" s="1">
        <f>player_season_data[[#This Row],[xAG]]*3</f>
        <v>0</v>
      </c>
      <c r="R316" s="1">
        <f>SUM(player_season_data[[#This Row],[E(Points from Goals)]:[E(Points from Assists)]])</f>
        <v>0</v>
      </c>
      <c r="S316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16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316" s="1" t="e">
        <f>SUM(player_season_data[[#This Row],[E(Points from CS)]:[E(Points from conceding)]])</f>
        <v>#REF!</v>
      </c>
      <c r="V316" s="1" t="e">
        <f>SUM(player_season_data[[#This Row],[E(Defensive Points)]],player_season_data[[#This Row],[E(Attacking Points)]])</f>
        <v>#REF!</v>
      </c>
    </row>
    <row r="317" spans="1:22" hidden="1" x14ac:dyDescent="0.25">
      <c r="A317" s="6" t="s">
        <v>1348</v>
      </c>
      <c r="B317">
        <v>549</v>
      </c>
      <c r="C317" t="s">
        <v>53</v>
      </c>
      <c r="D317" t="s">
        <v>874</v>
      </c>
      <c r="E317">
        <v>2</v>
      </c>
      <c r="F317">
        <v>4.5</v>
      </c>
      <c r="G317">
        <v>0.1</v>
      </c>
      <c r="H317" t="s">
        <v>860</v>
      </c>
      <c r="I317">
        <v>20</v>
      </c>
      <c r="J317">
        <v>22</v>
      </c>
      <c r="K317">
        <v>7</v>
      </c>
      <c r="L317">
        <v>741</v>
      </c>
      <c r="M317">
        <v>8</v>
      </c>
      <c r="N317">
        <v>0.03</v>
      </c>
      <c r="O317">
        <v>0.09</v>
      </c>
      <c r="P317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0.18</v>
      </c>
      <c r="Q317" s="1">
        <f>player_season_data[[#This Row],[xAG]]*3</f>
        <v>0.27</v>
      </c>
      <c r="R317" s="1">
        <f>SUM(player_season_data[[#This Row],[E(Points from Goals)]:[E(Points from Assists)]])</f>
        <v>0.45</v>
      </c>
      <c r="S317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17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317" s="1" t="e">
        <f>SUM(player_season_data[[#This Row],[E(Points from CS)]:[E(Points from conceding)]])</f>
        <v>#REF!</v>
      </c>
      <c r="V317" s="1" t="e">
        <f>SUM(player_season_data[[#This Row],[E(Defensive Points)]],player_season_data[[#This Row],[E(Attacking Points)]])</f>
        <v>#REF!</v>
      </c>
    </row>
    <row r="318" spans="1:22" hidden="1" x14ac:dyDescent="0.25">
      <c r="A318" s="6" t="s">
        <v>1469</v>
      </c>
      <c r="B318">
        <v>408</v>
      </c>
      <c r="C318" t="s">
        <v>1470</v>
      </c>
      <c r="D318" t="s">
        <v>427</v>
      </c>
      <c r="E318">
        <v>2</v>
      </c>
      <c r="F318">
        <v>4</v>
      </c>
      <c r="G318">
        <v>0.4</v>
      </c>
      <c r="H318" t="s">
        <v>860</v>
      </c>
      <c r="I318">
        <v>25</v>
      </c>
      <c r="J318">
        <v>36</v>
      </c>
      <c r="K318">
        <v>32</v>
      </c>
      <c r="L318">
        <v>2773</v>
      </c>
      <c r="M318">
        <v>30</v>
      </c>
      <c r="N318">
        <v>0.03</v>
      </c>
      <c r="O318">
        <v>0.09</v>
      </c>
      <c r="P318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0.18</v>
      </c>
      <c r="Q318" s="1">
        <f>player_season_data[[#This Row],[xAG]]*3</f>
        <v>0.27</v>
      </c>
      <c r="R318" s="1">
        <f>SUM(player_season_data[[#This Row],[E(Points from Goals)]:[E(Points from Assists)]])</f>
        <v>0.45</v>
      </c>
      <c r="S318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18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318" s="1" t="e">
        <f>SUM(player_season_data[[#This Row],[E(Points from CS)]:[E(Points from conceding)]])</f>
        <v>#REF!</v>
      </c>
      <c r="V318" s="1" t="e">
        <f>SUM(player_season_data[[#This Row],[E(Defensive Points)]],player_season_data[[#This Row],[E(Attacking Points)]])</f>
        <v>#REF!</v>
      </c>
    </row>
    <row r="319" spans="1:22" hidden="1" x14ac:dyDescent="0.25">
      <c r="A319" s="6" t="s">
        <v>1351</v>
      </c>
      <c r="B319">
        <v>358</v>
      </c>
      <c r="C319" t="s">
        <v>282</v>
      </c>
      <c r="D319" t="s">
        <v>482</v>
      </c>
      <c r="E319">
        <v>1</v>
      </c>
      <c r="F319">
        <v>5.5</v>
      </c>
      <c r="G319">
        <v>1.2</v>
      </c>
      <c r="H319" t="s">
        <v>862</v>
      </c>
      <c r="I319">
        <v>30</v>
      </c>
      <c r="J319">
        <v>9</v>
      </c>
      <c r="K319">
        <v>5</v>
      </c>
      <c r="L319">
        <v>635</v>
      </c>
      <c r="M319">
        <v>7</v>
      </c>
      <c r="N319">
        <v>0</v>
      </c>
      <c r="O319">
        <v>0</v>
      </c>
      <c r="P319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319" s="1">
        <f>player_season_data[[#This Row],[xAG]]*3</f>
        <v>0</v>
      </c>
      <c r="R319" s="1">
        <f>SUM(player_season_data[[#This Row],[E(Points from Goals)]:[E(Points from Assists)]])</f>
        <v>0</v>
      </c>
      <c r="S319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19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319" s="1" t="e">
        <f>SUM(player_season_data[[#This Row],[E(Points from CS)]:[E(Points from conceding)]])</f>
        <v>#REF!</v>
      </c>
      <c r="V319" s="1" t="e">
        <f>SUM(player_season_data[[#This Row],[E(Defensive Points)]],player_season_data[[#This Row],[E(Attacking Points)]])</f>
        <v>#REF!</v>
      </c>
    </row>
    <row r="320" spans="1:22" hidden="1" x14ac:dyDescent="0.25">
      <c r="A320" s="6" t="s">
        <v>1197</v>
      </c>
      <c r="B320">
        <v>94</v>
      </c>
      <c r="C320" t="s">
        <v>179</v>
      </c>
      <c r="D320" t="s">
        <v>613</v>
      </c>
      <c r="E320">
        <v>3</v>
      </c>
      <c r="F320">
        <v>5</v>
      </c>
      <c r="G320">
        <v>0.2</v>
      </c>
      <c r="H320" t="s">
        <v>861</v>
      </c>
      <c r="I320">
        <v>25</v>
      </c>
      <c r="J320">
        <v>38</v>
      </c>
      <c r="K320">
        <v>37</v>
      </c>
      <c r="L320">
        <v>3054</v>
      </c>
      <c r="M320">
        <v>33</v>
      </c>
      <c r="N320">
        <v>0.05</v>
      </c>
      <c r="O320">
        <v>0.14000000000000001</v>
      </c>
      <c r="P320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0.25</v>
      </c>
      <c r="Q320" s="1">
        <f>player_season_data[[#This Row],[xAG]]*3</f>
        <v>0.42000000000000004</v>
      </c>
      <c r="R320" s="1">
        <f>SUM(player_season_data[[#This Row],[E(Points from Goals)]:[E(Points from Assists)]])</f>
        <v>0.67</v>
      </c>
      <c r="S320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20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320" s="1" t="e">
        <f>SUM(player_season_data[[#This Row],[E(Points from CS)]:[E(Points from conceding)]])</f>
        <v>#REF!</v>
      </c>
      <c r="V320" s="1" t="e">
        <f>SUM(player_season_data[[#This Row],[E(Defensive Points)]],player_season_data[[#This Row],[E(Attacking Points)]])</f>
        <v>#REF!</v>
      </c>
    </row>
    <row r="321" spans="1:22" hidden="1" x14ac:dyDescent="0.25">
      <c r="A321" s="6" t="s">
        <v>1353</v>
      </c>
      <c r="B321">
        <v>403</v>
      </c>
      <c r="C321" t="s">
        <v>185</v>
      </c>
      <c r="D321" t="s">
        <v>185</v>
      </c>
      <c r="E321">
        <v>3</v>
      </c>
      <c r="F321">
        <v>6</v>
      </c>
      <c r="G321">
        <v>0.4</v>
      </c>
      <c r="H321" t="s">
        <v>861</v>
      </c>
      <c r="I321">
        <v>26</v>
      </c>
      <c r="J321">
        <v>20</v>
      </c>
      <c r="K321">
        <v>15</v>
      </c>
      <c r="L321">
        <v>1279</v>
      </c>
      <c r="M321">
        <v>14</v>
      </c>
      <c r="N321">
        <v>0.22</v>
      </c>
      <c r="O321">
        <v>0.2</v>
      </c>
      <c r="P321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1.1000000000000001</v>
      </c>
      <c r="Q321" s="1">
        <f>player_season_data[[#This Row],[xAG]]*3</f>
        <v>0.60000000000000009</v>
      </c>
      <c r="R321" s="1">
        <f>SUM(player_season_data[[#This Row],[E(Points from Goals)]:[E(Points from Assists)]])</f>
        <v>1.7000000000000002</v>
      </c>
      <c r="S321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21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321" s="1" t="e">
        <f>SUM(player_season_data[[#This Row],[E(Points from CS)]:[E(Points from conceding)]])</f>
        <v>#REF!</v>
      </c>
      <c r="V321" s="1" t="e">
        <f>SUM(player_season_data[[#This Row],[E(Defensive Points)]],player_season_data[[#This Row],[E(Attacking Points)]])</f>
        <v>#REF!</v>
      </c>
    </row>
    <row r="322" spans="1:22" hidden="1" x14ac:dyDescent="0.25">
      <c r="A322" s="6" t="s">
        <v>1354</v>
      </c>
      <c r="B322">
        <v>219</v>
      </c>
      <c r="C322" t="s">
        <v>50</v>
      </c>
      <c r="D322" t="s">
        <v>768</v>
      </c>
      <c r="E322">
        <v>2</v>
      </c>
      <c r="F322">
        <v>5</v>
      </c>
      <c r="G322">
        <v>4.5999999999999996</v>
      </c>
      <c r="H322" t="s">
        <v>860</v>
      </c>
      <c r="I322">
        <v>21</v>
      </c>
      <c r="J322">
        <v>35</v>
      </c>
      <c r="K322">
        <v>35</v>
      </c>
      <c r="L322">
        <v>3116</v>
      </c>
      <c r="M322">
        <v>34</v>
      </c>
      <c r="N322">
        <v>0.05</v>
      </c>
      <c r="O322">
        <v>0.03</v>
      </c>
      <c r="P322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0.30000000000000004</v>
      </c>
      <c r="Q322" s="1">
        <f>player_season_data[[#This Row],[xAG]]*3</f>
        <v>0.09</v>
      </c>
      <c r="R322" s="1">
        <f>SUM(player_season_data[[#This Row],[E(Points from Goals)]:[E(Points from Assists)]])</f>
        <v>0.39</v>
      </c>
      <c r="S322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22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322" s="1" t="e">
        <f>SUM(player_season_data[[#This Row],[E(Points from CS)]:[E(Points from conceding)]])</f>
        <v>#REF!</v>
      </c>
      <c r="V322" s="1" t="e">
        <f>SUM(player_season_data[[#This Row],[E(Defensive Points)]],player_season_data[[#This Row],[E(Attacking Points)]])</f>
        <v>#REF!</v>
      </c>
    </row>
    <row r="323" spans="1:22" hidden="1" x14ac:dyDescent="0.25">
      <c r="A323" s="6" t="s">
        <v>1214</v>
      </c>
      <c r="B323">
        <v>490</v>
      </c>
      <c r="C323" t="s">
        <v>170</v>
      </c>
      <c r="D323" t="s">
        <v>534</v>
      </c>
      <c r="E323">
        <v>3</v>
      </c>
      <c r="F323">
        <v>5</v>
      </c>
      <c r="G323">
        <v>0</v>
      </c>
      <c r="H323" t="s">
        <v>861</v>
      </c>
      <c r="I323">
        <v>27</v>
      </c>
      <c r="J323">
        <v>36</v>
      </c>
      <c r="K323">
        <v>8</v>
      </c>
      <c r="L323">
        <v>1311</v>
      </c>
      <c r="M323">
        <v>14</v>
      </c>
      <c r="N323">
        <v>0.05</v>
      </c>
      <c r="O323">
        <v>0.08</v>
      </c>
      <c r="P323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0.25</v>
      </c>
      <c r="Q323" s="1">
        <f>player_season_data[[#This Row],[xAG]]*3</f>
        <v>0.24</v>
      </c>
      <c r="R323" s="1">
        <f>SUM(player_season_data[[#This Row],[E(Points from Goals)]:[E(Points from Assists)]])</f>
        <v>0.49</v>
      </c>
      <c r="S323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23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323" s="1" t="e">
        <f>SUM(player_season_data[[#This Row],[E(Points from CS)]:[E(Points from conceding)]])</f>
        <v>#REF!</v>
      </c>
      <c r="V323" s="1" t="e">
        <f>SUM(player_season_data[[#This Row],[E(Defensive Points)]],player_season_data[[#This Row],[E(Attacking Points)]])</f>
        <v>#REF!</v>
      </c>
    </row>
    <row r="324" spans="1:22" hidden="1" x14ac:dyDescent="0.25">
      <c r="A324" s="6" t="s">
        <v>1356</v>
      </c>
      <c r="B324">
        <v>169</v>
      </c>
      <c r="C324" t="s">
        <v>135</v>
      </c>
      <c r="D324" t="s">
        <v>546</v>
      </c>
      <c r="E324">
        <v>3</v>
      </c>
      <c r="F324">
        <v>6</v>
      </c>
      <c r="G324">
        <v>1</v>
      </c>
      <c r="H324" t="s">
        <v>861</v>
      </c>
      <c r="I324">
        <v>23</v>
      </c>
      <c r="J324">
        <v>37</v>
      </c>
      <c r="K324">
        <v>37</v>
      </c>
      <c r="L324">
        <v>3128</v>
      </c>
      <c r="M324">
        <v>34</v>
      </c>
      <c r="N324">
        <v>0.12</v>
      </c>
      <c r="O324">
        <v>0.15</v>
      </c>
      <c r="P324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0.6</v>
      </c>
      <c r="Q324" s="1">
        <f>player_season_data[[#This Row],[xAG]]*3</f>
        <v>0.44999999999999996</v>
      </c>
      <c r="R324" s="1">
        <f>SUM(player_season_data[[#This Row],[E(Points from Goals)]:[E(Points from Assists)]])</f>
        <v>1.0499999999999998</v>
      </c>
      <c r="S324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24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324" s="1" t="e">
        <f>SUM(player_season_data[[#This Row],[E(Points from CS)]:[E(Points from conceding)]])</f>
        <v>#REF!</v>
      </c>
      <c r="V324" s="1" t="e">
        <f>SUM(player_season_data[[#This Row],[E(Defensive Points)]],player_season_data[[#This Row],[E(Attacking Points)]])</f>
        <v>#REF!</v>
      </c>
    </row>
    <row r="325" spans="1:22" hidden="1" x14ac:dyDescent="0.25">
      <c r="A325" s="6" t="s">
        <v>1357</v>
      </c>
      <c r="B325">
        <v>440</v>
      </c>
      <c r="C325" t="s">
        <v>278</v>
      </c>
      <c r="D325" t="s">
        <v>757</v>
      </c>
      <c r="E325">
        <v>2</v>
      </c>
      <c r="F325">
        <v>4.5</v>
      </c>
      <c r="G325">
        <v>0.1</v>
      </c>
      <c r="H325" t="s">
        <v>860</v>
      </c>
      <c r="I325">
        <v>21</v>
      </c>
      <c r="J325">
        <v>13</v>
      </c>
      <c r="K325">
        <v>8</v>
      </c>
      <c r="L325">
        <v>803</v>
      </c>
      <c r="M325">
        <v>8</v>
      </c>
      <c r="N325">
        <v>0.01</v>
      </c>
      <c r="O325">
        <v>0.04</v>
      </c>
      <c r="P325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0.06</v>
      </c>
      <c r="Q325" s="1">
        <f>player_season_data[[#This Row],[xAG]]*3</f>
        <v>0.12</v>
      </c>
      <c r="R325" s="1">
        <f>SUM(player_season_data[[#This Row],[E(Points from Goals)]:[E(Points from Assists)]])</f>
        <v>0.18</v>
      </c>
      <c r="S325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25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325" s="1" t="e">
        <f>SUM(player_season_data[[#This Row],[E(Points from CS)]:[E(Points from conceding)]])</f>
        <v>#REF!</v>
      </c>
      <c r="V325" s="1" t="e">
        <f>SUM(player_season_data[[#This Row],[E(Defensive Points)]],player_season_data[[#This Row],[E(Attacking Points)]])</f>
        <v>#REF!</v>
      </c>
    </row>
    <row r="326" spans="1:22" hidden="1" x14ac:dyDescent="0.25">
      <c r="A326" s="6" t="s">
        <v>1484</v>
      </c>
      <c r="B326">
        <v>295</v>
      </c>
      <c r="C326" t="s">
        <v>1485</v>
      </c>
      <c r="D326" t="s">
        <v>654</v>
      </c>
      <c r="E326">
        <v>2</v>
      </c>
      <c r="F326">
        <v>4.5</v>
      </c>
      <c r="G326">
        <v>0.3</v>
      </c>
      <c r="H326" t="s">
        <v>860</v>
      </c>
      <c r="I326">
        <v>25</v>
      </c>
      <c r="J326">
        <v>39</v>
      </c>
      <c r="K326">
        <v>27</v>
      </c>
      <c r="L326">
        <v>2616</v>
      </c>
      <c r="M326">
        <v>29</v>
      </c>
      <c r="N326">
        <v>0.03</v>
      </c>
      <c r="O326">
        <v>0.03</v>
      </c>
      <c r="P326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0.18</v>
      </c>
      <c r="Q326" s="1">
        <f>player_season_data[[#This Row],[xAG]]*3</f>
        <v>0.09</v>
      </c>
      <c r="R326" s="1">
        <f>SUM(player_season_data[[#This Row],[E(Points from Goals)]:[E(Points from Assists)]])</f>
        <v>0.27</v>
      </c>
      <c r="S326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26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326" s="1" t="e">
        <f>SUM(player_season_data[[#This Row],[E(Points from CS)]:[E(Points from conceding)]])</f>
        <v>#REF!</v>
      </c>
      <c r="V326" s="1" t="e">
        <f>SUM(player_season_data[[#This Row],[E(Defensive Points)]],player_season_data[[#This Row],[E(Attacking Points)]])</f>
        <v>#REF!</v>
      </c>
    </row>
    <row r="327" spans="1:22" hidden="1" x14ac:dyDescent="0.25">
      <c r="A327" s="6" t="s">
        <v>1360</v>
      </c>
      <c r="B327">
        <v>228</v>
      </c>
      <c r="C327" t="s">
        <v>196</v>
      </c>
      <c r="D327" t="s">
        <v>488</v>
      </c>
      <c r="E327">
        <v>2</v>
      </c>
      <c r="F327">
        <v>4</v>
      </c>
      <c r="G327">
        <v>2.1</v>
      </c>
      <c r="H327" t="s">
        <v>860</v>
      </c>
      <c r="I327">
        <v>30</v>
      </c>
      <c r="J327">
        <v>9</v>
      </c>
      <c r="K327">
        <v>4</v>
      </c>
      <c r="L327">
        <v>439</v>
      </c>
      <c r="M327">
        <v>4</v>
      </c>
      <c r="N327">
        <v>0.14000000000000001</v>
      </c>
      <c r="O327">
        <v>0</v>
      </c>
      <c r="P327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0.84000000000000008</v>
      </c>
      <c r="Q327" s="1">
        <f>player_season_data[[#This Row],[xAG]]*3</f>
        <v>0</v>
      </c>
      <c r="R327" s="1">
        <f>SUM(player_season_data[[#This Row],[E(Points from Goals)]:[E(Points from Assists)]])</f>
        <v>0.84000000000000008</v>
      </c>
      <c r="S327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27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327" s="1" t="e">
        <f>SUM(player_season_data[[#This Row],[E(Points from CS)]:[E(Points from conceding)]])</f>
        <v>#REF!</v>
      </c>
      <c r="V327" s="1" t="e">
        <f>SUM(player_season_data[[#This Row],[E(Defensive Points)]],player_season_data[[#This Row],[E(Attacking Points)]])</f>
        <v>#REF!</v>
      </c>
    </row>
    <row r="328" spans="1:22" hidden="1" x14ac:dyDescent="0.25">
      <c r="A328" s="6" t="s">
        <v>1361</v>
      </c>
      <c r="B328">
        <v>10</v>
      </c>
      <c r="C328" t="s">
        <v>266</v>
      </c>
      <c r="D328" t="s">
        <v>603</v>
      </c>
      <c r="E328">
        <v>3</v>
      </c>
      <c r="F328">
        <v>5</v>
      </c>
      <c r="G328">
        <v>0</v>
      </c>
      <c r="H328" t="s">
        <v>861</v>
      </c>
      <c r="I328">
        <v>23</v>
      </c>
      <c r="J328">
        <v>15</v>
      </c>
      <c r="K328">
        <v>1</v>
      </c>
      <c r="L328">
        <v>268</v>
      </c>
      <c r="M328">
        <v>3</v>
      </c>
      <c r="N328">
        <v>7.0000000000000007E-2</v>
      </c>
      <c r="O328">
        <v>0.2</v>
      </c>
      <c r="P328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0.35000000000000003</v>
      </c>
      <c r="Q328" s="1">
        <f>player_season_data[[#This Row],[xAG]]*3</f>
        <v>0.60000000000000009</v>
      </c>
      <c r="R328" s="1">
        <f>SUM(player_season_data[[#This Row],[E(Points from Goals)]:[E(Points from Assists)]])</f>
        <v>0.95000000000000018</v>
      </c>
      <c r="S328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28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328" s="1" t="e">
        <f>SUM(player_season_data[[#This Row],[E(Points from CS)]:[E(Points from conceding)]])</f>
        <v>#REF!</v>
      </c>
      <c r="V328" s="1" t="e">
        <f>SUM(player_season_data[[#This Row],[E(Defensive Points)]],player_season_data[[#This Row],[E(Attacking Points)]])</f>
        <v>#REF!</v>
      </c>
    </row>
    <row r="329" spans="1:22" hidden="1" x14ac:dyDescent="0.25">
      <c r="A329" s="6" t="s">
        <v>1215</v>
      </c>
      <c r="B329">
        <v>511</v>
      </c>
      <c r="C329" t="s">
        <v>19</v>
      </c>
      <c r="D329" t="s">
        <v>634</v>
      </c>
      <c r="E329">
        <v>3</v>
      </c>
      <c r="F329">
        <v>5</v>
      </c>
      <c r="G329">
        <v>0.2</v>
      </c>
      <c r="H329" t="s">
        <v>861</v>
      </c>
      <c r="I329">
        <v>25</v>
      </c>
      <c r="J329">
        <v>31</v>
      </c>
      <c r="K329">
        <v>28</v>
      </c>
      <c r="L329">
        <v>2377</v>
      </c>
      <c r="M329">
        <v>26</v>
      </c>
      <c r="N329">
        <v>0.05</v>
      </c>
      <c r="O329">
        <v>0.02</v>
      </c>
      <c r="P329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0.25</v>
      </c>
      <c r="Q329" s="1">
        <f>player_season_data[[#This Row],[xAG]]*3</f>
        <v>0.06</v>
      </c>
      <c r="R329" s="1">
        <f>SUM(player_season_data[[#This Row],[E(Points from Goals)]:[E(Points from Assists)]])</f>
        <v>0.31</v>
      </c>
      <c r="S329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29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329" s="1" t="e">
        <f>SUM(player_season_data[[#This Row],[E(Points from CS)]:[E(Points from conceding)]])</f>
        <v>#REF!</v>
      </c>
      <c r="V329" s="1" t="e">
        <f>SUM(player_season_data[[#This Row],[E(Defensive Points)]],player_season_data[[#This Row],[E(Attacking Points)]])</f>
        <v>#REF!</v>
      </c>
    </row>
    <row r="330" spans="1:22" hidden="1" x14ac:dyDescent="0.25">
      <c r="A330" s="6" t="s">
        <v>1363</v>
      </c>
      <c r="B330">
        <v>283</v>
      </c>
      <c r="C330" t="s">
        <v>1364</v>
      </c>
      <c r="D330" t="s">
        <v>510</v>
      </c>
      <c r="E330">
        <v>1</v>
      </c>
      <c r="F330">
        <v>4.5</v>
      </c>
      <c r="G330">
        <v>0.2</v>
      </c>
      <c r="H330" t="s">
        <v>862</v>
      </c>
      <c r="I330">
        <v>27</v>
      </c>
      <c r="J330">
        <v>1</v>
      </c>
      <c r="K330">
        <v>0</v>
      </c>
      <c r="L330">
        <v>1</v>
      </c>
      <c r="M330">
        <v>0</v>
      </c>
      <c r="N330">
        <v>0</v>
      </c>
      <c r="O330">
        <v>0</v>
      </c>
      <c r="P330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330" s="1">
        <f>player_season_data[[#This Row],[xAG]]*3</f>
        <v>0</v>
      </c>
      <c r="R330" s="1">
        <f>SUM(player_season_data[[#This Row],[E(Points from Goals)]:[E(Points from Assists)]])</f>
        <v>0</v>
      </c>
      <c r="S330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30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330" s="1" t="e">
        <f>SUM(player_season_data[[#This Row],[E(Points from CS)]:[E(Points from conceding)]])</f>
        <v>#REF!</v>
      </c>
      <c r="V330" s="1" t="e">
        <f>SUM(player_season_data[[#This Row],[E(Defensive Points)]],player_season_data[[#This Row],[E(Attacking Points)]])</f>
        <v>#REF!</v>
      </c>
    </row>
    <row r="331" spans="1:22" x14ac:dyDescent="0.25">
      <c r="A331" s="6" t="s">
        <v>1236</v>
      </c>
      <c r="B331">
        <v>277</v>
      </c>
      <c r="C331" t="s">
        <v>1237</v>
      </c>
      <c r="D331" t="s">
        <v>506</v>
      </c>
      <c r="E331">
        <v>3</v>
      </c>
      <c r="F331">
        <v>4.5</v>
      </c>
      <c r="G331">
        <v>0.3</v>
      </c>
      <c r="H331" t="s">
        <v>861</v>
      </c>
      <c r="I331">
        <v>30</v>
      </c>
      <c r="J331">
        <v>43</v>
      </c>
      <c r="K331">
        <v>37</v>
      </c>
      <c r="L331">
        <v>3159</v>
      </c>
      <c r="M331">
        <v>35</v>
      </c>
      <c r="N331">
        <v>0.05</v>
      </c>
      <c r="O331">
        <v>0.05</v>
      </c>
      <c r="P331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0.25</v>
      </c>
      <c r="Q331" s="1">
        <f>player_season_data[[#This Row],[xAG]]*3</f>
        <v>0.15000000000000002</v>
      </c>
      <c r="R331" s="1">
        <f>SUM(player_season_data[[#This Row],[E(Points from Goals)]:[E(Points from Assists)]])</f>
        <v>0.4</v>
      </c>
      <c r="S331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31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331" s="1" t="e">
        <f>SUM(player_season_data[[#This Row],[E(Points from CS)]:[E(Points from conceding)]])</f>
        <v>#REF!</v>
      </c>
      <c r="V331" s="1" t="e">
        <f>SUM(player_season_data[[#This Row],[E(Defensive Points)]],player_season_data[[#This Row],[E(Attacking Points)]])</f>
        <v>#REF!</v>
      </c>
    </row>
    <row r="332" spans="1:22" x14ac:dyDescent="0.25">
      <c r="A332" s="6" t="s">
        <v>1020</v>
      </c>
      <c r="B332">
        <v>309</v>
      </c>
      <c r="C332" t="s">
        <v>1021</v>
      </c>
      <c r="D332" t="s">
        <v>551</v>
      </c>
      <c r="E332">
        <v>3</v>
      </c>
      <c r="F332">
        <v>4.5</v>
      </c>
      <c r="G332">
        <v>13.2</v>
      </c>
      <c r="H332" t="s">
        <v>861</v>
      </c>
      <c r="I332">
        <v>27</v>
      </c>
      <c r="J332">
        <v>45</v>
      </c>
      <c r="K332">
        <v>45</v>
      </c>
      <c r="L332">
        <v>4039</v>
      </c>
      <c r="M332">
        <v>44</v>
      </c>
      <c r="N332">
        <v>0.04</v>
      </c>
      <c r="O332">
        <v>0.04</v>
      </c>
      <c r="P332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</v>
      </c>
      <c r="Q332" s="1">
        <f>player_season_data[[#This Row],[xAG]]*3</f>
        <v>0.12</v>
      </c>
      <c r="R332" s="1">
        <f>SUM(player_season_data[[#This Row],[E(Points from Goals)]:[E(Points from Assists)]])</f>
        <v>0.32</v>
      </c>
      <c r="S332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32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332" s="1" t="e">
        <f>SUM(player_season_data[[#This Row],[E(Points from CS)]:[E(Points from conceding)]])</f>
        <v>#REF!</v>
      </c>
      <c r="V332" s="1" t="e">
        <f>SUM(player_season_data[[#This Row],[E(Defensive Points)]],player_season_data[[#This Row],[E(Attacking Points)]])</f>
        <v>#REF!</v>
      </c>
    </row>
    <row r="333" spans="1:22" hidden="1" x14ac:dyDescent="0.25">
      <c r="A333" s="6" t="s">
        <v>1367</v>
      </c>
      <c r="B333">
        <v>441</v>
      </c>
      <c r="C333" t="s">
        <v>1368</v>
      </c>
      <c r="D333" t="s">
        <v>623</v>
      </c>
      <c r="E333">
        <v>2</v>
      </c>
      <c r="F333">
        <v>4</v>
      </c>
      <c r="G333">
        <v>0</v>
      </c>
      <c r="H333" t="s">
        <v>860</v>
      </c>
      <c r="I333">
        <v>22</v>
      </c>
      <c r="J333">
        <v>4</v>
      </c>
      <c r="K333">
        <v>0</v>
      </c>
      <c r="L333">
        <v>84</v>
      </c>
      <c r="M333">
        <v>0</v>
      </c>
      <c r="N333">
        <v>0</v>
      </c>
      <c r="O333">
        <v>0</v>
      </c>
      <c r="P333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333" s="1">
        <f>player_season_data[[#This Row],[xAG]]*3</f>
        <v>0</v>
      </c>
      <c r="R333" s="1">
        <f>SUM(player_season_data[[#This Row],[E(Points from Goals)]:[E(Points from Assists)]])</f>
        <v>0</v>
      </c>
      <c r="S333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33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333" s="1" t="e">
        <f>SUM(player_season_data[[#This Row],[E(Points from CS)]:[E(Points from conceding)]])</f>
        <v>#REF!</v>
      </c>
      <c r="V333" s="1" t="e">
        <f>SUM(player_season_data[[#This Row],[E(Defensive Points)]],player_season_data[[#This Row],[E(Attacking Points)]])</f>
        <v>#REF!</v>
      </c>
    </row>
    <row r="334" spans="1:22" hidden="1" x14ac:dyDescent="0.25">
      <c r="A334" s="6" t="s">
        <v>939</v>
      </c>
      <c r="B334">
        <v>153</v>
      </c>
      <c r="C334" t="s">
        <v>30</v>
      </c>
      <c r="D334" t="s">
        <v>869</v>
      </c>
      <c r="E334">
        <v>2</v>
      </c>
      <c r="F334">
        <v>4.5</v>
      </c>
      <c r="G334">
        <v>0.2</v>
      </c>
      <c r="H334" t="s">
        <v>860</v>
      </c>
      <c r="I334">
        <v>22</v>
      </c>
      <c r="J334">
        <v>18</v>
      </c>
      <c r="K334">
        <v>15</v>
      </c>
      <c r="L334">
        <v>1338</v>
      </c>
      <c r="M334">
        <v>14</v>
      </c>
      <c r="N334">
        <v>0.02</v>
      </c>
      <c r="O334">
        <v>0.1</v>
      </c>
      <c r="P334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0.12</v>
      </c>
      <c r="Q334" s="1">
        <f>player_season_data[[#This Row],[xAG]]*3</f>
        <v>0.30000000000000004</v>
      </c>
      <c r="R334" s="1">
        <f>SUM(player_season_data[[#This Row],[E(Points from Goals)]:[E(Points from Assists)]])</f>
        <v>0.42000000000000004</v>
      </c>
      <c r="S334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34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334" s="1" t="e">
        <f>SUM(player_season_data[[#This Row],[E(Points from CS)]:[E(Points from conceding)]])</f>
        <v>#REF!</v>
      </c>
      <c r="V334" s="1" t="e">
        <f>SUM(player_season_data[[#This Row],[E(Defensive Points)]],player_season_data[[#This Row],[E(Attacking Points)]])</f>
        <v>#REF!</v>
      </c>
    </row>
    <row r="335" spans="1:22" hidden="1" x14ac:dyDescent="0.25">
      <c r="A335" s="6" t="s">
        <v>1370</v>
      </c>
      <c r="B335">
        <v>415</v>
      </c>
      <c r="C335" t="s">
        <v>330</v>
      </c>
      <c r="D335" t="s">
        <v>528</v>
      </c>
      <c r="E335">
        <v>2</v>
      </c>
      <c r="F335">
        <v>5.5</v>
      </c>
      <c r="G335">
        <v>3.5</v>
      </c>
      <c r="H335" t="s">
        <v>860</v>
      </c>
      <c r="I335">
        <v>31</v>
      </c>
      <c r="J335">
        <v>36</v>
      </c>
      <c r="K335">
        <v>35</v>
      </c>
      <c r="L335">
        <v>3054</v>
      </c>
      <c r="M335">
        <v>33</v>
      </c>
      <c r="N335">
        <v>7.0000000000000007E-2</v>
      </c>
      <c r="O335">
        <v>0.02</v>
      </c>
      <c r="P335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0.42000000000000004</v>
      </c>
      <c r="Q335" s="1">
        <f>player_season_data[[#This Row],[xAG]]*3</f>
        <v>0.06</v>
      </c>
      <c r="R335" s="1">
        <f>SUM(player_season_data[[#This Row],[E(Points from Goals)]:[E(Points from Assists)]])</f>
        <v>0.48000000000000004</v>
      </c>
      <c r="S335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35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335" s="1" t="e">
        <f>SUM(player_season_data[[#This Row],[E(Points from CS)]:[E(Points from conceding)]])</f>
        <v>#REF!</v>
      </c>
      <c r="V335" s="1" t="e">
        <f>SUM(player_season_data[[#This Row],[E(Defensive Points)]],player_season_data[[#This Row],[E(Attacking Points)]])</f>
        <v>#REF!</v>
      </c>
    </row>
    <row r="336" spans="1:22" hidden="1" x14ac:dyDescent="0.25">
      <c r="A336" s="6" t="s">
        <v>1371</v>
      </c>
      <c r="B336">
        <v>454</v>
      </c>
      <c r="C336" t="s">
        <v>1372</v>
      </c>
      <c r="D336" t="s">
        <v>741</v>
      </c>
      <c r="E336">
        <v>1</v>
      </c>
      <c r="F336">
        <v>4.5</v>
      </c>
      <c r="G336">
        <v>0.4</v>
      </c>
      <c r="H336" t="s">
        <v>862</v>
      </c>
      <c r="I336">
        <v>21</v>
      </c>
      <c r="J336">
        <v>41</v>
      </c>
      <c r="K336">
        <v>41</v>
      </c>
      <c r="L336">
        <v>3690</v>
      </c>
      <c r="M336">
        <v>41</v>
      </c>
      <c r="N336">
        <v>0</v>
      </c>
      <c r="O336">
        <v>0</v>
      </c>
      <c r="P336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336" s="1">
        <f>player_season_data[[#This Row],[xAG]]*3</f>
        <v>0</v>
      </c>
      <c r="R336" s="1">
        <f>SUM(player_season_data[[#This Row],[E(Points from Goals)]:[E(Points from Assists)]])</f>
        <v>0</v>
      </c>
      <c r="S336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36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336" s="1" t="e">
        <f>SUM(player_season_data[[#This Row],[E(Points from CS)]:[E(Points from conceding)]])</f>
        <v>#REF!</v>
      </c>
      <c r="V336" s="1" t="e">
        <f>SUM(player_season_data[[#This Row],[E(Defensive Points)]],player_season_data[[#This Row],[E(Attacking Points)]])</f>
        <v>#REF!</v>
      </c>
    </row>
    <row r="337" spans="1:22" hidden="1" x14ac:dyDescent="0.25">
      <c r="A337" s="6" t="s">
        <v>1373</v>
      </c>
      <c r="B337">
        <v>293</v>
      </c>
      <c r="C337" t="s">
        <v>1374</v>
      </c>
      <c r="D337" t="s">
        <v>758</v>
      </c>
      <c r="E337">
        <v>1</v>
      </c>
      <c r="F337">
        <v>4.5</v>
      </c>
      <c r="G337">
        <v>0.5</v>
      </c>
      <c r="H337" t="s">
        <v>862</v>
      </c>
      <c r="I337">
        <v>23</v>
      </c>
      <c r="J337">
        <v>44</v>
      </c>
      <c r="K337">
        <v>44</v>
      </c>
      <c r="L337">
        <v>3960</v>
      </c>
      <c r="M337">
        <v>44</v>
      </c>
      <c r="N337">
        <v>0</v>
      </c>
      <c r="O337">
        <v>0</v>
      </c>
      <c r="P337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337" s="1">
        <f>player_season_data[[#This Row],[xAG]]*3</f>
        <v>0</v>
      </c>
      <c r="R337" s="1">
        <f>SUM(player_season_data[[#This Row],[E(Points from Goals)]:[E(Points from Assists)]])</f>
        <v>0</v>
      </c>
      <c r="S337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37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337" s="1" t="e">
        <f>SUM(player_season_data[[#This Row],[E(Points from CS)]:[E(Points from conceding)]])</f>
        <v>#REF!</v>
      </c>
      <c r="V337" s="1" t="e">
        <f>SUM(player_season_data[[#This Row],[E(Defensive Points)]],player_season_data[[#This Row],[E(Attacking Points)]])</f>
        <v>#REF!</v>
      </c>
    </row>
    <row r="338" spans="1:22" hidden="1" x14ac:dyDescent="0.25">
      <c r="A338" s="6" t="s">
        <v>1375</v>
      </c>
      <c r="B338">
        <v>400</v>
      </c>
      <c r="C338" t="s">
        <v>1376</v>
      </c>
      <c r="D338" t="s">
        <v>542</v>
      </c>
      <c r="E338">
        <v>3</v>
      </c>
      <c r="F338">
        <v>4.5</v>
      </c>
      <c r="G338">
        <v>0.1</v>
      </c>
      <c r="H338" t="s">
        <v>861</v>
      </c>
      <c r="I338">
        <v>28</v>
      </c>
      <c r="J338">
        <v>17</v>
      </c>
      <c r="K338">
        <v>12</v>
      </c>
      <c r="L338">
        <v>986</v>
      </c>
      <c r="M338">
        <v>11</v>
      </c>
      <c r="N338">
        <v>0.01</v>
      </c>
      <c r="O338">
        <v>0.03</v>
      </c>
      <c r="P338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0.05</v>
      </c>
      <c r="Q338" s="1">
        <f>player_season_data[[#This Row],[xAG]]*3</f>
        <v>0.09</v>
      </c>
      <c r="R338" s="1">
        <f>SUM(player_season_data[[#This Row],[E(Points from Goals)]:[E(Points from Assists)]])</f>
        <v>0.14000000000000001</v>
      </c>
      <c r="S338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38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338" s="1" t="e">
        <f>SUM(player_season_data[[#This Row],[E(Points from CS)]:[E(Points from conceding)]])</f>
        <v>#REF!</v>
      </c>
      <c r="V338" s="1" t="e">
        <f>SUM(player_season_data[[#This Row],[E(Defensive Points)]],player_season_data[[#This Row],[E(Attacking Points)]])</f>
        <v>#REF!</v>
      </c>
    </row>
    <row r="339" spans="1:22" hidden="1" x14ac:dyDescent="0.25">
      <c r="A339" s="6" t="s">
        <v>1377</v>
      </c>
      <c r="B339">
        <v>373</v>
      </c>
      <c r="C339" t="s">
        <v>248</v>
      </c>
      <c r="D339" t="s">
        <v>754</v>
      </c>
      <c r="E339">
        <v>3</v>
      </c>
      <c r="F339">
        <v>4.5</v>
      </c>
      <c r="G339">
        <v>0.1</v>
      </c>
      <c r="H339" t="s">
        <v>861</v>
      </c>
      <c r="I339">
        <v>20</v>
      </c>
      <c r="J339">
        <v>5</v>
      </c>
      <c r="K339">
        <v>1</v>
      </c>
      <c r="L339">
        <v>133</v>
      </c>
      <c r="M339">
        <v>1</v>
      </c>
      <c r="N339">
        <v>0.02</v>
      </c>
      <c r="O339">
        <v>0.25</v>
      </c>
      <c r="P339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</v>
      </c>
      <c r="Q339" s="1">
        <f>player_season_data[[#This Row],[xAG]]*3</f>
        <v>0.75</v>
      </c>
      <c r="R339" s="1">
        <f>SUM(player_season_data[[#This Row],[E(Points from Goals)]:[E(Points from Assists)]])</f>
        <v>0.85</v>
      </c>
      <c r="S339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39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339" s="1" t="e">
        <f>SUM(player_season_data[[#This Row],[E(Points from CS)]:[E(Points from conceding)]])</f>
        <v>#REF!</v>
      </c>
      <c r="V339" s="1" t="e">
        <f>SUM(player_season_data[[#This Row],[E(Defensive Points)]],player_season_data[[#This Row],[E(Attacking Points)]])</f>
        <v>#REF!</v>
      </c>
    </row>
    <row r="340" spans="1:22" hidden="1" x14ac:dyDescent="0.25">
      <c r="A340" s="6" t="s">
        <v>1380</v>
      </c>
      <c r="B340">
        <v>45</v>
      </c>
      <c r="C340" t="s">
        <v>225</v>
      </c>
      <c r="D340" t="s">
        <v>726</v>
      </c>
      <c r="E340">
        <v>2</v>
      </c>
      <c r="F340">
        <v>5</v>
      </c>
      <c r="G340">
        <v>4.0999999999999996</v>
      </c>
      <c r="H340" t="s">
        <v>860</v>
      </c>
      <c r="I340">
        <v>21</v>
      </c>
      <c r="J340">
        <v>12</v>
      </c>
      <c r="K340">
        <v>1</v>
      </c>
      <c r="L340">
        <v>209</v>
      </c>
      <c r="M340">
        <v>2</v>
      </c>
      <c r="N340">
        <v>0.35</v>
      </c>
      <c r="O340">
        <v>0.04</v>
      </c>
      <c r="P340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2.0999999999999996</v>
      </c>
      <c r="Q340" s="1">
        <f>player_season_data[[#This Row],[xAG]]*3</f>
        <v>0.12</v>
      </c>
      <c r="R340" s="1">
        <f>SUM(player_season_data[[#This Row],[E(Points from Goals)]:[E(Points from Assists)]])</f>
        <v>2.2199999999999998</v>
      </c>
      <c r="S340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40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340" s="1" t="e">
        <f>SUM(player_season_data[[#This Row],[E(Points from CS)]:[E(Points from conceding)]])</f>
        <v>#REF!</v>
      </c>
      <c r="V340" s="1" t="e">
        <f>SUM(player_season_data[[#This Row],[E(Defensive Points)]],player_season_data[[#This Row],[E(Attacking Points)]])</f>
        <v>#REF!</v>
      </c>
    </row>
    <row r="341" spans="1:22" hidden="1" x14ac:dyDescent="0.25">
      <c r="A341" s="6" t="s">
        <v>1002</v>
      </c>
      <c r="B341">
        <v>255</v>
      </c>
      <c r="C341" t="s">
        <v>314</v>
      </c>
      <c r="D341" t="s">
        <v>410</v>
      </c>
      <c r="E341">
        <v>2</v>
      </c>
      <c r="F341">
        <v>4.5</v>
      </c>
      <c r="G341">
        <v>8.1999999999999993</v>
      </c>
      <c r="H341" t="s">
        <v>860</v>
      </c>
      <c r="I341">
        <v>25</v>
      </c>
      <c r="J341">
        <v>37</v>
      </c>
      <c r="K341">
        <v>37</v>
      </c>
      <c r="L341">
        <v>3265</v>
      </c>
      <c r="M341">
        <v>36</v>
      </c>
      <c r="N341">
        <v>0.02</v>
      </c>
      <c r="O341">
        <v>0.11</v>
      </c>
      <c r="P341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0.12</v>
      </c>
      <c r="Q341" s="1">
        <f>player_season_data[[#This Row],[xAG]]*3</f>
        <v>0.33</v>
      </c>
      <c r="R341" s="1">
        <f>SUM(player_season_data[[#This Row],[E(Points from Goals)]:[E(Points from Assists)]])</f>
        <v>0.45</v>
      </c>
      <c r="S341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41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341" s="1" t="e">
        <f>SUM(player_season_data[[#This Row],[E(Points from CS)]:[E(Points from conceding)]])</f>
        <v>#REF!</v>
      </c>
      <c r="V341" s="1" t="e">
        <f>SUM(player_season_data[[#This Row],[E(Defensive Points)]],player_season_data[[#This Row],[E(Attacking Points)]])</f>
        <v>#REF!</v>
      </c>
    </row>
    <row r="342" spans="1:22" hidden="1" x14ac:dyDescent="0.25">
      <c r="A342" s="6" t="s">
        <v>1087</v>
      </c>
      <c r="B342">
        <v>216</v>
      </c>
      <c r="C342" t="s">
        <v>392</v>
      </c>
      <c r="D342" t="s">
        <v>789</v>
      </c>
      <c r="E342">
        <v>3</v>
      </c>
      <c r="F342">
        <v>5</v>
      </c>
      <c r="G342">
        <v>0.5</v>
      </c>
      <c r="H342" t="s">
        <v>861</v>
      </c>
      <c r="I342">
        <v>19</v>
      </c>
      <c r="J342">
        <v>42</v>
      </c>
      <c r="K342">
        <v>37</v>
      </c>
      <c r="L342">
        <v>3254</v>
      </c>
      <c r="M342">
        <v>36</v>
      </c>
      <c r="N342">
        <v>0.04</v>
      </c>
      <c r="O342">
        <v>0.13</v>
      </c>
      <c r="P342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</v>
      </c>
      <c r="Q342" s="1">
        <f>player_season_data[[#This Row],[xAG]]*3</f>
        <v>0.39</v>
      </c>
      <c r="R342" s="1">
        <f>SUM(player_season_data[[#This Row],[E(Points from Goals)]:[E(Points from Assists)]])</f>
        <v>0.59000000000000008</v>
      </c>
      <c r="S342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42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342" s="1" t="e">
        <f>SUM(player_season_data[[#This Row],[E(Points from CS)]:[E(Points from conceding)]])</f>
        <v>#REF!</v>
      </c>
      <c r="V342" s="1" t="e">
        <f>SUM(player_season_data[[#This Row],[E(Defensive Points)]],player_season_data[[#This Row],[E(Attacking Points)]])</f>
        <v>#REF!</v>
      </c>
    </row>
    <row r="343" spans="1:22" hidden="1" x14ac:dyDescent="0.25">
      <c r="A343" s="6" t="s">
        <v>1362</v>
      </c>
      <c r="B343">
        <v>378</v>
      </c>
      <c r="C343" t="s">
        <v>231</v>
      </c>
      <c r="D343" t="s">
        <v>806</v>
      </c>
      <c r="E343">
        <v>3</v>
      </c>
      <c r="F343">
        <v>5.5</v>
      </c>
      <c r="G343">
        <v>6.4</v>
      </c>
      <c r="H343" t="s">
        <v>861</v>
      </c>
      <c r="I343">
        <v>18</v>
      </c>
      <c r="J343">
        <v>24</v>
      </c>
      <c r="K343">
        <v>24</v>
      </c>
      <c r="L343">
        <v>1924</v>
      </c>
      <c r="M343">
        <v>21</v>
      </c>
      <c r="N343">
        <v>0.04</v>
      </c>
      <c r="O343">
        <v>0.03</v>
      </c>
      <c r="P343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</v>
      </c>
      <c r="Q343" s="1">
        <f>player_season_data[[#This Row],[xAG]]*3</f>
        <v>0.09</v>
      </c>
      <c r="R343" s="1">
        <f>SUM(player_season_data[[#This Row],[E(Points from Goals)]:[E(Points from Assists)]])</f>
        <v>0.29000000000000004</v>
      </c>
      <c r="S343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43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343" s="1" t="e">
        <f>SUM(player_season_data[[#This Row],[E(Points from CS)]:[E(Points from conceding)]])</f>
        <v>#REF!</v>
      </c>
      <c r="V343" s="1" t="e">
        <f>SUM(player_season_data[[#This Row],[E(Defensive Points)]],player_season_data[[#This Row],[E(Attacking Points)]])</f>
        <v>#REF!</v>
      </c>
    </row>
    <row r="344" spans="1:22" hidden="1" x14ac:dyDescent="0.25">
      <c r="A344" s="6" t="s">
        <v>1148</v>
      </c>
      <c r="B344">
        <v>68</v>
      </c>
      <c r="C344" t="s">
        <v>165</v>
      </c>
      <c r="D344" t="s">
        <v>753</v>
      </c>
      <c r="E344">
        <v>2</v>
      </c>
      <c r="F344">
        <v>4</v>
      </c>
      <c r="G344">
        <v>0.4</v>
      </c>
      <c r="H344" t="s">
        <v>860</v>
      </c>
      <c r="I344">
        <v>21</v>
      </c>
      <c r="J344">
        <v>23</v>
      </c>
      <c r="K344">
        <v>15</v>
      </c>
      <c r="L344">
        <v>1374</v>
      </c>
      <c r="M344">
        <v>15</v>
      </c>
      <c r="N344">
        <v>0.02</v>
      </c>
      <c r="O344">
        <v>0.04</v>
      </c>
      <c r="P344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0.12</v>
      </c>
      <c r="Q344" s="1">
        <f>player_season_data[[#This Row],[xAG]]*3</f>
        <v>0.12</v>
      </c>
      <c r="R344" s="1">
        <f>SUM(player_season_data[[#This Row],[E(Points from Goals)]:[E(Points from Assists)]])</f>
        <v>0.24</v>
      </c>
      <c r="S344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44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344" s="1" t="e">
        <f>SUM(player_season_data[[#This Row],[E(Points from CS)]:[E(Points from conceding)]])</f>
        <v>#REF!</v>
      </c>
      <c r="V344" s="1" t="e">
        <f>SUM(player_season_data[[#This Row],[E(Defensive Points)]],player_season_data[[#This Row],[E(Attacking Points)]])</f>
        <v>#REF!</v>
      </c>
    </row>
    <row r="345" spans="1:22" hidden="1" x14ac:dyDescent="0.25">
      <c r="A345" s="6" t="s">
        <v>1386</v>
      </c>
      <c r="B345">
        <v>311</v>
      </c>
      <c r="C345" t="s">
        <v>16</v>
      </c>
      <c r="D345" t="s">
        <v>563</v>
      </c>
      <c r="E345">
        <v>2</v>
      </c>
      <c r="F345">
        <v>7</v>
      </c>
      <c r="G345">
        <v>27.8</v>
      </c>
      <c r="H345" t="s">
        <v>860</v>
      </c>
      <c r="I345">
        <v>24</v>
      </c>
      <c r="J345">
        <v>28</v>
      </c>
      <c r="K345">
        <v>25</v>
      </c>
      <c r="L345">
        <v>2155</v>
      </c>
      <c r="M345">
        <v>23</v>
      </c>
      <c r="N345">
        <v>0.1</v>
      </c>
      <c r="O345">
        <v>0.3</v>
      </c>
      <c r="P345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0.60000000000000009</v>
      </c>
      <c r="Q345" s="1">
        <f>player_season_data[[#This Row],[xAG]]*3</f>
        <v>0.89999999999999991</v>
      </c>
      <c r="R345" s="1">
        <f>SUM(player_season_data[[#This Row],[E(Points from Goals)]:[E(Points from Assists)]])</f>
        <v>1.5</v>
      </c>
      <c r="S345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45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345" s="1" t="e">
        <f>SUM(player_season_data[[#This Row],[E(Points from CS)]:[E(Points from conceding)]])</f>
        <v>#REF!</v>
      </c>
      <c r="V345" s="1" t="e">
        <f>SUM(player_season_data[[#This Row],[E(Defensive Points)]],player_season_data[[#This Row],[E(Attacking Points)]])</f>
        <v>#REF!</v>
      </c>
    </row>
    <row r="346" spans="1:22" hidden="1" x14ac:dyDescent="0.25">
      <c r="A346" s="6" t="s">
        <v>1221</v>
      </c>
      <c r="B346">
        <v>506</v>
      </c>
      <c r="C346" t="s">
        <v>377</v>
      </c>
      <c r="D346" t="s">
        <v>782</v>
      </c>
      <c r="E346">
        <v>2</v>
      </c>
      <c r="F346">
        <v>4.5</v>
      </c>
      <c r="G346">
        <v>7</v>
      </c>
      <c r="H346" t="s">
        <v>860</v>
      </c>
      <c r="I346">
        <v>22</v>
      </c>
      <c r="J346">
        <v>27</v>
      </c>
      <c r="K346">
        <v>27</v>
      </c>
      <c r="L346">
        <v>2339</v>
      </c>
      <c r="M346">
        <v>26</v>
      </c>
      <c r="N346">
        <v>0.02</v>
      </c>
      <c r="O346">
        <v>0</v>
      </c>
      <c r="P346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0.12</v>
      </c>
      <c r="Q346" s="1">
        <f>player_season_data[[#This Row],[xAG]]*3</f>
        <v>0</v>
      </c>
      <c r="R346" s="1">
        <f>SUM(player_season_data[[#This Row],[E(Points from Goals)]:[E(Points from Assists)]])</f>
        <v>0.12</v>
      </c>
      <c r="S346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46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346" s="1" t="e">
        <f>SUM(player_season_data[[#This Row],[E(Points from CS)]:[E(Points from conceding)]])</f>
        <v>#REF!</v>
      </c>
      <c r="V346" s="1" t="e">
        <f>SUM(player_season_data[[#This Row],[E(Defensive Points)]],player_season_data[[#This Row],[E(Attacking Points)]])</f>
        <v>#REF!</v>
      </c>
    </row>
    <row r="347" spans="1:22" hidden="1" x14ac:dyDescent="0.25">
      <c r="A347" s="6" t="s">
        <v>1388</v>
      </c>
      <c r="B347">
        <v>193</v>
      </c>
      <c r="C347" t="s">
        <v>107</v>
      </c>
      <c r="D347" t="s">
        <v>716</v>
      </c>
      <c r="E347">
        <v>3</v>
      </c>
      <c r="F347">
        <v>5</v>
      </c>
      <c r="G347">
        <v>0.1</v>
      </c>
      <c r="H347" t="s">
        <v>861</v>
      </c>
      <c r="I347">
        <v>23</v>
      </c>
      <c r="J347">
        <v>11</v>
      </c>
      <c r="K347">
        <v>11</v>
      </c>
      <c r="L347">
        <v>919</v>
      </c>
      <c r="M347">
        <v>10</v>
      </c>
      <c r="N347">
        <v>0.03</v>
      </c>
      <c r="O347">
        <v>7.0000000000000007E-2</v>
      </c>
      <c r="P347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0.15</v>
      </c>
      <c r="Q347" s="1">
        <f>player_season_data[[#This Row],[xAG]]*3</f>
        <v>0.21000000000000002</v>
      </c>
      <c r="R347" s="1">
        <f>SUM(player_season_data[[#This Row],[E(Points from Goals)]:[E(Points from Assists)]])</f>
        <v>0.36</v>
      </c>
      <c r="S347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47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347" s="1" t="e">
        <f>SUM(player_season_data[[#This Row],[E(Points from CS)]:[E(Points from conceding)]])</f>
        <v>#REF!</v>
      </c>
      <c r="V347" s="1" t="e">
        <f>SUM(player_season_data[[#This Row],[E(Defensive Points)]],player_season_data[[#This Row],[E(Attacking Points)]])</f>
        <v>#REF!</v>
      </c>
    </row>
    <row r="348" spans="1:22" hidden="1" x14ac:dyDescent="0.25">
      <c r="A348" s="6" t="s">
        <v>1390</v>
      </c>
      <c r="B348">
        <v>146</v>
      </c>
      <c r="C348" t="s">
        <v>378</v>
      </c>
      <c r="D348" t="s">
        <v>775</v>
      </c>
      <c r="E348">
        <v>1</v>
      </c>
      <c r="F348">
        <v>4.5</v>
      </c>
      <c r="G348">
        <v>0.8</v>
      </c>
      <c r="H348" t="s">
        <v>862</v>
      </c>
      <c r="I348">
        <v>20</v>
      </c>
      <c r="J348">
        <v>21</v>
      </c>
      <c r="K348">
        <v>21</v>
      </c>
      <c r="L348">
        <v>1890</v>
      </c>
      <c r="M348">
        <v>21</v>
      </c>
      <c r="N348">
        <v>0</v>
      </c>
      <c r="O348">
        <v>0</v>
      </c>
      <c r="P348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348" s="1">
        <f>player_season_data[[#This Row],[xAG]]*3</f>
        <v>0</v>
      </c>
      <c r="R348" s="1">
        <f>SUM(player_season_data[[#This Row],[E(Points from Goals)]:[E(Points from Assists)]])</f>
        <v>0</v>
      </c>
      <c r="S348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48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348" s="1" t="e">
        <f>SUM(player_season_data[[#This Row],[E(Points from CS)]:[E(Points from conceding)]])</f>
        <v>#REF!</v>
      </c>
      <c r="V348" s="1" t="e">
        <f>SUM(player_season_data[[#This Row],[E(Defensive Points)]],player_season_data[[#This Row],[E(Attacking Points)]])</f>
        <v>#REF!</v>
      </c>
    </row>
    <row r="349" spans="1:22" hidden="1" x14ac:dyDescent="0.25">
      <c r="A349" s="6" t="s">
        <v>1391</v>
      </c>
      <c r="B349">
        <v>225</v>
      </c>
      <c r="C349" t="s">
        <v>167</v>
      </c>
      <c r="D349" t="s">
        <v>592</v>
      </c>
      <c r="E349">
        <v>2</v>
      </c>
      <c r="F349">
        <v>4</v>
      </c>
      <c r="G349">
        <v>0.5</v>
      </c>
      <c r="H349" t="s">
        <v>860</v>
      </c>
      <c r="I349">
        <v>26</v>
      </c>
      <c r="J349">
        <v>15</v>
      </c>
      <c r="K349">
        <v>13</v>
      </c>
      <c r="L349">
        <v>999</v>
      </c>
      <c r="M349">
        <v>11</v>
      </c>
      <c r="N349">
        <v>0.04</v>
      </c>
      <c r="O349">
        <v>0.05</v>
      </c>
      <c r="P349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0.24</v>
      </c>
      <c r="Q349" s="1">
        <f>player_season_data[[#This Row],[xAG]]*3</f>
        <v>0.15000000000000002</v>
      </c>
      <c r="R349" s="1">
        <f>SUM(player_season_data[[#This Row],[E(Points from Goals)]:[E(Points from Assists)]])</f>
        <v>0.39</v>
      </c>
      <c r="S349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49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349" s="1" t="e">
        <f>SUM(player_season_data[[#This Row],[E(Points from CS)]:[E(Points from conceding)]])</f>
        <v>#REF!</v>
      </c>
      <c r="V349" s="1" t="e">
        <f>SUM(player_season_data[[#This Row],[E(Defensive Points)]],player_season_data[[#This Row],[E(Attacking Points)]])</f>
        <v>#REF!</v>
      </c>
    </row>
    <row r="350" spans="1:22" hidden="1" x14ac:dyDescent="0.25">
      <c r="A350" s="6" t="s">
        <v>1392</v>
      </c>
      <c r="B350">
        <v>212</v>
      </c>
      <c r="C350" t="s">
        <v>284</v>
      </c>
      <c r="D350" t="s">
        <v>811</v>
      </c>
      <c r="E350">
        <v>3</v>
      </c>
      <c r="F350">
        <v>4.5</v>
      </c>
      <c r="G350">
        <v>0</v>
      </c>
      <c r="H350" t="s">
        <v>861</v>
      </c>
      <c r="I350">
        <v>18</v>
      </c>
      <c r="J350">
        <v>9</v>
      </c>
      <c r="K350">
        <v>0</v>
      </c>
      <c r="L350">
        <v>156</v>
      </c>
      <c r="M350">
        <v>1</v>
      </c>
      <c r="N350">
        <v>0</v>
      </c>
      <c r="O350">
        <v>0</v>
      </c>
      <c r="P350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350" s="1">
        <f>player_season_data[[#This Row],[xAG]]*3</f>
        <v>0</v>
      </c>
      <c r="R350" s="1">
        <f>SUM(player_season_data[[#This Row],[E(Points from Goals)]:[E(Points from Assists)]])</f>
        <v>0</v>
      </c>
      <c r="S350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50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350" s="1" t="e">
        <f>SUM(player_season_data[[#This Row],[E(Points from CS)]:[E(Points from conceding)]])</f>
        <v>#REF!</v>
      </c>
      <c r="V350" s="1" t="e">
        <f>SUM(player_season_data[[#This Row],[E(Defensive Points)]],player_season_data[[#This Row],[E(Attacking Points)]])</f>
        <v>#REF!</v>
      </c>
    </row>
    <row r="351" spans="1:22" hidden="1" x14ac:dyDescent="0.25">
      <c r="A351" s="6" t="s">
        <v>1253</v>
      </c>
      <c r="B351">
        <v>43</v>
      </c>
      <c r="C351" t="s">
        <v>201</v>
      </c>
      <c r="D351" t="s">
        <v>875</v>
      </c>
      <c r="E351">
        <v>2</v>
      </c>
      <c r="F351">
        <v>4</v>
      </c>
      <c r="G351">
        <v>0.1</v>
      </c>
      <c r="H351" t="s">
        <v>860</v>
      </c>
      <c r="I351">
        <v>20</v>
      </c>
      <c r="J351">
        <v>27</v>
      </c>
      <c r="K351">
        <v>19</v>
      </c>
      <c r="L351">
        <v>1715</v>
      </c>
      <c r="M351">
        <v>19</v>
      </c>
      <c r="N351">
        <v>0.02</v>
      </c>
      <c r="O351">
        <v>0.04</v>
      </c>
      <c r="P351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0.12</v>
      </c>
      <c r="Q351" s="1">
        <f>player_season_data[[#This Row],[xAG]]*3</f>
        <v>0.12</v>
      </c>
      <c r="R351" s="1">
        <f>SUM(player_season_data[[#This Row],[E(Points from Goals)]:[E(Points from Assists)]])</f>
        <v>0.24</v>
      </c>
      <c r="S351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51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351" s="1" t="e">
        <f>SUM(player_season_data[[#This Row],[E(Points from CS)]:[E(Points from conceding)]])</f>
        <v>#REF!</v>
      </c>
      <c r="V351" s="1" t="e">
        <f>SUM(player_season_data[[#This Row],[E(Defensive Points)]],player_season_data[[#This Row],[E(Attacking Points)]])</f>
        <v>#REF!</v>
      </c>
    </row>
    <row r="352" spans="1:22" hidden="1" x14ac:dyDescent="0.25">
      <c r="A352" s="6" t="s">
        <v>1286</v>
      </c>
      <c r="B352">
        <v>128</v>
      </c>
      <c r="C352" t="s">
        <v>172</v>
      </c>
      <c r="D352" t="s">
        <v>172</v>
      </c>
      <c r="E352">
        <v>2</v>
      </c>
      <c r="F352">
        <v>4.5</v>
      </c>
      <c r="G352">
        <v>0.1</v>
      </c>
      <c r="H352" t="s">
        <v>860</v>
      </c>
      <c r="I352">
        <v>25</v>
      </c>
      <c r="J352">
        <v>24</v>
      </c>
      <c r="K352">
        <v>17</v>
      </c>
      <c r="L352">
        <v>1637</v>
      </c>
      <c r="M352">
        <v>18</v>
      </c>
      <c r="N352">
        <v>0.02</v>
      </c>
      <c r="O352">
        <v>0.04</v>
      </c>
      <c r="P352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0.12</v>
      </c>
      <c r="Q352" s="1">
        <f>player_season_data[[#This Row],[xAG]]*3</f>
        <v>0.12</v>
      </c>
      <c r="R352" s="1">
        <f>SUM(player_season_data[[#This Row],[E(Points from Goals)]:[E(Points from Assists)]])</f>
        <v>0.24</v>
      </c>
      <c r="S352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52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352" s="1" t="e">
        <f>SUM(player_season_data[[#This Row],[E(Points from CS)]:[E(Points from conceding)]])</f>
        <v>#REF!</v>
      </c>
      <c r="V352" s="1" t="e">
        <f>SUM(player_season_data[[#This Row],[E(Defensive Points)]],player_season_data[[#This Row],[E(Attacking Points)]])</f>
        <v>#REF!</v>
      </c>
    </row>
    <row r="353" spans="1:22" hidden="1" x14ac:dyDescent="0.25">
      <c r="A353" s="6" t="s">
        <v>1294</v>
      </c>
      <c r="B353">
        <v>245</v>
      </c>
      <c r="C353" t="s">
        <v>99</v>
      </c>
      <c r="D353" t="s">
        <v>648</v>
      </c>
      <c r="E353">
        <v>2</v>
      </c>
      <c r="F353">
        <v>4.5</v>
      </c>
      <c r="G353">
        <v>0.2</v>
      </c>
      <c r="H353" t="s">
        <v>860</v>
      </c>
      <c r="I353">
        <v>26</v>
      </c>
      <c r="J353">
        <v>18</v>
      </c>
      <c r="K353">
        <v>16</v>
      </c>
      <c r="L353">
        <v>1424</v>
      </c>
      <c r="M353">
        <v>15</v>
      </c>
      <c r="N353">
        <v>0.02</v>
      </c>
      <c r="O353">
        <v>0</v>
      </c>
      <c r="P353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0.12</v>
      </c>
      <c r="Q353" s="1">
        <f>player_season_data[[#This Row],[xAG]]*3</f>
        <v>0</v>
      </c>
      <c r="R353" s="1">
        <f>SUM(player_season_data[[#This Row],[E(Points from Goals)]:[E(Points from Assists)]])</f>
        <v>0.12</v>
      </c>
      <c r="S353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53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353" s="1" t="e">
        <f>SUM(player_season_data[[#This Row],[E(Points from CS)]:[E(Points from conceding)]])</f>
        <v>#REF!</v>
      </c>
      <c r="V353" s="1" t="e">
        <f>SUM(player_season_data[[#This Row],[E(Defensive Points)]],player_season_data[[#This Row],[E(Attacking Points)]])</f>
        <v>#REF!</v>
      </c>
    </row>
    <row r="354" spans="1:22" hidden="1" x14ac:dyDescent="0.25">
      <c r="A354" s="6" t="s">
        <v>1396</v>
      </c>
      <c r="B354">
        <v>160</v>
      </c>
      <c r="C354" t="s">
        <v>68</v>
      </c>
      <c r="D354" t="s">
        <v>571</v>
      </c>
      <c r="E354">
        <v>2</v>
      </c>
      <c r="F354">
        <v>5</v>
      </c>
      <c r="G354">
        <v>0.9</v>
      </c>
      <c r="H354" t="s">
        <v>860</v>
      </c>
      <c r="I354">
        <v>26</v>
      </c>
      <c r="J354">
        <v>13</v>
      </c>
      <c r="K354">
        <v>9</v>
      </c>
      <c r="L354">
        <v>756</v>
      </c>
      <c r="M354">
        <v>8</v>
      </c>
      <c r="N354">
        <v>0.14000000000000001</v>
      </c>
      <c r="O354">
        <v>0.26</v>
      </c>
      <c r="P354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0.84000000000000008</v>
      </c>
      <c r="Q354" s="1">
        <f>player_season_data[[#This Row],[xAG]]*3</f>
        <v>0.78</v>
      </c>
      <c r="R354" s="1">
        <f>SUM(player_season_data[[#This Row],[E(Points from Goals)]:[E(Points from Assists)]])</f>
        <v>1.62</v>
      </c>
      <c r="S354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54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354" s="1" t="e">
        <f>SUM(player_season_data[[#This Row],[E(Points from CS)]:[E(Points from conceding)]])</f>
        <v>#REF!</v>
      </c>
      <c r="V354" s="1" t="e">
        <f>SUM(player_season_data[[#This Row],[E(Defensive Points)]],player_season_data[[#This Row],[E(Attacking Points)]])</f>
        <v>#REF!</v>
      </c>
    </row>
    <row r="355" spans="1:22" hidden="1" x14ac:dyDescent="0.25">
      <c r="A355" s="6" t="s">
        <v>1432</v>
      </c>
      <c r="B355">
        <v>124</v>
      </c>
      <c r="C355" t="s">
        <v>142</v>
      </c>
      <c r="D355" t="s">
        <v>690</v>
      </c>
      <c r="E355">
        <v>3</v>
      </c>
      <c r="F355">
        <v>5</v>
      </c>
      <c r="G355">
        <v>0.2</v>
      </c>
      <c r="H355" t="s">
        <v>861</v>
      </c>
      <c r="I355">
        <v>22</v>
      </c>
      <c r="J355">
        <v>30</v>
      </c>
      <c r="K355">
        <v>24</v>
      </c>
      <c r="L355">
        <v>2120</v>
      </c>
      <c r="M355">
        <v>23</v>
      </c>
      <c r="N355">
        <v>0.04</v>
      </c>
      <c r="O355">
        <v>0.09</v>
      </c>
      <c r="P355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</v>
      </c>
      <c r="Q355" s="1">
        <f>player_season_data[[#This Row],[xAG]]*3</f>
        <v>0.27</v>
      </c>
      <c r="R355" s="1">
        <f>SUM(player_season_data[[#This Row],[E(Points from Goals)]:[E(Points from Assists)]])</f>
        <v>0.47000000000000003</v>
      </c>
      <c r="S355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55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355" s="1" t="e">
        <f>SUM(player_season_data[[#This Row],[E(Points from CS)]:[E(Points from conceding)]])</f>
        <v>#REF!</v>
      </c>
      <c r="V355" s="1" t="e">
        <f>SUM(player_season_data[[#This Row],[E(Defensive Points)]],player_season_data[[#This Row],[E(Attacking Points)]])</f>
        <v>#REF!</v>
      </c>
    </row>
    <row r="356" spans="1:22" hidden="1" x14ac:dyDescent="0.25">
      <c r="A356" s="6" t="s">
        <v>1398</v>
      </c>
      <c r="B356">
        <v>122</v>
      </c>
      <c r="C356" t="s">
        <v>121</v>
      </c>
      <c r="D356" t="s">
        <v>882</v>
      </c>
      <c r="E356">
        <v>2</v>
      </c>
      <c r="F356">
        <v>5</v>
      </c>
      <c r="G356">
        <v>0.1</v>
      </c>
      <c r="H356" t="s">
        <v>860</v>
      </c>
      <c r="I356">
        <v>25</v>
      </c>
      <c r="J356">
        <v>19</v>
      </c>
      <c r="K356">
        <v>15</v>
      </c>
      <c r="L356">
        <v>1243</v>
      </c>
      <c r="M356">
        <v>13</v>
      </c>
      <c r="N356">
        <v>7.0000000000000007E-2</v>
      </c>
      <c r="O356">
        <v>0.25</v>
      </c>
      <c r="P356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0.42000000000000004</v>
      </c>
      <c r="Q356" s="1">
        <f>player_season_data[[#This Row],[xAG]]*3</f>
        <v>0.75</v>
      </c>
      <c r="R356" s="1">
        <f>SUM(player_season_data[[#This Row],[E(Points from Goals)]:[E(Points from Assists)]])</f>
        <v>1.17</v>
      </c>
      <c r="S356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56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356" s="1" t="e">
        <f>SUM(player_season_data[[#This Row],[E(Points from CS)]:[E(Points from conceding)]])</f>
        <v>#REF!</v>
      </c>
      <c r="V356" s="1" t="e">
        <f>SUM(player_season_data[[#This Row],[E(Defensive Points)]],player_season_data[[#This Row],[E(Attacking Points)]])</f>
        <v>#REF!</v>
      </c>
    </row>
    <row r="357" spans="1:22" hidden="1" x14ac:dyDescent="0.25">
      <c r="A357" s="6" t="s">
        <v>1344</v>
      </c>
      <c r="B357">
        <v>238</v>
      </c>
      <c r="C357" t="s">
        <v>404</v>
      </c>
      <c r="D357" t="s">
        <v>423</v>
      </c>
      <c r="E357">
        <v>2</v>
      </c>
      <c r="F357">
        <v>4.5</v>
      </c>
      <c r="G357">
        <v>0.2</v>
      </c>
      <c r="H357" t="s">
        <v>860</v>
      </c>
      <c r="I357">
        <v>38</v>
      </c>
      <c r="J357">
        <v>31</v>
      </c>
      <c r="K357">
        <v>27</v>
      </c>
      <c r="L357">
        <v>2280</v>
      </c>
      <c r="M357">
        <v>25</v>
      </c>
      <c r="N357">
        <v>0.02</v>
      </c>
      <c r="O357">
        <v>0.06</v>
      </c>
      <c r="P357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0.12</v>
      </c>
      <c r="Q357" s="1">
        <f>player_season_data[[#This Row],[xAG]]*3</f>
        <v>0.18</v>
      </c>
      <c r="R357" s="1">
        <f>SUM(player_season_data[[#This Row],[E(Points from Goals)]:[E(Points from Assists)]])</f>
        <v>0.3</v>
      </c>
      <c r="S357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57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357" s="1" t="e">
        <f>SUM(player_season_data[[#This Row],[E(Points from CS)]:[E(Points from conceding)]])</f>
        <v>#REF!</v>
      </c>
      <c r="V357" s="1" t="e">
        <f>SUM(player_season_data[[#This Row],[E(Defensive Points)]],player_season_data[[#This Row],[E(Attacking Points)]])</f>
        <v>#REF!</v>
      </c>
    </row>
    <row r="358" spans="1:22" hidden="1" x14ac:dyDescent="0.25">
      <c r="A358" s="6" t="s">
        <v>952</v>
      </c>
      <c r="B358">
        <v>95</v>
      </c>
      <c r="C358" t="s">
        <v>181</v>
      </c>
      <c r="D358" t="s">
        <v>621</v>
      </c>
      <c r="E358">
        <v>3</v>
      </c>
      <c r="F358">
        <v>5.5</v>
      </c>
      <c r="G358">
        <v>0.2</v>
      </c>
      <c r="H358" t="s">
        <v>861</v>
      </c>
      <c r="I358">
        <v>27</v>
      </c>
      <c r="J358">
        <v>32</v>
      </c>
      <c r="K358">
        <v>27</v>
      </c>
      <c r="L358">
        <v>2204</v>
      </c>
      <c r="M358">
        <v>24</v>
      </c>
      <c r="N358">
        <v>0.03</v>
      </c>
      <c r="O358">
        <v>0.16</v>
      </c>
      <c r="P358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0.15</v>
      </c>
      <c r="Q358" s="1">
        <f>player_season_data[[#This Row],[xAG]]*3</f>
        <v>0.48</v>
      </c>
      <c r="R358" s="1">
        <f>SUM(player_season_data[[#This Row],[E(Points from Goals)]:[E(Points from Assists)]])</f>
        <v>0.63</v>
      </c>
      <c r="S358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58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358" s="1" t="e">
        <f>SUM(player_season_data[[#This Row],[E(Points from CS)]:[E(Points from conceding)]])</f>
        <v>#REF!</v>
      </c>
      <c r="V358" s="1" t="e">
        <f>SUM(player_season_data[[#This Row],[E(Defensive Points)]],player_season_data[[#This Row],[E(Attacking Points)]])</f>
        <v>#REF!</v>
      </c>
    </row>
    <row r="359" spans="1:22" hidden="1" x14ac:dyDescent="0.25">
      <c r="A359" s="6" t="s">
        <v>1402</v>
      </c>
      <c r="B359">
        <v>171</v>
      </c>
      <c r="C359" t="s">
        <v>153</v>
      </c>
      <c r="D359" t="s">
        <v>770</v>
      </c>
      <c r="E359">
        <v>2</v>
      </c>
      <c r="F359">
        <v>5</v>
      </c>
      <c r="G359">
        <v>3.1</v>
      </c>
      <c r="H359" t="s">
        <v>860</v>
      </c>
      <c r="I359">
        <v>20</v>
      </c>
      <c r="J359">
        <v>27</v>
      </c>
      <c r="K359">
        <v>19</v>
      </c>
      <c r="L359">
        <v>1751</v>
      </c>
      <c r="M359">
        <v>19</v>
      </c>
      <c r="N359">
        <v>0.05</v>
      </c>
      <c r="O359">
        <v>0.22</v>
      </c>
      <c r="P359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0.30000000000000004</v>
      </c>
      <c r="Q359" s="1">
        <f>player_season_data[[#This Row],[xAG]]*3</f>
        <v>0.66</v>
      </c>
      <c r="R359" s="1">
        <f>SUM(player_season_data[[#This Row],[E(Points from Goals)]:[E(Points from Assists)]])</f>
        <v>0.96000000000000008</v>
      </c>
      <c r="S359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59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359" s="1" t="e">
        <f>SUM(player_season_data[[#This Row],[E(Points from CS)]:[E(Points from conceding)]])</f>
        <v>#REF!</v>
      </c>
      <c r="V359" s="1" t="e">
        <f>SUM(player_season_data[[#This Row],[E(Defensive Points)]],player_season_data[[#This Row],[E(Attacking Points)]])</f>
        <v>#REF!</v>
      </c>
    </row>
    <row r="360" spans="1:22" hidden="1" x14ac:dyDescent="0.25">
      <c r="A360" s="6" t="s">
        <v>1403</v>
      </c>
      <c r="B360">
        <v>419</v>
      </c>
      <c r="C360" t="s">
        <v>394</v>
      </c>
      <c r="D360" t="s">
        <v>597</v>
      </c>
      <c r="E360">
        <v>3</v>
      </c>
      <c r="F360">
        <v>4.5</v>
      </c>
      <c r="G360">
        <v>0.3</v>
      </c>
      <c r="H360" t="s">
        <v>861</v>
      </c>
      <c r="I360">
        <v>20</v>
      </c>
      <c r="J360">
        <v>4</v>
      </c>
      <c r="K360">
        <v>0</v>
      </c>
      <c r="L360">
        <v>13</v>
      </c>
      <c r="M360">
        <v>0</v>
      </c>
      <c r="N360">
        <v>0</v>
      </c>
      <c r="O360">
        <v>0</v>
      </c>
      <c r="P360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360" s="1">
        <f>player_season_data[[#This Row],[xAG]]*3</f>
        <v>0</v>
      </c>
      <c r="R360" s="1">
        <f>SUM(player_season_data[[#This Row],[E(Points from Goals)]:[E(Points from Assists)]])</f>
        <v>0</v>
      </c>
      <c r="S360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60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360" s="1" t="e">
        <f>SUM(player_season_data[[#This Row],[E(Points from CS)]:[E(Points from conceding)]])</f>
        <v>#REF!</v>
      </c>
      <c r="V360" s="1" t="e">
        <f>SUM(player_season_data[[#This Row],[E(Defensive Points)]],player_season_data[[#This Row],[E(Attacking Points)]])</f>
        <v>#REF!</v>
      </c>
    </row>
    <row r="361" spans="1:22" hidden="1" x14ac:dyDescent="0.25">
      <c r="A361" s="6" t="s">
        <v>1404</v>
      </c>
      <c r="B361">
        <v>493</v>
      </c>
      <c r="C361" t="s">
        <v>222</v>
      </c>
      <c r="D361" t="s">
        <v>605</v>
      </c>
      <c r="E361">
        <v>3</v>
      </c>
      <c r="F361">
        <v>5</v>
      </c>
      <c r="G361">
        <v>0.1</v>
      </c>
      <c r="H361" t="s">
        <v>861</v>
      </c>
      <c r="I361">
        <v>27</v>
      </c>
      <c r="J361">
        <v>22</v>
      </c>
      <c r="K361">
        <v>4</v>
      </c>
      <c r="L361">
        <v>506</v>
      </c>
      <c r="M361">
        <v>5</v>
      </c>
      <c r="N361">
        <v>0.1</v>
      </c>
      <c r="O361">
        <v>0.34</v>
      </c>
      <c r="P361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0.5</v>
      </c>
      <c r="Q361" s="1">
        <f>player_season_data[[#This Row],[xAG]]*3</f>
        <v>1.02</v>
      </c>
      <c r="R361" s="1">
        <f>SUM(player_season_data[[#This Row],[E(Points from Goals)]:[E(Points from Assists)]])</f>
        <v>1.52</v>
      </c>
      <c r="S361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61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361" s="1" t="e">
        <f>SUM(player_season_data[[#This Row],[E(Points from CS)]:[E(Points from conceding)]])</f>
        <v>#REF!</v>
      </c>
      <c r="V361" s="1" t="e">
        <f>SUM(player_season_data[[#This Row],[E(Defensive Points)]],player_season_data[[#This Row],[E(Attacking Points)]])</f>
        <v>#REF!</v>
      </c>
    </row>
    <row r="362" spans="1:22" hidden="1" x14ac:dyDescent="0.25">
      <c r="A362" s="6" t="s">
        <v>1405</v>
      </c>
      <c r="B362">
        <v>377</v>
      </c>
      <c r="C362" t="s">
        <v>230</v>
      </c>
      <c r="D362" t="s">
        <v>492</v>
      </c>
      <c r="E362">
        <v>2</v>
      </c>
      <c r="F362">
        <v>5</v>
      </c>
      <c r="G362">
        <v>0.4</v>
      </c>
      <c r="H362" t="s">
        <v>860</v>
      </c>
      <c r="I362">
        <v>30</v>
      </c>
      <c r="J362">
        <v>22</v>
      </c>
      <c r="K362">
        <v>18</v>
      </c>
      <c r="L362">
        <v>1653</v>
      </c>
      <c r="M362">
        <v>18</v>
      </c>
      <c r="N362">
        <v>0.11</v>
      </c>
      <c r="O362">
        <v>7.0000000000000007E-2</v>
      </c>
      <c r="P362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0.66</v>
      </c>
      <c r="Q362" s="1">
        <f>player_season_data[[#This Row],[xAG]]*3</f>
        <v>0.21000000000000002</v>
      </c>
      <c r="R362" s="1">
        <f>SUM(player_season_data[[#This Row],[E(Points from Goals)]:[E(Points from Assists)]])</f>
        <v>0.87000000000000011</v>
      </c>
      <c r="S362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62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362" s="1" t="e">
        <f>SUM(player_season_data[[#This Row],[E(Points from CS)]:[E(Points from conceding)]])</f>
        <v>#REF!</v>
      </c>
      <c r="V362" s="1" t="e">
        <f>SUM(player_season_data[[#This Row],[E(Defensive Points)]],player_season_data[[#This Row],[E(Attacking Points)]])</f>
        <v>#REF!</v>
      </c>
    </row>
    <row r="363" spans="1:22" hidden="1" x14ac:dyDescent="0.25">
      <c r="A363" s="6" t="s">
        <v>1406</v>
      </c>
      <c r="B363">
        <v>170</v>
      </c>
      <c r="C363" t="s">
        <v>141</v>
      </c>
      <c r="D363" t="s">
        <v>803</v>
      </c>
      <c r="E363">
        <v>2</v>
      </c>
      <c r="F363">
        <v>4</v>
      </c>
      <c r="G363">
        <v>0.2</v>
      </c>
      <c r="H363" t="s">
        <v>860</v>
      </c>
      <c r="I363">
        <v>19</v>
      </c>
      <c r="J363">
        <v>11</v>
      </c>
      <c r="K363">
        <v>2</v>
      </c>
      <c r="L363">
        <v>207</v>
      </c>
      <c r="M363">
        <v>2</v>
      </c>
      <c r="N363">
        <v>0.14000000000000001</v>
      </c>
      <c r="O363">
        <v>0</v>
      </c>
      <c r="P363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0.84000000000000008</v>
      </c>
      <c r="Q363" s="1">
        <f>player_season_data[[#This Row],[xAG]]*3</f>
        <v>0</v>
      </c>
      <c r="R363" s="1">
        <f>SUM(player_season_data[[#This Row],[E(Points from Goals)]:[E(Points from Assists)]])</f>
        <v>0.84000000000000008</v>
      </c>
      <c r="S363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63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363" s="1" t="e">
        <f>SUM(player_season_data[[#This Row],[E(Points from CS)]:[E(Points from conceding)]])</f>
        <v>#REF!</v>
      </c>
      <c r="V363" s="1" t="e">
        <f>SUM(player_season_data[[#This Row],[E(Defensive Points)]],player_season_data[[#This Row],[E(Attacking Points)]])</f>
        <v>#REF!</v>
      </c>
    </row>
    <row r="364" spans="1:22" hidden="1" x14ac:dyDescent="0.25">
      <c r="A364" s="6" t="s">
        <v>1115</v>
      </c>
      <c r="B364">
        <v>544</v>
      </c>
      <c r="C364" t="s">
        <v>108</v>
      </c>
      <c r="D364" t="s">
        <v>651</v>
      </c>
      <c r="E364">
        <v>3</v>
      </c>
      <c r="F364">
        <v>5</v>
      </c>
      <c r="G364">
        <v>0.1</v>
      </c>
      <c r="H364" t="s">
        <v>861</v>
      </c>
      <c r="I364">
        <v>21</v>
      </c>
      <c r="J364">
        <v>26</v>
      </c>
      <c r="K364">
        <v>11</v>
      </c>
      <c r="L364">
        <v>1222</v>
      </c>
      <c r="M364">
        <v>13</v>
      </c>
      <c r="N364">
        <v>0.03</v>
      </c>
      <c r="O364">
        <v>0.03</v>
      </c>
      <c r="P364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0.15</v>
      </c>
      <c r="Q364" s="1">
        <f>player_season_data[[#This Row],[xAG]]*3</f>
        <v>0.09</v>
      </c>
      <c r="R364" s="1">
        <f>SUM(player_season_data[[#This Row],[E(Points from Goals)]:[E(Points from Assists)]])</f>
        <v>0.24</v>
      </c>
      <c r="S364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64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364" s="1" t="e">
        <f>SUM(player_season_data[[#This Row],[E(Points from CS)]:[E(Points from conceding)]])</f>
        <v>#REF!</v>
      </c>
      <c r="V364" s="1" t="e">
        <f>SUM(player_season_data[[#This Row],[E(Defensive Points)]],player_season_data[[#This Row],[E(Attacking Points)]])</f>
        <v>#REF!</v>
      </c>
    </row>
    <row r="365" spans="1:22" hidden="1" x14ac:dyDescent="0.25">
      <c r="A365" s="6" t="s">
        <v>1408</v>
      </c>
      <c r="B365">
        <v>369</v>
      </c>
      <c r="C365" t="s">
        <v>85</v>
      </c>
      <c r="D365" t="s">
        <v>643</v>
      </c>
      <c r="E365">
        <v>2</v>
      </c>
      <c r="F365">
        <v>5</v>
      </c>
      <c r="G365">
        <v>7.6</v>
      </c>
      <c r="H365" t="s">
        <v>860</v>
      </c>
      <c r="I365">
        <v>24</v>
      </c>
      <c r="J365">
        <v>36</v>
      </c>
      <c r="K365">
        <v>35</v>
      </c>
      <c r="L365">
        <v>3174</v>
      </c>
      <c r="M365">
        <v>35</v>
      </c>
      <c r="N365">
        <v>0.05</v>
      </c>
      <c r="O365">
        <v>0.08</v>
      </c>
      <c r="P365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0.30000000000000004</v>
      </c>
      <c r="Q365" s="1">
        <f>player_season_data[[#This Row],[xAG]]*3</f>
        <v>0.24</v>
      </c>
      <c r="R365" s="1">
        <f>SUM(player_season_data[[#This Row],[E(Points from Goals)]:[E(Points from Assists)]])</f>
        <v>0.54</v>
      </c>
      <c r="S365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65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365" s="1" t="e">
        <f>SUM(player_season_data[[#This Row],[E(Points from CS)]:[E(Points from conceding)]])</f>
        <v>#REF!</v>
      </c>
      <c r="V365" s="1" t="e">
        <f>SUM(player_season_data[[#This Row],[E(Defensive Points)]],player_season_data[[#This Row],[E(Attacking Points)]])</f>
        <v>#REF!</v>
      </c>
    </row>
    <row r="366" spans="1:22" hidden="1" x14ac:dyDescent="0.25">
      <c r="A366" s="6" t="s">
        <v>1409</v>
      </c>
      <c r="B366">
        <v>399</v>
      </c>
      <c r="C366" t="s">
        <v>156</v>
      </c>
      <c r="D366" t="s">
        <v>773</v>
      </c>
      <c r="E366">
        <v>2</v>
      </c>
      <c r="F366">
        <v>4.5</v>
      </c>
      <c r="G366">
        <v>3.9</v>
      </c>
      <c r="H366" t="s">
        <v>860</v>
      </c>
      <c r="I366">
        <v>18</v>
      </c>
      <c r="J366">
        <v>18</v>
      </c>
      <c r="K366">
        <v>8</v>
      </c>
      <c r="L366">
        <v>781</v>
      </c>
      <c r="M366">
        <v>8</v>
      </c>
      <c r="N366">
        <v>0.04</v>
      </c>
      <c r="O366">
        <v>0.03</v>
      </c>
      <c r="P366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0.24</v>
      </c>
      <c r="Q366" s="1">
        <f>player_season_data[[#This Row],[xAG]]*3</f>
        <v>0.09</v>
      </c>
      <c r="R366" s="1">
        <f>SUM(player_season_data[[#This Row],[E(Points from Goals)]:[E(Points from Assists)]])</f>
        <v>0.32999999999999996</v>
      </c>
      <c r="S366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66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366" s="1" t="e">
        <f>SUM(player_season_data[[#This Row],[E(Points from CS)]:[E(Points from conceding)]])</f>
        <v>#REF!</v>
      </c>
      <c r="V366" s="1" t="e">
        <f>SUM(player_season_data[[#This Row],[E(Defensive Points)]],player_season_data[[#This Row],[E(Attacking Points)]])</f>
        <v>#REF!</v>
      </c>
    </row>
    <row r="367" spans="1:22" hidden="1" x14ac:dyDescent="0.25">
      <c r="A367" s="6" t="s">
        <v>1273</v>
      </c>
      <c r="B367">
        <v>278</v>
      </c>
      <c r="C367" t="s">
        <v>1274</v>
      </c>
      <c r="D367" t="s">
        <v>462</v>
      </c>
      <c r="E367">
        <v>3</v>
      </c>
      <c r="F367">
        <v>5</v>
      </c>
      <c r="G367">
        <v>0.2</v>
      </c>
      <c r="H367" t="s">
        <v>861</v>
      </c>
      <c r="I367">
        <v>31</v>
      </c>
      <c r="J367">
        <v>42</v>
      </c>
      <c r="K367">
        <v>42</v>
      </c>
      <c r="L367">
        <v>3749</v>
      </c>
      <c r="M367">
        <v>41</v>
      </c>
      <c r="N367">
        <v>0.03</v>
      </c>
      <c r="O367">
        <v>0.06</v>
      </c>
      <c r="P367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0.15</v>
      </c>
      <c r="Q367" s="1">
        <f>player_season_data[[#This Row],[xAG]]*3</f>
        <v>0.18</v>
      </c>
      <c r="R367" s="1">
        <f>SUM(player_season_data[[#This Row],[E(Points from Goals)]:[E(Points from Assists)]])</f>
        <v>0.32999999999999996</v>
      </c>
      <c r="S367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67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367" s="1" t="e">
        <f>SUM(player_season_data[[#This Row],[E(Points from CS)]:[E(Points from conceding)]])</f>
        <v>#REF!</v>
      </c>
      <c r="V367" s="1" t="e">
        <f>SUM(player_season_data[[#This Row],[E(Defensive Points)]],player_season_data[[#This Row],[E(Attacking Points)]])</f>
        <v>#REF!</v>
      </c>
    </row>
    <row r="368" spans="1:22" hidden="1" x14ac:dyDescent="0.25">
      <c r="A368" s="6" t="s">
        <v>1417</v>
      </c>
      <c r="B368">
        <v>145</v>
      </c>
      <c r="C368" t="s">
        <v>376</v>
      </c>
      <c r="D368" t="s">
        <v>517</v>
      </c>
      <c r="E368">
        <v>2</v>
      </c>
      <c r="F368">
        <v>4.5</v>
      </c>
      <c r="G368">
        <v>0.2</v>
      </c>
      <c r="H368" t="s">
        <v>860</v>
      </c>
      <c r="I368">
        <v>31</v>
      </c>
      <c r="J368">
        <v>27</v>
      </c>
      <c r="K368">
        <v>17</v>
      </c>
      <c r="L368">
        <v>1588</v>
      </c>
      <c r="M368">
        <v>17</v>
      </c>
      <c r="N368">
        <v>0.02</v>
      </c>
      <c r="O368">
        <v>0.03</v>
      </c>
      <c r="P368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0.12</v>
      </c>
      <c r="Q368" s="1">
        <f>player_season_data[[#This Row],[xAG]]*3</f>
        <v>0.09</v>
      </c>
      <c r="R368" s="1">
        <f>SUM(player_season_data[[#This Row],[E(Points from Goals)]:[E(Points from Assists)]])</f>
        <v>0.21</v>
      </c>
      <c r="S368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68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368" s="1" t="e">
        <f>SUM(player_season_data[[#This Row],[E(Points from CS)]:[E(Points from conceding)]])</f>
        <v>#REF!</v>
      </c>
      <c r="V368" s="1" t="e">
        <f>SUM(player_season_data[[#This Row],[E(Defensive Points)]],player_season_data[[#This Row],[E(Attacking Points)]])</f>
        <v>#REF!</v>
      </c>
    </row>
    <row r="369" spans="1:22" hidden="1" x14ac:dyDescent="0.25">
      <c r="A369" s="6" t="s">
        <v>1415</v>
      </c>
      <c r="B369">
        <v>414</v>
      </c>
      <c r="C369" t="s">
        <v>1416</v>
      </c>
      <c r="D369" t="s">
        <v>425</v>
      </c>
      <c r="E369">
        <v>1</v>
      </c>
      <c r="F369">
        <v>4</v>
      </c>
      <c r="G369">
        <v>0.3</v>
      </c>
      <c r="H369" t="s">
        <v>862</v>
      </c>
      <c r="I369">
        <v>36</v>
      </c>
      <c r="J369">
        <v>44</v>
      </c>
      <c r="K369">
        <v>44</v>
      </c>
      <c r="L369">
        <v>3960</v>
      </c>
      <c r="M369">
        <v>44</v>
      </c>
      <c r="N369">
        <v>0</v>
      </c>
      <c r="O369">
        <v>0</v>
      </c>
      <c r="P369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369" s="1">
        <f>player_season_data[[#This Row],[xAG]]*3</f>
        <v>0</v>
      </c>
      <c r="R369" s="1">
        <f>SUM(player_season_data[[#This Row],[E(Points from Goals)]:[E(Points from Assists)]])</f>
        <v>0</v>
      </c>
      <c r="S369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69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369" s="1" t="e">
        <f>SUM(player_season_data[[#This Row],[E(Points from CS)]:[E(Points from conceding)]])</f>
        <v>#REF!</v>
      </c>
      <c r="V369" s="1" t="e">
        <f>SUM(player_season_data[[#This Row],[E(Defensive Points)]],player_season_data[[#This Row],[E(Attacking Points)]])</f>
        <v>#REF!</v>
      </c>
    </row>
    <row r="370" spans="1:22" hidden="1" x14ac:dyDescent="0.25">
      <c r="A370" s="6" t="s">
        <v>1434</v>
      </c>
      <c r="B370">
        <v>487</v>
      </c>
      <c r="C370" t="s">
        <v>117</v>
      </c>
      <c r="D370" t="s">
        <v>881</v>
      </c>
      <c r="E370">
        <v>2</v>
      </c>
      <c r="F370">
        <v>4.5</v>
      </c>
      <c r="G370">
        <v>0.1</v>
      </c>
      <c r="H370" t="s">
        <v>860</v>
      </c>
      <c r="I370">
        <v>24</v>
      </c>
      <c r="J370">
        <v>22</v>
      </c>
      <c r="K370">
        <v>11</v>
      </c>
      <c r="L370">
        <v>1161</v>
      </c>
      <c r="M370">
        <v>12</v>
      </c>
      <c r="N370">
        <v>0.02</v>
      </c>
      <c r="O370">
        <v>0.03</v>
      </c>
      <c r="P370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0.12</v>
      </c>
      <c r="Q370" s="1">
        <f>player_season_data[[#This Row],[xAG]]*3</f>
        <v>0.09</v>
      </c>
      <c r="R370" s="1">
        <f>SUM(player_season_data[[#This Row],[E(Points from Goals)]:[E(Points from Assists)]])</f>
        <v>0.21</v>
      </c>
      <c r="S370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70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370" s="1" t="e">
        <f>SUM(player_season_data[[#This Row],[E(Points from CS)]:[E(Points from conceding)]])</f>
        <v>#REF!</v>
      </c>
      <c r="V370" s="1" t="e">
        <f>SUM(player_season_data[[#This Row],[E(Defensive Points)]],player_season_data[[#This Row],[E(Attacking Points)]])</f>
        <v>#REF!</v>
      </c>
    </row>
    <row r="371" spans="1:22" hidden="1" x14ac:dyDescent="0.25">
      <c r="A371" s="6" t="s">
        <v>1418</v>
      </c>
      <c r="B371">
        <v>119</v>
      </c>
      <c r="C371" t="s">
        <v>84</v>
      </c>
      <c r="D371" t="s">
        <v>562</v>
      </c>
      <c r="E371">
        <v>3</v>
      </c>
      <c r="F371">
        <v>5</v>
      </c>
      <c r="G371">
        <v>0</v>
      </c>
      <c r="H371" t="s">
        <v>861</v>
      </c>
      <c r="I371">
        <v>27</v>
      </c>
      <c r="J371">
        <v>9</v>
      </c>
      <c r="K371">
        <v>6</v>
      </c>
      <c r="L371">
        <v>452</v>
      </c>
      <c r="M371">
        <v>5</v>
      </c>
      <c r="N371">
        <v>0.04</v>
      </c>
      <c r="O371">
        <v>0.18</v>
      </c>
      <c r="P371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</v>
      </c>
      <c r="Q371" s="1">
        <f>player_season_data[[#This Row],[xAG]]*3</f>
        <v>0.54</v>
      </c>
      <c r="R371" s="1">
        <f>SUM(player_season_data[[#This Row],[E(Points from Goals)]:[E(Points from Assists)]])</f>
        <v>0.74</v>
      </c>
      <c r="S371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71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371" s="1" t="e">
        <f>SUM(player_season_data[[#This Row],[E(Points from CS)]:[E(Points from conceding)]])</f>
        <v>#REF!</v>
      </c>
      <c r="V371" s="1" t="e">
        <f>SUM(player_season_data[[#This Row],[E(Defensive Points)]],player_season_data[[#This Row],[E(Attacking Points)]])</f>
        <v>#REF!</v>
      </c>
    </row>
    <row r="372" spans="1:22" hidden="1" x14ac:dyDescent="0.25">
      <c r="A372" s="6" t="s">
        <v>1419</v>
      </c>
      <c r="B372">
        <v>386</v>
      </c>
      <c r="C372" t="s">
        <v>324</v>
      </c>
      <c r="D372" t="s">
        <v>627</v>
      </c>
      <c r="E372">
        <v>3</v>
      </c>
      <c r="F372">
        <v>6.5</v>
      </c>
      <c r="G372">
        <v>0.4</v>
      </c>
      <c r="H372" t="s">
        <v>861</v>
      </c>
      <c r="I372">
        <v>23</v>
      </c>
      <c r="J372">
        <v>3</v>
      </c>
      <c r="K372">
        <v>0</v>
      </c>
      <c r="L372">
        <v>79</v>
      </c>
      <c r="M372">
        <v>0</v>
      </c>
      <c r="N372">
        <v>0</v>
      </c>
      <c r="O372">
        <v>0.06</v>
      </c>
      <c r="P372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372" s="1">
        <f>player_season_data[[#This Row],[xAG]]*3</f>
        <v>0.18</v>
      </c>
      <c r="R372" s="1">
        <f>SUM(player_season_data[[#This Row],[E(Points from Goals)]:[E(Points from Assists)]])</f>
        <v>0.18</v>
      </c>
      <c r="S372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72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372" s="1" t="e">
        <f>SUM(player_season_data[[#This Row],[E(Points from CS)]:[E(Points from conceding)]])</f>
        <v>#REF!</v>
      </c>
      <c r="V372" s="1" t="e">
        <f>SUM(player_season_data[[#This Row],[E(Defensive Points)]],player_season_data[[#This Row],[E(Attacking Points)]])</f>
        <v>#REF!</v>
      </c>
    </row>
    <row r="373" spans="1:22" hidden="1" x14ac:dyDescent="0.25">
      <c r="A373" s="6" t="s">
        <v>1420</v>
      </c>
      <c r="B373">
        <v>8</v>
      </c>
      <c r="C373" t="s">
        <v>203</v>
      </c>
      <c r="D373" t="s">
        <v>720</v>
      </c>
      <c r="E373">
        <v>2</v>
      </c>
      <c r="F373">
        <v>5</v>
      </c>
      <c r="G373">
        <v>0.2</v>
      </c>
      <c r="H373" t="s">
        <v>860</v>
      </c>
      <c r="I373">
        <v>23</v>
      </c>
      <c r="J373">
        <v>20</v>
      </c>
      <c r="K373">
        <v>11</v>
      </c>
      <c r="L373">
        <v>946</v>
      </c>
      <c r="M373">
        <v>10</v>
      </c>
      <c r="N373">
        <v>0.08</v>
      </c>
      <c r="O373">
        <v>0.09</v>
      </c>
      <c r="P373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0.48</v>
      </c>
      <c r="Q373" s="1">
        <f>player_season_data[[#This Row],[xAG]]*3</f>
        <v>0.27</v>
      </c>
      <c r="R373" s="1">
        <f>SUM(player_season_data[[#This Row],[E(Points from Goals)]:[E(Points from Assists)]])</f>
        <v>0.75</v>
      </c>
      <c r="S373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73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373" s="1" t="e">
        <f>SUM(player_season_data[[#This Row],[E(Points from CS)]:[E(Points from conceding)]])</f>
        <v>#REF!</v>
      </c>
      <c r="V373" s="1" t="e">
        <f>SUM(player_season_data[[#This Row],[E(Defensive Points)]],player_season_data[[#This Row],[E(Attacking Points)]])</f>
        <v>#REF!</v>
      </c>
    </row>
    <row r="374" spans="1:22" hidden="1" x14ac:dyDescent="0.25">
      <c r="A374" s="6" t="s">
        <v>1352</v>
      </c>
      <c r="B374">
        <v>320</v>
      </c>
      <c r="C374" t="s">
        <v>119</v>
      </c>
      <c r="D374" t="s">
        <v>554</v>
      </c>
      <c r="E374">
        <v>3</v>
      </c>
      <c r="F374">
        <v>5</v>
      </c>
      <c r="G374">
        <v>0.2</v>
      </c>
      <c r="H374" t="s">
        <v>861</v>
      </c>
      <c r="I374">
        <v>30</v>
      </c>
      <c r="J374">
        <v>29</v>
      </c>
      <c r="K374">
        <v>20</v>
      </c>
      <c r="L374">
        <v>1722</v>
      </c>
      <c r="M374">
        <v>19</v>
      </c>
      <c r="N374">
        <v>0.03</v>
      </c>
      <c r="O374">
        <v>0.09</v>
      </c>
      <c r="P374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0.15</v>
      </c>
      <c r="Q374" s="1">
        <f>player_season_data[[#This Row],[xAG]]*3</f>
        <v>0.27</v>
      </c>
      <c r="R374" s="1">
        <f>SUM(player_season_data[[#This Row],[E(Points from Goals)]:[E(Points from Assists)]])</f>
        <v>0.42000000000000004</v>
      </c>
      <c r="S374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74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374" s="1" t="e">
        <f>SUM(player_season_data[[#This Row],[E(Points from CS)]:[E(Points from conceding)]])</f>
        <v>#REF!</v>
      </c>
      <c r="V374" s="1" t="e">
        <f>SUM(player_season_data[[#This Row],[E(Defensive Points)]],player_season_data[[#This Row],[E(Attacking Points)]])</f>
        <v>#REF!</v>
      </c>
    </row>
    <row r="375" spans="1:22" hidden="1" x14ac:dyDescent="0.25">
      <c r="A375" s="6" t="s">
        <v>1423</v>
      </c>
      <c r="B375">
        <v>537</v>
      </c>
      <c r="C375" t="s">
        <v>801</v>
      </c>
      <c r="D375" t="s">
        <v>801</v>
      </c>
      <c r="E375">
        <v>3</v>
      </c>
      <c r="F375">
        <v>4.5</v>
      </c>
      <c r="G375">
        <v>0.2</v>
      </c>
      <c r="H375" t="s">
        <v>861</v>
      </c>
      <c r="I375">
        <v>23</v>
      </c>
      <c r="J375">
        <v>3</v>
      </c>
      <c r="K375">
        <v>1</v>
      </c>
      <c r="L375">
        <v>60</v>
      </c>
      <c r="M375">
        <v>0</v>
      </c>
      <c r="N375">
        <v>0.06</v>
      </c>
      <c r="O375">
        <v>0</v>
      </c>
      <c r="P375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</v>
      </c>
      <c r="Q375" s="1">
        <f>player_season_data[[#This Row],[xAG]]*3</f>
        <v>0</v>
      </c>
      <c r="R375" s="1">
        <f>SUM(player_season_data[[#This Row],[E(Points from Goals)]:[E(Points from Assists)]])</f>
        <v>0.3</v>
      </c>
      <c r="S375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75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375" s="1" t="e">
        <f>SUM(player_season_data[[#This Row],[E(Points from CS)]:[E(Points from conceding)]])</f>
        <v>#REF!</v>
      </c>
      <c r="V375" s="1" t="e">
        <f>SUM(player_season_data[[#This Row],[E(Defensive Points)]],player_season_data[[#This Row],[E(Attacking Points)]])</f>
        <v>#REF!</v>
      </c>
    </row>
    <row r="376" spans="1:22" hidden="1" x14ac:dyDescent="0.25">
      <c r="A376" s="6" t="s">
        <v>1424</v>
      </c>
      <c r="B376">
        <v>182</v>
      </c>
      <c r="C376" t="s">
        <v>285</v>
      </c>
      <c r="D376" t="s">
        <v>522</v>
      </c>
      <c r="E376">
        <v>3</v>
      </c>
      <c r="F376">
        <v>10.5</v>
      </c>
      <c r="G376">
        <v>39.9</v>
      </c>
      <c r="H376" t="s">
        <v>861</v>
      </c>
      <c r="I376">
        <v>21</v>
      </c>
      <c r="J376">
        <v>17</v>
      </c>
      <c r="K376">
        <v>14</v>
      </c>
      <c r="L376">
        <v>1309</v>
      </c>
      <c r="M376">
        <v>14</v>
      </c>
      <c r="N376">
        <v>0.19</v>
      </c>
      <c r="O376">
        <v>0.19</v>
      </c>
      <c r="P376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0.95</v>
      </c>
      <c r="Q376" s="1">
        <f>player_season_data[[#This Row],[xAG]]*3</f>
        <v>0.57000000000000006</v>
      </c>
      <c r="R376" s="1">
        <f>SUM(player_season_data[[#This Row],[E(Points from Goals)]:[E(Points from Assists)]])</f>
        <v>1.52</v>
      </c>
      <c r="S376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76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376" s="1" t="e">
        <f>SUM(player_season_data[[#This Row],[E(Points from CS)]:[E(Points from conceding)]])</f>
        <v>#REF!</v>
      </c>
      <c r="V376" s="1" t="e">
        <f>SUM(player_season_data[[#This Row],[E(Defensive Points)]],player_season_data[[#This Row],[E(Attacking Points)]])</f>
        <v>#REF!</v>
      </c>
    </row>
    <row r="377" spans="1:22" hidden="1" x14ac:dyDescent="0.25">
      <c r="A377" s="6" t="s">
        <v>1476</v>
      </c>
      <c r="B377">
        <v>404</v>
      </c>
      <c r="C377" t="s">
        <v>198</v>
      </c>
      <c r="D377" t="s">
        <v>455</v>
      </c>
      <c r="E377">
        <v>2</v>
      </c>
      <c r="F377">
        <v>4.5</v>
      </c>
      <c r="G377">
        <v>0.2</v>
      </c>
      <c r="H377" t="s">
        <v>860</v>
      </c>
      <c r="I377">
        <v>24</v>
      </c>
      <c r="J377">
        <v>23</v>
      </c>
      <c r="K377">
        <v>17</v>
      </c>
      <c r="L377">
        <v>1559</v>
      </c>
      <c r="M377">
        <v>17</v>
      </c>
      <c r="N377">
        <v>0.02</v>
      </c>
      <c r="O377">
        <v>7.0000000000000007E-2</v>
      </c>
      <c r="P377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0.12</v>
      </c>
      <c r="Q377" s="1">
        <f>player_season_data[[#This Row],[xAG]]*3</f>
        <v>0.21000000000000002</v>
      </c>
      <c r="R377" s="1">
        <f>SUM(player_season_data[[#This Row],[E(Points from Goals)]:[E(Points from Assists)]])</f>
        <v>0.33</v>
      </c>
      <c r="S377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77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377" s="1" t="e">
        <f>SUM(player_season_data[[#This Row],[E(Points from CS)]:[E(Points from conceding)]])</f>
        <v>#REF!</v>
      </c>
      <c r="V377" s="1" t="e">
        <f>SUM(player_season_data[[#This Row],[E(Defensive Points)]],player_season_data[[#This Row],[E(Attacking Points)]])</f>
        <v>#REF!</v>
      </c>
    </row>
    <row r="378" spans="1:22" hidden="1" x14ac:dyDescent="0.25">
      <c r="A378" s="6" t="s">
        <v>1426</v>
      </c>
      <c r="B378">
        <v>150</v>
      </c>
      <c r="C378" t="s">
        <v>326</v>
      </c>
      <c r="D378" t="s">
        <v>326</v>
      </c>
      <c r="E378">
        <v>3</v>
      </c>
      <c r="F378">
        <v>4.5</v>
      </c>
      <c r="G378">
        <v>0</v>
      </c>
      <c r="H378" t="s">
        <v>861</v>
      </c>
      <c r="I378">
        <v>19</v>
      </c>
      <c r="J378">
        <v>1</v>
      </c>
      <c r="K378">
        <v>0</v>
      </c>
      <c r="L378">
        <v>8</v>
      </c>
      <c r="M378">
        <v>0</v>
      </c>
      <c r="N378">
        <v>0.64</v>
      </c>
      <c r="O378">
        <v>0</v>
      </c>
      <c r="P378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3.2</v>
      </c>
      <c r="Q378" s="1">
        <f>player_season_data[[#This Row],[xAG]]*3</f>
        <v>0</v>
      </c>
      <c r="R378" s="1">
        <f>SUM(player_season_data[[#This Row],[E(Points from Goals)]:[E(Points from Assists)]])</f>
        <v>3.2</v>
      </c>
      <c r="S378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78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378" s="1" t="e">
        <f>SUM(player_season_data[[#This Row],[E(Points from CS)]:[E(Points from conceding)]])</f>
        <v>#REF!</v>
      </c>
      <c r="V378" s="1" t="e">
        <f>SUM(player_season_data[[#This Row],[E(Defensive Points)]],player_season_data[[#This Row],[E(Attacking Points)]])</f>
        <v>#REF!</v>
      </c>
    </row>
    <row r="379" spans="1:22" hidden="1" x14ac:dyDescent="0.25">
      <c r="A379" s="6" t="s">
        <v>942</v>
      </c>
      <c r="B379">
        <v>439</v>
      </c>
      <c r="C379" t="s">
        <v>943</v>
      </c>
      <c r="D379" t="s">
        <v>687</v>
      </c>
      <c r="E379">
        <v>3</v>
      </c>
      <c r="F379">
        <v>5</v>
      </c>
      <c r="G379">
        <v>0</v>
      </c>
      <c r="H379" t="s">
        <v>861</v>
      </c>
      <c r="I379">
        <v>24</v>
      </c>
      <c r="J379">
        <v>23</v>
      </c>
      <c r="K379">
        <v>18</v>
      </c>
      <c r="L379">
        <v>1576</v>
      </c>
      <c r="M379">
        <v>17</v>
      </c>
      <c r="N379">
        <v>0.02</v>
      </c>
      <c r="O379">
        <v>0.05</v>
      </c>
      <c r="P379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</v>
      </c>
      <c r="Q379" s="1">
        <f>player_season_data[[#This Row],[xAG]]*3</f>
        <v>0.15000000000000002</v>
      </c>
      <c r="R379" s="1">
        <f>SUM(player_season_data[[#This Row],[E(Points from Goals)]:[E(Points from Assists)]])</f>
        <v>0.25</v>
      </c>
      <c r="S379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79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379" s="1" t="e">
        <f>SUM(player_season_data[[#This Row],[E(Points from CS)]:[E(Points from conceding)]])</f>
        <v>#REF!</v>
      </c>
      <c r="V379" s="1" t="e">
        <f>SUM(player_season_data[[#This Row],[E(Defensive Points)]],player_season_data[[#This Row],[E(Attacking Points)]])</f>
        <v>#REF!</v>
      </c>
    </row>
    <row r="380" spans="1:22" hidden="1" x14ac:dyDescent="0.25">
      <c r="A380" s="6" t="s">
        <v>1191</v>
      </c>
      <c r="B380">
        <v>254</v>
      </c>
      <c r="C380" t="s">
        <v>307</v>
      </c>
      <c r="D380" t="s">
        <v>545</v>
      </c>
      <c r="E380">
        <v>3</v>
      </c>
      <c r="F380">
        <v>5</v>
      </c>
      <c r="G380">
        <v>0</v>
      </c>
      <c r="H380" t="s">
        <v>861</v>
      </c>
      <c r="I380">
        <v>28</v>
      </c>
      <c r="J380">
        <v>27</v>
      </c>
      <c r="K380">
        <v>15</v>
      </c>
      <c r="L380">
        <v>1325</v>
      </c>
      <c r="M380">
        <v>14</v>
      </c>
      <c r="N380">
        <v>0.02</v>
      </c>
      <c r="O380">
        <v>7.0000000000000007E-2</v>
      </c>
      <c r="P380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</v>
      </c>
      <c r="Q380" s="1">
        <f>player_season_data[[#This Row],[xAG]]*3</f>
        <v>0.21000000000000002</v>
      </c>
      <c r="R380" s="1">
        <f>SUM(player_season_data[[#This Row],[E(Points from Goals)]:[E(Points from Assists)]])</f>
        <v>0.31000000000000005</v>
      </c>
      <c r="S380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80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380" s="1" t="e">
        <f>SUM(player_season_data[[#This Row],[E(Points from CS)]:[E(Points from conceding)]])</f>
        <v>#REF!</v>
      </c>
      <c r="V380" s="1" t="e">
        <f>SUM(player_season_data[[#This Row],[E(Defensive Points)]],player_season_data[[#This Row],[E(Attacking Points)]])</f>
        <v>#REF!</v>
      </c>
    </row>
    <row r="381" spans="1:22" hidden="1" x14ac:dyDescent="0.25">
      <c r="A381" s="6" t="s">
        <v>1269</v>
      </c>
      <c r="B381">
        <v>203</v>
      </c>
      <c r="C381" t="s">
        <v>169</v>
      </c>
      <c r="D381" t="s">
        <v>509</v>
      </c>
      <c r="E381">
        <v>3</v>
      </c>
      <c r="F381">
        <v>5</v>
      </c>
      <c r="G381">
        <v>0</v>
      </c>
      <c r="H381" t="s">
        <v>861</v>
      </c>
      <c r="I381">
        <v>28</v>
      </c>
      <c r="J381">
        <v>30</v>
      </c>
      <c r="K381">
        <v>23</v>
      </c>
      <c r="L381">
        <v>1891</v>
      </c>
      <c r="M381">
        <v>21</v>
      </c>
      <c r="N381">
        <v>0.02</v>
      </c>
      <c r="O381">
        <v>0.05</v>
      </c>
      <c r="P381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0.1</v>
      </c>
      <c r="Q381" s="1">
        <f>player_season_data[[#This Row],[xAG]]*3</f>
        <v>0.15000000000000002</v>
      </c>
      <c r="R381" s="1">
        <f>SUM(player_season_data[[#This Row],[E(Points from Goals)]:[E(Points from Assists)]])</f>
        <v>0.25</v>
      </c>
      <c r="S381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81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381" s="1" t="e">
        <f>SUM(player_season_data[[#This Row],[E(Points from CS)]:[E(Points from conceding)]])</f>
        <v>#REF!</v>
      </c>
      <c r="V381" s="1" t="e">
        <f>SUM(player_season_data[[#This Row],[E(Defensive Points)]],player_season_data[[#This Row],[E(Attacking Points)]])</f>
        <v>#REF!</v>
      </c>
    </row>
    <row r="382" spans="1:22" hidden="1" x14ac:dyDescent="0.25">
      <c r="A382" s="6" t="s">
        <v>965</v>
      </c>
      <c r="B382">
        <v>157</v>
      </c>
      <c r="C382" t="s">
        <v>57</v>
      </c>
      <c r="D382" t="s">
        <v>771</v>
      </c>
      <c r="E382">
        <v>3</v>
      </c>
      <c r="F382">
        <v>5</v>
      </c>
      <c r="G382">
        <v>0.7</v>
      </c>
      <c r="H382" t="s">
        <v>861</v>
      </c>
      <c r="I382">
        <v>21</v>
      </c>
      <c r="J382">
        <v>35</v>
      </c>
      <c r="K382">
        <v>33</v>
      </c>
      <c r="L382">
        <v>2866</v>
      </c>
      <c r="M382">
        <v>31</v>
      </c>
      <c r="N382">
        <v>0.01</v>
      </c>
      <c r="O382">
        <v>0.08</v>
      </c>
      <c r="P382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0.05</v>
      </c>
      <c r="Q382" s="1">
        <f>player_season_data[[#This Row],[xAG]]*3</f>
        <v>0.24</v>
      </c>
      <c r="R382" s="1">
        <f>SUM(player_season_data[[#This Row],[E(Points from Goals)]:[E(Points from Assists)]])</f>
        <v>0.28999999999999998</v>
      </c>
      <c r="S382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82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382" s="1" t="e">
        <f>SUM(player_season_data[[#This Row],[E(Points from CS)]:[E(Points from conceding)]])</f>
        <v>#REF!</v>
      </c>
      <c r="V382" s="1" t="e">
        <f>SUM(player_season_data[[#This Row],[E(Defensive Points)]],player_season_data[[#This Row],[E(Attacking Points)]])</f>
        <v>#REF!</v>
      </c>
    </row>
    <row r="383" spans="1:22" hidden="1" x14ac:dyDescent="0.25">
      <c r="A383" s="6" t="s">
        <v>1433</v>
      </c>
      <c r="B383">
        <v>492</v>
      </c>
      <c r="C383" t="s">
        <v>210</v>
      </c>
      <c r="D383" t="s">
        <v>729</v>
      </c>
      <c r="E383">
        <v>3</v>
      </c>
      <c r="F383">
        <v>6.5</v>
      </c>
      <c r="G383">
        <v>2.6</v>
      </c>
      <c r="H383" t="s">
        <v>861</v>
      </c>
      <c r="I383">
        <v>23</v>
      </c>
      <c r="J383">
        <v>36</v>
      </c>
      <c r="K383">
        <v>31</v>
      </c>
      <c r="L383">
        <v>2762</v>
      </c>
      <c r="M383">
        <v>30</v>
      </c>
      <c r="N383">
        <v>0.15</v>
      </c>
      <c r="O383">
        <v>0.25</v>
      </c>
      <c r="P383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0.75</v>
      </c>
      <c r="Q383" s="1">
        <f>player_season_data[[#This Row],[xAG]]*3</f>
        <v>0.75</v>
      </c>
      <c r="R383" s="1">
        <f>SUM(player_season_data[[#This Row],[E(Points from Goals)]:[E(Points from Assists)]])</f>
        <v>1.5</v>
      </c>
      <c r="S383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83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383" s="1" t="e">
        <f>SUM(player_season_data[[#This Row],[E(Points from CS)]:[E(Points from conceding)]])</f>
        <v>#REF!</v>
      </c>
      <c r="V383" s="1" t="e">
        <f>SUM(player_season_data[[#This Row],[E(Defensive Points)]],player_season_data[[#This Row],[E(Attacking Points)]])</f>
        <v>#REF!</v>
      </c>
    </row>
    <row r="384" spans="1:22" hidden="1" x14ac:dyDescent="0.25">
      <c r="A384" s="6" t="s">
        <v>935</v>
      </c>
      <c r="B384">
        <v>196</v>
      </c>
      <c r="C384" t="s">
        <v>74</v>
      </c>
      <c r="D384" t="s">
        <v>453</v>
      </c>
      <c r="E384">
        <v>2</v>
      </c>
      <c r="F384">
        <v>4.5</v>
      </c>
      <c r="G384">
        <v>0.1</v>
      </c>
      <c r="H384" t="s">
        <v>860</v>
      </c>
      <c r="I384">
        <v>32</v>
      </c>
      <c r="J384">
        <v>19</v>
      </c>
      <c r="K384">
        <v>14</v>
      </c>
      <c r="L384">
        <v>1338</v>
      </c>
      <c r="M384">
        <v>14</v>
      </c>
      <c r="N384">
        <v>0.01</v>
      </c>
      <c r="O384">
        <v>0.01</v>
      </c>
      <c r="P384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0.06</v>
      </c>
      <c r="Q384" s="1">
        <f>player_season_data[[#This Row],[xAG]]*3</f>
        <v>0.03</v>
      </c>
      <c r="R384" s="1">
        <f>SUM(player_season_data[[#This Row],[E(Points from Goals)]:[E(Points from Assists)]])</f>
        <v>0.09</v>
      </c>
      <c r="S384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84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384" s="1" t="e">
        <f>SUM(player_season_data[[#This Row],[E(Points from CS)]:[E(Points from conceding)]])</f>
        <v>#REF!</v>
      </c>
      <c r="V384" s="1" t="e">
        <f>SUM(player_season_data[[#This Row],[E(Defensive Points)]],player_season_data[[#This Row],[E(Attacking Points)]])</f>
        <v>#REF!</v>
      </c>
    </row>
    <row r="385" spans="1:22" hidden="1" x14ac:dyDescent="0.25">
      <c r="A385" s="6" t="s">
        <v>1435</v>
      </c>
      <c r="B385">
        <v>339</v>
      </c>
      <c r="C385" t="s">
        <v>374</v>
      </c>
      <c r="D385" t="s">
        <v>494</v>
      </c>
      <c r="E385">
        <v>2</v>
      </c>
      <c r="F385">
        <v>6</v>
      </c>
      <c r="G385">
        <v>11.8</v>
      </c>
      <c r="H385" t="s">
        <v>860</v>
      </c>
      <c r="I385">
        <v>32</v>
      </c>
      <c r="J385">
        <v>36</v>
      </c>
      <c r="K385">
        <v>36</v>
      </c>
      <c r="L385">
        <v>3177</v>
      </c>
      <c r="M385">
        <v>35</v>
      </c>
      <c r="N385">
        <v>0.08</v>
      </c>
      <c r="O385">
        <v>0.04</v>
      </c>
      <c r="P385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0.48</v>
      </c>
      <c r="Q385" s="1">
        <f>player_season_data[[#This Row],[xAG]]*3</f>
        <v>0.12</v>
      </c>
      <c r="R385" s="1">
        <f>SUM(player_season_data[[#This Row],[E(Points from Goals)]:[E(Points from Assists)]])</f>
        <v>0.6</v>
      </c>
      <c r="S385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85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385" s="1" t="e">
        <f>SUM(player_season_data[[#This Row],[E(Points from CS)]:[E(Points from conceding)]])</f>
        <v>#REF!</v>
      </c>
      <c r="V385" s="1" t="e">
        <f>SUM(player_season_data[[#This Row],[E(Defensive Points)]],player_season_data[[#This Row],[E(Attacking Points)]])</f>
        <v>#REF!</v>
      </c>
    </row>
    <row r="386" spans="1:22" hidden="1" x14ac:dyDescent="0.25">
      <c r="A386" s="6" t="s">
        <v>1436</v>
      </c>
      <c r="B386">
        <v>56</v>
      </c>
      <c r="C386" t="s">
        <v>1437</v>
      </c>
      <c r="D386" t="s">
        <v>804</v>
      </c>
      <c r="E386">
        <v>2</v>
      </c>
      <c r="F386">
        <v>4</v>
      </c>
      <c r="G386">
        <v>0.4</v>
      </c>
      <c r="H386" t="s">
        <v>860</v>
      </c>
      <c r="I386">
        <v>18</v>
      </c>
      <c r="J386">
        <v>8</v>
      </c>
      <c r="K386">
        <v>3</v>
      </c>
      <c r="L386">
        <v>269</v>
      </c>
      <c r="M386">
        <v>3</v>
      </c>
      <c r="N386">
        <v>0.01</v>
      </c>
      <c r="O386">
        <v>7.0000000000000007E-2</v>
      </c>
      <c r="P386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0.06</v>
      </c>
      <c r="Q386" s="1">
        <f>player_season_data[[#This Row],[xAG]]*3</f>
        <v>0.21000000000000002</v>
      </c>
      <c r="R386" s="1">
        <f>SUM(player_season_data[[#This Row],[E(Points from Goals)]:[E(Points from Assists)]])</f>
        <v>0.27</v>
      </c>
      <c r="S386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86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386" s="1" t="e">
        <f>SUM(player_season_data[[#This Row],[E(Points from CS)]:[E(Points from conceding)]])</f>
        <v>#REF!</v>
      </c>
      <c r="V386" s="1" t="e">
        <f>SUM(player_season_data[[#This Row],[E(Defensive Points)]],player_season_data[[#This Row],[E(Attacking Points)]])</f>
        <v>#REF!</v>
      </c>
    </row>
    <row r="387" spans="1:22" hidden="1" x14ac:dyDescent="0.25">
      <c r="A387" s="6" t="s">
        <v>993</v>
      </c>
      <c r="B387">
        <v>422</v>
      </c>
      <c r="C387" t="s">
        <v>11</v>
      </c>
      <c r="D387" t="s">
        <v>555</v>
      </c>
      <c r="E387">
        <v>2</v>
      </c>
      <c r="F387">
        <v>4.5</v>
      </c>
      <c r="G387">
        <v>1.1000000000000001</v>
      </c>
      <c r="H387" t="s">
        <v>860</v>
      </c>
      <c r="I387">
        <v>26</v>
      </c>
      <c r="J387">
        <v>22</v>
      </c>
      <c r="K387">
        <v>20</v>
      </c>
      <c r="L387">
        <v>1692</v>
      </c>
      <c r="M387">
        <v>18</v>
      </c>
      <c r="N387">
        <v>0.01</v>
      </c>
      <c r="O387">
        <v>0.05</v>
      </c>
      <c r="P387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0.06</v>
      </c>
      <c r="Q387" s="1">
        <f>player_season_data[[#This Row],[xAG]]*3</f>
        <v>0.15000000000000002</v>
      </c>
      <c r="R387" s="1">
        <f>SUM(player_season_data[[#This Row],[E(Points from Goals)]:[E(Points from Assists)]])</f>
        <v>0.21000000000000002</v>
      </c>
      <c r="S387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87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387" s="1" t="e">
        <f>SUM(player_season_data[[#This Row],[E(Points from CS)]:[E(Points from conceding)]])</f>
        <v>#REF!</v>
      </c>
      <c r="V387" s="1" t="e">
        <f>SUM(player_season_data[[#This Row],[E(Defensive Points)]],player_season_data[[#This Row],[E(Attacking Points)]])</f>
        <v>#REF!</v>
      </c>
    </row>
    <row r="388" spans="1:22" hidden="1" x14ac:dyDescent="0.25">
      <c r="A388" s="6" t="s">
        <v>1010</v>
      </c>
      <c r="B388">
        <v>282</v>
      </c>
      <c r="C388" t="s">
        <v>1011</v>
      </c>
      <c r="D388" t="s">
        <v>582</v>
      </c>
      <c r="E388">
        <v>2</v>
      </c>
      <c r="F388">
        <v>4</v>
      </c>
      <c r="G388">
        <v>1.2</v>
      </c>
      <c r="H388" t="s">
        <v>860</v>
      </c>
      <c r="I388">
        <v>25</v>
      </c>
      <c r="J388">
        <v>18</v>
      </c>
      <c r="K388">
        <v>16</v>
      </c>
      <c r="L388">
        <v>1376</v>
      </c>
      <c r="M388">
        <v>15</v>
      </c>
      <c r="N388">
        <v>0.01</v>
      </c>
      <c r="O388">
        <v>0.02</v>
      </c>
      <c r="P388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0.06</v>
      </c>
      <c r="Q388" s="1">
        <f>player_season_data[[#This Row],[xAG]]*3</f>
        <v>0.06</v>
      </c>
      <c r="R388" s="1">
        <f>SUM(player_season_data[[#This Row],[E(Points from Goals)]:[E(Points from Assists)]])</f>
        <v>0.12</v>
      </c>
      <c r="S388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88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388" s="1" t="e">
        <f>SUM(player_season_data[[#This Row],[E(Points from CS)]:[E(Points from conceding)]])</f>
        <v>#REF!</v>
      </c>
      <c r="V388" s="1" t="e">
        <f>SUM(player_season_data[[#This Row],[E(Defensive Points)]],player_season_data[[#This Row],[E(Attacking Points)]])</f>
        <v>#REF!</v>
      </c>
    </row>
    <row r="389" spans="1:22" hidden="1" x14ac:dyDescent="0.25">
      <c r="A389" s="6" t="s">
        <v>1442</v>
      </c>
      <c r="B389">
        <v>328</v>
      </c>
      <c r="C389" t="s">
        <v>321</v>
      </c>
      <c r="D389" t="s">
        <v>885</v>
      </c>
      <c r="E389">
        <v>3</v>
      </c>
      <c r="F389">
        <v>12.5</v>
      </c>
      <c r="G389">
        <v>33.799999999999997</v>
      </c>
      <c r="H389" t="s">
        <v>861</v>
      </c>
      <c r="I389">
        <v>31</v>
      </c>
      <c r="J389">
        <v>32</v>
      </c>
      <c r="K389">
        <v>28</v>
      </c>
      <c r="L389">
        <v>2534</v>
      </c>
      <c r="M389">
        <v>28</v>
      </c>
      <c r="N389">
        <v>0.55000000000000004</v>
      </c>
      <c r="O389">
        <v>0.42</v>
      </c>
      <c r="P389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2.75</v>
      </c>
      <c r="Q389" s="1">
        <f>player_season_data[[#This Row],[xAG]]*3</f>
        <v>1.26</v>
      </c>
      <c r="R389" s="1">
        <f>SUM(player_season_data[[#This Row],[E(Points from Goals)]:[E(Points from Assists)]])</f>
        <v>4.01</v>
      </c>
      <c r="S389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89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389" s="1" t="e">
        <f>SUM(player_season_data[[#This Row],[E(Points from CS)]:[E(Points from conceding)]])</f>
        <v>#REF!</v>
      </c>
      <c r="V389" s="1" t="e">
        <f>SUM(player_season_data[[#This Row],[E(Defensive Points)]],player_season_data[[#This Row],[E(Attacking Points)]])</f>
        <v>#REF!</v>
      </c>
    </row>
    <row r="390" spans="1:22" hidden="1" x14ac:dyDescent="0.25">
      <c r="A390" s="6" t="s">
        <v>1265</v>
      </c>
      <c r="B390">
        <v>388</v>
      </c>
      <c r="C390" t="s">
        <v>384</v>
      </c>
      <c r="D390" t="s">
        <v>638</v>
      </c>
      <c r="E390">
        <v>2</v>
      </c>
      <c r="F390">
        <v>4.5</v>
      </c>
      <c r="G390">
        <v>1.7</v>
      </c>
      <c r="H390" t="s">
        <v>860</v>
      </c>
      <c r="I390">
        <v>25</v>
      </c>
      <c r="J390">
        <v>22</v>
      </c>
      <c r="K390">
        <v>20</v>
      </c>
      <c r="L390">
        <v>1780</v>
      </c>
      <c r="M390">
        <v>19</v>
      </c>
      <c r="N390">
        <v>0.01</v>
      </c>
      <c r="O390">
        <v>0.08</v>
      </c>
      <c r="P390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0.06</v>
      </c>
      <c r="Q390" s="1">
        <f>player_season_data[[#This Row],[xAG]]*3</f>
        <v>0.24</v>
      </c>
      <c r="R390" s="1">
        <f>SUM(player_season_data[[#This Row],[E(Points from Goals)]:[E(Points from Assists)]])</f>
        <v>0.3</v>
      </c>
      <c r="S390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90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390" s="1" t="e">
        <f>SUM(player_season_data[[#This Row],[E(Points from CS)]:[E(Points from conceding)]])</f>
        <v>#REF!</v>
      </c>
      <c r="V390" s="1" t="e">
        <f>SUM(player_season_data[[#This Row],[E(Defensive Points)]],player_season_data[[#This Row],[E(Attacking Points)]])</f>
        <v>#REF!</v>
      </c>
    </row>
    <row r="391" spans="1:22" hidden="1" x14ac:dyDescent="0.25">
      <c r="A391" s="6" t="s">
        <v>1444</v>
      </c>
      <c r="B391">
        <v>61</v>
      </c>
      <c r="C391" t="s">
        <v>23</v>
      </c>
      <c r="D391" t="s">
        <v>434</v>
      </c>
      <c r="E391">
        <v>3</v>
      </c>
      <c r="F391">
        <v>4.5</v>
      </c>
      <c r="G391">
        <v>0.5</v>
      </c>
      <c r="H391" t="s">
        <v>861</v>
      </c>
      <c r="I391">
        <v>23</v>
      </c>
      <c r="J391">
        <v>34</v>
      </c>
      <c r="K391">
        <v>4</v>
      </c>
      <c r="L391">
        <v>652</v>
      </c>
      <c r="M391">
        <v>7</v>
      </c>
      <c r="N391">
        <v>0.13</v>
      </c>
      <c r="O391">
        <v>0.04</v>
      </c>
      <c r="P391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0.65</v>
      </c>
      <c r="Q391" s="1">
        <f>player_season_data[[#This Row],[xAG]]*3</f>
        <v>0.12</v>
      </c>
      <c r="R391" s="1">
        <f>SUM(player_season_data[[#This Row],[E(Points from Goals)]:[E(Points from Assists)]])</f>
        <v>0.77</v>
      </c>
      <c r="S391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91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391" s="1" t="e">
        <f>SUM(player_season_data[[#This Row],[E(Points from CS)]:[E(Points from conceding)]])</f>
        <v>#REF!</v>
      </c>
      <c r="V391" s="1" t="e">
        <f>SUM(player_season_data[[#This Row],[E(Defensive Points)]],player_season_data[[#This Row],[E(Attacking Points)]])</f>
        <v>#REF!</v>
      </c>
    </row>
    <row r="392" spans="1:22" hidden="1" x14ac:dyDescent="0.25">
      <c r="A392" s="6" t="s">
        <v>1445</v>
      </c>
      <c r="B392">
        <v>345</v>
      </c>
      <c r="C392" t="s">
        <v>92</v>
      </c>
      <c r="D392" t="s">
        <v>460</v>
      </c>
      <c r="E392">
        <v>3</v>
      </c>
      <c r="F392">
        <v>9.5</v>
      </c>
      <c r="G392">
        <v>7.2</v>
      </c>
      <c r="H392" t="s">
        <v>861</v>
      </c>
      <c r="I392">
        <v>32</v>
      </c>
      <c r="J392">
        <v>18</v>
      </c>
      <c r="K392">
        <v>15</v>
      </c>
      <c r="L392">
        <v>1221</v>
      </c>
      <c r="M392">
        <v>13</v>
      </c>
      <c r="N392">
        <v>0.18</v>
      </c>
      <c r="O392">
        <v>0.85</v>
      </c>
      <c r="P392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0.89999999999999991</v>
      </c>
      <c r="Q392" s="1">
        <f>player_season_data[[#This Row],[xAG]]*3</f>
        <v>2.5499999999999998</v>
      </c>
      <c r="R392" s="1">
        <f>SUM(player_season_data[[#This Row],[E(Points from Goals)]:[E(Points from Assists)]])</f>
        <v>3.4499999999999997</v>
      </c>
      <c r="S392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92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392" s="1" t="e">
        <f>SUM(player_season_data[[#This Row],[E(Points from CS)]:[E(Points from conceding)]])</f>
        <v>#REF!</v>
      </c>
      <c r="V392" s="1" t="e">
        <f>SUM(player_season_data[[#This Row],[E(Defensive Points)]],player_season_data[[#This Row],[E(Attacking Points)]])</f>
        <v>#REF!</v>
      </c>
    </row>
    <row r="393" spans="1:22" hidden="1" x14ac:dyDescent="0.25">
      <c r="A393" s="6" t="s">
        <v>1446</v>
      </c>
      <c r="B393">
        <v>416</v>
      </c>
      <c r="C393" t="s">
        <v>351</v>
      </c>
      <c r="D393" t="s">
        <v>564</v>
      </c>
      <c r="E393">
        <v>2</v>
      </c>
      <c r="F393">
        <v>4</v>
      </c>
      <c r="G393">
        <v>0.6</v>
      </c>
      <c r="H393" t="s">
        <v>860</v>
      </c>
      <c r="I393">
        <v>27</v>
      </c>
      <c r="J393">
        <v>3</v>
      </c>
      <c r="K393">
        <v>1</v>
      </c>
      <c r="L393">
        <v>78</v>
      </c>
      <c r="M393">
        <v>0</v>
      </c>
      <c r="N393">
        <v>0</v>
      </c>
      <c r="O393">
        <v>0.03</v>
      </c>
      <c r="P393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393" s="1">
        <f>player_season_data[[#This Row],[xAG]]*3</f>
        <v>0.09</v>
      </c>
      <c r="R393" s="1">
        <f>SUM(player_season_data[[#This Row],[E(Points from Goals)]:[E(Points from Assists)]])</f>
        <v>0.09</v>
      </c>
      <c r="S393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93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393" s="1" t="e">
        <f>SUM(player_season_data[[#This Row],[E(Points from CS)]:[E(Points from conceding)]])</f>
        <v>#REF!</v>
      </c>
      <c r="V393" s="1" t="e">
        <f>SUM(player_season_data[[#This Row],[E(Defensive Points)]],player_season_data[[#This Row],[E(Attacking Points)]])</f>
        <v>#REF!</v>
      </c>
    </row>
    <row r="394" spans="1:22" hidden="1" x14ac:dyDescent="0.25">
      <c r="A394" s="6" t="s">
        <v>1279</v>
      </c>
      <c r="B394">
        <v>241</v>
      </c>
      <c r="C394" t="s">
        <v>37</v>
      </c>
      <c r="D394" t="s">
        <v>679</v>
      </c>
      <c r="E394">
        <v>2</v>
      </c>
      <c r="F394">
        <v>4.5</v>
      </c>
      <c r="G394">
        <v>0.3</v>
      </c>
      <c r="H394" t="s">
        <v>860</v>
      </c>
      <c r="I394">
        <v>23</v>
      </c>
      <c r="J394">
        <v>29</v>
      </c>
      <c r="K394">
        <v>25</v>
      </c>
      <c r="L394">
        <v>2303</v>
      </c>
      <c r="M394">
        <v>25</v>
      </c>
      <c r="N394">
        <v>0.01</v>
      </c>
      <c r="O394">
        <v>0</v>
      </c>
      <c r="P394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0.06</v>
      </c>
      <c r="Q394" s="1">
        <f>player_season_data[[#This Row],[xAG]]*3</f>
        <v>0</v>
      </c>
      <c r="R394" s="1">
        <f>SUM(player_season_data[[#This Row],[E(Points from Goals)]:[E(Points from Assists)]])</f>
        <v>0.06</v>
      </c>
      <c r="S394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94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394" s="1" t="e">
        <f>SUM(player_season_data[[#This Row],[E(Points from CS)]:[E(Points from conceding)]])</f>
        <v>#REF!</v>
      </c>
      <c r="V394" s="1" t="e">
        <f>SUM(player_season_data[[#This Row],[E(Defensive Points)]],player_season_data[[#This Row],[E(Attacking Points)]])</f>
        <v>#REF!</v>
      </c>
    </row>
    <row r="395" spans="1:22" hidden="1" x14ac:dyDescent="0.25">
      <c r="A395" s="6" t="s">
        <v>1449</v>
      </c>
      <c r="B395">
        <v>201</v>
      </c>
      <c r="C395" t="s">
        <v>161</v>
      </c>
      <c r="D395" t="s">
        <v>439</v>
      </c>
      <c r="E395">
        <v>1</v>
      </c>
      <c r="F395">
        <v>4.5</v>
      </c>
      <c r="G395">
        <v>14.8</v>
      </c>
      <c r="H395" t="s">
        <v>862</v>
      </c>
      <c r="I395">
        <v>26</v>
      </c>
      <c r="J395">
        <v>18</v>
      </c>
      <c r="K395">
        <v>18</v>
      </c>
      <c r="L395">
        <v>1620</v>
      </c>
      <c r="M395">
        <v>18</v>
      </c>
      <c r="N395">
        <v>0</v>
      </c>
      <c r="O395">
        <v>0</v>
      </c>
      <c r="P395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395" s="1">
        <f>player_season_data[[#This Row],[xAG]]*3</f>
        <v>0</v>
      </c>
      <c r="R395" s="1">
        <f>SUM(player_season_data[[#This Row],[E(Points from Goals)]:[E(Points from Assists)]])</f>
        <v>0</v>
      </c>
      <c r="S395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95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395" s="1" t="e">
        <f>SUM(player_season_data[[#This Row],[E(Points from CS)]:[E(Points from conceding)]])</f>
        <v>#REF!</v>
      </c>
      <c r="V395" s="1" t="e">
        <f>SUM(player_season_data[[#This Row],[E(Defensive Points)]],player_season_data[[#This Row],[E(Attacking Points)]])</f>
        <v>#REF!</v>
      </c>
    </row>
    <row r="396" spans="1:22" hidden="1" x14ac:dyDescent="0.25">
      <c r="A396" s="6" t="s">
        <v>1450</v>
      </c>
      <c r="B396">
        <v>356</v>
      </c>
      <c r="C396" t="s">
        <v>271</v>
      </c>
      <c r="D396" t="s">
        <v>896</v>
      </c>
      <c r="E396">
        <v>3</v>
      </c>
      <c r="F396">
        <v>5</v>
      </c>
      <c r="G396">
        <v>0</v>
      </c>
      <c r="H396" t="s">
        <v>861</v>
      </c>
      <c r="I396">
        <v>24</v>
      </c>
      <c r="J396">
        <v>9</v>
      </c>
      <c r="K396">
        <v>4</v>
      </c>
      <c r="L396">
        <v>420</v>
      </c>
      <c r="M396">
        <v>4</v>
      </c>
      <c r="N396">
        <v>0.08</v>
      </c>
      <c r="O396">
        <v>0.1</v>
      </c>
      <c r="P396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0.4</v>
      </c>
      <c r="Q396" s="1">
        <f>player_season_data[[#This Row],[xAG]]*3</f>
        <v>0.30000000000000004</v>
      </c>
      <c r="R396" s="1">
        <f>SUM(player_season_data[[#This Row],[E(Points from Goals)]:[E(Points from Assists)]])</f>
        <v>0.70000000000000007</v>
      </c>
      <c r="S396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96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396" s="1" t="e">
        <f>SUM(player_season_data[[#This Row],[E(Points from CS)]:[E(Points from conceding)]])</f>
        <v>#REF!</v>
      </c>
      <c r="V396" s="1" t="e">
        <f>SUM(player_season_data[[#This Row],[E(Defensive Points)]],player_season_data[[#This Row],[E(Attacking Points)]])</f>
        <v>#REF!</v>
      </c>
    </row>
    <row r="397" spans="1:22" hidden="1" x14ac:dyDescent="0.25">
      <c r="A397" s="6" t="s">
        <v>1453</v>
      </c>
      <c r="B397">
        <v>51</v>
      </c>
      <c r="C397" t="s">
        <v>277</v>
      </c>
      <c r="D397" t="s">
        <v>519</v>
      </c>
      <c r="E397">
        <v>1</v>
      </c>
      <c r="F397">
        <v>4.5</v>
      </c>
      <c r="G397">
        <v>0.2</v>
      </c>
      <c r="H397" t="s">
        <v>862</v>
      </c>
      <c r="I397">
        <v>33</v>
      </c>
      <c r="J397">
        <v>5</v>
      </c>
      <c r="K397">
        <v>4</v>
      </c>
      <c r="L397">
        <v>405</v>
      </c>
      <c r="M397">
        <v>4</v>
      </c>
      <c r="N397">
        <v>0</v>
      </c>
      <c r="O397">
        <v>0</v>
      </c>
      <c r="P397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397" s="1">
        <f>player_season_data[[#This Row],[xAG]]*3</f>
        <v>0</v>
      </c>
      <c r="R397" s="1">
        <f>SUM(player_season_data[[#This Row],[E(Points from Goals)]:[E(Points from Assists)]])</f>
        <v>0</v>
      </c>
      <c r="S397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97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397" s="1" t="e">
        <f>SUM(player_season_data[[#This Row],[E(Points from CS)]:[E(Points from conceding)]])</f>
        <v>#REF!</v>
      </c>
      <c r="V397" s="1" t="e">
        <f>SUM(player_season_data[[#This Row],[E(Defensive Points)]],player_season_data[[#This Row],[E(Attacking Points)]])</f>
        <v>#REF!</v>
      </c>
    </row>
    <row r="398" spans="1:22" hidden="1" x14ac:dyDescent="0.25">
      <c r="A398" s="6" t="s">
        <v>1454</v>
      </c>
      <c r="B398">
        <v>37</v>
      </c>
      <c r="C398" t="s">
        <v>102</v>
      </c>
      <c r="D398" t="s">
        <v>747</v>
      </c>
      <c r="E398">
        <v>3</v>
      </c>
      <c r="F398">
        <v>5</v>
      </c>
      <c r="G398">
        <v>0</v>
      </c>
      <c r="H398" t="s">
        <v>861</v>
      </c>
      <c r="I398">
        <v>20</v>
      </c>
      <c r="J398">
        <v>12</v>
      </c>
      <c r="K398">
        <v>1</v>
      </c>
      <c r="L398">
        <v>232</v>
      </c>
      <c r="M398">
        <v>2</v>
      </c>
      <c r="N398">
        <v>0.11</v>
      </c>
      <c r="O398">
        <v>0.19</v>
      </c>
      <c r="P398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0.55000000000000004</v>
      </c>
      <c r="Q398" s="1">
        <f>player_season_data[[#This Row],[xAG]]*3</f>
        <v>0.57000000000000006</v>
      </c>
      <c r="R398" s="1">
        <f>SUM(player_season_data[[#This Row],[E(Points from Goals)]:[E(Points from Assists)]])</f>
        <v>1.1200000000000001</v>
      </c>
      <c r="S398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98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398" s="1" t="e">
        <f>SUM(player_season_data[[#This Row],[E(Points from CS)]:[E(Points from conceding)]])</f>
        <v>#REF!</v>
      </c>
      <c r="V398" s="1" t="e">
        <f>SUM(player_season_data[[#This Row],[E(Defensive Points)]],player_season_data[[#This Row],[E(Attacking Points)]])</f>
        <v>#REF!</v>
      </c>
    </row>
    <row r="399" spans="1:22" hidden="1" x14ac:dyDescent="0.25">
      <c r="A399" s="6" t="s">
        <v>1457</v>
      </c>
      <c r="B399">
        <v>126</v>
      </c>
      <c r="C399" t="s">
        <v>166</v>
      </c>
      <c r="D399" t="s">
        <v>812</v>
      </c>
      <c r="E399">
        <v>3</v>
      </c>
      <c r="F399">
        <v>5</v>
      </c>
      <c r="G399">
        <v>0</v>
      </c>
      <c r="H399" t="s">
        <v>861</v>
      </c>
      <c r="I399">
        <v>18</v>
      </c>
      <c r="J399">
        <v>12</v>
      </c>
      <c r="K399">
        <v>8</v>
      </c>
      <c r="L399">
        <v>869</v>
      </c>
      <c r="M399">
        <v>9</v>
      </c>
      <c r="N399">
        <v>0.19</v>
      </c>
      <c r="O399">
        <v>7.0000000000000007E-2</v>
      </c>
      <c r="P399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0.95</v>
      </c>
      <c r="Q399" s="1">
        <f>player_season_data[[#This Row],[xAG]]*3</f>
        <v>0.21000000000000002</v>
      </c>
      <c r="R399" s="1">
        <f>SUM(player_season_data[[#This Row],[E(Points from Goals)]:[E(Points from Assists)]])</f>
        <v>1.1599999999999999</v>
      </c>
      <c r="S399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399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399" s="1" t="e">
        <f>SUM(player_season_data[[#This Row],[E(Points from CS)]:[E(Points from conceding)]])</f>
        <v>#REF!</v>
      </c>
      <c r="V399" s="1" t="e">
        <f>SUM(player_season_data[[#This Row],[E(Defensive Points)]],player_season_data[[#This Row],[E(Attacking Points)]])</f>
        <v>#REF!</v>
      </c>
    </row>
    <row r="400" spans="1:22" hidden="1" x14ac:dyDescent="0.25">
      <c r="A400" s="6" t="s">
        <v>1458</v>
      </c>
      <c r="B400">
        <v>383</v>
      </c>
      <c r="C400" t="s">
        <v>280</v>
      </c>
      <c r="D400" t="s">
        <v>608</v>
      </c>
      <c r="E400">
        <v>1</v>
      </c>
      <c r="F400">
        <v>5</v>
      </c>
      <c r="G400">
        <v>6</v>
      </c>
      <c r="H400" t="s">
        <v>862</v>
      </c>
      <c r="I400">
        <v>27</v>
      </c>
      <c r="J400">
        <v>38</v>
      </c>
      <c r="K400">
        <v>38</v>
      </c>
      <c r="L400">
        <v>3420</v>
      </c>
      <c r="M400">
        <v>38</v>
      </c>
      <c r="N400">
        <v>0</v>
      </c>
      <c r="O400">
        <v>0</v>
      </c>
      <c r="P400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400" s="1">
        <f>player_season_data[[#This Row],[xAG]]*3</f>
        <v>0</v>
      </c>
      <c r="R400" s="1">
        <f>SUM(player_season_data[[#This Row],[E(Points from Goals)]:[E(Points from Assists)]])</f>
        <v>0</v>
      </c>
      <c r="S400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400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400" s="1" t="e">
        <f>SUM(player_season_data[[#This Row],[E(Points from CS)]:[E(Points from conceding)]])</f>
        <v>#REF!</v>
      </c>
      <c r="V400" s="1" t="e">
        <f>SUM(player_season_data[[#This Row],[E(Defensive Points)]],player_season_data[[#This Row],[E(Attacking Points)]])</f>
        <v>#REF!</v>
      </c>
    </row>
    <row r="401" spans="1:22" hidden="1" x14ac:dyDescent="0.25">
      <c r="A401" s="6" t="s">
        <v>1459</v>
      </c>
      <c r="B401">
        <v>103</v>
      </c>
      <c r="C401" t="s">
        <v>290</v>
      </c>
      <c r="D401" t="s">
        <v>738</v>
      </c>
      <c r="E401">
        <v>3</v>
      </c>
      <c r="F401">
        <v>4.5</v>
      </c>
      <c r="G401">
        <v>0.1</v>
      </c>
      <c r="H401" t="s">
        <v>861</v>
      </c>
      <c r="I401">
        <v>20</v>
      </c>
      <c r="J401">
        <v>3</v>
      </c>
      <c r="K401">
        <v>0</v>
      </c>
      <c r="L401">
        <v>13</v>
      </c>
      <c r="M401">
        <v>0</v>
      </c>
      <c r="N401">
        <v>0</v>
      </c>
      <c r="O401">
        <v>0.12</v>
      </c>
      <c r="P401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401" s="1">
        <f>player_season_data[[#This Row],[xAG]]*3</f>
        <v>0.36</v>
      </c>
      <c r="R401" s="1">
        <f>SUM(player_season_data[[#This Row],[E(Points from Goals)]:[E(Points from Assists)]])</f>
        <v>0.36</v>
      </c>
      <c r="S401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401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01" s="1" t="e">
        <f>SUM(player_season_data[[#This Row],[E(Points from CS)]:[E(Points from conceding)]])</f>
        <v>#REF!</v>
      </c>
      <c r="V401" s="1" t="e">
        <f>SUM(player_season_data[[#This Row],[E(Defensive Points)]],player_season_data[[#This Row],[E(Attacking Points)]])</f>
        <v>#REF!</v>
      </c>
    </row>
    <row r="402" spans="1:22" hidden="1" x14ac:dyDescent="0.25">
      <c r="A402" s="6" t="s">
        <v>1007</v>
      </c>
      <c r="B402">
        <v>64</v>
      </c>
      <c r="C402" t="s">
        <v>78</v>
      </c>
      <c r="D402" t="s">
        <v>452</v>
      </c>
      <c r="E402">
        <v>3</v>
      </c>
      <c r="F402">
        <v>5</v>
      </c>
      <c r="G402">
        <v>0.1</v>
      </c>
      <c r="H402" t="s">
        <v>861</v>
      </c>
      <c r="I402">
        <v>26</v>
      </c>
      <c r="J402">
        <v>33</v>
      </c>
      <c r="K402">
        <v>32</v>
      </c>
      <c r="L402">
        <v>2786</v>
      </c>
      <c r="M402">
        <v>31</v>
      </c>
      <c r="N402">
        <v>0.01</v>
      </c>
      <c r="O402">
        <v>0.14000000000000001</v>
      </c>
      <c r="P402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0.05</v>
      </c>
      <c r="Q402" s="1">
        <f>player_season_data[[#This Row],[xAG]]*3</f>
        <v>0.42000000000000004</v>
      </c>
      <c r="R402" s="1">
        <f>SUM(player_season_data[[#This Row],[E(Points from Goals)]:[E(Points from Assists)]])</f>
        <v>0.47000000000000003</v>
      </c>
      <c r="S402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402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02" s="1" t="e">
        <f>SUM(player_season_data[[#This Row],[E(Points from CS)]:[E(Points from conceding)]])</f>
        <v>#REF!</v>
      </c>
      <c r="V402" s="1" t="e">
        <f>SUM(player_season_data[[#This Row],[E(Defensive Points)]],player_season_data[[#This Row],[E(Attacking Points)]])</f>
        <v>#REF!</v>
      </c>
    </row>
    <row r="403" spans="1:22" hidden="1" x14ac:dyDescent="0.25">
      <c r="A403" s="6" t="s">
        <v>1462</v>
      </c>
      <c r="B403">
        <v>341</v>
      </c>
      <c r="C403" t="s">
        <v>15</v>
      </c>
      <c r="D403" t="s">
        <v>532</v>
      </c>
      <c r="E403">
        <v>2</v>
      </c>
      <c r="F403">
        <v>5.5</v>
      </c>
      <c r="G403">
        <v>2.8</v>
      </c>
      <c r="H403" t="s">
        <v>860</v>
      </c>
      <c r="I403">
        <v>28</v>
      </c>
      <c r="J403">
        <v>29</v>
      </c>
      <c r="K403">
        <v>24</v>
      </c>
      <c r="L403">
        <v>2042</v>
      </c>
      <c r="M403">
        <v>22</v>
      </c>
      <c r="N403">
        <v>0.11</v>
      </c>
      <c r="O403">
        <v>0.05</v>
      </c>
      <c r="P403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0.66</v>
      </c>
      <c r="Q403" s="1">
        <f>player_season_data[[#This Row],[xAG]]*3</f>
        <v>0.15000000000000002</v>
      </c>
      <c r="R403" s="1">
        <f>SUM(player_season_data[[#This Row],[E(Points from Goals)]:[E(Points from Assists)]])</f>
        <v>0.81</v>
      </c>
      <c r="S403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403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403" s="1" t="e">
        <f>SUM(player_season_data[[#This Row],[E(Points from CS)]:[E(Points from conceding)]])</f>
        <v>#REF!</v>
      </c>
      <c r="V403" s="1" t="e">
        <f>SUM(player_season_data[[#This Row],[E(Defensive Points)]],player_season_data[[#This Row],[E(Attacking Points)]])</f>
        <v>#REF!</v>
      </c>
    </row>
    <row r="404" spans="1:22" hidden="1" x14ac:dyDescent="0.25">
      <c r="A404" s="6" t="s">
        <v>1463</v>
      </c>
      <c r="B404">
        <v>174</v>
      </c>
      <c r="C404" t="s">
        <v>214</v>
      </c>
      <c r="D404" t="s">
        <v>805</v>
      </c>
      <c r="E404">
        <v>3</v>
      </c>
      <c r="F404">
        <v>4.5</v>
      </c>
      <c r="G404">
        <v>0.9</v>
      </c>
      <c r="H404" t="s">
        <v>861</v>
      </c>
      <c r="I404">
        <v>19</v>
      </c>
      <c r="J404">
        <v>1</v>
      </c>
      <c r="K404">
        <v>0</v>
      </c>
      <c r="L404">
        <v>33</v>
      </c>
      <c r="M404">
        <v>0</v>
      </c>
      <c r="N404">
        <v>0</v>
      </c>
      <c r="O404">
        <v>0</v>
      </c>
      <c r="P404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404" s="1">
        <f>player_season_data[[#This Row],[xAG]]*3</f>
        <v>0</v>
      </c>
      <c r="R404" s="1">
        <f>SUM(player_season_data[[#This Row],[E(Points from Goals)]:[E(Points from Assists)]])</f>
        <v>0</v>
      </c>
      <c r="S404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404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04" s="1" t="e">
        <f>SUM(player_season_data[[#This Row],[E(Points from CS)]:[E(Points from conceding)]])</f>
        <v>#REF!</v>
      </c>
      <c r="V404" s="1" t="e">
        <f>SUM(player_season_data[[#This Row],[E(Defensive Points)]],player_season_data[[#This Row],[E(Attacking Points)]])</f>
        <v>#REF!</v>
      </c>
    </row>
    <row r="405" spans="1:22" hidden="1" x14ac:dyDescent="0.25">
      <c r="A405" s="6" t="s">
        <v>1464</v>
      </c>
      <c r="B405">
        <v>348</v>
      </c>
      <c r="C405" t="s">
        <v>130</v>
      </c>
      <c r="D405" t="s">
        <v>628</v>
      </c>
      <c r="E405">
        <v>3</v>
      </c>
      <c r="F405">
        <v>9.5</v>
      </c>
      <c r="G405">
        <v>20.3</v>
      </c>
      <c r="H405" t="s">
        <v>861</v>
      </c>
      <c r="I405">
        <v>23</v>
      </c>
      <c r="J405">
        <v>35</v>
      </c>
      <c r="K405">
        <v>33</v>
      </c>
      <c r="L405">
        <v>2857</v>
      </c>
      <c r="M405">
        <v>31</v>
      </c>
      <c r="N405">
        <v>0.33</v>
      </c>
      <c r="O405">
        <v>0.26</v>
      </c>
      <c r="P405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1.6500000000000001</v>
      </c>
      <c r="Q405" s="1">
        <f>player_season_data[[#This Row],[xAG]]*3</f>
        <v>0.78</v>
      </c>
      <c r="R405" s="1">
        <f>SUM(player_season_data[[#This Row],[E(Points from Goals)]:[E(Points from Assists)]])</f>
        <v>2.4300000000000002</v>
      </c>
      <c r="S405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405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05" s="1" t="e">
        <f>SUM(player_season_data[[#This Row],[E(Points from CS)]:[E(Points from conceding)]])</f>
        <v>#REF!</v>
      </c>
      <c r="V405" s="1" t="e">
        <f>SUM(player_season_data[[#This Row],[E(Defensive Points)]],player_season_data[[#This Row],[E(Attacking Points)]])</f>
        <v>#REF!</v>
      </c>
    </row>
    <row r="406" spans="1:22" hidden="1" x14ac:dyDescent="0.25">
      <c r="A406" s="6" t="s">
        <v>1466</v>
      </c>
      <c r="B406">
        <v>564</v>
      </c>
      <c r="C406" t="s">
        <v>54</v>
      </c>
      <c r="D406" t="s">
        <v>672</v>
      </c>
      <c r="E406">
        <v>2</v>
      </c>
      <c r="F406">
        <v>4.5</v>
      </c>
      <c r="G406">
        <v>0.1</v>
      </c>
      <c r="H406" t="s">
        <v>860</v>
      </c>
      <c r="I406">
        <v>24</v>
      </c>
      <c r="J406">
        <v>12</v>
      </c>
      <c r="K406">
        <v>9</v>
      </c>
      <c r="L406">
        <v>822</v>
      </c>
      <c r="M406">
        <v>9</v>
      </c>
      <c r="N406">
        <v>0</v>
      </c>
      <c r="O406">
        <v>0.01</v>
      </c>
      <c r="P406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406" s="1">
        <f>player_season_data[[#This Row],[xAG]]*3</f>
        <v>0.03</v>
      </c>
      <c r="R406" s="1">
        <f>SUM(player_season_data[[#This Row],[E(Points from Goals)]:[E(Points from Assists)]])</f>
        <v>0.03</v>
      </c>
      <c r="S406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406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406" s="1" t="e">
        <f>SUM(player_season_data[[#This Row],[E(Points from CS)]:[E(Points from conceding)]])</f>
        <v>#REF!</v>
      </c>
      <c r="V406" s="1" t="e">
        <f>SUM(player_season_data[[#This Row],[E(Defensive Points)]],player_season_data[[#This Row],[E(Attacking Points)]])</f>
        <v>#REF!</v>
      </c>
    </row>
    <row r="407" spans="1:22" hidden="1" x14ac:dyDescent="0.25">
      <c r="A407" s="6" t="s">
        <v>1467</v>
      </c>
      <c r="B407">
        <v>494</v>
      </c>
      <c r="C407" t="s">
        <v>227</v>
      </c>
      <c r="D407" t="s">
        <v>570</v>
      </c>
      <c r="E407">
        <v>3</v>
      </c>
      <c r="F407">
        <v>7.5</v>
      </c>
      <c r="G407">
        <v>4.5</v>
      </c>
      <c r="H407" t="s">
        <v>861</v>
      </c>
      <c r="I407">
        <v>26</v>
      </c>
      <c r="J407">
        <v>28</v>
      </c>
      <c r="K407">
        <v>26</v>
      </c>
      <c r="L407">
        <v>2135</v>
      </c>
      <c r="M407">
        <v>23</v>
      </c>
      <c r="N407">
        <v>0.27</v>
      </c>
      <c r="O407">
        <v>0.25</v>
      </c>
      <c r="P407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1.35</v>
      </c>
      <c r="Q407" s="1">
        <f>player_season_data[[#This Row],[xAG]]*3</f>
        <v>0.75</v>
      </c>
      <c r="R407" s="1">
        <f>SUM(player_season_data[[#This Row],[E(Points from Goals)]:[E(Points from Assists)]])</f>
        <v>2.1</v>
      </c>
      <c r="S407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407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07" s="1" t="e">
        <f>SUM(player_season_data[[#This Row],[E(Points from CS)]:[E(Points from conceding)]])</f>
        <v>#REF!</v>
      </c>
      <c r="V407" s="1" t="e">
        <f>SUM(player_season_data[[#This Row],[E(Defensive Points)]],player_season_data[[#This Row],[E(Attacking Points)]])</f>
        <v>#REF!</v>
      </c>
    </row>
    <row r="408" spans="1:22" hidden="1" x14ac:dyDescent="0.25">
      <c r="A408" s="6" t="s">
        <v>1468</v>
      </c>
      <c r="B408">
        <v>343</v>
      </c>
      <c r="C408" t="s">
        <v>45</v>
      </c>
      <c r="D408" t="s">
        <v>765</v>
      </c>
      <c r="E408">
        <v>3</v>
      </c>
      <c r="F408">
        <v>5</v>
      </c>
      <c r="G408">
        <v>1.1000000000000001</v>
      </c>
      <c r="H408" t="s">
        <v>861</v>
      </c>
      <c r="I408">
        <v>20</v>
      </c>
      <c r="J408">
        <v>14</v>
      </c>
      <c r="K408">
        <v>2</v>
      </c>
      <c r="L408">
        <v>302</v>
      </c>
      <c r="M408">
        <v>3</v>
      </c>
      <c r="N408">
        <v>0.41</v>
      </c>
      <c r="O408">
        <v>0.37</v>
      </c>
      <c r="P408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2.0499999999999998</v>
      </c>
      <c r="Q408" s="1">
        <f>player_season_data[[#This Row],[xAG]]*3</f>
        <v>1.1099999999999999</v>
      </c>
      <c r="R408" s="1">
        <f>SUM(player_season_data[[#This Row],[E(Points from Goals)]:[E(Points from Assists)]])</f>
        <v>3.1599999999999997</v>
      </c>
      <c r="S408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408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08" s="1" t="e">
        <f>SUM(player_season_data[[#This Row],[E(Points from CS)]:[E(Points from conceding)]])</f>
        <v>#REF!</v>
      </c>
      <c r="V408" s="1" t="e">
        <f>SUM(player_season_data[[#This Row],[E(Defensive Points)]],player_season_data[[#This Row],[E(Attacking Points)]])</f>
        <v>#REF!</v>
      </c>
    </row>
    <row r="409" spans="1:22" hidden="1" x14ac:dyDescent="0.25">
      <c r="A409" s="6" t="s">
        <v>1349</v>
      </c>
      <c r="B409">
        <v>457</v>
      </c>
      <c r="C409" t="s">
        <v>1350</v>
      </c>
      <c r="D409" t="s">
        <v>588</v>
      </c>
      <c r="E409">
        <v>2</v>
      </c>
      <c r="F409">
        <v>4</v>
      </c>
      <c r="G409">
        <v>0.2</v>
      </c>
      <c r="H409" t="s">
        <v>860</v>
      </c>
      <c r="I409">
        <v>25</v>
      </c>
      <c r="J409">
        <v>19</v>
      </c>
      <c r="K409">
        <v>13</v>
      </c>
      <c r="L409">
        <v>1080</v>
      </c>
      <c r="M409">
        <v>12</v>
      </c>
      <c r="N409">
        <v>0.01</v>
      </c>
      <c r="O409">
        <v>0.05</v>
      </c>
      <c r="P409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0.06</v>
      </c>
      <c r="Q409" s="1">
        <f>player_season_data[[#This Row],[xAG]]*3</f>
        <v>0.15000000000000002</v>
      </c>
      <c r="R409" s="1">
        <f>SUM(player_season_data[[#This Row],[E(Points from Goals)]:[E(Points from Assists)]])</f>
        <v>0.21000000000000002</v>
      </c>
      <c r="S409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409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409" s="1" t="e">
        <f>SUM(player_season_data[[#This Row],[E(Points from CS)]:[E(Points from conceding)]])</f>
        <v>#REF!</v>
      </c>
      <c r="V409" s="1" t="e">
        <f>SUM(player_season_data[[#This Row],[E(Defensive Points)]],player_season_data[[#This Row],[E(Attacking Points)]])</f>
        <v>#REF!</v>
      </c>
    </row>
    <row r="410" spans="1:22" hidden="1" x14ac:dyDescent="0.25">
      <c r="A410" s="6" t="s">
        <v>1149</v>
      </c>
      <c r="B410">
        <v>518</v>
      </c>
      <c r="C410" t="s">
        <v>1150</v>
      </c>
      <c r="D410" t="s">
        <v>653</v>
      </c>
      <c r="E410">
        <v>3</v>
      </c>
      <c r="F410">
        <v>5</v>
      </c>
      <c r="G410">
        <v>0.1</v>
      </c>
      <c r="H410" t="s">
        <v>861</v>
      </c>
      <c r="I410">
        <v>24</v>
      </c>
      <c r="J410">
        <v>33</v>
      </c>
      <c r="K410">
        <v>31</v>
      </c>
      <c r="L410">
        <v>2550</v>
      </c>
      <c r="M410">
        <v>28</v>
      </c>
      <c r="N410">
        <v>0.01</v>
      </c>
      <c r="O410">
        <v>0.05</v>
      </c>
      <c r="P410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0.05</v>
      </c>
      <c r="Q410" s="1">
        <f>player_season_data[[#This Row],[xAG]]*3</f>
        <v>0.15000000000000002</v>
      </c>
      <c r="R410" s="1">
        <f>SUM(player_season_data[[#This Row],[E(Points from Goals)]:[E(Points from Assists)]])</f>
        <v>0.2</v>
      </c>
      <c r="S410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410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10" s="1" t="e">
        <f>SUM(player_season_data[[#This Row],[E(Points from CS)]:[E(Points from conceding)]])</f>
        <v>#REF!</v>
      </c>
      <c r="V410" s="1" t="e">
        <f>SUM(player_season_data[[#This Row],[E(Defensive Points)]],player_season_data[[#This Row],[E(Attacking Points)]])</f>
        <v>#REF!</v>
      </c>
    </row>
    <row r="411" spans="1:22" hidden="1" x14ac:dyDescent="0.25">
      <c r="A411" s="6" t="s">
        <v>1381</v>
      </c>
      <c r="B411">
        <v>475</v>
      </c>
      <c r="C411" t="s">
        <v>354</v>
      </c>
      <c r="D411" t="s">
        <v>411</v>
      </c>
      <c r="E411">
        <v>2</v>
      </c>
      <c r="F411">
        <v>4</v>
      </c>
      <c r="G411">
        <v>5.9</v>
      </c>
      <c r="H411" t="s">
        <v>860</v>
      </c>
      <c r="I411">
        <v>29</v>
      </c>
      <c r="J411">
        <v>28</v>
      </c>
      <c r="K411">
        <v>25</v>
      </c>
      <c r="L411">
        <v>2331</v>
      </c>
      <c r="M411">
        <v>25</v>
      </c>
      <c r="N411">
        <v>0.01</v>
      </c>
      <c r="O411">
        <v>0.05</v>
      </c>
      <c r="P411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0.06</v>
      </c>
      <c r="Q411" s="1">
        <f>player_season_data[[#This Row],[xAG]]*3</f>
        <v>0.15000000000000002</v>
      </c>
      <c r="R411" s="1">
        <f>SUM(player_season_data[[#This Row],[E(Points from Goals)]:[E(Points from Assists)]])</f>
        <v>0.21000000000000002</v>
      </c>
      <c r="S411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411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411" s="1" t="e">
        <f>SUM(player_season_data[[#This Row],[E(Points from CS)]:[E(Points from conceding)]])</f>
        <v>#REF!</v>
      </c>
      <c r="V411" s="1" t="e">
        <f>SUM(player_season_data[[#This Row],[E(Defensive Points)]],player_season_data[[#This Row],[E(Attacking Points)]])</f>
        <v>#REF!</v>
      </c>
    </row>
    <row r="412" spans="1:22" hidden="1" x14ac:dyDescent="0.25">
      <c r="A412" s="6" t="s">
        <v>1473</v>
      </c>
      <c r="B412">
        <v>390</v>
      </c>
      <c r="C412" t="s">
        <v>263</v>
      </c>
      <c r="D412" t="s">
        <v>820</v>
      </c>
      <c r="E412">
        <v>2</v>
      </c>
      <c r="F412">
        <v>4</v>
      </c>
      <c r="G412">
        <v>0.8</v>
      </c>
      <c r="H412" t="s">
        <v>860</v>
      </c>
      <c r="I412">
        <v>19</v>
      </c>
      <c r="J412">
        <v>2</v>
      </c>
      <c r="K412">
        <v>0</v>
      </c>
      <c r="L412">
        <v>13</v>
      </c>
      <c r="M412">
        <v>0</v>
      </c>
      <c r="N412">
        <v>0</v>
      </c>
      <c r="O412">
        <v>0</v>
      </c>
      <c r="P412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412" s="1">
        <f>player_season_data[[#This Row],[xAG]]*3</f>
        <v>0</v>
      </c>
      <c r="R412" s="1">
        <f>SUM(player_season_data[[#This Row],[E(Points from Goals)]:[E(Points from Assists)]])</f>
        <v>0</v>
      </c>
      <c r="S412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412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412" s="1" t="e">
        <f>SUM(player_season_data[[#This Row],[E(Points from CS)]:[E(Points from conceding)]])</f>
        <v>#REF!</v>
      </c>
      <c r="V412" s="1" t="e">
        <f>SUM(player_season_data[[#This Row],[E(Defensive Points)]],player_season_data[[#This Row],[E(Attacking Points)]])</f>
        <v>#REF!</v>
      </c>
    </row>
    <row r="413" spans="1:22" hidden="1" x14ac:dyDescent="0.25">
      <c r="A413" s="6" t="s">
        <v>1474</v>
      </c>
      <c r="B413">
        <v>137</v>
      </c>
      <c r="C413" t="s">
        <v>255</v>
      </c>
      <c r="D413" t="s">
        <v>688</v>
      </c>
      <c r="E413">
        <v>3</v>
      </c>
      <c r="F413">
        <v>4.5</v>
      </c>
      <c r="G413">
        <v>0.4</v>
      </c>
      <c r="H413" t="s">
        <v>861</v>
      </c>
      <c r="I413">
        <v>24</v>
      </c>
      <c r="J413">
        <v>17</v>
      </c>
      <c r="K413">
        <v>6</v>
      </c>
      <c r="L413">
        <v>618</v>
      </c>
      <c r="M413">
        <v>6</v>
      </c>
      <c r="N413">
        <v>0.08</v>
      </c>
      <c r="O413">
        <v>0.11</v>
      </c>
      <c r="P413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0.4</v>
      </c>
      <c r="Q413" s="1">
        <f>player_season_data[[#This Row],[xAG]]*3</f>
        <v>0.33</v>
      </c>
      <c r="R413" s="1">
        <f>SUM(player_season_data[[#This Row],[E(Points from Goals)]:[E(Points from Assists)]])</f>
        <v>0.73</v>
      </c>
      <c r="S413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413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13" s="1" t="e">
        <f>SUM(player_season_data[[#This Row],[E(Points from CS)]:[E(Points from conceding)]])</f>
        <v>#REF!</v>
      </c>
      <c r="V413" s="1" t="e">
        <f>SUM(player_season_data[[#This Row],[E(Defensive Points)]],player_season_data[[#This Row],[E(Attacking Points)]])</f>
        <v>#REF!</v>
      </c>
    </row>
    <row r="414" spans="1:22" hidden="1" x14ac:dyDescent="0.25">
      <c r="A414" s="6" t="s">
        <v>1475</v>
      </c>
      <c r="B414">
        <v>337</v>
      </c>
      <c r="C414" t="s">
        <v>369</v>
      </c>
      <c r="D414" t="s">
        <v>636</v>
      </c>
      <c r="E414">
        <v>2</v>
      </c>
      <c r="F414">
        <v>5</v>
      </c>
      <c r="G414">
        <v>0.5</v>
      </c>
      <c r="H414" t="s">
        <v>860</v>
      </c>
      <c r="I414">
        <v>27</v>
      </c>
      <c r="J414">
        <v>13</v>
      </c>
      <c r="K414">
        <v>8</v>
      </c>
      <c r="L414">
        <v>679</v>
      </c>
      <c r="M414">
        <v>7</v>
      </c>
      <c r="N414">
        <v>0.01</v>
      </c>
      <c r="O414">
        <v>0.14000000000000001</v>
      </c>
      <c r="P414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0.06</v>
      </c>
      <c r="Q414" s="1">
        <f>player_season_data[[#This Row],[xAG]]*3</f>
        <v>0.42000000000000004</v>
      </c>
      <c r="R414" s="1">
        <f>SUM(player_season_data[[#This Row],[E(Points from Goals)]:[E(Points from Assists)]])</f>
        <v>0.48000000000000004</v>
      </c>
      <c r="S414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414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414" s="1" t="e">
        <f>SUM(player_season_data[[#This Row],[E(Points from CS)]:[E(Points from conceding)]])</f>
        <v>#REF!</v>
      </c>
      <c r="V414" s="1" t="e">
        <f>SUM(player_season_data[[#This Row],[E(Defensive Points)]],player_season_data[[#This Row],[E(Attacking Points)]])</f>
        <v>#REF!</v>
      </c>
    </row>
    <row r="415" spans="1:22" hidden="1" x14ac:dyDescent="0.25">
      <c r="A415" s="6" t="s">
        <v>1440</v>
      </c>
      <c r="B415">
        <v>284</v>
      </c>
      <c r="C415" t="s">
        <v>1441</v>
      </c>
      <c r="D415" t="s">
        <v>652</v>
      </c>
      <c r="E415">
        <v>2</v>
      </c>
      <c r="F415">
        <v>4</v>
      </c>
      <c r="G415">
        <v>1.3</v>
      </c>
      <c r="H415" t="s">
        <v>860</v>
      </c>
      <c r="I415">
        <v>24</v>
      </c>
      <c r="J415">
        <v>41</v>
      </c>
      <c r="K415">
        <v>40</v>
      </c>
      <c r="L415">
        <v>3612</v>
      </c>
      <c r="M415">
        <v>40</v>
      </c>
      <c r="N415">
        <v>0.01</v>
      </c>
      <c r="O415">
        <v>0.01</v>
      </c>
      <c r="P415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0.06</v>
      </c>
      <c r="Q415" s="1">
        <f>player_season_data[[#This Row],[xAG]]*3</f>
        <v>0.03</v>
      </c>
      <c r="R415" s="1">
        <f>SUM(player_season_data[[#This Row],[E(Points from Goals)]:[E(Points from Assists)]])</f>
        <v>0.09</v>
      </c>
      <c r="S415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415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415" s="1" t="e">
        <f>SUM(player_season_data[[#This Row],[E(Points from CS)]:[E(Points from conceding)]])</f>
        <v>#REF!</v>
      </c>
      <c r="V415" s="1" t="e">
        <f>SUM(player_season_data[[#This Row],[E(Defensive Points)]],player_season_data[[#This Row],[E(Attacking Points)]])</f>
        <v>#REF!</v>
      </c>
    </row>
    <row r="416" spans="1:22" hidden="1" x14ac:dyDescent="0.25">
      <c r="A416" s="6" t="s">
        <v>1477</v>
      </c>
      <c r="B416">
        <v>131</v>
      </c>
      <c r="C416" t="s">
        <v>212</v>
      </c>
      <c r="D416" t="s">
        <v>676</v>
      </c>
      <c r="E416">
        <v>2</v>
      </c>
      <c r="F416">
        <v>4.5</v>
      </c>
      <c r="G416">
        <v>0.4</v>
      </c>
      <c r="H416" t="s">
        <v>860</v>
      </c>
      <c r="I416">
        <v>22</v>
      </c>
      <c r="J416">
        <v>19</v>
      </c>
      <c r="K416">
        <v>10</v>
      </c>
      <c r="L416">
        <v>914</v>
      </c>
      <c r="M416">
        <v>10</v>
      </c>
      <c r="N416">
        <v>0.04</v>
      </c>
      <c r="O416">
        <v>0.12</v>
      </c>
      <c r="P416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0.24</v>
      </c>
      <c r="Q416" s="1">
        <f>player_season_data[[#This Row],[xAG]]*3</f>
        <v>0.36</v>
      </c>
      <c r="R416" s="1">
        <f>SUM(player_season_data[[#This Row],[E(Points from Goals)]:[E(Points from Assists)]])</f>
        <v>0.6</v>
      </c>
      <c r="S416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416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416" s="1" t="e">
        <f>SUM(player_season_data[[#This Row],[E(Points from CS)]:[E(Points from conceding)]])</f>
        <v>#REF!</v>
      </c>
      <c r="V416" s="1" t="e">
        <f>SUM(player_season_data[[#This Row],[E(Defensive Points)]],player_season_data[[#This Row],[E(Attacking Points)]])</f>
        <v>#REF!</v>
      </c>
    </row>
    <row r="417" spans="1:22" x14ac:dyDescent="0.25">
      <c r="A417" s="6" t="s">
        <v>1187</v>
      </c>
      <c r="B417">
        <v>287</v>
      </c>
      <c r="C417" t="s">
        <v>1188</v>
      </c>
      <c r="D417" t="s">
        <v>596</v>
      </c>
      <c r="E417">
        <v>3</v>
      </c>
      <c r="F417">
        <v>4.5</v>
      </c>
      <c r="G417">
        <v>0.3</v>
      </c>
      <c r="H417" t="s">
        <v>861</v>
      </c>
      <c r="I417">
        <v>25</v>
      </c>
      <c r="J417">
        <v>34</v>
      </c>
      <c r="K417">
        <v>15</v>
      </c>
      <c r="L417">
        <v>1472</v>
      </c>
      <c r="M417">
        <v>16</v>
      </c>
      <c r="N417">
        <v>0.01</v>
      </c>
      <c r="O417">
        <v>0.01</v>
      </c>
      <c r="P417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0.05</v>
      </c>
      <c r="Q417" s="1">
        <f>player_season_data[[#This Row],[xAG]]*3</f>
        <v>0.03</v>
      </c>
      <c r="R417" s="1">
        <f>SUM(player_season_data[[#This Row],[E(Points from Goals)]:[E(Points from Assists)]])</f>
        <v>0.08</v>
      </c>
      <c r="S417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417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17" s="1" t="e">
        <f>SUM(player_season_data[[#This Row],[E(Points from CS)]:[E(Points from conceding)]])</f>
        <v>#REF!</v>
      </c>
      <c r="V417" s="1" t="e">
        <f>SUM(player_season_data[[#This Row],[E(Defensive Points)]],player_season_data[[#This Row],[E(Attacking Points)]])</f>
        <v>#REF!</v>
      </c>
    </row>
    <row r="418" spans="1:22" hidden="1" x14ac:dyDescent="0.25">
      <c r="A418" s="6" t="s">
        <v>1489</v>
      </c>
      <c r="B418">
        <v>516</v>
      </c>
      <c r="C418" t="s">
        <v>80</v>
      </c>
      <c r="D418" t="s">
        <v>556</v>
      </c>
      <c r="E418">
        <v>2</v>
      </c>
      <c r="F418">
        <v>4.5</v>
      </c>
      <c r="G418">
        <v>0.9</v>
      </c>
      <c r="H418" t="s">
        <v>860</v>
      </c>
      <c r="I418">
        <v>30</v>
      </c>
      <c r="J418">
        <v>36</v>
      </c>
      <c r="K418">
        <v>36</v>
      </c>
      <c r="L418">
        <v>3132</v>
      </c>
      <c r="M418">
        <v>34</v>
      </c>
      <c r="N418">
        <v>0.01</v>
      </c>
      <c r="O418">
        <v>0.11</v>
      </c>
      <c r="P418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0.06</v>
      </c>
      <c r="Q418" s="1">
        <f>player_season_data[[#This Row],[xAG]]*3</f>
        <v>0.33</v>
      </c>
      <c r="R418" s="1">
        <f>SUM(player_season_data[[#This Row],[E(Points from Goals)]:[E(Points from Assists)]])</f>
        <v>0.39</v>
      </c>
      <c r="S418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418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418" s="1" t="e">
        <f>SUM(player_season_data[[#This Row],[E(Points from CS)]:[E(Points from conceding)]])</f>
        <v>#REF!</v>
      </c>
      <c r="V418" s="1" t="e">
        <f>SUM(player_season_data[[#This Row],[E(Defensive Points)]],player_season_data[[#This Row],[E(Attacking Points)]])</f>
        <v>#REF!</v>
      </c>
    </row>
    <row r="419" spans="1:22" hidden="1" x14ac:dyDescent="0.25">
      <c r="A419" s="6" t="s">
        <v>986</v>
      </c>
      <c r="B419">
        <v>81</v>
      </c>
      <c r="C419" t="s">
        <v>342</v>
      </c>
      <c r="D419" t="s">
        <v>448</v>
      </c>
      <c r="E419">
        <v>2</v>
      </c>
      <c r="F419">
        <v>4.5</v>
      </c>
      <c r="G419">
        <v>0.2</v>
      </c>
      <c r="H419" t="s">
        <v>860</v>
      </c>
      <c r="I419">
        <v>32</v>
      </c>
      <c r="J419">
        <v>28</v>
      </c>
      <c r="K419">
        <v>25</v>
      </c>
      <c r="L419">
        <v>2150</v>
      </c>
      <c r="M419">
        <v>23</v>
      </c>
      <c r="N419">
        <v>0</v>
      </c>
      <c r="O419">
        <v>0.05</v>
      </c>
      <c r="P419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419" s="1">
        <f>player_season_data[[#This Row],[xAG]]*3</f>
        <v>0.15000000000000002</v>
      </c>
      <c r="R419" s="1">
        <f>SUM(player_season_data[[#This Row],[E(Points from Goals)]:[E(Points from Assists)]])</f>
        <v>0.15000000000000002</v>
      </c>
      <c r="S419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419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419" s="1" t="e">
        <f>SUM(player_season_data[[#This Row],[E(Points from CS)]:[E(Points from conceding)]])</f>
        <v>#REF!</v>
      </c>
      <c r="V419" s="1" t="e">
        <f>SUM(player_season_data[[#This Row],[E(Defensive Points)]],player_season_data[[#This Row],[E(Attacking Points)]])</f>
        <v>#REF!</v>
      </c>
    </row>
    <row r="420" spans="1:22" hidden="1" x14ac:dyDescent="0.25">
      <c r="A420" s="6" t="s">
        <v>1100</v>
      </c>
      <c r="B420">
        <v>478</v>
      </c>
      <c r="C420" t="s">
        <v>1101</v>
      </c>
      <c r="D420" t="s">
        <v>904</v>
      </c>
      <c r="E420">
        <v>2</v>
      </c>
      <c r="F420">
        <v>4</v>
      </c>
      <c r="G420">
        <v>0.5</v>
      </c>
      <c r="H420" t="s">
        <v>860</v>
      </c>
      <c r="I420">
        <v>18</v>
      </c>
      <c r="J420">
        <v>18</v>
      </c>
      <c r="K420">
        <v>16</v>
      </c>
      <c r="L420">
        <v>1384</v>
      </c>
      <c r="M420">
        <v>15</v>
      </c>
      <c r="N420">
        <v>0</v>
      </c>
      <c r="O420">
        <v>0.04</v>
      </c>
      <c r="P420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420" s="1">
        <f>player_season_data[[#This Row],[xAG]]*3</f>
        <v>0.12</v>
      </c>
      <c r="R420" s="1">
        <f>SUM(player_season_data[[#This Row],[E(Points from Goals)]:[E(Points from Assists)]])</f>
        <v>0.12</v>
      </c>
      <c r="S420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420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420" s="1" t="e">
        <f>SUM(player_season_data[[#This Row],[E(Points from CS)]:[E(Points from conceding)]])</f>
        <v>#REF!</v>
      </c>
      <c r="V420" s="1" t="e">
        <f>SUM(player_season_data[[#This Row],[E(Defensive Points)]],player_season_data[[#This Row],[E(Attacking Points)]])</f>
        <v>#REF!</v>
      </c>
    </row>
    <row r="421" spans="1:22" hidden="1" x14ac:dyDescent="0.25">
      <c r="A421" s="6" t="s">
        <v>1486</v>
      </c>
      <c r="B421">
        <v>158</v>
      </c>
      <c r="C421" t="s">
        <v>62</v>
      </c>
      <c r="D421" t="s">
        <v>798</v>
      </c>
      <c r="E421">
        <v>3</v>
      </c>
      <c r="F421">
        <v>4.5</v>
      </c>
      <c r="G421">
        <v>0.1</v>
      </c>
      <c r="H421" t="s">
        <v>861</v>
      </c>
      <c r="I421">
        <v>20</v>
      </c>
      <c r="J421">
        <v>33</v>
      </c>
      <c r="K421">
        <v>8</v>
      </c>
      <c r="L421">
        <v>962</v>
      </c>
      <c r="M421">
        <v>10</v>
      </c>
      <c r="N421">
        <v>0.1</v>
      </c>
      <c r="O421">
        <v>0.08</v>
      </c>
      <c r="P421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0.5</v>
      </c>
      <c r="Q421" s="1">
        <f>player_season_data[[#This Row],[xAG]]*3</f>
        <v>0.24</v>
      </c>
      <c r="R421" s="1">
        <f>SUM(player_season_data[[#This Row],[E(Points from Goals)]:[E(Points from Assists)]])</f>
        <v>0.74</v>
      </c>
      <c r="S421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421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21" s="1" t="e">
        <f>SUM(player_season_data[[#This Row],[E(Points from CS)]:[E(Points from conceding)]])</f>
        <v>#REF!</v>
      </c>
      <c r="V421" s="1" t="e">
        <f>SUM(player_season_data[[#This Row],[E(Defensive Points)]],player_season_data[[#This Row],[E(Attacking Points)]])</f>
        <v>#REF!</v>
      </c>
    </row>
    <row r="422" spans="1:22" hidden="1" x14ac:dyDescent="0.25">
      <c r="A422" s="6" t="s">
        <v>1169</v>
      </c>
      <c r="B422">
        <v>59</v>
      </c>
      <c r="C422" t="s">
        <v>5</v>
      </c>
      <c r="D422" t="s">
        <v>550</v>
      </c>
      <c r="E422">
        <v>2</v>
      </c>
      <c r="F422">
        <v>4.5</v>
      </c>
      <c r="G422">
        <v>0.3</v>
      </c>
      <c r="H422" t="s">
        <v>860</v>
      </c>
      <c r="I422">
        <v>23</v>
      </c>
      <c r="J422">
        <v>20</v>
      </c>
      <c r="K422">
        <v>13</v>
      </c>
      <c r="L422">
        <v>1237</v>
      </c>
      <c r="M422">
        <v>13</v>
      </c>
      <c r="N422">
        <v>0</v>
      </c>
      <c r="O422">
        <v>0.06</v>
      </c>
      <c r="P422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422" s="1">
        <f>player_season_data[[#This Row],[xAG]]*3</f>
        <v>0.18</v>
      </c>
      <c r="R422" s="1">
        <f>SUM(player_season_data[[#This Row],[E(Points from Goals)]:[E(Points from Assists)]])</f>
        <v>0.18</v>
      </c>
      <c r="S422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422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422" s="1" t="e">
        <f>SUM(player_season_data[[#This Row],[E(Points from CS)]:[E(Points from conceding)]])</f>
        <v>#REF!</v>
      </c>
      <c r="V422" s="1" t="e">
        <f>SUM(player_season_data[[#This Row],[E(Defensive Points)]],player_season_data[[#This Row],[E(Attacking Points)]])</f>
        <v>#REF!</v>
      </c>
    </row>
    <row r="423" spans="1:22" hidden="1" x14ac:dyDescent="0.25">
      <c r="A423" s="6" t="s">
        <v>1384</v>
      </c>
      <c r="B423">
        <v>42</v>
      </c>
      <c r="C423" t="s">
        <v>195</v>
      </c>
      <c r="D423" t="s">
        <v>565</v>
      </c>
      <c r="E423">
        <v>3</v>
      </c>
      <c r="F423">
        <v>5</v>
      </c>
      <c r="G423">
        <v>0</v>
      </c>
      <c r="H423" t="s">
        <v>861</v>
      </c>
      <c r="I423">
        <v>23</v>
      </c>
      <c r="J423">
        <v>20</v>
      </c>
      <c r="K423">
        <v>20</v>
      </c>
      <c r="L423">
        <v>1652</v>
      </c>
      <c r="M423">
        <v>18</v>
      </c>
      <c r="N423">
        <v>0.01</v>
      </c>
      <c r="O423">
        <v>7.0000000000000007E-2</v>
      </c>
      <c r="P423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0.05</v>
      </c>
      <c r="Q423" s="1">
        <f>player_season_data[[#This Row],[xAG]]*3</f>
        <v>0.21000000000000002</v>
      </c>
      <c r="R423" s="1">
        <f>SUM(player_season_data[[#This Row],[E(Points from Goals)]:[E(Points from Assists)]])</f>
        <v>0.26</v>
      </c>
      <c r="S423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423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23" s="1" t="e">
        <f>SUM(player_season_data[[#This Row],[E(Points from CS)]:[E(Points from conceding)]])</f>
        <v>#REF!</v>
      </c>
      <c r="V423" s="1" t="e">
        <f>SUM(player_season_data[[#This Row],[E(Defensive Points)]],player_season_data[[#This Row],[E(Attacking Points)]])</f>
        <v>#REF!</v>
      </c>
    </row>
    <row r="424" spans="1:22" hidden="1" x14ac:dyDescent="0.25">
      <c r="A424" s="6" t="s">
        <v>1482</v>
      </c>
      <c r="B424">
        <v>371</v>
      </c>
      <c r="C424" t="s">
        <v>122</v>
      </c>
      <c r="D424" t="s">
        <v>431</v>
      </c>
      <c r="E424">
        <v>2</v>
      </c>
      <c r="F424">
        <v>4.5</v>
      </c>
      <c r="G424">
        <v>0.1</v>
      </c>
      <c r="H424" t="s">
        <v>860</v>
      </c>
      <c r="I424">
        <v>35</v>
      </c>
      <c r="J424">
        <v>23</v>
      </c>
      <c r="K424">
        <v>15</v>
      </c>
      <c r="L424">
        <v>1392</v>
      </c>
      <c r="M424">
        <v>15</v>
      </c>
      <c r="N424">
        <v>0</v>
      </c>
      <c r="O424">
        <v>0.08</v>
      </c>
      <c r="P424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424" s="1">
        <f>player_season_data[[#This Row],[xAG]]*3</f>
        <v>0.24</v>
      </c>
      <c r="R424" s="1">
        <f>SUM(player_season_data[[#This Row],[E(Points from Goals)]:[E(Points from Assists)]])</f>
        <v>0.24</v>
      </c>
      <c r="S424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424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424" s="1" t="e">
        <f>SUM(player_season_data[[#This Row],[E(Points from CS)]:[E(Points from conceding)]])</f>
        <v>#REF!</v>
      </c>
      <c r="V424" s="1" t="e">
        <f>SUM(player_season_data[[#This Row],[E(Defensive Points)]],player_season_data[[#This Row],[E(Attacking Points)]])</f>
        <v>#REF!</v>
      </c>
    </row>
    <row r="425" spans="1:22" hidden="1" x14ac:dyDescent="0.25">
      <c r="A425" s="6" t="s">
        <v>1490</v>
      </c>
      <c r="B425">
        <v>84</v>
      </c>
      <c r="C425" t="s">
        <v>366</v>
      </c>
      <c r="D425" t="s">
        <v>669</v>
      </c>
      <c r="E425">
        <v>1</v>
      </c>
      <c r="F425">
        <v>4.5</v>
      </c>
      <c r="G425">
        <v>0.2</v>
      </c>
      <c r="H425" t="s">
        <v>862</v>
      </c>
      <c r="I425">
        <v>24</v>
      </c>
      <c r="J425">
        <v>17</v>
      </c>
      <c r="K425">
        <v>17</v>
      </c>
      <c r="L425">
        <v>1530</v>
      </c>
      <c r="M425">
        <v>17</v>
      </c>
      <c r="N425">
        <v>0</v>
      </c>
      <c r="O425">
        <v>0</v>
      </c>
      <c r="P425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425" s="1">
        <f>player_season_data[[#This Row],[xAG]]*3</f>
        <v>0</v>
      </c>
      <c r="R425" s="1">
        <f>SUM(player_season_data[[#This Row],[E(Points from Goals)]:[E(Points from Assists)]])</f>
        <v>0</v>
      </c>
      <c r="S425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425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425" s="1" t="e">
        <f>SUM(player_season_data[[#This Row],[E(Points from CS)]:[E(Points from conceding)]])</f>
        <v>#REF!</v>
      </c>
      <c r="V425" s="1" t="e">
        <f>SUM(player_season_data[[#This Row],[E(Defensive Points)]],player_season_data[[#This Row],[E(Attacking Points)]])</f>
        <v>#REF!</v>
      </c>
    </row>
    <row r="426" spans="1:22" hidden="1" x14ac:dyDescent="0.25">
      <c r="A426" s="6" t="s">
        <v>1478</v>
      </c>
      <c r="B426">
        <v>489</v>
      </c>
      <c r="C426" t="s">
        <v>1479</v>
      </c>
      <c r="D426" t="s">
        <v>461</v>
      </c>
      <c r="E426">
        <v>3</v>
      </c>
      <c r="F426">
        <v>5</v>
      </c>
      <c r="G426">
        <v>0.3</v>
      </c>
      <c r="H426" t="s">
        <v>861</v>
      </c>
      <c r="I426">
        <v>17</v>
      </c>
      <c r="J426">
        <v>44</v>
      </c>
      <c r="K426">
        <v>40</v>
      </c>
      <c r="L426">
        <v>3599</v>
      </c>
      <c r="M426">
        <v>40</v>
      </c>
      <c r="N426">
        <v>0.01</v>
      </c>
      <c r="O426">
        <v>0.02</v>
      </c>
      <c r="P426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0.05</v>
      </c>
      <c r="Q426" s="1">
        <f>player_season_data[[#This Row],[xAG]]*3</f>
        <v>0.06</v>
      </c>
      <c r="R426" s="1">
        <f>SUM(player_season_data[[#This Row],[E(Points from Goals)]:[E(Points from Assists)]])</f>
        <v>0.11</v>
      </c>
      <c r="S426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426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26" s="1" t="e">
        <f>SUM(player_season_data[[#This Row],[E(Points from CS)]:[E(Points from conceding)]])</f>
        <v>#REF!</v>
      </c>
      <c r="V426" s="1" t="e">
        <f>SUM(player_season_data[[#This Row],[E(Defensive Points)]],player_season_data[[#This Row],[E(Attacking Points)]])</f>
        <v>#REF!</v>
      </c>
    </row>
    <row r="427" spans="1:22" hidden="1" x14ac:dyDescent="0.25">
      <c r="A427" s="6" t="s">
        <v>1493</v>
      </c>
      <c r="B427">
        <v>72</v>
      </c>
      <c r="C427" t="s">
        <v>249</v>
      </c>
      <c r="D427" t="s">
        <v>662</v>
      </c>
      <c r="E427">
        <v>2</v>
      </c>
      <c r="F427">
        <v>4.5</v>
      </c>
      <c r="G427">
        <v>0.1</v>
      </c>
      <c r="H427" t="s">
        <v>860</v>
      </c>
      <c r="I427">
        <v>25</v>
      </c>
      <c r="J427">
        <v>10</v>
      </c>
      <c r="K427">
        <v>6</v>
      </c>
      <c r="L427">
        <v>617</v>
      </c>
      <c r="M427">
        <v>6</v>
      </c>
      <c r="N427">
        <v>0.01</v>
      </c>
      <c r="O427">
        <v>0.06</v>
      </c>
      <c r="P427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0.06</v>
      </c>
      <c r="Q427" s="1">
        <f>player_season_data[[#This Row],[xAG]]*3</f>
        <v>0.18</v>
      </c>
      <c r="R427" s="1">
        <f>SUM(player_season_data[[#This Row],[E(Points from Goals)]:[E(Points from Assists)]])</f>
        <v>0.24</v>
      </c>
      <c r="S427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427" s="1" t="e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#REF!</v>
      </c>
      <c r="U427" s="1" t="e">
        <f>SUM(player_season_data[[#This Row],[E(Points from CS)]:[E(Points from conceding)]])</f>
        <v>#REF!</v>
      </c>
      <c r="V427" s="1" t="e">
        <f>SUM(player_season_data[[#This Row],[E(Defensive Points)]],player_season_data[[#This Row],[E(Attacking Points)]])</f>
        <v>#REF!</v>
      </c>
    </row>
    <row r="428" spans="1:22" hidden="1" x14ac:dyDescent="0.25">
      <c r="A428" s="6" t="s">
        <v>1494</v>
      </c>
      <c r="B428">
        <v>346</v>
      </c>
      <c r="C428" t="s">
        <v>104</v>
      </c>
      <c r="D428" t="s">
        <v>701</v>
      </c>
      <c r="E428">
        <v>3</v>
      </c>
      <c r="F428">
        <v>6.5</v>
      </c>
      <c r="G428">
        <v>3.1</v>
      </c>
      <c r="H428" t="s">
        <v>861</v>
      </c>
      <c r="I428">
        <v>21</v>
      </c>
      <c r="J428">
        <v>29</v>
      </c>
      <c r="K428">
        <v>18</v>
      </c>
      <c r="L428">
        <v>1595</v>
      </c>
      <c r="M428">
        <v>17</v>
      </c>
      <c r="N428">
        <v>0.14000000000000001</v>
      </c>
      <c r="O428">
        <v>0.26</v>
      </c>
      <c r="P428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0.70000000000000007</v>
      </c>
      <c r="Q428" s="1">
        <f>player_season_data[[#This Row],[xAG]]*3</f>
        <v>0.78</v>
      </c>
      <c r="R428" s="1">
        <f>SUM(player_season_data[[#This Row],[E(Points from Goals)]:[E(Points from Assists)]])</f>
        <v>1.48</v>
      </c>
      <c r="S428" s="1" t="e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#REF!</v>
      </c>
      <c r="T428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28" s="1" t="e">
        <f>SUM(player_season_data[[#This Row],[E(Points from CS)]:[E(Points from conceding)]])</f>
        <v>#REF!</v>
      </c>
      <c r="V428" s="1" t="e">
        <f>SUM(player_season_data[[#This Row],[E(Defensive Points)]],player_season_data[[#This Row],[E(Attacking Points)]])</f>
        <v>#REF!</v>
      </c>
    </row>
    <row r="429" spans="1:22" hidden="1" x14ac:dyDescent="0.25">
      <c r="A429" s="6" t="s">
        <v>1231</v>
      </c>
      <c r="B429">
        <v>165</v>
      </c>
      <c r="C429" t="s">
        <v>387</v>
      </c>
      <c r="D429" t="s">
        <v>825</v>
      </c>
      <c r="E429">
        <v>4</v>
      </c>
      <c r="F429">
        <v>5</v>
      </c>
      <c r="G429">
        <v>0.1</v>
      </c>
      <c r="H429" t="s">
        <v>864</v>
      </c>
      <c r="I429">
        <v>18</v>
      </c>
      <c r="J429">
        <v>2</v>
      </c>
      <c r="K429">
        <v>0</v>
      </c>
      <c r="L429">
        <v>13</v>
      </c>
      <c r="M429">
        <v>0</v>
      </c>
      <c r="N429">
        <v>3.23</v>
      </c>
      <c r="O429">
        <v>0</v>
      </c>
      <c r="P429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12.92</v>
      </c>
      <c r="Q429" s="1">
        <f>player_season_data[[#This Row],[xAG]]*3</f>
        <v>0</v>
      </c>
      <c r="R429" s="1">
        <f>SUM(player_season_data[[#This Row],[E(Points from Goals)]:[E(Points from Assists)]])</f>
        <v>12.92</v>
      </c>
      <c r="S429" s="1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0</v>
      </c>
      <c r="T429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29" s="1">
        <f>SUM(player_season_data[[#This Row],[E(Points from CS)]:[E(Points from conceding)]])</f>
        <v>0</v>
      </c>
      <c r="V429" s="1">
        <f>SUM(player_season_data[[#This Row],[E(Defensive Points)]],player_season_data[[#This Row],[E(Attacking Points)]])</f>
        <v>12.92</v>
      </c>
    </row>
    <row r="430" spans="1:22" hidden="1" x14ac:dyDescent="0.25">
      <c r="A430" s="6" t="s">
        <v>1198</v>
      </c>
      <c r="B430">
        <v>260</v>
      </c>
      <c r="C430" t="s">
        <v>1199</v>
      </c>
      <c r="D430" t="s">
        <v>749</v>
      </c>
      <c r="E430">
        <v>4</v>
      </c>
      <c r="F430">
        <v>5</v>
      </c>
      <c r="G430">
        <v>0.4</v>
      </c>
      <c r="H430" t="s">
        <v>864</v>
      </c>
      <c r="I430">
        <v>21</v>
      </c>
      <c r="J430">
        <v>14</v>
      </c>
      <c r="K430">
        <v>1</v>
      </c>
      <c r="L430">
        <v>293</v>
      </c>
      <c r="M430">
        <v>3</v>
      </c>
      <c r="N430">
        <v>0.99</v>
      </c>
      <c r="O430">
        <v>0.11</v>
      </c>
      <c r="P430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3.96</v>
      </c>
      <c r="Q430" s="1">
        <f>player_season_data[[#This Row],[xAG]]*3</f>
        <v>0.33</v>
      </c>
      <c r="R430" s="1">
        <f>SUM(player_season_data[[#This Row],[E(Points from Goals)]:[E(Points from Assists)]])</f>
        <v>4.29</v>
      </c>
      <c r="S430" s="1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0</v>
      </c>
      <c r="T430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30" s="1">
        <f>SUM(player_season_data[[#This Row],[E(Points from CS)]:[E(Points from conceding)]])</f>
        <v>0</v>
      </c>
      <c r="V430" s="1">
        <f>SUM(player_season_data[[#This Row],[E(Defensive Points)]],player_season_data[[#This Row],[E(Attacking Points)]])</f>
        <v>4.29</v>
      </c>
    </row>
    <row r="431" spans="1:22" hidden="1" x14ac:dyDescent="0.25">
      <c r="A431" s="6" t="s">
        <v>1481</v>
      </c>
      <c r="B431">
        <v>65</v>
      </c>
      <c r="C431" t="s">
        <v>373</v>
      </c>
      <c r="D431" t="s">
        <v>373</v>
      </c>
      <c r="E431">
        <v>4</v>
      </c>
      <c r="F431">
        <v>5.5</v>
      </c>
      <c r="G431">
        <v>0.1</v>
      </c>
      <c r="H431" t="s">
        <v>864</v>
      </c>
      <c r="I431">
        <v>26</v>
      </c>
      <c r="J431">
        <v>16</v>
      </c>
      <c r="K431">
        <v>2</v>
      </c>
      <c r="L431">
        <v>328</v>
      </c>
      <c r="M431">
        <v>3</v>
      </c>
      <c r="N431">
        <v>0.8</v>
      </c>
      <c r="O431">
        <v>0.28000000000000003</v>
      </c>
      <c r="P431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3.2</v>
      </c>
      <c r="Q431" s="1">
        <f>player_season_data[[#This Row],[xAG]]*3</f>
        <v>0.84000000000000008</v>
      </c>
      <c r="R431" s="1">
        <f>SUM(player_season_data[[#This Row],[E(Points from Goals)]:[E(Points from Assists)]])</f>
        <v>4.04</v>
      </c>
      <c r="S431" s="1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0</v>
      </c>
      <c r="T431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31" s="1">
        <f>SUM(player_season_data[[#This Row],[E(Points from CS)]:[E(Points from conceding)]])</f>
        <v>0</v>
      </c>
      <c r="V431" s="1">
        <f>SUM(player_season_data[[#This Row],[E(Defensive Points)]],player_season_data[[#This Row],[E(Attacking Points)]])</f>
        <v>4.04</v>
      </c>
    </row>
    <row r="432" spans="1:22" hidden="1" x14ac:dyDescent="0.25">
      <c r="A432" s="6" t="s">
        <v>963</v>
      </c>
      <c r="B432">
        <v>555</v>
      </c>
      <c r="C432" t="s">
        <v>194</v>
      </c>
      <c r="D432" t="s">
        <v>708</v>
      </c>
      <c r="E432">
        <v>4</v>
      </c>
      <c r="F432">
        <v>5</v>
      </c>
      <c r="G432">
        <v>0.1</v>
      </c>
      <c r="H432" t="s">
        <v>864</v>
      </c>
      <c r="I432">
        <v>26</v>
      </c>
      <c r="J432">
        <v>11</v>
      </c>
      <c r="K432">
        <v>1</v>
      </c>
      <c r="L432">
        <v>166</v>
      </c>
      <c r="M432">
        <v>1</v>
      </c>
      <c r="N432">
        <v>0.56999999999999995</v>
      </c>
      <c r="O432">
        <v>0.52</v>
      </c>
      <c r="P432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2.2799999999999998</v>
      </c>
      <c r="Q432" s="1">
        <f>player_season_data[[#This Row],[xAG]]*3</f>
        <v>1.56</v>
      </c>
      <c r="R432" s="1">
        <f>SUM(player_season_data[[#This Row],[E(Points from Goals)]:[E(Points from Assists)]])</f>
        <v>3.84</v>
      </c>
      <c r="S432" s="1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0</v>
      </c>
      <c r="T432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32" s="1">
        <f>SUM(player_season_data[[#This Row],[E(Points from CS)]:[E(Points from conceding)]])</f>
        <v>0</v>
      </c>
      <c r="V432" s="1">
        <f>SUM(player_season_data[[#This Row],[E(Defensive Points)]],player_season_data[[#This Row],[E(Attacking Points)]])</f>
        <v>3.84</v>
      </c>
    </row>
    <row r="433" spans="1:22" hidden="1" x14ac:dyDescent="0.25">
      <c r="A433" s="6" t="s">
        <v>985</v>
      </c>
      <c r="B433">
        <v>351</v>
      </c>
      <c r="C433" t="s">
        <v>155</v>
      </c>
      <c r="D433" t="s">
        <v>659</v>
      </c>
      <c r="E433">
        <v>4</v>
      </c>
      <c r="F433">
        <v>15</v>
      </c>
      <c r="G433">
        <v>49.1</v>
      </c>
      <c r="H433" t="s">
        <v>864</v>
      </c>
      <c r="I433">
        <v>23</v>
      </c>
      <c r="J433">
        <v>31</v>
      </c>
      <c r="K433">
        <v>29</v>
      </c>
      <c r="L433">
        <v>2552</v>
      </c>
      <c r="M433">
        <v>28</v>
      </c>
      <c r="N433">
        <v>0.81</v>
      </c>
      <c r="O433">
        <v>0.15</v>
      </c>
      <c r="P433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3.24</v>
      </c>
      <c r="Q433" s="1">
        <f>player_season_data[[#This Row],[xAG]]*3</f>
        <v>0.44999999999999996</v>
      </c>
      <c r="R433" s="1">
        <f>SUM(player_season_data[[#This Row],[E(Points from Goals)]:[E(Points from Assists)]])</f>
        <v>3.6900000000000004</v>
      </c>
      <c r="S433" s="1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0</v>
      </c>
      <c r="T433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33" s="1">
        <f>SUM(player_season_data[[#This Row],[E(Points from CS)]:[E(Points from conceding)]])</f>
        <v>0</v>
      </c>
      <c r="V433" s="1">
        <f>SUM(player_season_data[[#This Row],[E(Defensive Points)]],player_season_data[[#This Row],[E(Attacking Points)]])</f>
        <v>3.6900000000000004</v>
      </c>
    </row>
    <row r="434" spans="1:22" hidden="1" x14ac:dyDescent="0.25">
      <c r="A434" s="6" t="s">
        <v>1310</v>
      </c>
      <c r="B434">
        <v>58</v>
      </c>
      <c r="C434" t="s">
        <v>388</v>
      </c>
      <c r="D434" t="s">
        <v>578</v>
      </c>
      <c r="E434">
        <v>4</v>
      </c>
      <c r="F434">
        <v>9</v>
      </c>
      <c r="G434">
        <v>39.799999999999997</v>
      </c>
      <c r="H434" t="s">
        <v>864</v>
      </c>
      <c r="I434">
        <v>27</v>
      </c>
      <c r="J434">
        <v>37</v>
      </c>
      <c r="K434">
        <v>37</v>
      </c>
      <c r="L434">
        <v>3217</v>
      </c>
      <c r="M434">
        <v>35</v>
      </c>
      <c r="N434">
        <v>0.47</v>
      </c>
      <c r="O434">
        <v>0.21</v>
      </c>
      <c r="P434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1.88</v>
      </c>
      <c r="Q434" s="1">
        <f>player_season_data[[#This Row],[xAG]]*3</f>
        <v>0.63</v>
      </c>
      <c r="R434" s="1">
        <f>SUM(player_season_data[[#This Row],[E(Points from Goals)]:[E(Points from Assists)]])</f>
        <v>2.5099999999999998</v>
      </c>
      <c r="S434" s="1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0</v>
      </c>
      <c r="T434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34" s="1">
        <f>SUM(player_season_data[[#This Row],[E(Points from CS)]:[E(Points from conceding)]])</f>
        <v>0</v>
      </c>
      <c r="V434" s="1">
        <f>SUM(player_season_data[[#This Row],[E(Defensive Points)]],player_season_data[[#This Row],[E(Attacking Points)]])</f>
        <v>2.5099999999999998</v>
      </c>
    </row>
    <row r="435" spans="1:22" hidden="1" x14ac:dyDescent="0.25">
      <c r="A435" s="6" t="s">
        <v>1088</v>
      </c>
      <c r="B435">
        <v>229</v>
      </c>
      <c r="C435" t="s">
        <v>239</v>
      </c>
      <c r="D435" t="s">
        <v>525</v>
      </c>
      <c r="E435">
        <v>4</v>
      </c>
      <c r="F435">
        <v>5</v>
      </c>
      <c r="G435">
        <v>1.7</v>
      </c>
      <c r="H435" t="s">
        <v>864</v>
      </c>
      <c r="I435">
        <v>26</v>
      </c>
      <c r="J435">
        <v>15</v>
      </c>
      <c r="K435">
        <v>7</v>
      </c>
      <c r="L435">
        <v>716</v>
      </c>
      <c r="M435">
        <v>7</v>
      </c>
      <c r="N435">
        <v>0.77</v>
      </c>
      <c r="O435">
        <v>0.11</v>
      </c>
      <c r="P435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3.08</v>
      </c>
      <c r="Q435" s="1">
        <f>player_season_data[[#This Row],[xAG]]*3</f>
        <v>0.33</v>
      </c>
      <c r="R435" s="1">
        <f>SUM(player_season_data[[#This Row],[E(Points from Goals)]:[E(Points from Assists)]])</f>
        <v>3.41</v>
      </c>
      <c r="S435" s="1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0</v>
      </c>
      <c r="T435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35" s="1">
        <f>SUM(player_season_data[[#This Row],[E(Points from CS)]:[E(Points from conceding)]])</f>
        <v>0</v>
      </c>
      <c r="V435" s="1">
        <f>SUM(player_season_data[[#This Row],[E(Defensive Points)]],player_season_data[[#This Row],[E(Attacking Points)]])</f>
        <v>3.41</v>
      </c>
    </row>
    <row r="436" spans="1:22" hidden="1" x14ac:dyDescent="0.25">
      <c r="A436" s="6" t="s">
        <v>1220</v>
      </c>
      <c r="B436">
        <v>401</v>
      </c>
      <c r="C436" t="s">
        <v>175</v>
      </c>
      <c r="D436" t="s">
        <v>646</v>
      </c>
      <c r="E436">
        <v>4</v>
      </c>
      <c r="F436">
        <v>8.5</v>
      </c>
      <c r="G436">
        <v>58.6</v>
      </c>
      <c r="H436" t="s">
        <v>864</v>
      </c>
      <c r="I436">
        <v>23</v>
      </c>
      <c r="J436">
        <v>30</v>
      </c>
      <c r="K436">
        <v>27</v>
      </c>
      <c r="L436">
        <v>2255</v>
      </c>
      <c r="M436">
        <v>25</v>
      </c>
      <c r="N436">
        <v>0.62</v>
      </c>
      <c r="O436">
        <v>0.15</v>
      </c>
      <c r="P436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2.48</v>
      </c>
      <c r="Q436" s="1">
        <f>player_season_data[[#This Row],[xAG]]*3</f>
        <v>0.44999999999999996</v>
      </c>
      <c r="R436" s="1">
        <f>SUM(player_season_data[[#This Row],[E(Points from Goals)]:[E(Points from Assists)]])</f>
        <v>2.9299999999999997</v>
      </c>
      <c r="S436" s="1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0</v>
      </c>
      <c r="T436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36" s="1">
        <f>SUM(player_season_data[[#This Row],[E(Points from CS)]:[E(Points from conceding)]])</f>
        <v>0</v>
      </c>
      <c r="V436" s="1">
        <f>SUM(player_season_data[[#This Row],[E(Defensive Points)]],player_season_data[[#This Row],[E(Attacking Points)]])</f>
        <v>2.9299999999999997</v>
      </c>
    </row>
    <row r="437" spans="1:22" hidden="1" x14ac:dyDescent="0.25">
      <c r="A437" s="6" t="s">
        <v>1411</v>
      </c>
      <c r="B437">
        <v>276</v>
      </c>
      <c r="C437" t="s">
        <v>1412</v>
      </c>
      <c r="D437" t="s">
        <v>491</v>
      </c>
      <c r="E437">
        <v>4</v>
      </c>
      <c r="F437">
        <v>4.5</v>
      </c>
      <c r="G437">
        <v>2.1</v>
      </c>
      <c r="H437" t="s">
        <v>864</v>
      </c>
      <c r="I437">
        <v>30</v>
      </c>
      <c r="J437">
        <v>17</v>
      </c>
      <c r="K437">
        <v>2</v>
      </c>
      <c r="L437">
        <v>350</v>
      </c>
      <c r="M437">
        <v>3</v>
      </c>
      <c r="N437">
        <v>0.67</v>
      </c>
      <c r="O437">
        <v>0.05</v>
      </c>
      <c r="P437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2.68</v>
      </c>
      <c r="Q437" s="1">
        <f>player_season_data[[#This Row],[xAG]]*3</f>
        <v>0.15000000000000002</v>
      </c>
      <c r="R437" s="1">
        <f>SUM(player_season_data[[#This Row],[E(Points from Goals)]:[E(Points from Assists)]])</f>
        <v>2.83</v>
      </c>
      <c r="S437" s="1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0</v>
      </c>
      <c r="T437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37" s="1">
        <f>SUM(player_season_data[[#This Row],[E(Points from CS)]:[E(Points from conceding)]])</f>
        <v>0</v>
      </c>
      <c r="V437" s="1">
        <f>SUM(player_season_data[[#This Row],[E(Defensive Points)]],player_season_data[[#This Row],[E(Attacking Points)]])</f>
        <v>2.83</v>
      </c>
    </row>
    <row r="438" spans="1:22" hidden="1" x14ac:dyDescent="0.25">
      <c r="A438" s="6" t="s">
        <v>1492</v>
      </c>
      <c r="B438">
        <v>4</v>
      </c>
      <c r="C438" t="s">
        <v>158</v>
      </c>
      <c r="D438" t="s">
        <v>647</v>
      </c>
      <c r="E438">
        <v>4</v>
      </c>
      <c r="F438">
        <v>8</v>
      </c>
      <c r="G438">
        <v>12.9</v>
      </c>
      <c r="H438" t="s">
        <v>864</v>
      </c>
      <c r="I438">
        <v>24</v>
      </c>
      <c r="J438">
        <v>37</v>
      </c>
      <c r="K438">
        <v>30</v>
      </c>
      <c r="L438">
        <v>2634</v>
      </c>
      <c r="M438">
        <v>29</v>
      </c>
      <c r="N438">
        <v>0.39</v>
      </c>
      <c r="O438">
        <v>0.15</v>
      </c>
      <c r="P438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1.56</v>
      </c>
      <c r="Q438" s="1">
        <f>player_season_data[[#This Row],[xAG]]*3</f>
        <v>0.44999999999999996</v>
      </c>
      <c r="R438" s="1">
        <f>SUM(player_season_data[[#This Row],[E(Points from Goals)]:[E(Points from Assists)]])</f>
        <v>2.0099999999999998</v>
      </c>
      <c r="S438" s="1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0</v>
      </c>
      <c r="T438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38" s="1">
        <f>SUM(player_season_data[[#This Row],[E(Points from CS)]:[E(Points from conceding)]])</f>
        <v>0</v>
      </c>
      <c r="V438" s="1">
        <f>SUM(player_season_data[[#This Row],[E(Defensive Points)]],player_season_data[[#This Row],[E(Attacking Points)]])</f>
        <v>2.0099999999999998</v>
      </c>
    </row>
    <row r="439" spans="1:22" hidden="1" x14ac:dyDescent="0.25">
      <c r="A439" s="6" t="s">
        <v>1359</v>
      </c>
      <c r="B439">
        <v>421</v>
      </c>
      <c r="C439" t="s">
        <v>397</v>
      </c>
      <c r="D439" t="s">
        <v>428</v>
      </c>
      <c r="E439">
        <v>4</v>
      </c>
      <c r="F439">
        <v>7</v>
      </c>
      <c r="G439">
        <v>0.2</v>
      </c>
      <c r="H439" t="s">
        <v>864</v>
      </c>
      <c r="I439">
        <v>31</v>
      </c>
      <c r="J439">
        <v>20</v>
      </c>
      <c r="K439">
        <v>9</v>
      </c>
      <c r="L439">
        <v>991</v>
      </c>
      <c r="M439">
        <v>11</v>
      </c>
      <c r="N439">
        <v>0.65</v>
      </c>
      <c r="O439">
        <v>0.05</v>
      </c>
      <c r="P439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2.6</v>
      </c>
      <c r="Q439" s="1">
        <f>player_season_data[[#This Row],[xAG]]*3</f>
        <v>0.15000000000000002</v>
      </c>
      <c r="R439" s="1">
        <f>SUM(player_season_data[[#This Row],[E(Points from Goals)]:[E(Points from Assists)]])</f>
        <v>2.75</v>
      </c>
      <c r="S439" s="1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0</v>
      </c>
      <c r="T439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39" s="1">
        <f>SUM(player_season_data[[#This Row],[E(Points from CS)]:[E(Points from conceding)]])</f>
        <v>0</v>
      </c>
      <c r="V439" s="1">
        <f>SUM(player_season_data[[#This Row],[E(Defensive Points)]],player_season_data[[#This Row],[E(Attacking Points)]])</f>
        <v>2.75</v>
      </c>
    </row>
    <row r="440" spans="1:22" hidden="1" x14ac:dyDescent="0.25">
      <c r="A440" s="6" t="s">
        <v>1094</v>
      </c>
      <c r="B440">
        <v>316</v>
      </c>
      <c r="C440" t="s">
        <v>272</v>
      </c>
      <c r="D440" t="s">
        <v>733</v>
      </c>
      <c r="E440">
        <v>4</v>
      </c>
      <c r="F440">
        <v>7.5</v>
      </c>
      <c r="G440">
        <v>6.3</v>
      </c>
      <c r="H440" t="s">
        <v>864</v>
      </c>
      <c r="I440">
        <v>24</v>
      </c>
      <c r="J440">
        <v>36</v>
      </c>
      <c r="K440">
        <v>22</v>
      </c>
      <c r="L440">
        <v>2047</v>
      </c>
      <c r="M440">
        <v>22</v>
      </c>
      <c r="N440">
        <v>0.68</v>
      </c>
      <c r="O440">
        <v>0.27</v>
      </c>
      <c r="P440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2.72</v>
      </c>
      <c r="Q440" s="1">
        <f>player_season_data[[#This Row],[xAG]]*3</f>
        <v>0.81</v>
      </c>
      <c r="R440" s="1">
        <f>SUM(player_season_data[[#This Row],[E(Points from Goals)]:[E(Points from Assists)]])</f>
        <v>3.5300000000000002</v>
      </c>
      <c r="S440" s="1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0</v>
      </c>
      <c r="T440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40" s="1">
        <f>SUM(player_season_data[[#This Row],[E(Points from CS)]:[E(Points from conceding)]])</f>
        <v>0</v>
      </c>
      <c r="V440" s="1">
        <f>SUM(player_season_data[[#This Row],[E(Defensive Points)]],player_season_data[[#This Row],[E(Attacking Points)]])</f>
        <v>3.5300000000000002</v>
      </c>
    </row>
    <row r="441" spans="1:22" hidden="1" x14ac:dyDescent="0.25">
      <c r="A441" s="6" t="s">
        <v>1261</v>
      </c>
      <c r="B441">
        <v>180</v>
      </c>
      <c r="C441" t="s">
        <v>177</v>
      </c>
      <c r="D441" t="s">
        <v>807</v>
      </c>
      <c r="E441">
        <v>4</v>
      </c>
      <c r="F441">
        <v>7.5</v>
      </c>
      <c r="G441">
        <v>2.1</v>
      </c>
      <c r="H441" t="s">
        <v>864</v>
      </c>
      <c r="I441">
        <v>22</v>
      </c>
      <c r="J441">
        <v>35</v>
      </c>
      <c r="K441">
        <v>31</v>
      </c>
      <c r="L441">
        <v>2799</v>
      </c>
      <c r="M441">
        <v>31</v>
      </c>
      <c r="N441">
        <v>0.6</v>
      </c>
      <c r="O441">
        <v>0.14000000000000001</v>
      </c>
      <c r="P441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2.4</v>
      </c>
      <c r="Q441" s="1">
        <f>player_season_data[[#This Row],[xAG]]*3</f>
        <v>0.42000000000000004</v>
      </c>
      <c r="R441" s="1">
        <f>SUM(player_season_data[[#This Row],[E(Points from Goals)]:[E(Points from Assists)]])</f>
        <v>2.82</v>
      </c>
      <c r="S441" s="1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0</v>
      </c>
      <c r="T441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41" s="1">
        <f>SUM(player_season_data[[#This Row],[E(Points from CS)]:[E(Points from conceding)]])</f>
        <v>0</v>
      </c>
      <c r="V441" s="1">
        <f>SUM(player_season_data[[#This Row],[E(Defensive Points)]],player_season_data[[#This Row],[E(Attacking Points)]])</f>
        <v>2.82</v>
      </c>
    </row>
    <row r="442" spans="1:22" hidden="1" x14ac:dyDescent="0.25">
      <c r="A442" s="6" t="s">
        <v>1465</v>
      </c>
      <c r="B442">
        <v>218</v>
      </c>
      <c r="C442" t="s">
        <v>41</v>
      </c>
      <c r="D442" t="s">
        <v>41</v>
      </c>
      <c r="E442">
        <v>4</v>
      </c>
      <c r="F442">
        <v>5</v>
      </c>
      <c r="G442">
        <v>0.4</v>
      </c>
      <c r="H442" t="s">
        <v>864</v>
      </c>
      <c r="I442">
        <v>25</v>
      </c>
      <c r="J442">
        <v>30</v>
      </c>
      <c r="K442">
        <v>9</v>
      </c>
      <c r="L442">
        <v>951</v>
      </c>
      <c r="M442">
        <v>10</v>
      </c>
      <c r="N442">
        <v>0.56999999999999995</v>
      </c>
      <c r="O442">
        <v>0.09</v>
      </c>
      <c r="P442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2.2799999999999998</v>
      </c>
      <c r="Q442" s="1">
        <f>player_season_data[[#This Row],[xAG]]*3</f>
        <v>0.27</v>
      </c>
      <c r="R442" s="1">
        <f>SUM(player_season_data[[#This Row],[E(Points from Goals)]:[E(Points from Assists)]])</f>
        <v>2.5499999999999998</v>
      </c>
      <c r="S442" s="1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0</v>
      </c>
      <c r="T442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42" s="1">
        <f>SUM(player_season_data[[#This Row],[E(Points from CS)]:[E(Points from conceding)]])</f>
        <v>0</v>
      </c>
      <c r="V442" s="1">
        <f>SUM(player_season_data[[#This Row],[E(Defensive Points)]],player_season_data[[#This Row],[E(Attacking Points)]])</f>
        <v>2.5499999999999998</v>
      </c>
    </row>
    <row r="443" spans="1:22" hidden="1" x14ac:dyDescent="0.25">
      <c r="A443" s="6" t="s">
        <v>1216</v>
      </c>
      <c r="B443">
        <v>258</v>
      </c>
      <c r="C443" t="s">
        <v>381</v>
      </c>
      <c r="D443" t="s">
        <v>898</v>
      </c>
      <c r="E443">
        <v>4</v>
      </c>
      <c r="F443">
        <v>5</v>
      </c>
      <c r="G443">
        <v>0.6</v>
      </c>
      <c r="H443" t="s">
        <v>864</v>
      </c>
      <c r="I443">
        <v>28</v>
      </c>
      <c r="J443">
        <v>13</v>
      </c>
      <c r="K443">
        <v>2</v>
      </c>
      <c r="L443">
        <v>315</v>
      </c>
      <c r="M443">
        <v>3</v>
      </c>
      <c r="N443">
        <v>0.46</v>
      </c>
      <c r="O443">
        <v>0.23</v>
      </c>
      <c r="P443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1.84</v>
      </c>
      <c r="Q443" s="1">
        <f>player_season_data[[#This Row],[xAG]]*3</f>
        <v>0.69000000000000006</v>
      </c>
      <c r="R443" s="1">
        <f>SUM(player_season_data[[#This Row],[E(Points from Goals)]:[E(Points from Assists)]])</f>
        <v>2.5300000000000002</v>
      </c>
      <c r="S443" s="1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0</v>
      </c>
      <c r="T443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43" s="1">
        <f>SUM(player_season_data[[#This Row],[E(Points from CS)]:[E(Points from conceding)]])</f>
        <v>0</v>
      </c>
      <c r="V443" s="1">
        <f>SUM(player_season_data[[#This Row],[E(Defensive Points)]],player_season_data[[#This Row],[E(Attacking Points)]])</f>
        <v>2.5300000000000002</v>
      </c>
    </row>
    <row r="444" spans="1:22" hidden="1" x14ac:dyDescent="0.25">
      <c r="A444" s="6" t="s">
        <v>976</v>
      </c>
      <c r="B444">
        <v>321</v>
      </c>
      <c r="C444" t="s">
        <v>134</v>
      </c>
      <c r="D444" t="s">
        <v>686</v>
      </c>
      <c r="E444">
        <v>4</v>
      </c>
      <c r="F444">
        <v>7.5</v>
      </c>
      <c r="G444">
        <v>4.5999999999999996</v>
      </c>
      <c r="H444" t="s">
        <v>864</v>
      </c>
      <c r="I444">
        <v>24</v>
      </c>
      <c r="J444">
        <v>35</v>
      </c>
      <c r="K444">
        <v>17</v>
      </c>
      <c r="L444">
        <v>1649</v>
      </c>
      <c r="M444">
        <v>18</v>
      </c>
      <c r="N444">
        <v>0.49</v>
      </c>
      <c r="O444">
        <v>0.16</v>
      </c>
      <c r="P444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1.96</v>
      </c>
      <c r="Q444" s="1">
        <f>player_season_data[[#This Row],[xAG]]*3</f>
        <v>0.48</v>
      </c>
      <c r="R444" s="1">
        <f>SUM(player_season_data[[#This Row],[E(Points from Goals)]:[E(Points from Assists)]])</f>
        <v>2.44</v>
      </c>
      <c r="S444" s="1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0</v>
      </c>
      <c r="T444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44" s="1">
        <f>SUM(player_season_data[[#This Row],[E(Points from CS)]:[E(Points from conceding)]])</f>
        <v>0</v>
      </c>
      <c r="V444" s="1">
        <f>SUM(player_season_data[[#This Row],[E(Defensive Points)]],player_season_data[[#This Row],[E(Attacking Points)]])</f>
        <v>2.44</v>
      </c>
    </row>
    <row r="445" spans="1:22" hidden="1" x14ac:dyDescent="0.25">
      <c r="A445" s="6" t="s">
        <v>1451</v>
      </c>
      <c r="B445">
        <v>82</v>
      </c>
      <c r="C445" t="s">
        <v>344</v>
      </c>
      <c r="D445" t="s">
        <v>549</v>
      </c>
      <c r="E445">
        <v>4</v>
      </c>
      <c r="F445">
        <v>7.5</v>
      </c>
      <c r="G445">
        <v>27.7</v>
      </c>
      <c r="H445" t="s">
        <v>864</v>
      </c>
      <c r="I445">
        <v>25</v>
      </c>
      <c r="J445">
        <v>38</v>
      </c>
      <c r="K445">
        <v>37</v>
      </c>
      <c r="L445">
        <v>3325</v>
      </c>
      <c r="M445">
        <v>36</v>
      </c>
      <c r="N445">
        <v>0.47</v>
      </c>
      <c r="O445">
        <v>0.08</v>
      </c>
      <c r="P445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1.88</v>
      </c>
      <c r="Q445" s="1">
        <f>player_season_data[[#This Row],[xAG]]*3</f>
        <v>0.24</v>
      </c>
      <c r="R445" s="1">
        <f>SUM(player_season_data[[#This Row],[E(Points from Goals)]:[E(Points from Assists)]])</f>
        <v>2.12</v>
      </c>
      <c r="S445" s="1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0</v>
      </c>
      <c r="T445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45" s="1">
        <f>SUM(player_season_data[[#This Row],[E(Points from CS)]:[E(Points from conceding)]])</f>
        <v>0</v>
      </c>
      <c r="V445" s="1">
        <f>SUM(player_season_data[[#This Row],[E(Defensive Points)]],player_season_data[[#This Row],[E(Attacking Points)]])</f>
        <v>2.12</v>
      </c>
    </row>
    <row r="446" spans="1:22" hidden="1" x14ac:dyDescent="0.25">
      <c r="A446" s="6" t="s">
        <v>1107</v>
      </c>
      <c r="B446">
        <v>207</v>
      </c>
      <c r="C446" t="s">
        <v>237</v>
      </c>
      <c r="D446" t="s">
        <v>673</v>
      </c>
      <c r="E446">
        <v>4</v>
      </c>
      <c r="F446">
        <v>7.5</v>
      </c>
      <c r="G446">
        <v>6.8</v>
      </c>
      <c r="H446" t="s">
        <v>864</v>
      </c>
      <c r="I446">
        <v>26</v>
      </c>
      <c r="J446">
        <v>35</v>
      </c>
      <c r="K446">
        <v>25</v>
      </c>
      <c r="L446">
        <v>2282</v>
      </c>
      <c r="M446">
        <v>25</v>
      </c>
      <c r="N446">
        <v>0.37</v>
      </c>
      <c r="O446">
        <v>0.12</v>
      </c>
      <c r="P446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1.48</v>
      </c>
      <c r="Q446" s="1">
        <f>player_season_data[[#This Row],[xAG]]*3</f>
        <v>0.36</v>
      </c>
      <c r="R446" s="1">
        <f>SUM(player_season_data[[#This Row],[E(Points from Goals)]:[E(Points from Assists)]])</f>
        <v>1.8399999999999999</v>
      </c>
      <c r="S446" s="1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0</v>
      </c>
      <c r="T446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46" s="1">
        <f>SUM(player_season_data[[#This Row],[E(Points from CS)]:[E(Points from conceding)]])</f>
        <v>0</v>
      </c>
      <c r="V446" s="1">
        <f>SUM(player_season_data[[#This Row],[E(Defensive Points)]],player_season_data[[#This Row],[E(Attacking Points)]])</f>
        <v>1.8399999999999999</v>
      </c>
    </row>
    <row r="447" spans="1:22" hidden="1" x14ac:dyDescent="0.25">
      <c r="A447" s="6" t="s">
        <v>1438</v>
      </c>
      <c r="B447">
        <v>108</v>
      </c>
      <c r="C447" t="s">
        <v>362</v>
      </c>
      <c r="D447" t="s">
        <v>536</v>
      </c>
      <c r="E447">
        <v>4</v>
      </c>
      <c r="F447">
        <v>7.5</v>
      </c>
      <c r="G447">
        <v>9.6999999999999993</v>
      </c>
      <c r="H447" t="s">
        <v>864</v>
      </c>
      <c r="I447">
        <v>27</v>
      </c>
      <c r="J447">
        <v>17</v>
      </c>
      <c r="K447">
        <v>16</v>
      </c>
      <c r="L447">
        <v>1450</v>
      </c>
      <c r="M447">
        <v>16</v>
      </c>
      <c r="N447">
        <v>0.37</v>
      </c>
      <c r="O447">
        <v>0.09</v>
      </c>
      <c r="P447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1.48</v>
      </c>
      <c r="Q447" s="1">
        <f>player_season_data[[#This Row],[xAG]]*3</f>
        <v>0.27</v>
      </c>
      <c r="R447" s="1">
        <f>SUM(player_season_data[[#This Row],[E(Points from Goals)]:[E(Points from Assists)]])</f>
        <v>1.75</v>
      </c>
      <c r="S447" s="1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0</v>
      </c>
      <c r="T447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47" s="1">
        <f>SUM(player_season_data[[#This Row],[E(Points from CS)]:[E(Points from conceding)]])</f>
        <v>0</v>
      </c>
      <c r="V447" s="1">
        <f>SUM(player_season_data[[#This Row],[E(Defensive Points)]],player_season_data[[#This Row],[E(Attacking Points)]])</f>
        <v>1.75</v>
      </c>
    </row>
    <row r="448" spans="1:22" hidden="1" x14ac:dyDescent="0.25">
      <c r="A448" s="6" t="s">
        <v>1483</v>
      </c>
      <c r="B448">
        <v>497</v>
      </c>
      <c r="C448" t="s">
        <v>312</v>
      </c>
      <c r="D448" t="s">
        <v>312</v>
      </c>
      <c r="E448">
        <v>4</v>
      </c>
      <c r="F448">
        <v>7</v>
      </c>
      <c r="G448">
        <v>1.1000000000000001</v>
      </c>
      <c r="H448" t="s">
        <v>864</v>
      </c>
      <c r="I448">
        <v>26</v>
      </c>
      <c r="J448">
        <v>28</v>
      </c>
      <c r="K448">
        <v>18</v>
      </c>
      <c r="L448">
        <v>1491</v>
      </c>
      <c r="M448">
        <v>16</v>
      </c>
      <c r="N448">
        <v>0.57999999999999996</v>
      </c>
      <c r="O448">
        <v>0.13</v>
      </c>
      <c r="P448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2.3199999999999998</v>
      </c>
      <c r="Q448" s="1">
        <f>player_season_data[[#This Row],[xAG]]*3</f>
        <v>0.39</v>
      </c>
      <c r="R448" s="1">
        <f>SUM(player_season_data[[#This Row],[E(Points from Goals)]:[E(Points from Assists)]])</f>
        <v>2.71</v>
      </c>
      <c r="S448" s="1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0</v>
      </c>
      <c r="T448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48" s="1">
        <f>SUM(player_season_data[[#This Row],[E(Points from CS)]:[E(Points from conceding)]])</f>
        <v>0</v>
      </c>
      <c r="V448" s="1">
        <f>SUM(player_season_data[[#This Row],[E(Defensive Points)]],player_season_data[[#This Row],[E(Attacking Points)]])</f>
        <v>2.71</v>
      </c>
    </row>
    <row r="449" spans="1:22" hidden="1" x14ac:dyDescent="0.25">
      <c r="A449" s="6" t="s">
        <v>1209</v>
      </c>
      <c r="B449">
        <v>237</v>
      </c>
      <c r="C449" t="s">
        <v>67</v>
      </c>
      <c r="D449" t="s">
        <v>781</v>
      </c>
      <c r="E449">
        <v>4</v>
      </c>
      <c r="F449">
        <v>5</v>
      </c>
      <c r="G449">
        <v>0</v>
      </c>
      <c r="H449" t="s">
        <v>864</v>
      </c>
      <c r="I449">
        <v>19</v>
      </c>
      <c r="J449">
        <v>18</v>
      </c>
      <c r="K449">
        <v>1</v>
      </c>
      <c r="L449">
        <v>208</v>
      </c>
      <c r="M449">
        <v>2</v>
      </c>
      <c r="N449">
        <v>0.31</v>
      </c>
      <c r="O449">
        <v>0.34</v>
      </c>
      <c r="P449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1.24</v>
      </c>
      <c r="Q449" s="1">
        <f>player_season_data[[#This Row],[xAG]]*3</f>
        <v>1.02</v>
      </c>
      <c r="R449" s="1">
        <f>SUM(player_season_data[[#This Row],[E(Points from Goals)]:[E(Points from Assists)]])</f>
        <v>2.2599999999999998</v>
      </c>
      <c r="S449" s="1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0</v>
      </c>
      <c r="T449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49" s="1">
        <f>SUM(player_season_data[[#This Row],[E(Points from CS)]:[E(Points from conceding)]])</f>
        <v>0</v>
      </c>
      <c r="V449" s="1">
        <f>SUM(player_season_data[[#This Row],[E(Defensive Points)]],player_season_data[[#This Row],[E(Attacking Points)]])</f>
        <v>2.2599999999999998</v>
      </c>
    </row>
    <row r="450" spans="1:22" hidden="1" x14ac:dyDescent="0.25">
      <c r="A450" s="6" t="s">
        <v>1328</v>
      </c>
      <c r="B450">
        <v>2</v>
      </c>
      <c r="C450" t="s">
        <v>182</v>
      </c>
      <c r="D450" t="s">
        <v>863</v>
      </c>
      <c r="E450">
        <v>4</v>
      </c>
      <c r="F450">
        <v>7</v>
      </c>
      <c r="G450">
        <v>2.2000000000000002</v>
      </c>
      <c r="H450" t="s">
        <v>864</v>
      </c>
      <c r="I450">
        <v>26</v>
      </c>
      <c r="J450">
        <v>27</v>
      </c>
      <c r="K450">
        <v>17</v>
      </c>
      <c r="L450">
        <v>1478</v>
      </c>
      <c r="M450">
        <v>16</v>
      </c>
      <c r="N450">
        <v>0.39</v>
      </c>
      <c r="O450">
        <v>0.23</v>
      </c>
      <c r="P450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1.56</v>
      </c>
      <c r="Q450" s="1">
        <f>player_season_data[[#This Row],[xAG]]*3</f>
        <v>0.69000000000000006</v>
      </c>
      <c r="R450" s="1">
        <f>SUM(player_season_data[[#This Row],[E(Points from Goals)]:[E(Points from Assists)]])</f>
        <v>2.25</v>
      </c>
      <c r="S450" s="1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0</v>
      </c>
      <c r="T450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50" s="1">
        <f>SUM(player_season_data[[#This Row],[E(Points from CS)]:[E(Points from conceding)]])</f>
        <v>0</v>
      </c>
      <c r="V450" s="1">
        <f>SUM(player_season_data[[#This Row],[E(Defensive Points)]],player_season_data[[#This Row],[E(Attacking Points)]])</f>
        <v>2.25</v>
      </c>
    </row>
    <row r="451" spans="1:22" hidden="1" x14ac:dyDescent="0.25">
      <c r="A451" s="6" t="s">
        <v>961</v>
      </c>
      <c r="B451">
        <v>352</v>
      </c>
      <c r="C451" t="s">
        <v>20</v>
      </c>
      <c r="D451" t="s">
        <v>868</v>
      </c>
      <c r="E451">
        <v>4</v>
      </c>
      <c r="F451">
        <v>7</v>
      </c>
      <c r="G451">
        <v>0.8</v>
      </c>
      <c r="H451" t="s">
        <v>864</v>
      </c>
      <c r="I451">
        <v>23</v>
      </c>
      <c r="J451">
        <v>36</v>
      </c>
      <c r="K451">
        <v>31</v>
      </c>
      <c r="L451">
        <v>2647</v>
      </c>
      <c r="M451">
        <v>29</v>
      </c>
      <c r="N451">
        <v>0.39</v>
      </c>
      <c r="O451">
        <v>0.22</v>
      </c>
      <c r="P451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1.56</v>
      </c>
      <c r="Q451" s="1">
        <f>player_season_data[[#This Row],[xAG]]*3</f>
        <v>0.66</v>
      </c>
      <c r="R451" s="1">
        <f>SUM(player_season_data[[#This Row],[E(Points from Goals)]:[E(Points from Assists)]])</f>
        <v>2.2200000000000002</v>
      </c>
      <c r="S451" s="1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0</v>
      </c>
      <c r="T451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51" s="1">
        <f>SUM(player_season_data[[#This Row],[E(Points from CS)]:[E(Points from conceding)]])</f>
        <v>0</v>
      </c>
      <c r="V451" s="1">
        <f>SUM(player_season_data[[#This Row],[E(Defensive Points)]],player_season_data[[#This Row],[E(Attacking Points)]])</f>
        <v>2.2200000000000002</v>
      </c>
    </row>
    <row r="452" spans="1:22" hidden="1" x14ac:dyDescent="0.25">
      <c r="A452" s="6" t="s">
        <v>1080</v>
      </c>
      <c r="B452">
        <v>375</v>
      </c>
      <c r="C452" t="s">
        <v>171</v>
      </c>
      <c r="D452" t="s">
        <v>791</v>
      </c>
      <c r="E452">
        <v>4</v>
      </c>
      <c r="F452">
        <v>7</v>
      </c>
      <c r="G452">
        <v>1.1000000000000001</v>
      </c>
      <c r="H452" t="s">
        <v>864</v>
      </c>
      <c r="I452">
        <v>20</v>
      </c>
      <c r="J452">
        <v>30</v>
      </c>
      <c r="K452">
        <v>25</v>
      </c>
      <c r="L452">
        <v>2158</v>
      </c>
      <c r="M452">
        <v>24</v>
      </c>
      <c r="N452">
        <v>0.32</v>
      </c>
      <c r="O452">
        <v>7.0000000000000007E-2</v>
      </c>
      <c r="P452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1.28</v>
      </c>
      <c r="Q452" s="1">
        <f>player_season_data[[#This Row],[xAG]]*3</f>
        <v>0.21000000000000002</v>
      </c>
      <c r="R452" s="1">
        <f>SUM(player_season_data[[#This Row],[E(Points from Goals)]:[E(Points from Assists)]])</f>
        <v>1.49</v>
      </c>
      <c r="S452" s="1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0</v>
      </c>
      <c r="T452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52" s="1">
        <f>SUM(player_season_data[[#This Row],[E(Points from CS)]:[E(Points from conceding)]])</f>
        <v>0</v>
      </c>
      <c r="V452" s="1">
        <f>SUM(player_season_data[[#This Row],[E(Defensive Points)]],player_season_data[[#This Row],[E(Attacking Points)]])</f>
        <v>1.49</v>
      </c>
    </row>
    <row r="453" spans="1:22" hidden="1" x14ac:dyDescent="0.25">
      <c r="A453" s="6" t="s">
        <v>1422</v>
      </c>
      <c r="B453">
        <v>541</v>
      </c>
      <c r="C453" t="s">
        <v>83</v>
      </c>
      <c r="D453" t="s">
        <v>709</v>
      </c>
      <c r="E453">
        <v>4</v>
      </c>
      <c r="F453">
        <v>6.5</v>
      </c>
      <c r="G453">
        <v>2.5</v>
      </c>
      <c r="H453" t="s">
        <v>864</v>
      </c>
      <c r="I453">
        <v>24</v>
      </c>
      <c r="J453">
        <v>32</v>
      </c>
      <c r="K453">
        <v>29</v>
      </c>
      <c r="L453">
        <v>2440</v>
      </c>
      <c r="M453">
        <v>27</v>
      </c>
      <c r="N453">
        <v>0.32</v>
      </c>
      <c r="O453">
        <v>0.12</v>
      </c>
      <c r="P453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1.28</v>
      </c>
      <c r="Q453" s="1">
        <f>player_season_data[[#This Row],[xAG]]*3</f>
        <v>0.36</v>
      </c>
      <c r="R453" s="1">
        <f>SUM(player_season_data[[#This Row],[E(Points from Goals)]:[E(Points from Assists)]])</f>
        <v>1.6400000000000001</v>
      </c>
      <c r="S453" s="1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0</v>
      </c>
      <c r="T453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53" s="1">
        <f>SUM(player_season_data[[#This Row],[E(Points from CS)]:[E(Points from conceding)]])</f>
        <v>0</v>
      </c>
      <c r="V453" s="1">
        <f>SUM(player_season_data[[#This Row],[E(Defensive Points)]],player_season_data[[#This Row],[E(Attacking Points)]])</f>
        <v>1.6400000000000001</v>
      </c>
    </row>
    <row r="454" spans="1:22" hidden="1" x14ac:dyDescent="0.25">
      <c r="A454" s="6" t="s">
        <v>1097</v>
      </c>
      <c r="B454">
        <v>447</v>
      </c>
      <c r="C454" t="s">
        <v>400</v>
      </c>
      <c r="D454" t="s">
        <v>458</v>
      </c>
      <c r="E454">
        <v>4</v>
      </c>
      <c r="F454">
        <v>6</v>
      </c>
      <c r="G454">
        <v>5.0999999999999996</v>
      </c>
      <c r="H454" t="s">
        <v>864</v>
      </c>
      <c r="I454">
        <v>31</v>
      </c>
      <c r="J454">
        <v>31</v>
      </c>
      <c r="K454">
        <v>20</v>
      </c>
      <c r="L454">
        <v>1812</v>
      </c>
      <c r="M454">
        <v>20</v>
      </c>
      <c r="N454">
        <v>0.59</v>
      </c>
      <c r="O454">
        <v>0.1</v>
      </c>
      <c r="P454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2.36</v>
      </c>
      <c r="Q454" s="1">
        <f>player_season_data[[#This Row],[xAG]]*3</f>
        <v>0.30000000000000004</v>
      </c>
      <c r="R454" s="1">
        <f>SUM(player_season_data[[#This Row],[E(Points from Goals)]:[E(Points from Assists)]])</f>
        <v>2.66</v>
      </c>
      <c r="S454" s="1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0</v>
      </c>
      <c r="T454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54" s="1">
        <f>SUM(player_season_data[[#This Row],[E(Points from CS)]:[E(Points from conceding)]])</f>
        <v>0</v>
      </c>
      <c r="V454" s="1">
        <f>SUM(player_season_data[[#This Row],[E(Defensive Points)]],player_season_data[[#This Row],[E(Attacking Points)]])</f>
        <v>2.66</v>
      </c>
    </row>
    <row r="455" spans="1:22" hidden="1" x14ac:dyDescent="0.25">
      <c r="A455" s="6" t="s">
        <v>1295</v>
      </c>
      <c r="B455">
        <v>251</v>
      </c>
      <c r="C455" t="s">
        <v>259</v>
      </c>
      <c r="D455" t="s">
        <v>692</v>
      </c>
      <c r="E455">
        <v>4</v>
      </c>
      <c r="F455">
        <v>6</v>
      </c>
      <c r="G455">
        <v>7</v>
      </c>
      <c r="H455" t="s">
        <v>864</v>
      </c>
      <c r="I455">
        <v>22</v>
      </c>
      <c r="J455">
        <v>26</v>
      </c>
      <c r="K455">
        <v>18</v>
      </c>
      <c r="L455">
        <v>1593</v>
      </c>
      <c r="M455">
        <v>17</v>
      </c>
      <c r="N455">
        <v>0.49</v>
      </c>
      <c r="O455">
        <v>0.12</v>
      </c>
      <c r="P455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1.96</v>
      </c>
      <c r="Q455" s="1">
        <f>player_season_data[[#This Row],[xAG]]*3</f>
        <v>0.36</v>
      </c>
      <c r="R455" s="1">
        <f>SUM(player_season_data[[#This Row],[E(Points from Goals)]:[E(Points from Assists)]])</f>
        <v>2.3199999999999998</v>
      </c>
      <c r="S455" s="1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0</v>
      </c>
      <c r="T455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55" s="1">
        <f>SUM(player_season_data[[#This Row],[E(Points from CS)]:[E(Points from conceding)]])</f>
        <v>0</v>
      </c>
      <c r="V455" s="1">
        <f>SUM(player_season_data[[#This Row],[E(Defensive Points)]],player_season_data[[#This Row],[E(Attacking Points)]])</f>
        <v>2.3199999999999998</v>
      </c>
    </row>
    <row r="456" spans="1:22" hidden="1" x14ac:dyDescent="0.25">
      <c r="A456" s="6" t="s">
        <v>1119</v>
      </c>
      <c r="B456">
        <v>220</v>
      </c>
      <c r="C456" t="s">
        <v>59</v>
      </c>
      <c r="D456" t="s">
        <v>576</v>
      </c>
      <c r="E456">
        <v>4</v>
      </c>
      <c r="F456">
        <v>6</v>
      </c>
      <c r="G456">
        <v>1.9</v>
      </c>
      <c r="H456" t="s">
        <v>864</v>
      </c>
      <c r="I456">
        <v>26</v>
      </c>
      <c r="J456">
        <v>32</v>
      </c>
      <c r="K456">
        <v>26</v>
      </c>
      <c r="L456">
        <v>2171</v>
      </c>
      <c r="M456">
        <v>24</v>
      </c>
      <c r="N456">
        <v>0.47</v>
      </c>
      <c r="O456">
        <v>0.13</v>
      </c>
      <c r="P456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1.88</v>
      </c>
      <c r="Q456" s="1">
        <f>player_season_data[[#This Row],[xAG]]*3</f>
        <v>0.39</v>
      </c>
      <c r="R456" s="1">
        <f>SUM(player_season_data[[#This Row],[E(Points from Goals)]:[E(Points from Assists)]])</f>
        <v>2.27</v>
      </c>
      <c r="S456" s="1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0</v>
      </c>
      <c r="T456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56" s="1">
        <f>SUM(player_season_data[[#This Row],[E(Points from CS)]:[E(Points from conceding)]])</f>
        <v>0</v>
      </c>
      <c r="V456" s="1">
        <f>SUM(player_season_data[[#This Row],[E(Defensive Points)]],player_season_data[[#This Row],[E(Attacking Points)]])</f>
        <v>2.27</v>
      </c>
    </row>
    <row r="457" spans="1:22" hidden="1" x14ac:dyDescent="0.25">
      <c r="A457" s="6" t="s">
        <v>1448</v>
      </c>
      <c r="B457">
        <v>424</v>
      </c>
      <c r="C457" t="s">
        <v>28</v>
      </c>
      <c r="D457" t="s">
        <v>630</v>
      </c>
      <c r="E457">
        <v>4</v>
      </c>
      <c r="F457">
        <v>6</v>
      </c>
      <c r="G457">
        <v>1</v>
      </c>
      <c r="H457" t="s">
        <v>864</v>
      </c>
      <c r="I457">
        <v>25</v>
      </c>
      <c r="J457">
        <v>20</v>
      </c>
      <c r="K457">
        <v>12</v>
      </c>
      <c r="L457">
        <v>1042</v>
      </c>
      <c r="M457">
        <v>11</v>
      </c>
      <c r="N457">
        <v>0.41</v>
      </c>
      <c r="O457">
        <v>0.15</v>
      </c>
      <c r="P457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1.64</v>
      </c>
      <c r="Q457" s="1">
        <f>player_season_data[[#This Row],[xAG]]*3</f>
        <v>0.44999999999999996</v>
      </c>
      <c r="R457" s="1">
        <f>SUM(player_season_data[[#This Row],[E(Points from Goals)]:[E(Points from Assists)]])</f>
        <v>2.09</v>
      </c>
      <c r="S457" s="1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0</v>
      </c>
      <c r="T457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57" s="1">
        <f>SUM(player_season_data[[#This Row],[E(Points from CS)]:[E(Points from conceding)]])</f>
        <v>0</v>
      </c>
      <c r="V457" s="1">
        <f>SUM(player_season_data[[#This Row],[E(Defensive Points)]],player_season_data[[#This Row],[E(Attacking Points)]])</f>
        <v>2.09</v>
      </c>
    </row>
    <row r="458" spans="1:22" hidden="1" x14ac:dyDescent="0.25">
      <c r="A458" s="6" t="s">
        <v>1039</v>
      </c>
      <c r="B458">
        <v>468</v>
      </c>
      <c r="C458" t="s">
        <v>1040</v>
      </c>
      <c r="D458" t="s">
        <v>763</v>
      </c>
      <c r="E458">
        <v>4</v>
      </c>
      <c r="F458">
        <v>5</v>
      </c>
      <c r="G458">
        <v>0.1</v>
      </c>
      <c r="H458" t="s">
        <v>864</v>
      </c>
      <c r="I458">
        <v>21</v>
      </c>
      <c r="J458">
        <v>28</v>
      </c>
      <c r="K458">
        <v>4</v>
      </c>
      <c r="L458">
        <v>564</v>
      </c>
      <c r="M458">
        <v>6</v>
      </c>
      <c r="N458">
        <v>0.38</v>
      </c>
      <c r="O458">
        <v>0.13</v>
      </c>
      <c r="P458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1.52</v>
      </c>
      <c r="Q458" s="1">
        <f>player_season_data[[#This Row],[xAG]]*3</f>
        <v>0.39</v>
      </c>
      <c r="R458" s="1">
        <f>SUM(player_season_data[[#This Row],[E(Points from Goals)]:[E(Points from Assists)]])</f>
        <v>1.9100000000000001</v>
      </c>
      <c r="S458" s="1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0</v>
      </c>
      <c r="T458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58" s="1">
        <f>SUM(player_season_data[[#This Row],[E(Points from CS)]:[E(Points from conceding)]])</f>
        <v>0</v>
      </c>
      <c r="V458" s="1">
        <f>SUM(player_season_data[[#This Row],[E(Defensive Points)]],player_season_data[[#This Row],[E(Attacking Points)]])</f>
        <v>1.9100000000000001</v>
      </c>
    </row>
    <row r="459" spans="1:22" hidden="1" x14ac:dyDescent="0.25">
      <c r="A459" s="6" t="s">
        <v>994</v>
      </c>
      <c r="B459">
        <v>110</v>
      </c>
      <c r="C459" t="s">
        <v>399</v>
      </c>
      <c r="D459" t="s">
        <v>644</v>
      </c>
      <c r="E459">
        <v>4</v>
      </c>
      <c r="F459">
        <v>6</v>
      </c>
      <c r="G459">
        <v>2.7</v>
      </c>
      <c r="H459" t="s">
        <v>864</v>
      </c>
      <c r="I459">
        <v>26</v>
      </c>
      <c r="J459">
        <v>34</v>
      </c>
      <c r="K459">
        <v>29</v>
      </c>
      <c r="L459">
        <v>2493</v>
      </c>
      <c r="M459">
        <v>27</v>
      </c>
      <c r="N459">
        <v>0.38</v>
      </c>
      <c r="O459">
        <v>0.14000000000000001</v>
      </c>
      <c r="P459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1.52</v>
      </c>
      <c r="Q459" s="1">
        <f>player_season_data[[#This Row],[xAG]]*3</f>
        <v>0.42000000000000004</v>
      </c>
      <c r="R459" s="1">
        <f>SUM(player_season_data[[#This Row],[E(Points from Goals)]:[E(Points from Assists)]])</f>
        <v>1.94</v>
      </c>
      <c r="S459" s="1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0</v>
      </c>
      <c r="T459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59" s="1">
        <f>SUM(player_season_data[[#This Row],[E(Points from CS)]:[E(Points from conceding)]])</f>
        <v>0</v>
      </c>
      <c r="V459" s="1">
        <f>SUM(player_season_data[[#This Row],[E(Defensive Points)]],player_season_data[[#This Row],[E(Attacking Points)]])</f>
        <v>1.94</v>
      </c>
    </row>
    <row r="460" spans="1:22" hidden="1" x14ac:dyDescent="0.25">
      <c r="A460" s="6" t="s">
        <v>1288</v>
      </c>
      <c r="B460">
        <v>11</v>
      </c>
      <c r="C460" t="s">
        <v>269</v>
      </c>
      <c r="D460" t="s">
        <v>618</v>
      </c>
      <c r="E460">
        <v>4</v>
      </c>
      <c r="F460">
        <v>6</v>
      </c>
      <c r="G460">
        <v>0.4</v>
      </c>
      <c r="H460" t="s">
        <v>864</v>
      </c>
      <c r="I460">
        <v>24</v>
      </c>
      <c r="J460">
        <v>27</v>
      </c>
      <c r="K460">
        <v>10</v>
      </c>
      <c r="L460">
        <v>1082</v>
      </c>
      <c r="M460">
        <v>12</v>
      </c>
      <c r="N460">
        <v>0.38</v>
      </c>
      <c r="O460">
        <v>7.0000000000000007E-2</v>
      </c>
      <c r="P460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1.52</v>
      </c>
      <c r="Q460" s="1">
        <f>player_season_data[[#This Row],[xAG]]*3</f>
        <v>0.21000000000000002</v>
      </c>
      <c r="R460" s="1">
        <f>SUM(player_season_data[[#This Row],[E(Points from Goals)]:[E(Points from Assists)]])</f>
        <v>1.73</v>
      </c>
      <c r="S460" s="1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0</v>
      </c>
      <c r="T460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60" s="1">
        <f>SUM(player_season_data[[#This Row],[E(Points from CS)]:[E(Points from conceding)]])</f>
        <v>0</v>
      </c>
      <c r="V460" s="1">
        <f>SUM(player_season_data[[#This Row],[E(Defensive Points)]],player_season_data[[#This Row],[E(Attacking Points)]])</f>
        <v>1.73</v>
      </c>
    </row>
    <row r="461" spans="1:22" hidden="1" x14ac:dyDescent="0.25">
      <c r="A461" s="6" t="s">
        <v>1053</v>
      </c>
      <c r="B461">
        <v>507</v>
      </c>
      <c r="C461" t="s">
        <v>375</v>
      </c>
      <c r="D461" t="s">
        <v>816</v>
      </c>
      <c r="E461">
        <v>4</v>
      </c>
      <c r="F461">
        <v>5</v>
      </c>
      <c r="G461">
        <v>0</v>
      </c>
      <c r="H461" t="s">
        <v>864</v>
      </c>
      <c r="I461">
        <v>19</v>
      </c>
      <c r="J461">
        <v>8</v>
      </c>
      <c r="K461">
        <v>0</v>
      </c>
      <c r="L461">
        <v>50</v>
      </c>
      <c r="M461">
        <v>0</v>
      </c>
      <c r="N461">
        <v>0.45</v>
      </c>
      <c r="O461">
        <v>0</v>
      </c>
      <c r="P461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1.8</v>
      </c>
      <c r="Q461" s="1">
        <f>player_season_data[[#This Row],[xAG]]*3</f>
        <v>0</v>
      </c>
      <c r="R461" s="1">
        <f>SUM(player_season_data[[#This Row],[E(Points from Goals)]:[E(Points from Assists)]])</f>
        <v>1.8</v>
      </c>
      <c r="S461" s="1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0</v>
      </c>
      <c r="T461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61" s="1">
        <f>SUM(player_season_data[[#This Row],[E(Points from CS)]:[E(Points from conceding)]])</f>
        <v>0</v>
      </c>
      <c r="V461" s="1">
        <f>SUM(player_season_data[[#This Row],[E(Defensive Points)]],player_season_data[[#This Row],[E(Attacking Points)]])</f>
        <v>1.8</v>
      </c>
    </row>
    <row r="462" spans="1:22" hidden="1" x14ac:dyDescent="0.25">
      <c r="A462" s="6" t="s">
        <v>1455</v>
      </c>
      <c r="B462">
        <v>164</v>
      </c>
      <c r="C462" t="s">
        <v>89</v>
      </c>
      <c r="D462" t="s">
        <v>808</v>
      </c>
      <c r="E462">
        <v>4</v>
      </c>
      <c r="F462">
        <v>5.5</v>
      </c>
      <c r="G462">
        <v>0.1</v>
      </c>
      <c r="H462" t="s">
        <v>864</v>
      </c>
      <c r="I462">
        <v>20</v>
      </c>
      <c r="J462">
        <v>15</v>
      </c>
      <c r="K462">
        <v>10</v>
      </c>
      <c r="L462">
        <v>879</v>
      </c>
      <c r="M462">
        <v>9</v>
      </c>
      <c r="N462">
        <v>0.46</v>
      </c>
      <c r="O462">
        <v>0.19</v>
      </c>
      <c r="P462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1.84</v>
      </c>
      <c r="Q462" s="1">
        <f>player_season_data[[#This Row],[xAG]]*3</f>
        <v>0.57000000000000006</v>
      </c>
      <c r="R462" s="1">
        <f>SUM(player_season_data[[#This Row],[E(Points from Goals)]:[E(Points from Assists)]])</f>
        <v>2.41</v>
      </c>
      <c r="S462" s="1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0</v>
      </c>
      <c r="T462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62" s="1">
        <f>SUM(player_season_data[[#This Row],[E(Points from CS)]:[E(Points from conceding)]])</f>
        <v>0</v>
      </c>
      <c r="V462" s="1">
        <f>SUM(player_season_data[[#This Row],[E(Defensive Points)]],player_season_data[[#This Row],[E(Attacking Points)]])</f>
        <v>2.41</v>
      </c>
    </row>
    <row r="463" spans="1:22" hidden="1" x14ac:dyDescent="0.25">
      <c r="A463" s="6" t="s">
        <v>1066</v>
      </c>
      <c r="B463">
        <v>306</v>
      </c>
      <c r="C463" t="s">
        <v>1067</v>
      </c>
      <c r="D463" t="s">
        <v>501</v>
      </c>
      <c r="E463">
        <v>4</v>
      </c>
      <c r="F463">
        <v>5.5</v>
      </c>
      <c r="G463">
        <v>2.2000000000000002</v>
      </c>
      <c r="H463" t="s">
        <v>864</v>
      </c>
      <c r="I463">
        <v>36</v>
      </c>
      <c r="J463">
        <v>35</v>
      </c>
      <c r="K463">
        <v>18</v>
      </c>
      <c r="L463">
        <v>1768</v>
      </c>
      <c r="M463">
        <v>19</v>
      </c>
      <c r="N463">
        <v>0.48</v>
      </c>
      <c r="O463">
        <v>0.09</v>
      </c>
      <c r="P463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1.92</v>
      </c>
      <c r="Q463" s="1">
        <f>player_season_data[[#This Row],[xAG]]*3</f>
        <v>0.27</v>
      </c>
      <c r="R463" s="1">
        <f>SUM(player_season_data[[#This Row],[E(Points from Goals)]:[E(Points from Assists)]])</f>
        <v>2.19</v>
      </c>
      <c r="S463" s="1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0</v>
      </c>
      <c r="T463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63" s="1">
        <f>SUM(player_season_data[[#This Row],[E(Points from CS)]:[E(Points from conceding)]])</f>
        <v>0</v>
      </c>
      <c r="V463" s="1">
        <f>SUM(player_season_data[[#This Row],[E(Defensive Points)]],player_season_data[[#This Row],[E(Attacking Points)]])</f>
        <v>2.19</v>
      </c>
    </row>
    <row r="464" spans="1:22" hidden="1" x14ac:dyDescent="0.25">
      <c r="A464" s="6" t="s">
        <v>1058</v>
      </c>
      <c r="B464">
        <v>38</v>
      </c>
      <c r="C464" t="s">
        <v>112</v>
      </c>
      <c r="D464" t="s">
        <v>873</v>
      </c>
      <c r="E464">
        <v>4</v>
      </c>
      <c r="F464">
        <v>6</v>
      </c>
      <c r="G464">
        <v>0.3</v>
      </c>
      <c r="H464" t="s">
        <v>864</v>
      </c>
      <c r="I464">
        <v>19</v>
      </c>
      <c r="J464">
        <v>23</v>
      </c>
      <c r="K464">
        <v>3</v>
      </c>
      <c r="L464">
        <v>475</v>
      </c>
      <c r="M464">
        <v>5</v>
      </c>
      <c r="N464">
        <v>0.38</v>
      </c>
      <c r="O464">
        <v>0.06</v>
      </c>
      <c r="P464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1.52</v>
      </c>
      <c r="Q464" s="1">
        <f>player_season_data[[#This Row],[xAG]]*3</f>
        <v>0.18</v>
      </c>
      <c r="R464" s="1">
        <f>SUM(player_season_data[[#This Row],[E(Points from Goals)]:[E(Points from Assists)]])</f>
        <v>1.7</v>
      </c>
      <c r="S464" s="1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0</v>
      </c>
      <c r="T464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64" s="1">
        <f>SUM(player_season_data[[#This Row],[E(Points from CS)]:[E(Points from conceding)]])</f>
        <v>0</v>
      </c>
      <c r="V464" s="1">
        <f>SUM(player_season_data[[#This Row],[E(Defensive Points)]],player_season_data[[#This Row],[E(Attacking Points)]])</f>
        <v>1.7</v>
      </c>
    </row>
    <row r="465" spans="1:22" hidden="1" x14ac:dyDescent="0.25">
      <c r="A465" s="6" t="s">
        <v>1456</v>
      </c>
      <c r="B465">
        <v>129</v>
      </c>
      <c r="C465" t="s">
        <v>184</v>
      </c>
      <c r="D465" t="s">
        <v>184</v>
      </c>
      <c r="E465">
        <v>4</v>
      </c>
      <c r="F465">
        <v>5.5</v>
      </c>
      <c r="G465">
        <v>18.899999999999999</v>
      </c>
      <c r="H465" t="s">
        <v>864</v>
      </c>
      <c r="I465">
        <v>21</v>
      </c>
      <c r="J465">
        <v>31</v>
      </c>
      <c r="K465">
        <v>19</v>
      </c>
      <c r="L465">
        <v>2045</v>
      </c>
      <c r="M465">
        <v>22</v>
      </c>
      <c r="N465">
        <v>0.35</v>
      </c>
      <c r="O465">
        <v>0.17</v>
      </c>
      <c r="P465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1.4</v>
      </c>
      <c r="Q465" s="1">
        <f>player_season_data[[#This Row],[xAG]]*3</f>
        <v>0.51</v>
      </c>
      <c r="R465" s="1">
        <f>SUM(player_season_data[[#This Row],[E(Points from Goals)]:[E(Points from Assists)]])</f>
        <v>1.91</v>
      </c>
      <c r="S465" s="1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0</v>
      </c>
      <c r="T465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65" s="1">
        <f>SUM(player_season_data[[#This Row],[E(Points from CS)]:[E(Points from conceding)]])</f>
        <v>0</v>
      </c>
      <c r="V465" s="1">
        <f>SUM(player_season_data[[#This Row],[E(Defensive Points)]],player_season_data[[#This Row],[E(Attacking Points)]])</f>
        <v>1.91</v>
      </c>
    </row>
    <row r="466" spans="1:22" hidden="1" x14ac:dyDescent="0.25">
      <c r="A466" s="6" t="s">
        <v>1145</v>
      </c>
      <c r="B466">
        <v>453</v>
      </c>
      <c r="C466" t="s">
        <v>1146</v>
      </c>
      <c r="D466" t="s">
        <v>487</v>
      </c>
      <c r="E466">
        <v>4</v>
      </c>
      <c r="F466">
        <v>5.5</v>
      </c>
      <c r="G466">
        <v>2</v>
      </c>
      <c r="H466" t="s">
        <v>864</v>
      </c>
      <c r="I466">
        <v>26</v>
      </c>
      <c r="J466">
        <v>46</v>
      </c>
      <c r="K466">
        <v>44</v>
      </c>
      <c r="L466">
        <v>3745</v>
      </c>
      <c r="M466">
        <v>41</v>
      </c>
      <c r="N466">
        <v>0.32</v>
      </c>
      <c r="O466">
        <v>0.13</v>
      </c>
      <c r="P466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1.28</v>
      </c>
      <c r="Q466" s="1">
        <f>player_season_data[[#This Row],[xAG]]*3</f>
        <v>0.39</v>
      </c>
      <c r="R466" s="1">
        <f>SUM(player_season_data[[#This Row],[E(Points from Goals)]:[E(Points from Assists)]])</f>
        <v>1.67</v>
      </c>
      <c r="S466" s="1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0</v>
      </c>
      <c r="T466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66" s="1">
        <f>SUM(player_season_data[[#This Row],[E(Points from CS)]:[E(Points from conceding)]])</f>
        <v>0</v>
      </c>
      <c r="V466" s="1">
        <f>SUM(player_season_data[[#This Row],[E(Defensive Points)]],player_season_data[[#This Row],[E(Attacking Points)]])</f>
        <v>1.67</v>
      </c>
    </row>
    <row r="467" spans="1:22" hidden="1" x14ac:dyDescent="0.25">
      <c r="A467" s="6" t="s">
        <v>937</v>
      </c>
      <c r="B467">
        <v>198</v>
      </c>
      <c r="C467" t="s">
        <v>115</v>
      </c>
      <c r="D467" t="s">
        <v>599</v>
      </c>
      <c r="E467">
        <v>4</v>
      </c>
      <c r="F467">
        <v>5.5</v>
      </c>
      <c r="G467">
        <v>0.8</v>
      </c>
      <c r="H467" t="s">
        <v>864</v>
      </c>
      <c r="I467">
        <v>25</v>
      </c>
      <c r="J467">
        <v>30</v>
      </c>
      <c r="K467">
        <v>17</v>
      </c>
      <c r="L467">
        <v>1555</v>
      </c>
      <c r="M467">
        <v>17</v>
      </c>
      <c r="N467">
        <v>0.36</v>
      </c>
      <c r="O467">
        <v>7.0000000000000007E-2</v>
      </c>
      <c r="P467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1.44</v>
      </c>
      <c r="Q467" s="1">
        <f>player_season_data[[#This Row],[xAG]]*3</f>
        <v>0.21000000000000002</v>
      </c>
      <c r="R467" s="1">
        <f>SUM(player_season_data[[#This Row],[E(Points from Goals)]:[E(Points from Assists)]])</f>
        <v>1.65</v>
      </c>
      <c r="S467" s="1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0</v>
      </c>
      <c r="T467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67" s="1">
        <f>SUM(player_season_data[[#This Row],[E(Points from CS)]:[E(Points from conceding)]])</f>
        <v>0</v>
      </c>
      <c r="V467" s="1">
        <f>SUM(player_season_data[[#This Row],[E(Defensive Points)]],player_season_data[[#This Row],[E(Attacking Points)]])</f>
        <v>1.65</v>
      </c>
    </row>
    <row r="468" spans="1:22" hidden="1" x14ac:dyDescent="0.25">
      <c r="A468" s="6" t="s">
        <v>1239</v>
      </c>
      <c r="B468">
        <v>156</v>
      </c>
      <c r="C468" t="s">
        <v>51</v>
      </c>
      <c r="D468" t="s">
        <v>719</v>
      </c>
      <c r="E468">
        <v>4</v>
      </c>
      <c r="F468">
        <v>5.5</v>
      </c>
      <c r="G468">
        <v>0.1</v>
      </c>
      <c r="H468" t="s">
        <v>864</v>
      </c>
      <c r="I468">
        <v>21</v>
      </c>
      <c r="J468">
        <v>10</v>
      </c>
      <c r="K468">
        <v>3</v>
      </c>
      <c r="L468">
        <v>271</v>
      </c>
      <c r="M468">
        <v>3</v>
      </c>
      <c r="N468">
        <v>0.24</v>
      </c>
      <c r="O468">
        <v>0.22</v>
      </c>
      <c r="P468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0.96</v>
      </c>
      <c r="Q468" s="1">
        <f>player_season_data[[#This Row],[xAG]]*3</f>
        <v>0.66</v>
      </c>
      <c r="R468" s="1">
        <f>SUM(player_season_data[[#This Row],[E(Points from Goals)]:[E(Points from Assists)]])</f>
        <v>1.62</v>
      </c>
      <c r="S468" s="1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0</v>
      </c>
      <c r="T468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68" s="1">
        <f>SUM(player_season_data[[#This Row],[E(Points from CS)]:[E(Points from conceding)]])</f>
        <v>0</v>
      </c>
      <c r="V468" s="1">
        <f>SUM(player_season_data[[#This Row],[E(Defensive Points)]],player_season_data[[#This Row],[E(Attacking Points)]])</f>
        <v>1.62</v>
      </c>
    </row>
    <row r="469" spans="1:22" hidden="1" x14ac:dyDescent="0.25">
      <c r="A469" s="6" t="s">
        <v>1325</v>
      </c>
      <c r="B469">
        <v>252</v>
      </c>
      <c r="C469" t="s">
        <v>183</v>
      </c>
      <c r="D469" t="s">
        <v>503</v>
      </c>
      <c r="E469">
        <v>4</v>
      </c>
      <c r="F469">
        <v>5.5</v>
      </c>
      <c r="G469">
        <v>0.5</v>
      </c>
      <c r="H469" t="s">
        <v>864</v>
      </c>
      <c r="I469">
        <v>32</v>
      </c>
      <c r="J469">
        <v>24</v>
      </c>
      <c r="K469">
        <v>18</v>
      </c>
      <c r="L469">
        <v>1395</v>
      </c>
      <c r="M469">
        <v>15</v>
      </c>
      <c r="N469">
        <v>0.33</v>
      </c>
      <c r="O469">
        <v>0.1</v>
      </c>
      <c r="P469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1.32</v>
      </c>
      <c r="Q469" s="1">
        <f>player_season_data[[#This Row],[xAG]]*3</f>
        <v>0.30000000000000004</v>
      </c>
      <c r="R469" s="1">
        <f>SUM(player_season_data[[#This Row],[E(Points from Goals)]:[E(Points from Assists)]])</f>
        <v>1.62</v>
      </c>
      <c r="S469" s="1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0</v>
      </c>
      <c r="T469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69" s="1">
        <f>SUM(player_season_data[[#This Row],[E(Points from CS)]:[E(Points from conceding)]])</f>
        <v>0</v>
      </c>
      <c r="V469" s="1">
        <f>SUM(player_season_data[[#This Row],[E(Defensive Points)]],player_season_data[[#This Row],[E(Attacking Points)]])</f>
        <v>1.62</v>
      </c>
    </row>
    <row r="470" spans="1:22" hidden="1" x14ac:dyDescent="0.25">
      <c r="A470" s="6" t="s">
        <v>1452</v>
      </c>
      <c r="B470">
        <v>545</v>
      </c>
      <c r="C470" t="s">
        <v>339</v>
      </c>
      <c r="D470" t="s">
        <v>339</v>
      </c>
      <c r="E470">
        <v>4</v>
      </c>
      <c r="F470">
        <v>5</v>
      </c>
      <c r="G470">
        <v>0.3</v>
      </c>
      <c r="H470" t="s">
        <v>864</v>
      </c>
      <c r="I470">
        <v>21</v>
      </c>
      <c r="J470">
        <v>8</v>
      </c>
      <c r="K470">
        <v>3</v>
      </c>
      <c r="L470">
        <v>264</v>
      </c>
      <c r="M470">
        <v>2</v>
      </c>
      <c r="N470">
        <v>0.35</v>
      </c>
      <c r="O470">
        <v>7.0000000000000007E-2</v>
      </c>
      <c r="P470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1.4</v>
      </c>
      <c r="Q470" s="1">
        <f>player_season_data[[#This Row],[xAG]]*3</f>
        <v>0.21000000000000002</v>
      </c>
      <c r="R470" s="1">
        <f>SUM(player_season_data[[#This Row],[E(Points from Goals)]:[E(Points from Assists)]])</f>
        <v>1.6099999999999999</v>
      </c>
      <c r="S470" s="1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0</v>
      </c>
      <c r="T470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70" s="1">
        <f>SUM(player_season_data[[#This Row],[E(Points from CS)]:[E(Points from conceding)]])</f>
        <v>0</v>
      </c>
      <c r="V470" s="1">
        <f>SUM(player_season_data[[#This Row],[E(Defensive Points)]],player_season_data[[#This Row],[E(Attacking Points)]])</f>
        <v>1.6099999999999999</v>
      </c>
    </row>
    <row r="471" spans="1:22" hidden="1" x14ac:dyDescent="0.25">
      <c r="A471" s="6" t="s">
        <v>1174</v>
      </c>
      <c r="B471">
        <v>272</v>
      </c>
      <c r="C471" t="s">
        <v>1175</v>
      </c>
      <c r="D471" t="s">
        <v>657</v>
      </c>
      <c r="E471">
        <v>4</v>
      </c>
      <c r="F471">
        <v>5.5</v>
      </c>
      <c r="G471">
        <v>0</v>
      </c>
      <c r="H471" t="s">
        <v>864</v>
      </c>
      <c r="I471">
        <v>24</v>
      </c>
      <c r="J471">
        <v>26</v>
      </c>
      <c r="K471">
        <v>24</v>
      </c>
      <c r="L471">
        <v>1762</v>
      </c>
      <c r="M471">
        <v>19</v>
      </c>
      <c r="N471">
        <v>0.28999999999999998</v>
      </c>
      <c r="O471">
        <v>0.13</v>
      </c>
      <c r="P471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1.1599999999999999</v>
      </c>
      <c r="Q471" s="1">
        <f>player_season_data[[#This Row],[xAG]]*3</f>
        <v>0.39</v>
      </c>
      <c r="R471" s="1">
        <f>SUM(player_season_data[[#This Row],[E(Points from Goals)]:[E(Points from Assists)]])</f>
        <v>1.5499999999999998</v>
      </c>
      <c r="S471" s="1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0</v>
      </c>
      <c r="T471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71" s="1">
        <f>SUM(player_season_data[[#This Row],[E(Points from CS)]:[E(Points from conceding)]])</f>
        <v>0</v>
      </c>
      <c r="V471" s="1">
        <f>SUM(player_season_data[[#This Row],[E(Defensive Points)]],player_season_data[[#This Row],[E(Attacking Points)]])</f>
        <v>1.5499999999999998</v>
      </c>
    </row>
    <row r="472" spans="1:22" hidden="1" x14ac:dyDescent="0.25">
      <c r="A472" s="6" t="s">
        <v>1304</v>
      </c>
      <c r="B472">
        <v>512</v>
      </c>
      <c r="C472" t="s">
        <v>24</v>
      </c>
      <c r="D472" t="s">
        <v>426</v>
      </c>
      <c r="E472">
        <v>4</v>
      </c>
      <c r="F472">
        <v>5.5</v>
      </c>
      <c r="G472">
        <v>1.3</v>
      </c>
      <c r="H472" t="s">
        <v>864</v>
      </c>
      <c r="I472">
        <v>33</v>
      </c>
      <c r="J472">
        <v>26</v>
      </c>
      <c r="K472">
        <v>21</v>
      </c>
      <c r="L472">
        <v>1695</v>
      </c>
      <c r="M472">
        <v>18</v>
      </c>
      <c r="N472">
        <v>0.31</v>
      </c>
      <c r="O472">
        <v>0.05</v>
      </c>
      <c r="P472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1.24</v>
      </c>
      <c r="Q472" s="1">
        <f>player_season_data[[#This Row],[xAG]]*3</f>
        <v>0.15000000000000002</v>
      </c>
      <c r="R472" s="1">
        <f>SUM(player_season_data[[#This Row],[E(Points from Goals)]:[E(Points from Assists)]])</f>
        <v>1.3900000000000001</v>
      </c>
      <c r="S472" s="1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0</v>
      </c>
      <c r="T472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72" s="1">
        <f>SUM(player_season_data[[#This Row],[E(Points from CS)]:[E(Points from conceding)]])</f>
        <v>0</v>
      </c>
      <c r="V472" s="1">
        <f>SUM(player_season_data[[#This Row],[E(Defensive Points)]],player_season_data[[#This Row],[E(Attacking Points)]])</f>
        <v>1.3900000000000001</v>
      </c>
    </row>
    <row r="473" spans="1:22" hidden="1" x14ac:dyDescent="0.25">
      <c r="A473" s="6" t="s">
        <v>1389</v>
      </c>
      <c r="B473">
        <v>148</v>
      </c>
      <c r="C473" t="s">
        <v>390</v>
      </c>
      <c r="D473" t="s">
        <v>444</v>
      </c>
      <c r="E473">
        <v>4</v>
      </c>
      <c r="F473">
        <v>5.5</v>
      </c>
      <c r="G473">
        <v>0.7</v>
      </c>
      <c r="H473" t="s">
        <v>864</v>
      </c>
      <c r="I473">
        <v>32</v>
      </c>
      <c r="J473">
        <v>29</v>
      </c>
      <c r="K473">
        <v>21</v>
      </c>
      <c r="L473">
        <v>1693</v>
      </c>
      <c r="M473">
        <v>18</v>
      </c>
      <c r="N473">
        <v>0.28000000000000003</v>
      </c>
      <c r="O473">
        <v>0.09</v>
      </c>
      <c r="P473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1.1200000000000001</v>
      </c>
      <c r="Q473" s="1">
        <f>player_season_data[[#This Row],[xAG]]*3</f>
        <v>0.27</v>
      </c>
      <c r="R473" s="1">
        <f>SUM(player_season_data[[#This Row],[E(Points from Goals)]:[E(Points from Assists)]])</f>
        <v>1.3900000000000001</v>
      </c>
      <c r="S473" s="1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0</v>
      </c>
      <c r="T473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73" s="1">
        <f>SUM(player_season_data[[#This Row],[E(Points from CS)]:[E(Points from conceding)]])</f>
        <v>0</v>
      </c>
      <c r="V473" s="1">
        <f>SUM(player_season_data[[#This Row],[E(Defensive Points)]],player_season_data[[#This Row],[E(Attacking Points)]])</f>
        <v>1.3900000000000001</v>
      </c>
    </row>
    <row r="474" spans="1:22" hidden="1" x14ac:dyDescent="0.25">
      <c r="A474" s="6" t="s">
        <v>1068</v>
      </c>
      <c r="B474">
        <v>123</v>
      </c>
      <c r="C474" t="s">
        <v>126</v>
      </c>
      <c r="D474" t="s">
        <v>675</v>
      </c>
      <c r="E474">
        <v>4</v>
      </c>
      <c r="F474">
        <v>5.5</v>
      </c>
      <c r="G474">
        <v>0.1</v>
      </c>
      <c r="H474" t="s">
        <v>864</v>
      </c>
      <c r="I474">
        <v>18</v>
      </c>
      <c r="J474">
        <v>27</v>
      </c>
      <c r="K474">
        <v>15</v>
      </c>
      <c r="L474">
        <v>1367</v>
      </c>
      <c r="M474">
        <v>15</v>
      </c>
      <c r="N474">
        <v>0.3</v>
      </c>
      <c r="O474">
        <v>0.04</v>
      </c>
      <c r="P474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1.2</v>
      </c>
      <c r="Q474" s="1">
        <f>player_season_data[[#This Row],[xAG]]*3</f>
        <v>0.12</v>
      </c>
      <c r="R474" s="1">
        <f>SUM(player_season_data[[#This Row],[E(Points from Goals)]:[E(Points from Assists)]])</f>
        <v>1.3199999999999998</v>
      </c>
      <c r="S474" s="1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0</v>
      </c>
      <c r="T474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74" s="1">
        <f>SUM(player_season_data[[#This Row],[E(Points from CS)]:[E(Points from conceding)]])</f>
        <v>0</v>
      </c>
      <c r="V474" s="1">
        <f>SUM(player_season_data[[#This Row],[E(Defensive Points)]],player_season_data[[#This Row],[E(Attacking Points)]])</f>
        <v>1.3199999999999998</v>
      </c>
    </row>
    <row r="475" spans="1:22" hidden="1" x14ac:dyDescent="0.25">
      <c r="A475" s="6" t="s">
        <v>1427</v>
      </c>
      <c r="B475">
        <v>268</v>
      </c>
      <c r="C475" t="s">
        <v>1428</v>
      </c>
      <c r="D475" t="s">
        <v>751</v>
      </c>
      <c r="E475">
        <v>4</v>
      </c>
      <c r="F475">
        <v>5.5</v>
      </c>
      <c r="G475">
        <v>0.4</v>
      </c>
      <c r="H475" t="s">
        <v>864</v>
      </c>
      <c r="I475">
        <v>20</v>
      </c>
      <c r="J475">
        <v>31</v>
      </c>
      <c r="K475">
        <v>26</v>
      </c>
      <c r="L475">
        <v>2206</v>
      </c>
      <c r="M475">
        <v>24</v>
      </c>
      <c r="N475">
        <v>0.18</v>
      </c>
      <c r="O475">
        <v>0.09</v>
      </c>
      <c r="P475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0.72</v>
      </c>
      <c r="Q475" s="1">
        <f>player_season_data[[#This Row],[xAG]]*3</f>
        <v>0.27</v>
      </c>
      <c r="R475" s="1">
        <f>SUM(player_season_data[[#This Row],[E(Points from Goals)]:[E(Points from Assists)]])</f>
        <v>0.99</v>
      </c>
      <c r="S475" s="1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0</v>
      </c>
      <c r="T475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75" s="1">
        <f>SUM(player_season_data[[#This Row],[E(Points from CS)]:[E(Points from conceding)]])</f>
        <v>0</v>
      </c>
      <c r="V475" s="1">
        <f>SUM(player_season_data[[#This Row],[E(Defensive Points)]],player_season_data[[#This Row],[E(Attacking Points)]])</f>
        <v>0.99</v>
      </c>
    </row>
    <row r="476" spans="1:22" hidden="1" x14ac:dyDescent="0.25">
      <c r="A476" s="6" t="s">
        <v>941</v>
      </c>
      <c r="B476">
        <v>523</v>
      </c>
      <c r="C476" t="s">
        <v>173</v>
      </c>
      <c r="D476" t="s">
        <v>476</v>
      </c>
      <c r="E476">
        <v>4</v>
      </c>
      <c r="F476">
        <v>5</v>
      </c>
      <c r="G476">
        <v>0.9</v>
      </c>
      <c r="H476" t="s">
        <v>864</v>
      </c>
      <c r="I476">
        <v>31</v>
      </c>
      <c r="J476">
        <v>20</v>
      </c>
      <c r="K476">
        <v>3</v>
      </c>
      <c r="L476">
        <v>404</v>
      </c>
      <c r="M476">
        <v>4</v>
      </c>
      <c r="N476">
        <v>0.28000000000000003</v>
      </c>
      <c r="O476">
        <v>0.06</v>
      </c>
      <c r="P476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1.1200000000000001</v>
      </c>
      <c r="Q476" s="1">
        <f>player_season_data[[#This Row],[xAG]]*3</f>
        <v>0.18</v>
      </c>
      <c r="R476" s="1">
        <f>SUM(player_season_data[[#This Row],[E(Points from Goals)]:[E(Points from Assists)]])</f>
        <v>1.3</v>
      </c>
      <c r="S476" s="1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0</v>
      </c>
      <c r="T476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76" s="1">
        <f>SUM(player_season_data[[#This Row],[E(Points from CS)]:[E(Points from conceding)]])</f>
        <v>0</v>
      </c>
      <c r="V476" s="1">
        <f>SUM(player_season_data[[#This Row],[E(Defensive Points)]],player_season_data[[#This Row],[E(Attacking Points)]])</f>
        <v>1.3</v>
      </c>
    </row>
    <row r="477" spans="1:22" hidden="1" x14ac:dyDescent="0.25">
      <c r="A477" s="6" t="s">
        <v>1378</v>
      </c>
      <c r="B477">
        <v>289</v>
      </c>
      <c r="C477" t="s">
        <v>1379</v>
      </c>
      <c r="D477" t="s">
        <v>695</v>
      </c>
      <c r="E477">
        <v>4</v>
      </c>
      <c r="F477">
        <v>5</v>
      </c>
      <c r="G477">
        <v>0.6</v>
      </c>
      <c r="H477" t="s">
        <v>864</v>
      </c>
      <c r="I477">
        <v>24</v>
      </c>
      <c r="J477">
        <v>20</v>
      </c>
      <c r="K477">
        <v>15</v>
      </c>
      <c r="L477">
        <v>1086</v>
      </c>
      <c r="M477">
        <v>12</v>
      </c>
      <c r="N477">
        <v>0.42</v>
      </c>
      <c r="O477">
        <v>0.09</v>
      </c>
      <c r="P477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1.68</v>
      </c>
      <c r="Q477" s="1">
        <f>player_season_data[[#This Row],[xAG]]*3</f>
        <v>0.27</v>
      </c>
      <c r="R477" s="1">
        <f>SUM(player_season_data[[#This Row],[E(Points from Goals)]:[E(Points from Assists)]])</f>
        <v>1.95</v>
      </c>
      <c r="S477" s="1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0</v>
      </c>
      <c r="T477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77" s="1">
        <f>SUM(player_season_data[[#This Row],[E(Points from CS)]:[E(Points from conceding)]])</f>
        <v>0</v>
      </c>
      <c r="V477" s="1">
        <f>SUM(player_season_data[[#This Row],[E(Defensive Points)]],player_season_data[[#This Row],[E(Attacking Points)]])</f>
        <v>1.95</v>
      </c>
    </row>
    <row r="478" spans="1:22" hidden="1" x14ac:dyDescent="0.25">
      <c r="A478" s="6" t="s">
        <v>1015</v>
      </c>
      <c r="B478">
        <v>430</v>
      </c>
      <c r="C478" t="s">
        <v>1016</v>
      </c>
      <c r="D478" t="s">
        <v>508</v>
      </c>
      <c r="E478">
        <v>4</v>
      </c>
      <c r="F478">
        <v>5</v>
      </c>
      <c r="G478">
        <v>0.3</v>
      </c>
      <c r="H478" t="s">
        <v>864</v>
      </c>
      <c r="I478">
        <v>25</v>
      </c>
      <c r="J478">
        <v>17</v>
      </c>
      <c r="K478">
        <v>11</v>
      </c>
      <c r="L478">
        <v>859</v>
      </c>
      <c r="M478">
        <v>9</v>
      </c>
      <c r="N478">
        <v>0.21</v>
      </c>
      <c r="O478">
        <v>0.04</v>
      </c>
      <c r="P478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0.84</v>
      </c>
      <c r="Q478" s="1">
        <f>player_season_data[[#This Row],[xAG]]*3</f>
        <v>0.12</v>
      </c>
      <c r="R478" s="1">
        <f>SUM(player_season_data[[#This Row],[E(Points from Goals)]:[E(Points from Assists)]])</f>
        <v>0.96</v>
      </c>
      <c r="S478" s="1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0</v>
      </c>
      <c r="T478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78" s="1">
        <f>SUM(player_season_data[[#This Row],[E(Points from CS)]:[E(Points from conceding)]])</f>
        <v>0</v>
      </c>
      <c r="V478" s="1">
        <f>SUM(player_season_data[[#This Row],[E(Defensive Points)]],player_season_data[[#This Row],[E(Attacking Points)]])</f>
        <v>0.96</v>
      </c>
    </row>
    <row r="479" spans="1:22" hidden="1" x14ac:dyDescent="0.25">
      <c r="A479" s="6" t="s">
        <v>1314</v>
      </c>
      <c r="B479">
        <v>256</v>
      </c>
      <c r="C479" t="s">
        <v>1315</v>
      </c>
      <c r="D479" t="s">
        <v>778</v>
      </c>
      <c r="E479">
        <v>4</v>
      </c>
      <c r="F479">
        <v>5</v>
      </c>
      <c r="G479">
        <v>0.1</v>
      </c>
      <c r="H479" t="s">
        <v>864</v>
      </c>
      <c r="I479">
        <v>20</v>
      </c>
      <c r="J479">
        <v>43</v>
      </c>
      <c r="K479">
        <v>39</v>
      </c>
      <c r="L479">
        <v>3335</v>
      </c>
      <c r="M479">
        <v>37</v>
      </c>
      <c r="N479">
        <v>0.18</v>
      </c>
      <c r="O479">
        <v>0.08</v>
      </c>
      <c r="P479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0.72</v>
      </c>
      <c r="Q479" s="1">
        <f>player_season_data[[#This Row],[xAG]]*3</f>
        <v>0.24</v>
      </c>
      <c r="R479" s="1">
        <f>SUM(player_season_data[[#This Row],[E(Points from Goals)]:[E(Points from Assists)]])</f>
        <v>0.96</v>
      </c>
      <c r="S479" s="1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0</v>
      </c>
      <c r="T479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79" s="1">
        <f>SUM(player_season_data[[#This Row],[E(Points from CS)]:[E(Points from conceding)]])</f>
        <v>0</v>
      </c>
      <c r="V479" s="1">
        <f>SUM(player_season_data[[#This Row],[E(Defensive Points)]],player_season_data[[#This Row],[E(Attacking Points)]])</f>
        <v>0.96</v>
      </c>
    </row>
    <row r="480" spans="1:22" hidden="1" x14ac:dyDescent="0.25">
      <c r="A480" s="6" t="s">
        <v>1277</v>
      </c>
      <c r="B480">
        <v>446</v>
      </c>
      <c r="C480" t="s">
        <v>1278</v>
      </c>
      <c r="D480" t="s">
        <v>606</v>
      </c>
      <c r="E480">
        <v>4</v>
      </c>
      <c r="F480">
        <v>4.5</v>
      </c>
      <c r="G480">
        <v>1.5</v>
      </c>
      <c r="H480" t="s">
        <v>864</v>
      </c>
      <c r="I480">
        <v>30</v>
      </c>
      <c r="J480">
        <v>17</v>
      </c>
      <c r="K480">
        <v>9</v>
      </c>
      <c r="L480">
        <v>770</v>
      </c>
      <c r="M480">
        <v>8</v>
      </c>
      <c r="N480">
        <v>0.21</v>
      </c>
      <c r="O480">
        <v>0.02</v>
      </c>
      <c r="P480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0.84</v>
      </c>
      <c r="Q480" s="1">
        <f>player_season_data[[#This Row],[xAG]]*3</f>
        <v>0.06</v>
      </c>
      <c r="R480" s="1">
        <f>SUM(player_season_data[[#This Row],[E(Points from Goals)]:[E(Points from Assists)]])</f>
        <v>0.89999999999999991</v>
      </c>
      <c r="S480" s="1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0</v>
      </c>
      <c r="T480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80" s="1">
        <f>SUM(player_season_data[[#This Row],[E(Points from CS)]:[E(Points from conceding)]])</f>
        <v>0</v>
      </c>
      <c r="V480" s="1">
        <f>SUM(player_season_data[[#This Row],[E(Defensive Points)]],player_season_data[[#This Row],[E(Attacking Points)]])</f>
        <v>0.89999999999999991</v>
      </c>
    </row>
    <row r="481" spans="1:22" hidden="1" x14ac:dyDescent="0.25">
      <c r="A481" s="6" t="s">
        <v>938</v>
      </c>
      <c r="B481">
        <v>27</v>
      </c>
      <c r="C481" t="s">
        <v>26</v>
      </c>
      <c r="D481" t="s">
        <v>712</v>
      </c>
      <c r="E481">
        <v>4</v>
      </c>
      <c r="F481">
        <v>5</v>
      </c>
      <c r="G481">
        <v>1.3</v>
      </c>
      <c r="H481" t="s">
        <v>864</v>
      </c>
      <c r="I481">
        <v>22</v>
      </c>
      <c r="J481">
        <v>15</v>
      </c>
      <c r="K481">
        <v>10</v>
      </c>
      <c r="L481">
        <v>919</v>
      </c>
      <c r="M481">
        <v>10</v>
      </c>
      <c r="N481">
        <v>0.14000000000000001</v>
      </c>
      <c r="O481">
        <v>7.0000000000000007E-2</v>
      </c>
      <c r="P481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0.56000000000000005</v>
      </c>
      <c r="Q481" s="1">
        <f>player_season_data[[#This Row],[xAG]]*3</f>
        <v>0.21000000000000002</v>
      </c>
      <c r="R481" s="1">
        <f>SUM(player_season_data[[#This Row],[E(Points from Goals)]:[E(Points from Assists)]])</f>
        <v>0.77</v>
      </c>
      <c r="S481" s="1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0</v>
      </c>
      <c r="T481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81" s="1">
        <f>SUM(player_season_data[[#This Row],[E(Points from CS)]:[E(Points from conceding)]])</f>
        <v>0</v>
      </c>
      <c r="V481" s="1">
        <f>SUM(player_season_data[[#This Row],[E(Defensive Points)]],player_season_data[[#This Row],[E(Attacking Points)]])</f>
        <v>0.77</v>
      </c>
    </row>
    <row r="482" spans="1:22" hidden="1" x14ac:dyDescent="0.25">
      <c r="A482" s="6" t="s">
        <v>929</v>
      </c>
      <c r="B482">
        <v>546</v>
      </c>
      <c r="C482" t="s">
        <v>133</v>
      </c>
      <c r="D482" t="s">
        <v>433</v>
      </c>
      <c r="E482">
        <v>4</v>
      </c>
      <c r="F482">
        <v>4.5</v>
      </c>
      <c r="G482">
        <v>5.5</v>
      </c>
      <c r="H482" t="s">
        <v>864</v>
      </c>
      <c r="I482">
        <v>18</v>
      </c>
      <c r="J482">
        <v>7</v>
      </c>
      <c r="K482">
        <v>1</v>
      </c>
      <c r="L482">
        <v>186</v>
      </c>
      <c r="M482">
        <v>2</v>
      </c>
      <c r="N482">
        <v>0.16</v>
      </c>
      <c r="O482">
        <v>0.04</v>
      </c>
      <c r="P482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0.64</v>
      </c>
      <c r="Q482" s="1">
        <f>player_season_data[[#This Row],[xAG]]*3</f>
        <v>0.12</v>
      </c>
      <c r="R482" s="1">
        <f>SUM(player_season_data[[#This Row],[E(Points from Goals)]:[E(Points from Assists)]])</f>
        <v>0.76</v>
      </c>
      <c r="S482" s="1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0</v>
      </c>
      <c r="T482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82" s="1">
        <f>SUM(player_season_data[[#This Row],[E(Points from CS)]:[E(Points from conceding)]])</f>
        <v>0</v>
      </c>
      <c r="V482" s="1">
        <f>SUM(player_season_data[[#This Row],[E(Defensive Points)]],player_season_data[[#This Row],[E(Attacking Points)]])</f>
        <v>0.76</v>
      </c>
    </row>
    <row r="483" spans="1:22" hidden="1" x14ac:dyDescent="0.25">
      <c r="A483" s="6" t="s">
        <v>990</v>
      </c>
      <c r="B483">
        <v>500</v>
      </c>
      <c r="C483" t="s">
        <v>328</v>
      </c>
      <c r="D483" t="s">
        <v>777</v>
      </c>
      <c r="E483">
        <v>4</v>
      </c>
      <c r="F483">
        <v>4.5</v>
      </c>
      <c r="G483">
        <v>0.4</v>
      </c>
      <c r="H483" t="s">
        <v>864</v>
      </c>
      <c r="I483">
        <v>19</v>
      </c>
      <c r="J483">
        <v>16</v>
      </c>
      <c r="K483">
        <v>0</v>
      </c>
      <c r="L483">
        <v>180</v>
      </c>
      <c r="M483">
        <v>2</v>
      </c>
      <c r="N483">
        <v>0.1</v>
      </c>
      <c r="O483">
        <v>0.08</v>
      </c>
      <c r="P483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0.4</v>
      </c>
      <c r="Q483" s="1">
        <f>player_season_data[[#This Row],[xAG]]*3</f>
        <v>0.24</v>
      </c>
      <c r="R483" s="1">
        <f>SUM(player_season_data[[#This Row],[E(Points from Goals)]:[E(Points from Assists)]])</f>
        <v>0.64</v>
      </c>
      <c r="S483" s="1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0</v>
      </c>
      <c r="T483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83" s="1">
        <f>SUM(player_season_data[[#This Row],[E(Points from CS)]:[E(Points from conceding)]])</f>
        <v>0</v>
      </c>
      <c r="V483" s="1">
        <f>SUM(player_season_data[[#This Row],[E(Defensive Points)]],player_season_data[[#This Row],[E(Attacking Points)]])</f>
        <v>0.64</v>
      </c>
    </row>
    <row r="484" spans="1:22" hidden="1" x14ac:dyDescent="0.25">
      <c r="A484" s="6" t="s">
        <v>1063</v>
      </c>
      <c r="B484">
        <v>286</v>
      </c>
      <c r="C484" t="s">
        <v>60</v>
      </c>
      <c r="D484" t="s">
        <v>746</v>
      </c>
      <c r="E484">
        <v>4</v>
      </c>
      <c r="F484">
        <v>4.5</v>
      </c>
      <c r="G484">
        <v>1.1000000000000001</v>
      </c>
      <c r="H484" t="s">
        <v>864</v>
      </c>
      <c r="I484">
        <v>20</v>
      </c>
      <c r="J484">
        <v>14</v>
      </c>
      <c r="K484">
        <v>3</v>
      </c>
      <c r="L484">
        <v>431</v>
      </c>
      <c r="M484">
        <v>4</v>
      </c>
      <c r="N484">
        <v>0.12</v>
      </c>
      <c r="O484">
        <v>0.02</v>
      </c>
      <c r="P484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0.48</v>
      </c>
      <c r="Q484" s="1">
        <f>player_season_data[[#This Row],[xAG]]*3</f>
        <v>0.06</v>
      </c>
      <c r="R484" s="1">
        <f>SUM(player_season_data[[#This Row],[E(Points from Goals)]:[E(Points from Assists)]])</f>
        <v>0.54</v>
      </c>
      <c r="S484" s="1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0</v>
      </c>
      <c r="T484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84" s="1">
        <f>SUM(player_season_data[[#This Row],[E(Points from CS)]:[E(Points from conceding)]])</f>
        <v>0</v>
      </c>
      <c r="V484" s="1">
        <f>SUM(player_season_data[[#This Row],[E(Defensive Points)]],player_season_data[[#This Row],[E(Attacking Points)]])</f>
        <v>0.54</v>
      </c>
    </row>
    <row r="485" spans="1:22" hidden="1" x14ac:dyDescent="0.25">
      <c r="A485" s="6" t="s">
        <v>1280</v>
      </c>
      <c r="B485">
        <v>138</v>
      </c>
      <c r="C485" t="s">
        <v>275</v>
      </c>
      <c r="D485" t="s">
        <v>823</v>
      </c>
      <c r="E485">
        <v>4</v>
      </c>
      <c r="F485">
        <v>4.5</v>
      </c>
      <c r="G485">
        <v>0.5</v>
      </c>
      <c r="H485" t="s">
        <v>864</v>
      </c>
      <c r="I485">
        <v>18</v>
      </c>
      <c r="J485">
        <v>3</v>
      </c>
      <c r="K485">
        <v>1</v>
      </c>
      <c r="L485">
        <v>63</v>
      </c>
      <c r="M485">
        <v>0</v>
      </c>
      <c r="N485">
        <v>0.08</v>
      </c>
      <c r="O485">
        <v>0</v>
      </c>
      <c r="P485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0.32</v>
      </c>
      <c r="Q485" s="1">
        <f>player_season_data[[#This Row],[xAG]]*3</f>
        <v>0</v>
      </c>
      <c r="R485" s="1">
        <f>SUM(player_season_data[[#This Row],[E(Points from Goals)]:[E(Points from Assists)]])</f>
        <v>0.32</v>
      </c>
      <c r="S485" s="1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0</v>
      </c>
      <c r="T485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85" s="1">
        <f>SUM(player_season_data[[#This Row],[E(Points from CS)]:[E(Points from conceding)]])</f>
        <v>0</v>
      </c>
      <c r="V485" s="1">
        <f>SUM(player_season_data[[#This Row],[E(Defensive Points)]],player_season_data[[#This Row],[E(Attacking Points)]])</f>
        <v>0.32</v>
      </c>
    </row>
    <row r="486" spans="1:22" hidden="1" x14ac:dyDescent="0.25">
      <c r="A486" s="6" t="s">
        <v>1275</v>
      </c>
      <c r="B486">
        <v>539</v>
      </c>
      <c r="C486" t="s">
        <v>70</v>
      </c>
      <c r="D486" t="s">
        <v>824</v>
      </c>
      <c r="E486">
        <v>4</v>
      </c>
      <c r="F486">
        <v>4.5</v>
      </c>
      <c r="G486">
        <v>0.2</v>
      </c>
      <c r="H486" t="s">
        <v>864</v>
      </c>
      <c r="I486">
        <v>17</v>
      </c>
      <c r="J486">
        <v>3</v>
      </c>
      <c r="K486">
        <v>2</v>
      </c>
      <c r="L486">
        <v>174</v>
      </c>
      <c r="M486">
        <v>1</v>
      </c>
      <c r="N486">
        <v>0.05</v>
      </c>
      <c r="O486">
        <v>0</v>
      </c>
      <c r="P486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0.2</v>
      </c>
      <c r="Q486" s="1">
        <f>player_season_data[[#This Row],[xAG]]*3</f>
        <v>0</v>
      </c>
      <c r="R486" s="1">
        <f>SUM(player_season_data[[#This Row],[E(Points from Goals)]:[E(Points from Assists)]])</f>
        <v>0.2</v>
      </c>
      <c r="S486" s="1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0</v>
      </c>
      <c r="T486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86" s="1">
        <f>SUM(player_season_data[[#This Row],[E(Points from CS)]:[E(Points from conceding)]])</f>
        <v>0</v>
      </c>
      <c r="V486" s="1">
        <f>SUM(player_season_data[[#This Row],[E(Defensive Points)]],player_season_data[[#This Row],[E(Attacking Points)]])</f>
        <v>0.2</v>
      </c>
    </row>
    <row r="487" spans="1:22" hidden="1" x14ac:dyDescent="0.25">
      <c r="A487" s="6" t="s">
        <v>933</v>
      </c>
      <c r="B487">
        <v>69</v>
      </c>
      <c r="C487" t="s">
        <v>180</v>
      </c>
      <c r="D487" t="s">
        <v>809</v>
      </c>
      <c r="E487">
        <v>4</v>
      </c>
      <c r="F487">
        <v>4.5</v>
      </c>
      <c r="G487">
        <v>1.4</v>
      </c>
      <c r="H487" t="s">
        <v>864</v>
      </c>
      <c r="I487">
        <v>19</v>
      </c>
      <c r="J487">
        <v>1</v>
      </c>
      <c r="K487">
        <v>0</v>
      </c>
      <c r="L487">
        <v>21</v>
      </c>
      <c r="M487">
        <v>0</v>
      </c>
      <c r="N487">
        <v>0</v>
      </c>
      <c r="O487">
        <v>0</v>
      </c>
      <c r="P487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487" s="1">
        <f>player_season_data[[#This Row],[xAG]]*3</f>
        <v>0</v>
      </c>
      <c r="R487" s="1">
        <f>SUM(player_season_data[[#This Row],[E(Points from Goals)]:[E(Points from Assists)]])</f>
        <v>0</v>
      </c>
      <c r="S487" s="1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0</v>
      </c>
      <c r="T487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87" s="1">
        <f>SUM(player_season_data[[#This Row],[E(Points from CS)]:[E(Points from conceding)]])</f>
        <v>0</v>
      </c>
      <c r="V487" s="1">
        <f>SUM(player_season_data[[#This Row],[E(Defensive Points)]],player_season_data[[#This Row],[E(Attacking Points)]])</f>
        <v>0</v>
      </c>
    </row>
    <row r="488" spans="1:22" hidden="1" x14ac:dyDescent="0.25">
      <c r="A488" s="6" t="s">
        <v>972</v>
      </c>
      <c r="B488">
        <v>473</v>
      </c>
      <c r="C488" t="s">
        <v>973</v>
      </c>
      <c r="D488" t="s">
        <v>416</v>
      </c>
      <c r="E488">
        <v>4</v>
      </c>
      <c r="F488">
        <v>4.5</v>
      </c>
      <c r="G488">
        <v>1.3</v>
      </c>
      <c r="H488" t="s">
        <v>864</v>
      </c>
      <c r="I488">
        <v>27</v>
      </c>
      <c r="J488">
        <v>3</v>
      </c>
      <c r="K488">
        <v>0</v>
      </c>
      <c r="L488">
        <v>27</v>
      </c>
      <c r="M488">
        <v>0</v>
      </c>
      <c r="N488">
        <v>0</v>
      </c>
      <c r="O488">
        <v>0</v>
      </c>
      <c r="P488" s="1">
        <f>IF(player_season_data[[#This Row],[element_type]]=1,player_season_data[[#This Row],[npxG]]*10,IF(player_season_data[[#This Row],[element_type]]=2,player_season_data[[#This Row],[npxG]]*6,IF(player_season_data[[#This Row],[element_type]]=3,player_season_data[[#This Row],[npxG]]*5, player_season_data[[#This Row],[npxG]]*4)))</f>
        <v>0</v>
      </c>
      <c r="Q488" s="1">
        <f>player_season_data[[#This Row],[xAG]]*3</f>
        <v>0</v>
      </c>
      <c r="R488" s="1">
        <f>SUM(player_season_data[[#This Row],[E(Points from Goals)]:[E(Points from Assists)]])</f>
        <v>0</v>
      </c>
      <c r="S488" s="1">
        <f>IF(OR(player_season_data[[#This Row],[element_type]]=1,player_season_data[[#This Row],[element_type]]=2),4*VLOOKUP(#REF!,team_season_data[#All],13,FALSE),IF(player_season_data[[#This Row],[element_type]]=3,VLOOKUP(#REF!,team_season_data[#All],13,FALSE),0))</f>
        <v>0</v>
      </c>
      <c r="T488" s="1">
        <f>IF(OR(player_season_data[[#This Row],[element_type]]=1,player_season_data[[#This Row],[element_type]]=2),-1*VLOOKUP(#REF!,team_season_data[#All],23,FALSE)+(-2*VLOOKUP(#REF!,team_season_data[#All],24,FALSE))+(-3*VLOOKUP(#REF!,team_season_data[#All],25,FALSE)+(-4*VLOOKUP(#REF!,team_season_data[#All],26,FALSE))),0)</f>
        <v>0</v>
      </c>
      <c r="U488" s="1">
        <f>SUM(player_season_data[[#This Row],[E(Points from CS)]:[E(Points from conceding)]])</f>
        <v>0</v>
      </c>
      <c r="V488" s="1">
        <f>SUM(player_season_data[[#This Row],[E(Defensive Points)]],player_season_data[[#This Row],[E(Attacking Points)]])</f>
        <v>0</v>
      </c>
    </row>
  </sheetData>
  <phoneticPr fontId="2" type="noConversion"/>
  <conditionalFormatting sqref="P151:P48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5:P488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4">
      <colorScale>
        <cfvo type="min"/>
        <cfvo type="max"/>
        <color rgb="FFFCFCFF"/>
        <color rgb="FF63BE7B"/>
      </colorScale>
    </cfRule>
  </conditionalFormatting>
  <conditionalFormatting sqref="Q151:Q433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51:Q48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91:Q413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8">
      <colorScale>
        <cfvo type="min"/>
        <cfvo type="max"/>
        <color rgb="FFFCFCFF"/>
        <color rgb="FF63BE7B"/>
      </colorScale>
    </cfRule>
  </conditionalFormatting>
  <conditionalFormatting sqref="Q434:Q488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1">
      <colorScale>
        <cfvo type="min"/>
        <cfvo type="max"/>
        <color rgb="FFFCFCFF"/>
        <color rgb="FF63BE7B"/>
      </colorScale>
    </cfRule>
  </conditionalFormatting>
  <conditionalFormatting sqref="R151:R316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51:R48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2:R29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5">
      <colorScale>
        <cfvo type="min"/>
        <cfvo type="max"/>
        <color rgb="FFFCFCFF"/>
        <color rgb="FF63BE7B"/>
      </colorScale>
    </cfRule>
  </conditionalFormatting>
  <conditionalFormatting sqref="R317:R488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0">
      <colorScale>
        <cfvo type="min"/>
        <cfvo type="max"/>
        <color rgb="FFFCFCFF"/>
        <color rgb="FF63BE7B"/>
      </colorScale>
    </cfRule>
  </conditionalFormatting>
  <conditionalFormatting sqref="U151:U220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51:U48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57:U21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2">
      <colorScale>
        <cfvo type="min"/>
        <cfvo type="max"/>
        <color rgb="FFFCFCFF"/>
        <color rgb="FF63BE7B"/>
      </colorScale>
    </cfRule>
  </conditionalFormatting>
  <conditionalFormatting sqref="U265:U48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7">
      <colorScale>
        <cfvo type="min"/>
        <cfvo type="max"/>
        <color rgb="FFFCFCFF"/>
        <color rgb="FF63BE7B"/>
      </colorScale>
    </cfRule>
  </conditionalFormatting>
  <conditionalFormatting sqref="U392:U488">
    <cfRule type="colorScale" priority="29">
      <colorScale>
        <cfvo type="min"/>
        <cfvo type="max"/>
        <color rgb="FFFCFCFF"/>
        <color rgb="FF63BE7B"/>
      </colorScale>
    </cfRule>
  </conditionalFormatting>
  <conditionalFormatting sqref="V151:V48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65:V48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6">
      <colorScale>
        <cfvo type="min"/>
        <cfvo type="max"/>
        <color rgb="FFFCFCFF"/>
        <color rgb="FF63BE7B"/>
      </colorScale>
    </cfRule>
  </conditionalFormatting>
  <conditionalFormatting sqref="V392:V488">
    <cfRule type="colorScale" priority="2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7 c 4 a 2 7 1 - e f 1 0 - 4 1 7 d - 8 6 0 2 - d b 5 1 6 b 5 1 5 6 a 3 "   x m l n s = " h t t p : / / s c h e m a s . m i c r o s o f t . c o m / D a t a M a s h u p " > A A A A A P s G A A B Q S w M E F A A C A A g A 8 E o Q W f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8 E o Q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B K E F m H Z z + g 9 Q M A A I c S A A A T A B w A R m 9 y b X V s Y X M v U 2 V j d G l v b j E u b S C i G A A o o B Q A A A A A A A A A A A A A A A A A A A A A A A A A A A D V V t 9 v 2 z Y Q f g + Q / 0 H Q g M I B N C O U n G x d 4 Y f A 6 b Z s b d f O 2 V N c C I z F J E I l 0 i O p z m m Q / 3 2 k z j 8 k 8 2 5 u O n T A / G L r I 8 2 7 j / f d p z N i b k s l o y l 8 s x e H B 4 c H 5 o 5 r U U S L i t 8 L n R v B j Z J 5 w S 2 P x l E l 7 O F B 5 D 5 T 1 e i 5 c M j E f B y e q 3 l T C 2 k H P 5 a V G E 6 U t O 7 B D O L J D 7 M / j N B m J v Q H 2 R T Z 7 G Z R f a s W t q z L T 9 w H n N W q E N X M H z 4 L 4 w 3 n 5 m N 8 l F y d i 8 r 9 w w o 9 j p M 4 i S a q a m p p x u w k i V 7 K u S p K e T s + P T k + Z k n 0 r l F W T O 1 9 J c b b n 8 M 3 S o r 3 R w l k / k 3 8 V q v a r R X R z 4 I X L r 3 Y 0 b j k 1 2 7 j a m W F D 4 B k E l 2 t 8 L O q m s 5 5 x b U Z W 9 1 0 j 5 z c c X n r T r y 8 X 4 j t c Z e a S 3 O j d A 0 p + 0 U z Q O I n D w + x u 5 q 8 L B y 9 C 2 l P R 0 O / 9 z G J H m J R C X + 1 u f U n B 6 t n t w j 4 + m 2 I T S 3 X 1 i B 7 S x m C U v 2 V z 5 W x b s W H j W R T X w v d L l l z j a D P j w 2 C y s X y J w R e n u 2 i j 0 e H B 6 V E 7 7 K r S C t 4 / d / p c T f a H j W O O m J k 6 U n 6 f 9 a i L 1 z u 9 u Y L d + 1 E Y X N + y 0 t p L L X n 4 n w N W r G 0 r s S b / F 4 L 7 d N 7 1 w h d i g 7 h N 8 K 4 R H 5 R p R z s k F i d 5 8 6 9 K Z e 2 0 c J 4 x H W L Q + I 1 5 H b 5 / / 5 a y m L 4 S t z Y 3 x p X o 2 3 U l 8 s F l 4 U 7 c b N / E x i W 2 t 9 w O Y M g y X 6 c h 9 j c K W 1 z y W s R t 2 z X i 8 P u w j b 4 7 8 I j x V o s 2 9 C w s I I H W J a t N y C n u 4 y 6 s X r B l H a l x M O 1 S 9 t 4 u 4 k l q 8 L F 0 z 8 b X u w E c U + 7 y k C k 0 M n k r P B U J o 2 x q t 4 m 4 d D N N Y e 5 u j M / i H v 3 J f j 8 L r q 6 O H / / z P X Z s 6 t t H o T U 2 V 6 t 9 9 L x 9 w q B U J E G i b F / u M V + G p s 7 h O P / 1 V V 2 f R F J q e u O a 5 F 8 X V f c S H G P G 7 I v s 8 M n e N f K E F 0 Z A W W 9 U v q m B D w l 8 I z A R w R + Q u C n B P 4 d g X 9 P 4 M 8 J n B 1 T C x R j R l F m F G d G k W Y U a 0 b R Z h R v R h F n F P O U Y p 6 S t a a Y p x T z l G K e U s x T i n l K M U 8 p 5 i n F P K O Y Z x T z j J Q 5 x T y j m G c U 8 4 x i n l H M M 4 p 5 R j E f U c x H f e a P X z B C B V P F 0 2 a p / S 8 Y d J g q i 4 D R 6 h X Q B 3 t v h / 5 S W P S w 2 m G Z w / q G h Q 0 r G p Y y r G F Y P M S k E H t C j A m x J M S M E B t C D A i x H s R 0 E L t B j A a x G M R c E F t B D A W x E s R E E P t A j A O x D M Q s E J t A D A K x B s Q U E D t A j A C x g J 3 m f 9 J c u D N R 9 W f C s v j c m T D 9 u j P h Z 4 6 E q R 8 J W x t Y j 4 T I B O + e W q K + T G 0 z t / 3 b t m z b p W 1 j t r 3 Y t h 9 0 H D Q Z 9 B W 0 E n Q P N A z 0 C L Q F d A K I H / Q O E g d V g 5 B B u y B X U C i I E n Q I 0 g O 1 g c B A U y A j U A 6 I B f Q B k v A q 2 D P G x i / + B l B L A Q I t A B Q A A g A I A P B K E F n x a t + y p A A A A P Y A A A A S A A A A A A A A A A A A A A A A A A A A A A B D b 2 5 m a W c v U G F j a 2 F n Z S 5 4 b W x Q S w E C L Q A U A A I A C A D w S h B Z D 8 r p q 6 Q A A A D p A A A A E w A A A A A A A A A A A A A A A A D w A A A A W 0 N v b n R l b n R f V H l w Z X N d L n h t b F B L A Q I t A B Q A A g A I A P B K E F m H Z z + g 9 Q M A A I c S A A A T A A A A A A A A A A A A A A A A A O E B A A B G b 3 J t d W x h c y 9 T Z W N 0 a W 9 u M S 5 t U E s F B g A A A A A D A A M A w g A A A C M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J A A A A A A A A A Q E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l Y W 1 f c 2 V h c 2 9 u X 2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N T d k Z D A y Y i 0 0 N j d l L T Q z M j c t Y W I y N S 0 0 N W U w Y z I x Y W J i Y T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R l Y W 1 f c 2 V h c 2 9 u X 2 R h d G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h b V 9 z Z W F z b 2 5 f Z G F 0 Y S 9 B d X R v U m V t b 3 Z l Z E N v b H V t b n M x L n t J R C w w f S Z x d W 9 0 O y w m c X V v d D t T Z W N 0 a W 9 u M S 9 0 Z W F t X 3 N l Y X N v b l 9 k Y X R h L 0 F 1 d G 9 S Z W 1 v d m V k Q 2 9 s d W 1 u c z E u e 2 t l e S w x f S Z x d W 9 0 O y w m c X V v d D t T Z W N 0 a W 9 u M S 9 0 Z W F t X 3 N l Y X N v b l 9 k Y X R h L 0 F 1 d G 9 S Z W 1 v d m V k Q 2 9 s d W 1 u c z E u e 1 N x d W F k L D J 9 J n F 1 b 3 Q 7 L C Z x d W 9 0 O 1 N l Y 3 R p b 2 4 x L 3 R l Y W 1 f c 2 V h c 2 9 u X 2 R h d G E v Q X V 0 b 1 J l b W 9 2 Z W R D b 2 x 1 b W 5 z M S 5 7 c 2 h v c n R f b m F t Z S w z f S Z x d W 9 0 O y w m c X V v d D t T Z W N 0 a W 9 u M S 9 0 Z W F t X 3 N l Y X N v b l 9 k Y X R h L 0 F 1 d G 9 S Z W 1 v d m V k Q 2 9 s d W 1 u c z E u e 2 5 w e E d f Z m 9 y X 3 B y Z W Q s N H 0 m c X V v d D s s J n F 1 b 3 Q 7 U 2 V j d G l v b j E v d G V h b V 9 z Z W F z b 2 5 f Z G F 0 Y S 9 B d X R v U m V t b 3 Z l Z E N v b H V t b n M x L n t u c H h H X 2 F n Y W l u c 3 R f c H J l Z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Z W F t X 3 N l Y X N v b l 9 k Y X R h L 0 F 1 d G 9 S Z W 1 v d m V k Q 2 9 s d W 1 u c z E u e 0 l E L D B 9 J n F 1 b 3 Q 7 L C Z x d W 9 0 O 1 N l Y 3 R p b 2 4 x L 3 R l Y W 1 f c 2 V h c 2 9 u X 2 R h d G E v Q X V 0 b 1 J l b W 9 2 Z W R D b 2 x 1 b W 5 z M S 5 7 a 2 V 5 L D F 9 J n F 1 b 3 Q 7 L C Z x d W 9 0 O 1 N l Y 3 R p b 2 4 x L 3 R l Y W 1 f c 2 V h c 2 9 u X 2 R h d G E v Q X V 0 b 1 J l b W 9 2 Z W R D b 2 x 1 b W 5 z M S 5 7 U 3 F 1 Y W Q s M n 0 m c X V v d D s s J n F 1 b 3 Q 7 U 2 V j d G l v b j E v d G V h b V 9 z Z W F z b 2 5 f Z G F 0 Y S 9 B d X R v U m V t b 3 Z l Z E N v b H V t b n M x L n t z a G 9 y d F 9 u Y W 1 l L D N 9 J n F 1 b 3 Q 7 L C Z x d W 9 0 O 1 N l Y 3 R p b 2 4 x L 3 R l Y W 1 f c 2 V h c 2 9 u X 2 R h d G E v Q X V 0 b 1 J l b W 9 2 Z W R D b 2 x 1 b W 5 z M S 5 7 b n B 4 R 1 9 m b 3 J f c H J l Z C w 0 f S Z x d W 9 0 O y w m c X V v d D t T Z W N 0 a W 9 u M S 9 0 Z W F t X 3 N l Y X N v b l 9 k Y X R h L 0 F 1 d G 9 S Z W 1 v d m V k Q 2 9 s d W 1 u c z E u e 2 5 w e E d f Y W d h a W 5 z d F 9 w c m V k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R C Z x d W 9 0 O y w m c X V v d D t r Z X k m c X V v d D s s J n F 1 b 3 Q 7 U 3 F 1 Y W Q m c X V v d D s s J n F 1 b 3 Q 7 c 2 h v c n R f b m F t Z S Z x d W 9 0 O y w m c X V v d D t u c H h H X 2 Z v c l 9 w c m V k J n F 1 b 3 Q 7 L C Z x d W 9 0 O 2 5 w e E d f Y W d h a W 5 z d F 9 w c m V k J n F 1 b 3 Q 7 X S I g L z 4 8 R W 5 0 c n k g V H l w Z T 0 i R m l s b E N v b H V t b l R 5 c G V z I i B W Y W x 1 Z T 0 i c 0 J n W U d C Z 1 V G I i A v P j x F b n R y e S B U e X B l P S J G a W x s T G F z d F V w Z G F 0 Z W Q i I F Z h b H V l P S J k M j A y N C 0 w O C 0 x N l Q w N z o y M z o z M y 4 w M z I z M T g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W F t X 3 N l Y X N v b l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f c 2 V h c 2 9 u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V 9 z Z W F z b 2 5 f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l 9 z Z W F z b 2 5 f Z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x M G U x M j U 3 L T I z Z j Y t N D U 5 N y 1 i Y T I 4 L W R l Z G Q 3 Y m I x M 2 E 4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3 B s Y X l l c l 9 z Z W F z b 2 5 f Z G F 0 Y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h e W V y X 3 N l Y X N v b l 9 k Y X R h L 0 F 1 d G 9 S Z W 1 v d m V k Q 2 9 s d W 1 u c z E u e 0 l E c y w w f S Z x d W 9 0 O y w m c X V v d D t T Z W N 0 a W 9 u M S 9 w b G F 5 Z X J f c 2 V h c 2 9 u X 2 R h d G E v Q X V 0 b 1 J l b W 9 2 Z W R D b 2 x 1 b W 5 z M S 5 7 Z n B s X 2 l k L D F 9 J n F 1 b 3 Q 7 L C Z x d W 9 0 O 1 N l Y 3 R p b 2 4 x L 3 B s Y X l l c l 9 z Z W F z b 2 5 f Z G F 0 Y S 9 B d X R v U m V t b 3 Z l Z E N v b H V t b n M x L n t Q b G F 5 Z X I s M n 0 m c X V v d D s s J n F 1 b 3 Q 7 U 2 V j d G l v b j E v c G x h e W V y X 3 N l Y X N v b l 9 k Y X R h L 0 F 1 d G 9 S Z W 1 v d m V k Q 2 9 s d W 1 u c z E u e 3 d l Y l 9 u Y W 1 l L D N 9 J n F 1 b 3 Q 7 L C Z x d W 9 0 O 1 N l Y 3 R p b 2 4 x L 3 B s Y X l l c l 9 z Z W F z b 2 5 f Z G F 0 Y S 9 B d X R v U m V t b 3 Z l Z E N v b H V t b n M x L n t l b G V t Z W 5 0 X 3 R 5 c G U s N H 0 m c X V v d D s s J n F 1 b 3 Q 7 U 2 V j d G l v b j E v c G x h e W V y X 3 N l Y X N v b l 9 k Y X R h L 0 F 1 d G 9 S Z W 1 v d m V k Q 2 9 s d W 1 u c z E u e 2 5 v d 1 9 j b 3 N 0 L D V 9 J n F 1 b 3 Q 7 L C Z x d W 9 0 O 1 N l Y 3 R p b 2 4 x L 3 B s Y X l l c l 9 z Z W F z b 2 5 f Z G F 0 Y S 9 B d X R v U m V t b 3 Z l Z E N v b H V t b n M x L n t 0 c 2 I s N n 0 m c X V v d D s s J n F 1 b 3 Q 7 U 2 V j d G l v b j E v c G x h e W V y X 3 N l Y X N v b l 9 k Y X R h L 0 F 1 d G 9 S Z W 1 v d m V k Q 2 9 s d W 1 u c z E u e 3 B v c 2 l 0 a W 9 u L D d 9 J n F 1 b 3 Q 7 L C Z x d W 9 0 O 1 N l Y 3 R p b 2 4 x L 3 B s Y X l l c l 9 z Z W F z b 2 5 f Z G F 0 Y S 9 B d X R v U m V t b 3 Z l Z E N v b H V t b n M x L n t B Z 2 U s O H 0 m c X V v d D s s J n F 1 b 3 Q 7 U 2 V j d G l v b j E v c G x h e W V y X 3 N l Y X N v b l 9 k Y X R h L 0 F 1 d G 9 S Z W 1 v d m V k Q 2 9 s d W 1 u c z E u e 0 1 Q L D l 9 J n F 1 b 3 Q 7 L C Z x d W 9 0 O 1 N l Y 3 R p b 2 4 x L 3 B s Y X l l c l 9 z Z W F z b 2 5 f Z G F 0 Y S 9 B d X R v U m V t b 3 Z l Z E N v b H V t b n M x L n t T d G F y d H M s M T B 9 J n F 1 b 3 Q 7 L C Z x d W 9 0 O 1 N l Y 3 R p b 2 4 x L 3 B s Y X l l c l 9 z Z W F z b 2 5 f Z G F 0 Y S 9 B d X R v U m V t b 3 Z l Z E N v b H V t b n M x L n t N a W 4 s M T F 9 J n F 1 b 3 Q 7 L C Z x d W 9 0 O 1 N l Y 3 R p b 2 4 x L 3 B s Y X l l c l 9 z Z W F z b 2 5 f Z G F 0 Y S 9 B d X R v U m V t b 3 Z l Z E N v b H V t b n M x L n s 5 M H M s M T J 9 J n F 1 b 3 Q 7 L C Z x d W 9 0 O 1 N l Y 3 R p b 2 4 x L 3 B s Y X l l c l 9 z Z W F z b 2 5 f Z G F 0 Y S 9 B d X R v U m V t b 3 Z l Z E N v b H V t b n M x L n t u c H h H L D E z f S Z x d W 9 0 O y w m c X V v d D t T Z W N 0 a W 9 u M S 9 w b G F 5 Z X J f c 2 V h c 2 9 u X 2 R h d G E v Q X V 0 b 1 J l b W 9 2 Z W R D b 2 x 1 b W 5 z M S 5 7 e E F H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c G x h e W V y X 3 N l Y X N v b l 9 k Y X R h L 0 F 1 d G 9 S Z W 1 v d m V k Q 2 9 s d W 1 u c z E u e 0 l E c y w w f S Z x d W 9 0 O y w m c X V v d D t T Z W N 0 a W 9 u M S 9 w b G F 5 Z X J f c 2 V h c 2 9 u X 2 R h d G E v Q X V 0 b 1 J l b W 9 2 Z W R D b 2 x 1 b W 5 z M S 5 7 Z n B s X 2 l k L D F 9 J n F 1 b 3 Q 7 L C Z x d W 9 0 O 1 N l Y 3 R p b 2 4 x L 3 B s Y X l l c l 9 z Z W F z b 2 5 f Z G F 0 Y S 9 B d X R v U m V t b 3 Z l Z E N v b H V t b n M x L n t Q b G F 5 Z X I s M n 0 m c X V v d D s s J n F 1 b 3 Q 7 U 2 V j d G l v b j E v c G x h e W V y X 3 N l Y X N v b l 9 k Y X R h L 0 F 1 d G 9 S Z W 1 v d m V k Q 2 9 s d W 1 u c z E u e 3 d l Y l 9 u Y W 1 l L D N 9 J n F 1 b 3 Q 7 L C Z x d W 9 0 O 1 N l Y 3 R p b 2 4 x L 3 B s Y X l l c l 9 z Z W F z b 2 5 f Z G F 0 Y S 9 B d X R v U m V t b 3 Z l Z E N v b H V t b n M x L n t l b G V t Z W 5 0 X 3 R 5 c G U s N H 0 m c X V v d D s s J n F 1 b 3 Q 7 U 2 V j d G l v b j E v c G x h e W V y X 3 N l Y X N v b l 9 k Y X R h L 0 F 1 d G 9 S Z W 1 v d m V k Q 2 9 s d W 1 u c z E u e 2 5 v d 1 9 j b 3 N 0 L D V 9 J n F 1 b 3 Q 7 L C Z x d W 9 0 O 1 N l Y 3 R p b 2 4 x L 3 B s Y X l l c l 9 z Z W F z b 2 5 f Z G F 0 Y S 9 B d X R v U m V t b 3 Z l Z E N v b H V t b n M x L n t 0 c 2 I s N n 0 m c X V v d D s s J n F 1 b 3 Q 7 U 2 V j d G l v b j E v c G x h e W V y X 3 N l Y X N v b l 9 k Y X R h L 0 F 1 d G 9 S Z W 1 v d m V k Q 2 9 s d W 1 u c z E u e 3 B v c 2 l 0 a W 9 u L D d 9 J n F 1 b 3 Q 7 L C Z x d W 9 0 O 1 N l Y 3 R p b 2 4 x L 3 B s Y X l l c l 9 z Z W F z b 2 5 f Z G F 0 Y S 9 B d X R v U m V t b 3 Z l Z E N v b H V t b n M x L n t B Z 2 U s O H 0 m c X V v d D s s J n F 1 b 3 Q 7 U 2 V j d G l v b j E v c G x h e W V y X 3 N l Y X N v b l 9 k Y X R h L 0 F 1 d G 9 S Z W 1 v d m V k Q 2 9 s d W 1 u c z E u e 0 1 Q L D l 9 J n F 1 b 3 Q 7 L C Z x d W 9 0 O 1 N l Y 3 R p b 2 4 x L 3 B s Y X l l c l 9 z Z W F z b 2 5 f Z G F 0 Y S 9 B d X R v U m V t b 3 Z l Z E N v b H V t b n M x L n t T d G F y d H M s M T B 9 J n F 1 b 3 Q 7 L C Z x d W 9 0 O 1 N l Y 3 R p b 2 4 x L 3 B s Y X l l c l 9 z Z W F z b 2 5 f Z G F 0 Y S 9 B d X R v U m V t b 3 Z l Z E N v b H V t b n M x L n t N a W 4 s M T F 9 J n F 1 b 3 Q 7 L C Z x d W 9 0 O 1 N l Y 3 R p b 2 4 x L 3 B s Y X l l c l 9 z Z W F z b 2 5 f Z G F 0 Y S 9 B d X R v U m V t b 3 Z l Z E N v b H V t b n M x L n s 5 M H M s M T J 9 J n F 1 b 3 Q 7 L C Z x d W 9 0 O 1 N l Y 3 R p b 2 4 x L 3 B s Y X l l c l 9 z Z W F z b 2 5 f Z G F 0 Y S 9 B d X R v U m V t b 3 Z l Z E N v b H V t b n M x L n t u c H h H L D E z f S Z x d W 9 0 O y w m c X V v d D t T Z W N 0 a W 9 u M S 9 w b G F 5 Z X J f c 2 V h c 2 9 u X 2 R h d G E v Q X V 0 b 1 J l b W 9 2 Z W R D b 2 x 1 b W 5 z M S 5 7 e E F H L D E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U R z J n F 1 b 3 Q 7 L C Z x d W 9 0 O 2 Z w b F 9 p Z C Z x d W 9 0 O y w m c X V v d D t Q b G F 5 Z X I m c X V v d D s s J n F 1 b 3 Q 7 d 2 V i X 2 5 h b W U m c X V v d D s s J n F 1 b 3 Q 7 Z W x l b W V u d F 9 0 e X B l J n F 1 b 3 Q 7 L C Z x d W 9 0 O 2 5 v d 1 9 j b 3 N 0 J n F 1 b 3 Q 7 L C Z x d W 9 0 O 3 R z Y i Z x d W 9 0 O y w m c X V v d D t w b 3 N p d G l v b i Z x d W 9 0 O y w m c X V v d D t B Z 2 U m c X V v d D s s J n F 1 b 3 Q 7 T V A m c X V v d D s s J n F 1 b 3 Q 7 U 3 R h c n R z J n F 1 b 3 Q 7 L C Z x d W 9 0 O 0 1 p b i Z x d W 9 0 O y w m c X V v d D s 5 M H M m c X V v d D s s J n F 1 b 3 Q 7 b n B 4 R y Z x d W 9 0 O y w m c X V v d D t 4 Q U c m c X V v d D t d I i A v P j x F b n R y e S B U e X B l P S J G a W x s Q 2 9 s d W 1 u V H l w Z X M i I F Z h b H V l P S J z Q m d N R 0 J n T U Z C U V l E Q X d N R E J R V U Y i I C 8 + P E V u d H J 5 I F R 5 c G U 9 I k Z p b G x M Y X N 0 V X B k Y X R l Z C I g V m F s d W U 9 I m Q y M D I 0 L T A 4 L T E 1 V D I x O j I 2 O j A 0 L j k y M j M 1 M z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O D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G F 5 Z X J f c 2 V h c 2 9 u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X 3 N l Y X N v b l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l 9 z Z W F z b 2 5 f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e H R 1 c m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R i M j I 3 M z E t N W Q 4 M S 0 0 M W R h L W F h N 2 M t Z D B h M G Z i N D M 2 O W U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a X h 0 d X J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N l Q w N z o y M z o z M y 4 w N D Y 2 N T g 3 W i I g L z 4 8 R W 5 0 c n k g V H l w Z T 0 i R m l s b E N v b H V t b l R 5 c G V z I i B W Y W x 1 Z T 0 i c 0 J n W U d C Z 1 l H Q m d Z R 0 J n W U d C Z 1 l H Q m d Z R 0 J n W U d C Z 1 l H Q m d Z R 0 J n W U d C Z 1 l H Q m d Z R 0 J n W U d C Z 1 l H I i A v P j x F b n R y e S B U e X B l P S J G a W x s Q 2 9 s d W 1 u T m F t Z X M i I F Z h b H V l P S J z W y Z x d W 9 0 O 2 l k J n F 1 b 3 Q 7 L C Z x d W 9 0 O 2 t l e S Z x d W 9 0 O y w m c X V v d D t u Y W 1 l J n F 1 b 3 Q 7 L C Z x d W 9 0 O 3 N o b 3 J 0 X 2 5 h b W U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s s J n F 1 b 3 Q 7 M T M m c X V v d D s s J n F 1 b 3 Q 7 M T Q m c X V v d D s s J n F 1 b 3 Q 7 M T U m c X V v d D s s J n F 1 b 3 Q 7 M T Y m c X V v d D s s J n F 1 b 3 Q 7 M T c m c X V v d D s s J n F 1 b 3 Q 7 M T g m c X V v d D s s J n F 1 b 3 Q 7 M T k m c X V v d D s s J n F 1 b 3 Q 7 M j A m c X V v d D s s J n F 1 b 3 Q 7 M j E m c X V v d D s s J n F 1 b 3 Q 7 M j I m c X V v d D s s J n F 1 b 3 Q 7 M j M m c X V v d D s s J n F 1 b 3 Q 7 M j Q m c X V v d D s s J n F 1 b 3 Q 7 M j U m c X V v d D s s J n F 1 b 3 Q 7 M j Y m c X V v d D s s J n F 1 b 3 Q 7 M j c m c X V v d D s s J n F 1 b 3 Q 7 M j g m c X V v d D s s J n F 1 b 3 Q 7 M j k m c X V v d D s s J n F 1 b 3 Q 7 M z A m c X V v d D s s J n F 1 b 3 Q 7 M z E m c X V v d D s s J n F 1 b 3 Q 7 M z I m c X V v d D s s J n F 1 b 3 Q 7 M z M m c X V v d D s s J n F 1 b 3 Q 7 M z Q m c X V v d D s s J n F 1 b 3 Q 7 M z U m c X V v d D s s J n F 1 b 3 Q 7 M z Y m c X V v d D s s J n F 1 b 3 Q 7 M z c m c X V v d D s s J n F 1 b 3 Q 7 M z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4 d H V y Z X M v Q X V 0 b 1 J l b W 9 2 Z W R D b 2 x 1 b W 5 z M S 5 7 a W Q s M H 0 m c X V v d D s s J n F 1 b 3 Q 7 U 2 V j d G l v b j E v Z m l 4 d H V y Z X M v Q X V 0 b 1 J l b W 9 2 Z W R D b 2 x 1 b W 5 z M S 5 7 a 2 V 5 L D F 9 J n F 1 b 3 Q 7 L C Z x d W 9 0 O 1 N l Y 3 R p b 2 4 x L 2 Z p e H R 1 c m V z L 0 F 1 d G 9 S Z W 1 v d m V k Q 2 9 s d W 1 u c z E u e 2 5 h b W U s M n 0 m c X V v d D s s J n F 1 b 3 Q 7 U 2 V j d G l v b j E v Z m l 4 d H V y Z X M v Q X V 0 b 1 J l b W 9 2 Z W R D b 2 x 1 b W 5 z M S 5 7 c 2 h v c n R f b m F t Z S w z f S Z x d W 9 0 O y w m c X V v d D t T Z W N 0 a W 9 u M S 9 m a X h 0 d X J l c y 9 B d X R v U m V t b 3 Z l Z E N v b H V t b n M x L n s x L D R 9 J n F 1 b 3 Q 7 L C Z x d W 9 0 O 1 N l Y 3 R p b 2 4 x L 2 Z p e H R 1 c m V z L 0 F 1 d G 9 S Z W 1 v d m V k Q 2 9 s d W 1 u c z E u e z I s N X 0 m c X V v d D s s J n F 1 b 3 Q 7 U 2 V j d G l v b j E v Z m l 4 d H V y Z X M v Q X V 0 b 1 J l b W 9 2 Z W R D b 2 x 1 b W 5 z M S 5 7 M y w 2 f S Z x d W 9 0 O y w m c X V v d D t T Z W N 0 a W 9 u M S 9 m a X h 0 d X J l c y 9 B d X R v U m V t b 3 Z l Z E N v b H V t b n M x L n s 0 L D d 9 J n F 1 b 3 Q 7 L C Z x d W 9 0 O 1 N l Y 3 R p b 2 4 x L 2 Z p e H R 1 c m V z L 0 F 1 d G 9 S Z W 1 v d m V k Q 2 9 s d W 1 u c z E u e z U s O H 0 m c X V v d D s s J n F 1 b 3 Q 7 U 2 V j d G l v b j E v Z m l 4 d H V y Z X M v Q X V 0 b 1 J l b W 9 2 Z W R D b 2 x 1 b W 5 z M S 5 7 N i w 5 f S Z x d W 9 0 O y w m c X V v d D t T Z W N 0 a W 9 u M S 9 m a X h 0 d X J l c y 9 B d X R v U m V t b 3 Z l Z E N v b H V t b n M x L n s 3 L D E w f S Z x d W 9 0 O y w m c X V v d D t T Z W N 0 a W 9 u M S 9 m a X h 0 d X J l c y 9 B d X R v U m V t b 3 Z l Z E N v b H V t b n M x L n s 4 L D E x f S Z x d W 9 0 O y w m c X V v d D t T Z W N 0 a W 9 u M S 9 m a X h 0 d X J l c y 9 B d X R v U m V t b 3 Z l Z E N v b H V t b n M x L n s 5 L D E y f S Z x d W 9 0 O y w m c X V v d D t T Z W N 0 a W 9 u M S 9 m a X h 0 d X J l c y 9 B d X R v U m V t b 3 Z l Z E N v b H V t b n M x L n s x M C w x M 3 0 m c X V v d D s s J n F 1 b 3 Q 7 U 2 V j d G l v b j E v Z m l 4 d H V y Z X M v Q X V 0 b 1 J l b W 9 2 Z W R D b 2 x 1 b W 5 z M S 5 7 M T E s M T R 9 J n F 1 b 3 Q 7 L C Z x d W 9 0 O 1 N l Y 3 R p b 2 4 x L 2 Z p e H R 1 c m V z L 0 F 1 d G 9 S Z W 1 v d m V k Q 2 9 s d W 1 u c z E u e z E y L D E 1 f S Z x d W 9 0 O y w m c X V v d D t T Z W N 0 a W 9 u M S 9 m a X h 0 d X J l c y 9 B d X R v U m V t b 3 Z l Z E N v b H V t b n M x L n s x M y w x N n 0 m c X V v d D s s J n F 1 b 3 Q 7 U 2 V j d G l v b j E v Z m l 4 d H V y Z X M v Q X V 0 b 1 J l b W 9 2 Z W R D b 2 x 1 b W 5 z M S 5 7 M T Q s M T d 9 J n F 1 b 3 Q 7 L C Z x d W 9 0 O 1 N l Y 3 R p b 2 4 x L 2 Z p e H R 1 c m V z L 0 F 1 d G 9 S Z W 1 v d m V k Q 2 9 s d W 1 u c z E u e z E 1 L D E 4 f S Z x d W 9 0 O y w m c X V v d D t T Z W N 0 a W 9 u M S 9 m a X h 0 d X J l c y 9 B d X R v U m V t b 3 Z l Z E N v b H V t b n M x L n s x N i w x O X 0 m c X V v d D s s J n F 1 b 3 Q 7 U 2 V j d G l v b j E v Z m l 4 d H V y Z X M v Q X V 0 b 1 J l b W 9 2 Z W R D b 2 x 1 b W 5 z M S 5 7 M T c s M j B 9 J n F 1 b 3 Q 7 L C Z x d W 9 0 O 1 N l Y 3 R p b 2 4 x L 2 Z p e H R 1 c m V z L 0 F 1 d G 9 S Z W 1 v d m V k Q 2 9 s d W 1 u c z E u e z E 4 L D I x f S Z x d W 9 0 O y w m c X V v d D t T Z W N 0 a W 9 u M S 9 m a X h 0 d X J l c y 9 B d X R v U m V t b 3 Z l Z E N v b H V t b n M x L n s x O S w y M n 0 m c X V v d D s s J n F 1 b 3 Q 7 U 2 V j d G l v b j E v Z m l 4 d H V y Z X M v Q X V 0 b 1 J l b W 9 2 Z W R D b 2 x 1 b W 5 z M S 5 7 M j A s M j N 9 J n F 1 b 3 Q 7 L C Z x d W 9 0 O 1 N l Y 3 R p b 2 4 x L 2 Z p e H R 1 c m V z L 0 F 1 d G 9 S Z W 1 v d m V k Q 2 9 s d W 1 u c z E u e z I x L D I 0 f S Z x d W 9 0 O y w m c X V v d D t T Z W N 0 a W 9 u M S 9 m a X h 0 d X J l c y 9 B d X R v U m V t b 3 Z l Z E N v b H V t b n M x L n s y M i w y N X 0 m c X V v d D s s J n F 1 b 3 Q 7 U 2 V j d G l v b j E v Z m l 4 d H V y Z X M v Q X V 0 b 1 J l b W 9 2 Z W R D b 2 x 1 b W 5 z M S 5 7 M j M s M j Z 9 J n F 1 b 3 Q 7 L C Z x d W 9 0 O 1 N l Y 3 R p b 2 4 x L 2 Z p e H R 1 c m V z L 0 F 1 d G 9 S Z W 1 v d m V k Q 2 9 s d W 1 u c z E u e z I 0 L D I 3 f S Z x d W 9 0 O y w m c X V v d D t T Z W N 0 a W 9 u M S 9 m a X h 0 d X J l c y 9 B d X R v U m V t b 3 Z l Z E N v b H V t b n M x L n s y N S w y O H 0 m c X V v d D s s J n F 1 b 3 Q 7 U 2 V j d G l v b j E v Z m l 4 d H V y Z X M v Q X V 0 b 1 J l b W 9 2 Z W R D b 2 x 1 b W 5 z M S 5 7 M j Y s M j l 9 J n F 1 b 3 Q 7 L C Z x d W 9 0 O 1 N l Y 3 R p b 2 4 x L 2 Z p e H R 1 c m V z L 0 F 1 d G 9 S Z W 1 v d m V k Q 2 9 s d W 1 u c z E u e z I 3 L D M w f S Z x d W 9 0 O y w m c X V v d D t T Z W N 0 a W 9 u M S 9 m a X h 0 d X J l c y 9 B d X R v U m V t b 3 Z l Z E N v b H V t b n M x L n s y O C w z M X 0 m c X V v d D s s J n F 1 b 3 Q 7 U 2 V j d G l v b j E v Z m l 4 d H V y Z X M v Q X V 0 b 1 J l b W 9 2 Z W R D b 2 x 1 b W 5 z M S 5 7 M j k s M z J 9 J n F 1 b 3 Q 7 L C Z x d W 9 0 O 1 N l Y 3 R p b 2 4 x L 2 Z p e H R 1 c m V z L 0 F 1 d G 9 S Z W 1 v d m V k Q 2 9 s d W 1 u c z E u e z M w L D M z f S Z x d W 9 0 O y w m c X V v d D t T Z W N 0 a W 9 u M S 9 m a X h 0 d X J l c y 9 B d X R v U m V t b 3 Z l Z E N v b H V t b n M x L n s z M S w z N H 0 m c X V v d D s s J n F 1 b 3 Q 7 U 2 V j d G l v b j E v Z m l 4 d H V y Z X M v Q X V 0 b 1 J l b W 9 2 Z W R D b 2 x 1 b W 5 z M S 5 7 M z I s M z V 9 J n F 1 b 3 Q 7 L C Z x d W 9 0 O 1 N l Y 3 R p b 2 4 x L 2 Z p e H R 1 c m V z L 0 F 1 d G 9 S Z W 1 v d m V k Q 2 9 s d W 1 u c z E u e z M z L D M 2 f S Z x d W 9 0 O y w m c X V v d D t T Z W N 0 a W 9 u M S 9 m a X h 0 d X J l c y 9 B d X R v U m V t b 3 Z l Z E N v b H V t b n M x L n s z N C w z N 3 0 m c X V v d D s s J n F 1 b 3 Q 7 U 2 V j d G l v b j E v Z m l 4 d H V y Z X M v Q X V 0 b 1 J l b W 9 2 Z W R D b 2 x 1 b W 5 z M S 5 7 M z U s M z h 9 J n F 1 b 3 Q 7 L C Z x d W 9 0 O 1 N l Y 3 R p b 2 4 x L 2 Z p e H R 1 c m V z L 0 F 1 d G 9 S Z W 1 v d m V k Q 2 9 s d W 1 u c z E u e z M 2 L D M 5 f S Z x d W 9 0 O y w m c X V v d D t T Z W N 0 a W 9 u M S 9 m a X h 0 d X J l c y 9 B d X R v U m V t b 3 Z l Z E N v b H V t b n M x L n s z N y w 0 M H 0 m c X V v d D s s J n F 1 b 3 Q 7 U 2 V j d G l v b j E v Z m l 4 d H V y Z X M v Q X V 0 b 1 J l b W 9 2 Z W R D b 2 x 1 b W 5 z M S 5 7 M z g s N D F 9 J n F 1 b 3 Q 7 X S w m c X V v d D t D b 2 x 1 b W 5 D b 3 V u d C Z x d W 9 0 O z o 0 M i w m c X V v d D t L Z X l D b 2 x 1 b W 5 O Y W 1 l c y Z x d W 9 0 O z p b X S w m c X V v d D t D b 2 x 1 b W 5 J Z G V u d G l 0 a W V z J n F 1 b 3 Q 7 O l s m c X V v d D t T Z W N 0 a W 9 u M S 9 m a X h 0 d X J l c y 9 B d X R v U m V t b 3 Z l Z E N v b H V t b n M x L n t p Z C w w f S Z x d W 9 0 O y w m c X V v d D t T Z W N 0 a W 9 u M S 9 m a X h 0 d X J l c y 9 B d X R v U m V t b 3 Z l Z E N v b H V t b n M x L n t r Z X k s M X 0 m c X V v d D s s J n F 1 b 3 Q 7 U 2 V j d G l v b j E v Z m l 4 d H V y Z X M v Q X V 0 b 1 J l b W 9 2 Z W R D b 2 x 1 b W 5 z M S 5 7 b m F t Z S w y f S Z x d W 9 0 O y w m c X V v d D t T Z W N 0 a W 9 u M S 9 m a X h 0 d X J l c y 9 B d X R v U m V t b 3 Z l Z E N v b H V t b n M x L n t z a G 9 y d F 9 u Y W 1 l L D N 9 J n F 1 b 3 Q 7 L C Z x d W 9 0 O 1 N l Y 3 R p b 2 4 x L 2 Z p e H R 1 c m V z L 0 F 1 d G 9 S Z W 1 v d m V k Q 2 9 s d W 1 u c z E u e z E s N H 0 m c X V v d D s s J n F 1 b 3 Q 7 U 2 V j d G l v b j E v Z m l 4 d H V y Z X M v Q X V 0 b 1 J l b W 9 2 Z W R D b 2 x 1 b W 5 z M S 5 7 M i w 1 f S Z x d W 9 0 O y w m c X V v d D t T Z W N 0 a W 9 u M S 9 m a X h 0 d X J l c y 9 B d X R v U m V t b 3 Z l Z E N v b H V t b n M x L n s z L D Z 9 J n F 1 b 3 Q 7 L C Z x d W 9 0 O 1 N l Y 3 R p b 2 4 x L 2 Z p e H R 1 c m V z L 0 F 1 d G 9 S Z W 1 v d m V k Q 2 9 s d W 1 u c z E u e z Q s N 3 0 m c X V v d D s s J n F 1 b 3 Q 7 U 2 V j d G l v b j E v Z m l 4 d H V y Z X M v Q X V 0 b 1 J l b W 9 2 Z W R D b 2 x 1 b W 5 z M S 5 7 N S w 4 f S Z x d W 9 0 O y w m c X V v d D t T Z W N 0 a W 9 u M S 9 m a X h 0 d X J l c y 9 B d X R v U m V t b 3 Z l Z E N v b H V t b n M x L n s 2 L D l 9 J n F 1 b 3 Q 7 L C Z x d W 9 0 O 1 N l Y 3 R p b 2 4 x L 2 Z p e H R 1 c m V z L 0 F 1 d G 9 S Z W 1 v d m V k Q 2 9 s d W 1 u c z E u e z c s M T B 9 J n F 1 b 3 Q 7 L C Z x d W 9 0 O 1 N l Y 3 R p b 2 4 x L 2 Z p e H R 1 c m V z L 0 F 1 d G 9 S Z W 1 v d m V k Q 2 9 s d W 1 u c z E u e z g s M T F 9 J n F 1 b 3 Q 7 L C Z x d W 9 0 O 1 N l Y 3 R p b 2 4 x L 2 Z p e H R 1 c m V z L 0 F 1 d G 9 S Z W 1 v d m V k Q 2 9 s d W 1 u c z E u e z k s M T J 9 J n F 1 b 3 Q 7 L C Z x d W 9 0 O 1 N l Y 3 R p b 2 4 x L 2 Z p e H R 1 c m V z L 0 F 1 d G 9 S Z W 1 v d m V k Q 2 9 s d W 1 u c z E u e z E w L D E z f S Z x d W 9 0 O y w m c X V v d D t T Z W N 0 a W 9 u M S 9 m a X h 0 d X J l c y 9 B d X R v U m V t b 3 Z l Z E N v b H V t b n M x L n s x M S w x N H 0 m c X V v d D s s J n F 1 b 3 Q 7 U 2 V j d G l v b j E v Z m l 4 d H V y Z X M v Q X V 0 b 1 J l b W 9 2 Z W R D b 2 x 1 b W 5 z M S 5 7 M T I s M T V 9 J n F 1 b 3 Q 7 L C Z x d W 9 0 O 1 N l Y 3 R p b 2 4 x L 2 Z p e H R 1 c m V z L 0 F 1 d G 9 S Z W 1 v d m V k Q 2 9 s d W 1 u c z E u e z E z L D E 2 f S Z x d W 9 0 O y w m c X V v d D t T Z W N 0 a W 9 u M S 9 m a X h 0 d X J l c y 9 B d X R v U m V t b 3 Z l Z E N v b H V t b n M x L n s x N C w x N 3 0 m c X V v d D s s J n F 1 b 3 Q 7 U 2 V j d G l v b j E v Z m l 4 d H V y Z X M v Q X V 0 b 1 J l b W 9 2 Z W R D b 2 x 1 b W 5 z M S 5 7 M T U s M T h 9 J n F 1 b 3 Q 7 L C Z x d W 9 0 O 1 N l Y 3 R p b 2 4 x L 2 Z p e H R 1 c m V z L 0 F 1 d G 9 S Z W 1 v d m V k Q 2 9 s d W 1 u c z E u e z E 2 L D E 5 f S Z x d W 9 0 O y w m c X V v d D t T Z W N 0 a W 9 u M S 9 m a X h 0 d X J l c y 9 B d X R v U m V t b 3 Z l Z E N v b H V t b n M x L n s x N y w y M H 0 m c X V v d D s s J n F 1 b 3 Q 7 U 2 V j d G l v b j E v Z m l 4 d H V y Z X M v Q X V 0 b 1 J l b W 9 2 Z W R D b 2 x 1 b W 5 z M S 5 7 M T g s M j F 9 J n F 1 b 3 Q 7 L C Z x d W 9 0 O 1 N l Y 3 R p b 2 4 x L 2 Z p e H R 1 c m V z L 0 F 1 d G 9 S Z W 1 v d m V k Q 2 9 s d W 1 u c z E u e z E 5 L D I y f S Z x d W 9 0 O y w m c X V v d D t T Z W N 0 a W 9 u M S 9 m a X h 0 d X J l c y 9 B d X R v U m V t b 3 Z l Z E N v b H V t b n M x L n s y M C w y M 3 0 m c X V v d D s s J n F 1 b 3 Q 7 U 2 V j d G l v b j E v Z m l 4 d H V y Z X M v Q X V 0 b 1 J l b W 9 2 Z W R D b 2 x 1 b W 5 z M S 5 7 M j E s M j R 9 J n F 1 b 3 Q 7 L C Z x d W 9 0 O 1 N l Y 3 R p b 2 4 x L 2 Z p e H R 1 c m V z L 0 F 1 d G 9 S Z W 1 v d m V k Q 2 9 s d W 1 u c z E u e z I y L D I 1 f S Z x d W 9 0 O y w m c X V v d D t T Z W N 0 a W 9 u M S 9 m a X h 0 d X J l c y 9 B d X R v U m V t b 3 Z l Z E N v b H V t b n M x L n s y M y w y N n 0 m c X V v d D s s J n F 1 b 3 Q 7 U 2 V j d G l v b j E v Z m l 4 d H V y Z X M v Q X V 0 b 1 J l b W 9 2 Z W R D b 2 x 1 b W 5 z M S 5 7 M j Q s M j d 9 J n F 1 b 3 Q 7 L C Z x d W 9 0 O 1 N l Y 3 R p b 2 4 x L 2 Z p e H R 1 c m V z L 0 F 1 d G 9 S Z W 1 v d m V k Q 2 9 s d W 1 u c z E u e z I 1 L D I 4 f S Z x d W 9 0 O y w m c X V v d D t T Z W N 0 a W 9 u M S 9 m a X h 0 d X J l c y 9 B d X R v U m V t b 3 Z l Z E N v b H V t b n M x L n s y N i w y O X 0 m c X V v d D s s J n F 1 b 3 Q 7 U 2 V j d G l v b j E v Z m l 4 d H V y Z X M v Q X V 0 b 1 J l b W 9 2 Z W R D b 2 x 1 b W 5 z M S 5 7 M j c s M z B 9 J n F 1 b 3 Q 7 L C Z x d W 9 0 O 1 N l Y 3 R p b 2 4 x L 2 Z p e H R 1 c m V z L 0 F 1 d G 9 S Z W 1 v d m V k Q 2 9 s d W 1 u c z E u e z I 4 L D M x f S Z x d W 9 0 O y w m c X V v d D t T Z W N 0 a W 9 u M S 9 m a X h 0 d X J l c y 9 B d X R v U m V t b 3 Z l Z E N v b H V t b n M x L n s y O S w z M n 0 m c X V v d D s s J n F 1 b 3 Q 7 U 2 V j d G l v b j E v Z m l 4 d H V y Z X M v Q X V 0 b 1 J l b W 9 2 Z W R D b 2 x 1 b W 5 z M S 5 7 M z A s M z N 9 J n F 1 b 3 Q 7 L C Z x d W 9 0 O 1 N l Y 3 R p b 2 4 x L 2 Z p e H R 1 c m V z L 0 F 1 d G 9 S Z W 1 v d m V k Q 2 9 s d W 1 u c z E u e z M x L D M 0 f S Z x d W 9 0 O y w m c X V v d D t T Z W N 0 a W 9 u M S 9 m a X h 0 d X J l c y 9 B d X R v U m V t b 3 Z l Z E N v b H V t b n M x L n s z M i w z N X 0 m c X V v d D s s J n F 1 b 3 Q 7 U 2 V j d G l v b j E v Z m l 4 d H V y Z X M v Q X V 0 b 1 J l b W 9 2 Z W R D b 2 x 1 b W 5 z M S 5 7 M z M s M z Z 9 J n F 1 b 3 Q 7 L C Z x d W 9 0 O 1 N l Y 3 R p b 2 4 x L 2 Z p e H R 1 c m V z L 0 F 1 d G 9 S Z W 1 v d m V k Q 2 9 s d W 1 u c z E u e z M 0 L D M 3 f S Z x d W 9 0 O y w m c X V v d D t T Z W N 0 a W 9 u M S 9 m a X h 0 d X J l c y 9 B d X R v U m V t b 3 Z l Z E N v b H V t b n M x L n s z N S w z O H 0 m c X V v d D s s J n F 1 b 3 Q 7 U 2 V j d G l v b j E v Z m l 4 d H V y Z X M v Q X V 0 b 1 J l b W 9 2 Z W R D b 2 x 1 b W 5 z M S 5 7 M z Y s M z l 9 J n F 1 b 3 Q 7 L C Z x d W 9 0 O 1 N l Y 3 R p b 2 4 x L 2 Z p e H R 1 c m V z L 0 F 1 d G 9 S Z W 1 v d m V k Q 2 9 s d W 1 u c z E u e z M 3 L D Q w f S Z x d W 9 0 O y w m c X V v d D t T Z W N 0 a W 9 u M S 9 m a X h 0 d X J l c y 9 B d X R v U m V t b 3 Z l Z E N v b H V t b n M x L n s z O C w 0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e H R 1 c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e H R 1 c m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4 d H V y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4 d H V y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V 9 z Z W F z b 2 5 f Z G F 0 Y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V 9 z Z W F z b 2 5 f Z G F 0 Y S 9 F e H B h b m R l Z C U y M G Z p e H R 1 c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V 9 z Z W F z b 2 5 f Z G F 0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f c 2 V h c 2 9 u X 2 R h d G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f c 2 V h c 2 9 u X 2 R h d G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h 0 d X J l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e H R 1 c m V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f c 2 V h c 2 9 u X 2 R h d G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V 9 z Z W F z b 2 5 f Z G F 0 Y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e H R 1 c m V z L 1 J l b 3 J k Z X J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j D w F W E f 7 k a y 9 M o Z y I T S / Q A A A A A C A A A A A A A Q Z g A A A A E A A C A A A A C U R l t b b Z 7 O h D i v R w X h i M l Z o O Q A G i y H G T j F O M T O 6 k e A L w A A A A A O g A A A A A I A A C A A A A B y Z 7 8 3 K q e G q A e y O x + 0 O y V n N Q 7 F l i U l f z r I A R S i a c e J q V A A A A B 3 8 B a d x I n C m 8 K P p p n n s l R K b x w + y y g u G r i T 1 L L 4 m D 0 Z 8 W U m Y R K k k m z u 1 D o 6 j Z A v y f A v E c H w e e + b 4 p z R Y i m f x J F / A 3 F i E B f G h 9 v d 4 U h 4 d V l m m 0 A A A A C O 6 X J + b 4 w Z v g 3 6 U d 0 m Z j g 7 j A s Z M M 5 z / 2 B 6 R / e 0 + C P U H a E 1 u H m w L B 1 i w 7 2 T 9 Q 7 3 N f w f p V k + 2 M R h q L T a M F W A / Y D b < / D a t a M a s h u p > 
</file>

<file path=customXml/itemProps1.xml><?xml version="1.0" encoding="utf-8"?>
<ds:datastoreItem xmlns:ds="http://schemas.openxmlformats.org/officeDocument/2006/customXml" ds:itemID="{181039FF-D89C-4CA3-9C7D-B7D7845917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team_season_data</vt:lpstr>
      <vt:lpstr>fixtures</vt:lpstr>
      <vt:lpstr>player_season_data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Knudsen Garcia</dc:creator>
  <cp:lastModifiedBy>Erik Knudsen Garcia</cp:lastModifiedBy>
  <dcterms:created xsi:type="dcterms:W3CDTF">2024-08-13T09:19:46Z</dcterms:created>
  <dcterms:modified xsi:type="dcterms:W3CDTF">2024-08-18T20:29:32Z</dcterms:modified>
</cp:coreProperties>
</file>