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PESAJE\Desktop\"/>
    </mc:Choice>
  </mc:AlternateContent>
  <bookViews>
    <workbookView xWindow="0" yWindow="0" windowWidth="2370" windowHeight="0" activeTab="2"/>
  </bookViews>
  <sheets>
    <sheet name="20-Ago-22" sheetId="10" r:id="rId1"/>
    <sheet name="21-Ago-22" sheetId="1" r:id="rId2"/>
    <sheet name="22-Ago-22 " sheetId="4" r:id="rId3"/>
    <sheet name="23-Ago-22" sheetId="5" r:id="rId4"/>
    <sheet name="24-Ago-22" sheetId="7" r:id="rId5"/>
    <sheet name="25-Ago-22" sheetId="8" r:id="rId6"/>
    <sheet name="26-Ago-22" sheetId="1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4" l="1"/>
  <c r="R9" i="4"/>
  <c r="R10" i="4"/>
  <c r="R11" i="4"/>
  <c r="R12" i="4"/>
  <c r="R13" i="4"/>
  <c r="R7" i="4"/>
  <c r="R7" i="10"/>
  <c r="R4" i="4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7" i="10"/>
  <c r="R9" i="10"/>
  <c r="R10" i="10"/>
  <c r="R4" i="10"/>
</calcChain>
</file>

<file path=xl/sharedStrings.xml><?xml version="1.0" encoding="utf-8"?>
<sst xmlns="http://schemas.openxmlformats.org/spreadsheetml/2006/main" count="292" uniqueCount="96">
  <si>
    <t xml:space="preserve">SERVICIO </t>
  </si>
  <si>
    <t>CIERRE E INSPECCION DE CISTERNAS DESPUES DE LA CARGA</t>
  </si>
  <si>
    <t>FECHA</t>
  </si>
  <si>
    <t>CLIENTE</t>
  </si>
  <si>
    <t>TOTAL DE UNIDADES DIA</t>
  </si>
  <si>
    <t xml:space="preserve">Placa </t>
  </si>
  <si>
    <t>Producto</t>
  </si>
  <si>
    <t>PRECINTOS</t>
  </si>
  <si>
    <t>Cod</t>
  </si>
  <si>
    <t>Hora de entrada</t>
  </si>
  <si>
    <t>Tracto</t>
  </si>
  <si>
    <t>Cisterna</t>
  </si>
  <si>
    <t>Peso de Entrada</t>
  </si>
  <si>
    <t>Hora de salida</t>
  </si>
  <si>
    <t>RUC</t>
  </si>
  <si>
    <t xml:space="preserve">RUC </t>
  </si>
  <si>
    <t>OBSERVACIONES</t>
  </si>
  <si>
    <t>OPERADOR TURNO A</t>
  </si>
  <si>
    <t>OPERADOR TURNO  B</t>
  </si>
  <si>
    <t>OPERADOR TURNO C</t>
  </si>
  <si>
    <t>Gasolina 90</t>
  </si>
  <si>
    <t>TOTAL PRECINTOS</t>
  </si>
  <si>
    <t>TERMINAL DE CARGA</t>
  </si>
  <si>
    <t>MONTE AZUL SUR</t>
  </si>
  <si>
    <t>DIESSEL</t>
  </si>
  <si>
    <t>PESO NETO</t>
  </si>
  <si>
    <t>SCHARFF LOGISTICA INTEGRADA S.A.</t>
  </si>
  <si>
    <t>Peso de salida</t>
  </si>
  <si>
    <t>4453-KRU</t>
  </si>
  <si>
    <t>BA10429</t>
  </si>
  <si>
    <t>5210-DGD</t>
  </si>
  <si>
    <t>BA09734</t>
  </si>
  <si>
    <t>2869-HEL</t>
  </si>
  <si>
    <t>BG02323</t>
  </si>
  <si>
    <t>3044-IFS</t>
  </si>
  <si>
    <t>BC11928</t>
  </si>
  <si>
    <t>001-114156</t>
  </si>
  <si>
    <t>001-114166</t>
  </si>
  <si>
    <t>001-114151</t>
  </si>
  <si>
    <t>001-114165</t>
  </si>
  <si>
    <t>001-114200</t>
  </si>
  <si>
    <t>001-114171</t>
  </si>
  <si>
    <t>001-114152</t>
  </si>
  <si>
    <t>001-114161</t>
  </si>
  <si>
    <t>X</t>
  </si>
  <si>
    <t>001-114162</t>
  </si>
  <si>
    <t>001-114172</t>
  </si>
  <si>
    <t>001-114153</t>
  </si>
  <si>
    <t>001-114167</t>
  </si>
  <si>
    <t>001-114170</t>
  </si>
  <si>
    <t>001-114175</t>
  </si>
  <si>
    <t>3022-HBH</t>
  </si>
  <si>
    <t>BJ06056</t>
  </si>
  <si>
    <t>001-114164</t>
  </si>
  <si>
    <t>001-114160</t>
  </si>
  <si>
    <t>2540-EAA</t>
  </si>
  <si>
    <t>BH08784</t>
  </si>
  <si>
    <t>001-114154</t>
  </si>
  <si>
    <t>001-114155</t>
  </si>
  <si>
    <t>001-114173</t>
  </si>
  <si>
    <t>001-114174</t>
  </si>
  <si>
    <t>001-114157</t>
  </si>
  <si>
    <t>1646-UYT</t>
  </si>
  <si>
    <t>10.32</t>
  </si>
  <si>
    <t>001-114169</t>
  </si>
  <si>
    <t>001-114163</t>
  </si>
  <si>
    <t>001-114168</t>
  </si>
  <si>
    <t>001-114196</t>
  </si>
  <si>
    <t>001-114197</t>
  </si>
  <si>
    <t>001-114158</t>
  </si>
  <si>
    <t>001-114159</t>
  </si>
  <si>
    <t>4024-SFD</t>
  </si>
  <si>
    <t>BA02691</t>
  </si>
  <si>
    <t>1386-UGG</t>
  </si>
  <si>
    <t>BA05261</t>
  </si>
  <si>
    <t>001-114198</t>
  </si>
  <si>
    <t>001-114199</t>
  </si>
  <si>
    <t>001-114191</t>
  </si>
  <si>
    <t>001-114187</t>
  </si>
  <si>
    <t>001-114192</t>
  </si>
  <si>
    <t>001-114194</t>
  </si>
  <si>
    <t>001-114189</t>
  </si>
  <si>
    <t>4143-BHL</t>
  </si>
  <si>
    <t>5676-FAA</t>
  </si>
  <si>
    <t>001-114176</t>
  </si>
  <si>
    <t>001-114181</t>
  </si>
  <si>
    <t>001-114190</t>
  </si>
  <si>
    <t>001-114195</t>
  </si>
  <si>
    <t>001-114186</t>
  </si>
  <si>
    <t>BS12279</t>
  </si>
  <si>
    <t>BC06600</t>
  </si>
  <si>
    <t>BB05265</t>
  </si>
  <si>
    <t>001-114177</t>
  </si>
  <si>
    <t>001-114188</t>
  </si>
  <si>
    <t>001-114193</t>
  </si>
  <si>
    <t>001-114182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</si>
</sst>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21" fontId="0" fillId="0" borderId="1" xfId="0" applyNumberFormat="1" applyBorder="1" applyAlignment="1">
      <alignment horizontal="center" vertical="center" wrapText="1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20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D893CDB4-C705-4CE7-A516-DF6A6E12E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460" cy="1043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C9B721B-63AD-4FA4-B792-5C1027200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63C527A4-8292-429A-A2AD-1DF0E1C3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F2D8CC8-2A34-4F1F-8690-203B527B8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66ED030B-7BD2-41D8-A6CA-446FD1A8B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8D4624B-C427-4618-9179-F65E3A4C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Q22" sqref="Q22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2" width="10.85546875" bestFit="1" customWidth="1"/>
    <col min="13" max="13" width="11.8554687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29"/>
      <c r="B1" s="29"/>
      <c r="C1" s="29"/>
      <c r="D1" s="29"/>
      <c r="E1" s="29"/>
      <c r="F1" s="29"/>
      <c r="G1" s="30" t="s">
        <v>15</v>
      </c>
      <c r="H1" s="30"/>
      <c r="I1" s="30"/>
      <c r="J1" s="30"/>
      <c r="K1" s="32">
        <v>20563180898</v>
      </c>
      <c r="L1" s="32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68.45" customHeight="1" x14ac:dyDescent="0.25">
      <c r="A2" s="29"/>
      <c r="B2" s="29"/>
      <c r="C2" s="29"/>
      <c r="D2" s="29"/>
      <c r="E2" s="29"/>
      <c r="F2" s="29"/>
      <c r="G2" s="30"/>
      <c r="H2" s="30"/>
      <c r="I2" s="30"/>
      <c r="J2" s="30"/>
      <c r="K2" s="32"/>
      <c r="L2" s="32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33" customHeight="1" x14ac:dyDescent="0.25">
      <c r="A3" s="30" t="s">
        <v>0</v>
      </c>
      <c r="B3" s="30"/>
      <c r="C3" s="30"/>
      <c r="D3" s="34" t="s">
        <v>1</v>
      </c>
      <c r="E3" s="35"/>
      <c r="F3" s="35"/>
      <c r="G3" s="35"/>
      <c r="H3" s="35"/>
      <c r="I3" s="35"/>
      <c r="J3" s="35"/>
      <c r="K3" s="35"/>
      <c r="L3" s="36"/>
      <c r="M3" s="30" t="s">
        <v>2</v>
      </c>
      <c r="N3" s="30"/>
      <c r="O3" s="37">
        <v>44793</v>
      </c>
      <c r="P3" s="36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ht="33" customHeight="1" x14ac:dyDescent="0.25">
      <c r="A4" s="30" t="s">
        <v>3</v>
      </c>
      <c r="B4" s="30"/>
      <c r="C4" s="30"/>
      <c r="D4" s="33" t="s">
        <v>26</v>
      </c>
      <c r="E4" s="33"/>
      <c r="F4" s="33"/>
      <c r="G4" s="30" t="s">
        <v>14</v>
      </c>
      <c r="H4" s="30"/>
      <c r="I4" s="30"/>
      <c r="J4" s="30"/>
      <c r="K4" s="32">
        <v>20463958590</v>
      </c>
      <c r="L4" s="32"/>
      <c r="M4" s="33" t="s">
        <v>22</v>
      </c>
      <c r="N4" s="32"/>
      <c r="O4" s="33" t="s">
        <v>23</v>
      </c>
      <c r="P4" s="33"/>
      <c r="Q4" s="27" t="s">
        <v>4</v>
      </c>
      <c r="R4" s="27">
        <f>COUNT(B7:B26)</f>
        <v>4</v>
      </c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ht="17.45" customHeight="1" x14ac:dyDescent="0.25">
      <c r="A5" s="1"/>
      <c r="B5" s="1"/>
      <c r="C5" s="31" t="s">
        <v>5</v>
      </c>
      <c r="D5" s="31"/>
      <c r="E5" s="1"/>
      <c r="F5" s="1"/>
      <c r="G5" s="31" t="s">
        <v>6</v>
      </c>
      <c r="H5" s="31"/>
      <c r="I5" s="31"/>
      <c r="J5" s="31"/>
      <c r="K5" s="31" t="s">
        <v>7</v>
      </c>
      <c r="L5" s="31"/>
      <c r="M5" s="31"/>
      <c r="N5" s="31"/>
      <c r="O5" s="31"/>
      <c r="P5" s="31"/>
      <c r="Q5" s="31" t="s">
        <v>21</v>
      </c>
      <c r="R5" s="38" t="s">
        <v>25</v>
      </c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ht="30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31"/>
      <c r="L6" s="31"/>
      <c r="M6" s="31"/>
      <c r="N6" s="31"/>
      <c r="O6" s="31"/>
      <c r="P6" s="31"/>
      <c r="Q6" s="31"/>
      <c r="R6" s="38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5">
      <c r="A7" s="3">
        <v>1</v>
      </c>
      <c r="B7" s="4">
        <v>0.34722222222222227</v>
      </c>
      <c r="C7" s="5" t="s">
        <v>28</v>
      </c>
      <c r="D7" s="5" t="s">
        <v>29</v>
      </c>
      <c r="E7" s="5">
        <v>15430</v>
      </c>
      <c r="F7" s="48">
        <v>0.4597222222222222</v>
      </c>
      <c r="G7" s="45" t="s">
        <v>44</v>
      </c>
      <c r="H7" s="45" t="s">
        <v>44</v>
      </c>
      <c r="I7" s="45">
        <v>9000</v>
      </c>
      <c r="J7" s="49">
        <v>40540</v>
      </c>
      <c r="K7" s="6" t="s">
        <v>37</v>
      </c>
      <c r="L7" s="6" t="s">
        <v>36</v>
      </c>
      <c r="M7" s="6" t="s">
        <v>38</v>
      </c>
      <c r="N7" s="6" t="s">
        <v>39</v>
      </c>
      <c r="O7" s="6"/>
      <c r="P7" s="7"/>
      <c r="Q7" s="45" t="str">
        <f>CONCATENATE(COUNTA(K7:P7),(" Precintos"))</f>
        <v>4 Precintos</v>
      </c>
      <c r="R7" s="5">
        <f>'20-Ago-22'!R15</f>
        <v>0</v>
      </c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>
        <v>0.35069444444444442</v>
      </c>
      <c r="C8" s="5" t="s">
        <v>30</v>
      </c>
      <c r="D8" s="5" t="s">
        <v>31</v>
      </c>
      <c r="E8" s="5">
        <v>17040</v>
      </c>
      <c r="F8" s="48">
        <v>0.47361111111111115</v>
      </c>
      <c r="G8" s="45" t="s">
        <v>44</v>
      </c>
      <c r="H8" s="45" t="s">
        <v>44</v>
      </c>
      <c r="I8" s="45">
        <v>9000</v>
      </c>
      <c r="J8" s="49">
        <v>42170</v>
      </c>
      <c r="K8" s="6" t="s">
        <v>40</v>
      </c>
      <c r="L8" s="6" t="s">
        <v>41</v>
      </c>
      <c r="M8" s="6" t="s">
        <v>42</v>
      </c>
      <c r="N8" s="6" t="s">
        <v>43</v>
      </c>
      <c r="O8" s="6"/>
      <c r="P8" s="7"/>
      <c r="Q8" s="45" t="str">
        <f t="shared" ref="Q8:Q26" si="0">CONCATENATE(COUNTA(K8:P8),(" Precintos"))</f>
        <v>4 Precintos</v>
      </c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>
        <v>0.35347222222222219</v>
      </c>
      <c r="C9" s="5" t="s">
        <v>32</v>
      </c>
      <c r="D9" s="5" t="s">
        <v>33</v>
      </c>
      <c r="E9" s="5">
        <v>16760</v>
      </c>
      <c r="F9" s="4">
        <v>0.4826388888888889</v>
      </c>
      <c r="G9" s="45" t="s">
        <v>44</v>
      </c>
      <c r="H9" s="45" t="s">
        <v>44</v>
      </c>
      <c r="I9" s="45">
        <v>9000</v>
      </c>
      <c r="J9" s="45">
        <v>41910</v>
      </c>
      <c r="K9" s="6" t="s">
        <v>45</v>
      </c>
      <c r="L9" s="6" t="s">
        <v>46</v>
      </c>
      <c r="M9" s="6" t="s">
        <v>47</v>
      </c>
      <c r="N9" s="6" t="s">
        <v>48</v>
      </c>
      <c r="O9" s="6"/>
      <c r="P9" s="7"/>
      <c r="Q9" s="45" t="str">
        <f t="shared" si="0"/>
        <v>4 Precintos</v>
      </c>
      <c r="R9" s="5">
        <f t="shared" ref="R8:R10" si="1">IF(H9="X",J9-E9,H9-E9)</f>
        <v>25150</v>
      </c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>
        <v>0.45902777777777781</v>
      </c>
      <c r="C10" s="5" t="s">
        <v>51</v>
      </c>
      <c r="D10" s="5" t="s">
        <v>52</v>
      </c>
      <c r="E10" s="5">
        <v>15690</v>
      </c>
      <c r="F10" s="4">
        <v>0.55555555555555558</v>
      </c>
      <c r="G10" s="45">
        <v>8400</v>
      </c>
      <c r="H10" s="45">
        <v>42270</v>
      </c>
      <c r="I10" s="45" t="s">
        <v>44</v>
      </c>
      <c r="J10" s="45" t="s">
        <v>44</v>
      </c>
      <c r="K10" s="6" t="s">
        <v>49</v>
      </c>
      <c r="L10" s="6" t="s">
        <v>54</v>
      </c>
      <c r="M10" s="6" t="s">
        <v>50</v>
      </c>
      <c r="N10" s="6" t="s">
        <v>53</v>
      </c>
      <c r="O10" s="6"/>
      <c r="P10" s="7"/>
      <c r="Q10" s="45" t="str">
        <f t="shared" si="0"/>
        <v>4 Precintos</v>
      </c>
      <c r="R10" s="5">
        <f t="shared" si="1"/>
        <v>26580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6"/>
      <c r="G11" s="45"/>
      <c r="H11" s="45"/>
      <c r="I11" s="45"/>
      <c r="J11" s="45"/>
      <c r="K11" s="6"/>
      <c r="L11" s="6"/>
      <c r="M11" s="6"/>
      <c r="N11" s="6"/>
      <c r="O11" s="6"/>
      <c r="P11" s="7"/>
      <c r="Q11" s="45" t="str">
        <f t="shared" si="0"/>
        <v>0 Precintos</v>
      </c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6"/>
      <c r="G12" s="45"/>
      <c r="H12" s="45"/>
      <c r="I12" s="45"/>
      <c r="J12" s="45"/>
      <c r="K12" s="6"/>
      <c r="L12" s="6"/>
      <c r="M12" s="6"/>
      <c r="N12" s="6"/>
      <c r="O12" s="6"/>
      <c r="P12" s="7"/>
      <c r="Q12" s="45" t="str">
        <f t="shared" si="0"/>
        <v>0 Precintos</v>
      </c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6"/>
      <c r="G13" s="50"/>
      <c r="H13" s="45"/>
      <c r="I13" s="45"/>
      <c r="J13" s="45"/>
      <c r="K13" s="6"/>
      <c r="L13" s="6"/>
      <c r="M13" s="6"/>
      <c r="N13" s="6"/>
      <c r="O13" s="6"/>
      <c r="P13" s="7"/>
      <c r="Q13" s="45" t="str">
        <f t="shared" si="0"/>
        <v>0 Precintos</v>
      </c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6"/>
      <c r="G14" s="45"/>
      <c r="H14" s="45"/>
      <c r="I14" s="45"/>
      <c r="J14" s="45"/>
      <c r="K14" s="6"/>
      <c r="L14" s="6"/>
      <c r="M14" s="6"/>
      <c r="N14" s="6"/>
      <c r="O14" s="6"/>
      <c r="P14" s="7"/>
      <c r="Q14" s="45" t="str">
        <f t="shared" si="0"/>
        <v>0 Precintos</v>
      </c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6"/>
      <c r="G15" s="45"/>
      <c r="H15" s="45"/>
      <c r="I15" s="45"/>
      <c r="J15" s="45"/>
      <c r="K15" s="6"/>
      <c r="L15" s="6"/>
      <c r="M15" s="6"/>
      <c r="N15" s="6"/>
      <c r="O15" s="6"/>
      <c r="P15" s="7"/>
      <c r="Q15" s="45" t="str">
        <f t="shared" si="0"/>
        <v>0 Precintos</v>
      </c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6"/>
      <c r="G16" s="45"/>
      <c r="H16" s="45"/>
      <c r="I16" s="45"/>
      <c r="J16" s="45"/>
      <c r="K16" s="6"/>
      <c r="L16" s="6"/>
      <c r="M16" s="6"/>
      <c r="N16" s="6"/>
      <c r="O16" s="6"/>
      <c r="P16" s="7"/>
      <c r="Q16" s="45" t="str">
        <f t="shared" si="0"/>
        <v>0 Precintos</v>
      </c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6"/>
      <c r="G17" s="45"/>
      <c r="H17" s="45"/>
      <c r="I17" s="45"/>
      <c r="J17" s="45"/>
      <c r="K17" s="6"/>
      <c r="L17" s="6"/>
      <c r="M17" s="6"/>
      <c r="N17" s="6"/>
      <c r="O17" s="6"/>
      <c r="P17" s="7"/>
      <c r="Q17" s="45" t="str">
        <f t="shared" si="0"/>
        <v>0 Precintos</v>
      </c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6"/>
      <c r="G18" s="45"/>
      <c r="H18" s="45"/>
      <c r="I18" s="45"/>
      <c r="J18" s="45"/>
      <c r="K18" s="6"/>
      <c r="L18" s="6"/>
      <c r="M18" s="6"/>
      <c r="N18" s="6"/>
      <c r="O18" s="6"/>
      <c r="P18" s="7"/>
      <c r="Q18" s="45" t="str">
        <f t="shared" si="0"/>
        <v>0 Precintos</v>
      </c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6"/>
      <c r="G19" s="45"/>
      <c r="H19" s="45"/>
      <c r="I19" s="45"/>
      <c r="J19" s="45"/>
      <c r="K19" s="6"/>
      <c r="L19" s="6"/>
      <c r="M19" s="6"/>
      <c r="N19" s="6"/>
      <c r="O19" s="6"/>
      <c r="P19" s="7"/>
      <c r="Q19" s="45" t="str">
        <f t="shared" si="0"/>
        <v>0 Precintos</v>
      </c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47"/>
      <c r="G20" s="51"/>
      <c r="H20" s="45"/>
      <c r="I20" s="45"/>
      <c r="J20" s="45"/>
      <c r="K20" s="18"/>
      <c r="L20" s="18"/>
      <c r="M20" s="18"/>
      <c r="N20" s="18"/>
      <c r="O20" s="18"/>
      <c r="P20" s="19"/>
      <c r="Q20" s="45" t="str">
        <f t="shared" si="0"/>
        <v>0 Precintos</v>
      </c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6"/>
      <c r="G21" s="45"/>
      <c r="H21" s="45"/>
      <c r="I21" s="45"/>
      <c r="J21" s="45"/>
      <c r="K21" s="6"/>
      <c r="L21" s="6"/>
      <c r="M21" s="6"/>
      <c r="N21" s="6"/>
      <c r="O21" s="6"/>
      <c r="P21" s="7"/>
      <c r="Q21" s="45" t="str">
        <f t="shared" si="0"/>
        <v>0 Precintos</v>
      </c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6"/>
      <c r="G22" s="45"/>
      <c r="H22" s="45"/>
      <c r="I22" s="45"/>
      <c r="J22" s="45"/>
      <c r="K22" s="6"/>
      <c r="L22" s="6"/>
      <c r="M22" s="6"/>
      <c r="N22" s="6"/>
      <c r="O22" s="6"/>
      <c r="P22" s="7"/>
      <c r="Q22" s="45" t="str">
        <f t="shared" si="0"/>
        <v>0 Precintos</v>
      </c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6"/>
      <c r="G23" s="45"/>
      <c r="H23" s="45"/>
      <c r="I23" s="45"/>
      <c r="J23" s="45"/>
      <c r="K23" s="6"/>
      <c r="L23" s="6"/>
      <c r="M23" s="6"/>
      <c r="N23" s="6"/>
      <c r="O23" s="6"/>
      <c r="P23" s="7"/>
      <c r="Q23" s="45" t="str">
        <f t="shared" si="0"/>
        <v>0 Precintos</v>
      </c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6"/>
      <c r="G24" s="45"/>
      <c r="H24" s="45"/>
      <c r="I24" s="45"/>
      <c r="J24" s="45"/>
      <c r="K24" s="6"/>
      <c r="L24" s="6"/>
      <c r="M24" s="6"/>
      <c r="N24" s="6"/>
      <c r="O24" s="6"/>
      <c r="P24" s="7"/>
      <c r="Q24" s="45" t="str">
        <f t="shared" si="0"/>
        <v>0 Precintos</v>
      </c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6"/>
      <c r="G25" s="45"/>
      <c r="H25" s="45"/>
      <c r="I25" s="45"/>
      <c r="J25" s="45"/>
      <c r="K25" s="6"/>
      <c r="L25" s="6"/>
      <c r="M25" s="6"/>
      <c r="N25" s="6"/>
      <c r="O25" s="6"/>
      <c r="P25" s="7"/>
      <c r="Q25" s="45" t="str">
        <f t="shared" si="0"/>
        <v>0 Precintos</v>
      </c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6"/>
      <c r="G26" s="45"/>
      <c r="H26" s="45"/>
      <c r="I26" s="45"/>
      <c r="J26" s="45"/>
      <c r="K26" s="6"/>
      <c r="L26" s="6"/>
      <c r="M26" s="6"/>
      <c r="N26" s="6"/>
      <c r="O26" s="6"/>
      <c r="P26" s="7"/>
      <c r="Q26" s="45" t="str">
        <f t="shared" si="0"/>
        <v>0 Precintos</v>
      </c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1" t="s">
        <v>16</v>
      </c>
      <c r="C28" s="42"/>
      <c r="D28" s="42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3"/>
      <c r="C29" s="44"/>
      <c r="D29" s="4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39" t="s">
        <v>18</v>
      </c>
      <c r="G33" s="39"/>
      <c r="H33" s="39"/>
      <c r="I33" s="39"/>
      <c r="J33" s="39"/>
      <c r="L33" s="39" t="s">
        <v>19</v>
      </c>
      <c r="M33" s="39"/>
      <c r="N33" s="39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  <mergeCell ref="B28:D29"/>
    <mergeCell ref="E28:R29"/>
    <mergeCell ref="A4:C4"/>
    <mergeCell ref="D4:F4"/>
    <mergeCell ref="G4:J4"/>
    <mergeCell ref="K4:L4"/>
    <mergeCell ref="M4:N4"/>
    <mergeCell ref="O4:P4"/>
    <mergeCell ref="F33:J33"/>
    <mergeCell ref="L33:N33"/>
    <mergeCell ref="C5:D5"/>
    <mergeCell ref="G5:J5"/>
    <mergeCell ref="K5:P6"/>
  </mergeCells>
  <pageMargins left="0.7" right="0.7" top="0.75" bottom="0.75" header="0.3" footer="0.3"/>
  <pageSetup scale="85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K17" sqref="K17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29"/>
      <c r="B1" s="29"/>
      <c r="C1" s="29"/>
      <c r="D1" s="29"/>
      <c r="E1" s="29"/>
      <c r="F1" s="29"/>
      <c r="G1" s="30" t="s">
        <v>15</v>
      </c>
      <c r="H1" s="30"/>
      <c r="I1" s="30"/>
      <c r="J1" s="30"/>
      <c r="K1" s="32">
        <v>20563180898</v>
      </c>
      <c r="L1" s="32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68.45" customHeight="1" x14ac:dyDescent="0.25">
      <c r="A2" s="29"/>
      <c r="B2" s="29"/>
      <c r="C2" s="29"/>
      <c r="D2" s="29"/>
      <c r="E2" s="29"/>
      <c r="F2" s="29"/>
      <c r="G2" s="30"/>
      <c r="H2" s="30"/>
      <c r="I2" s="30"/>
      <c r="J2" s="30"/>
      <c r="K2" s="32"/>
      <c r="L2" s="32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33" customHeight="1" x14ac:dyDescent="0.25">
      <c r="A3" s="30" t="s">
        <v>0</v>
      </c>
      <c r="B3" s="30"/>
      <c r="C3" s="30"/>
      <c r="D3" s="34" t="s">
        <v>1</v>
      </c>
      <c r="E3" s="35"/>
      <c r="F3" s="35"/>
      <c r="G3" s="35"/>
      <c r="H3" s="35"/>
      <c r="I3" s="35"/>
      <c r="J3" s="35"/>
      <c r="K3" s="35"/>
      <c r="L3" s="36"/>
      <c r="M3" s="30" t="s">
        <v>2</v>
      </c>
      <c r="N3" s="30"/>
      <c r="O3" s="37">
        <v>44793</v>
      </c>
      <c r="P3" s="36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ht="33" customHeight="1" x14ac:dyDescent="0.25">
      <c r="A4" s="30" t="s">
        <v>3</v>
      </c>
      <c r="B4" s="30"/>
      <c r="C4" s="30"/>
      <c r="D4" s="33" t="s">
        <v>26</v>
      </c>
      <c r="E4" s="33"/>
      <c r="F4" s="33"/>
      <c r="G4" s="30" t="s">
        <v>14</v>
      </c>
      <c r="H4" s="30"/>
      <c r="I4" s="30"/>
      <c r="J4" s="30"/>
      <c r="K4" s="32">
        <v>20463958590</v>
      </c>
      <c r="L4" s="32"/>
      <c r="M4" s="33" t="s">
        <v>22</v>
      </c>
      <c r="N4" s="32"/>
      <c r="O4" s="33" t="s">
        <v>23</v>
      </c>
      <c r="P4" s="33"/>
      <c r="Q4" s="27" t="s">
        <v>4</v>
      </c>
      <c r="R4" s="27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ht="17.45" customHeight="1" x14ac:dyDescent="0.25">
      <c r="A5" s="1"/>
      <c r="B5" s="1"/>
      <c r="C5" s="31" t="s">
        <v>5</v>
      </c>
      <c r="D5" s="31"/>
      <c r="E5" s="1"/>
      <c r="F5" s="1"/>
      <c r="G5" s="31" t="s">
        <v>6</v>
      </c>
      <c r="H5" s="31"/>
      <c r="I5" s="31"/>
      <c r="J5" s="31"/>
      <c r="K5" s="31" t="s">
        <v>7</v>
      </c>
      <c r="L5" s="31"/>
      <c r="M5" s="31"/>
      <c r="N5" s="31"/>
      <c r="O5" s="31"/>
      <c r="P5" s="31"/>
      <c r="Q5" s="31" t="s">
        <v>21</v>
      </c>
      <c r="R5" s="38" t="s">
        <v>25</v>
      </c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31"/>
      <c r="L6" s="31"/>
      <c r="M6" s="31"/>
      <c r="N6" s="31"/>
      <c r="O6" s="31"/>
      <c r="P6" s="31"/>
      <c r="Q6" s="31"/>
      <c r="R6" s="38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7"/>
      <c r="Q7" s="8"/>
      <c r="R7" s="5"/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1" t="s">
        <v>16</v>
      </c>
      <c r="C28" s="42"/>
      <c r="D28" s="42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3"/>
      <c r="C29" s="44"/>
      <c r="D29" s="4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39" t="s">
        <v>18</v>
      </c>
      <c r="G33" s="39"/>
      <c r="H33" s="39"/>
      <c r="I33" s="39"/>
      <c r="J33" s="39"/>
      <c r="L33" s="39" t="s">
        <v>19</v>
      </c>
      <c r="M33" s="39"/>
      <c r="N33" s="39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E28:R29"/>
    <mergeCell ref="B28:D29"/>
    <mergeCell ref="F33:J33"/>
    <mergeCell ref="L33:N33"/>
    <mergeCell ref="C5:D5"/>
    <mergeCell ref="A1:F2"/>
    <mergeCell ref="M1:R2"/>
    <mergeCell ref="A3:C3"/>
    <mergeCell ref="Q3:R3"/>
    <mergeCell ref="A4:C4"/>
    <mergeCell ref="M4:N4"/>
    <mergeCell ref="O4:P4"/>
    <mergeCell ref="D3:L3"/>
    <mergeCell ref="O3:P3"/>
    <mergeCell ref="D4:F4"/>
    <mergeCell ref="G4:J4"/>
    <mergeCell ref="K4:L4"/>
    <mergeCell ref="S1:AB6"/>
    <mergeCell ref="M3:N3"/>
    <mergeCell ref="G5:J5"/>
    <mergeCell ref="Q5:Q6"/>
    <mergeCell ref="G1:J2"/>
    <mergeCell ref="K1:L2"/>
    <mergeCell ref="K5:P6"/>
    <mergeCell ref="R5:R6"/>
  </mergeCells>
  <pageMargins left="0.7" right="0.7" top="0.75" bottom="0.75" header="0.3" footer="0.3"/>
  <pageSetup scale="85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tabSelected="1" zoomScale="85" zoomScaleNormal="85" workbookViewId="0">
      <pane ySplit="6" topLeftCell="A7" activePane="bottomLeft" state="frozen"/>
      <selection pane="bottomLeft" activeCell="G13" sqref="G13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29"/>
      <c r="B1" s="29"/>
      <c r="C1" s="29"/>
      <c r="D1" s="29"/>
      <c r="E1" s="29"/>
      <c r="F1" s="29"/>
      <c r="G1" s="30" t="s">
        <v>15</v>
      </c>
      <c r="H1" s="30"/>
      <c r="I1" s="30"/>
      <c r="J1" s="30"/>
      <c r="K1" s="32">
        <v>20563180898</v>
      </c>
      <c r="L1" s="32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68.45" customHeight="1" x14ac:dyDescent="0.25">
      <c r="A2" s="29"/>
      <c r="B2" s="29"/>
      <c r="C2" s="29"/>
      <c r="D2" s="29"/>
      <c r="E2" s="29"/>
      <c r="F2" s="29"/>
      <c r="G2" s="30"/>
      <c r="H2" s="30"/>
      <c r="I2" s="30"/>
      <c r="J2" s="30"/>
      <c r="K2" s="32"/>
      <c r="L2" s="32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33" customHeight="1" x14ac:dyDescent="0.25">
      <c r="A3" s="30" t="s">
        <v>0</v>
      </c>
      <c r="B3" s="30"/>
      <c r="C3" s="30"/>
      <c r="D3" s="34" t="s">
        <v>1</v>
      </c>
      <c r="E3" s="35"/>
      <c r="F3" s="35"/>
      <c r="G3" s="35"/>
      <c r="H3" s="35"/>
      <c r="I3" s="35"/>
      <c r="J3" s="35"/>
      <c r="K3" s="35"/>
      <c r="L3" s="36"/>
      <c r="M3" s="30" t="s">
        <v>2</v>
      </c>
      <c r="N3" s="30"/>
      <c r="O3" s="37">
        <v>44795</v>
      </c>
      <c r="P3" s="36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ht="33" customHeight="1" x14ac:dyDescent="0.25">
      <c r="A4" s="30" t="s">
        <v>3</v>
      </c>
      <c r="B4" s="30"/>
      <c r="C4" s="30"/>
      <c r="D4" s="33" t="s">
        <v>26</v>
      </c>
      <c r="E4" s="33"/>
      <c r="F4" s="33"/>
      <c r="G4" s="30" t="s">
        <v>14</v>
      </c>
      <c r="H4" s="30"/>
      <c r="I4" s="30"/>
      <c r="J4" s="30"/>
      <c r="K4" s="32">
        <v>20463958590</v>
      </c>
      <c r="L4" s="32"/>
      <c r="M4" s="33" t="s">
        <v>22</v>
      </c>
      <c r="N4" s="32"/>
      <c r="O4" s="33" t="s">
        <v>23</v>
      </c>
      <c r="P4" s="33"/>
      <c r="Q4" s="27" t="s">
        <v>4</v>
      </c>
      <c r="R4" s="27">
        <f>COUNTA(C7:C26)</f>
        <v>7</v>
      </c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ht="17.45" customHeight="1" x14ac:dyDescent="0.25">
      <c r="A5" s="1"/>
      <c r="B5" s="1"/>
      <c r="C5" s="31" t="s">
        <v>5</v>
      </c>
      <c r="D5" s="31"/>
      <c r="E5" s="1"/>
      <c r="F5" s="1"/>
      <c r="G5" s="31" t="s">
        <v>6</v>
      </c>
      <c r="H5" s="31"/>
      <c r="I5" s="31"/>
      <c r="J5" s="31"/>
      <c r="K5" s="31" t="s">
        <v>7</v>
      </c>
      <c r="L5" s="31"/>
      <c r="M5" s="31"/>
      <c r="N5" s="31"/>
      <c r="O5" s="31"/>
      <c r="P5" s="31"/>
      <c r="Q5" s="31" t="s">
        <v>21</v>
      </c>
      <c r="R5" s="38" t="s">
        <v>25</v>
      </c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31"/>
      <c r="L6" s="31"/>
      <c r="M6" s="31"/>
      <c r="N6" s="31"/>
      <c r="O6" s="31"/>
      <c r="P6" s="31"/>
      <c r="Q6" s="31"/>
      <c r="R6" s="38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ht="30" x14ac:dyDescent="0.25">
      <c r="A7" s="3">
        <v>1</v>
      </c>
      <c r="B7" s="4">
        <v>0.36041666666666666</v>
      </c>
      <c r="C7" s="5" t="s">
        <v>55</v>
      </c>
      <c r="D7" s="5" t="s">
        <v>56</v>
      </c>
      <c r="E7" s="5">
        <v>15590</v>
      </c>
      <c r="F7" s="4">
        <v>0.42291666666666666</v>
      </c>
      <c r="G7" s="6">
        <v>8400</v>
      </c>
      <c r="H7" s="6">
        <v>42210</v>
      </c>
      <c r="I7" s="6" t="s">
        <v>44</v>
      </c>
      <c r="J7" s="6" t="s">
        <v>44</v>
      </c>
      <c r="K7" s="6" t="s">
        <v>64</v>
      </c>
      <c r="L7" s="6" t="s">
        <v>58</v>
      </c>
      <c r="M7" s="6" t="s">
        <v>59</v>
      </c>
      <c r="N7" s="6" t="s">
        <v>61</v>
      </c>
      <c r="O7" s="6"/>
      <c r="P7" s="7"/>
      <c r="Q7" s="8">
        <v>4</v>
      </c>
      <c r="R7" s="5">
        <f>IF(H7="X",J7-E7,H7-E7)</f>
        <v>26620</v>
      </c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ht="30" x14ac:dyDescent="0.25">
      <c r="A8" s="3">
        <v>2</v>
      </c>
      <c r="B8" s="4">
        <v>0.3576388888888889</v>
      </c>
      <c r="C8" s="5" t="s">
        <v>62</v>
      </c>
      <c r="D8" s="5" t="s">
        <v>91</v>
      </c>
      <c r="E8" s="5">
        <v>16740</v>
      </c>
      <c r="F8" s="13" t="s">
        <v>63</v>
      </c>
      <c r="G8" s="6">
        <v>8600</v>
      </c>
      <c r="H8" s="6">
        <v>43950</v>
      </c>
      <c r="I8" s="6" t="s">
        <v>44</v>
      </c>
      <c r="J8" s="6" t="s">
        <v>44</v>
      </c>
      <c r="K8" s="6" t="s">
        <v>60</v>
      </c>
      <c r="L8" s="6" t="s">
        <v>57</v>
      </c>
      <c r="M8" s="6" t="s">
        <v>65</v>
      </c>
      <c r="N8" s="6" t="s">
        <v>66</v>
      </c>
      <c r="O8" s="6"/>
      <c r="P8" s="7"/>
      <c r="Q8" s="8">
        <v>4</v>
      </c>
      <c r="R8" s="5">
        <f t="shared" ref="R8:R13" si="0">IF(H8="X",J8-E8,H8-E8)</f>
        <v>27210</v>
      </c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ht="30" x14ac:dyDescent="0.25">
      <c r="A9" s="3">
        <v>3</v>
      </c>
      <c r="B9" s="4">
        <v>0.36736111111111108</v>
      </c>
      <c r="C9" s="5" t="s">
        <v>71</v>
      </c>
      <c r="D9" s="5" t="s">
        <v>72</v>
      </c>
      <c r="E9" s="5">
        <v>16830</v>
      </c>
      <c r="F9" s="4">
        <v>0.45694444444444443</v>
      </c>
      <c r="G9" s="6">
        <v>8800</v>
      </c>
      <c r="H9" s="6">
        <v>44690</v>
      </c>
      <c r="I9" s="6" t="s">
        <v>44</v>
      </c>
      <c r="J9" s="6" t="s">
        <v>44</v>
      </c>
      <c r="K9" s="6" t="s">
        <v>67</v>
      </c>
      <c r="L9" s="6" t="s">
        <v>68</v>
      </c>
      <c r="M9" s="6" t="s">
        <v>69</v>
      </c>
      <c r="N9" s="6" t="s">
        <v>70</v>
      </c>
      <c r="O9" s="6"/>
      <c r="P9" s="7"/>
      <c r="Q9" s="8">
        <v>4</v>
      </c>
      <c r="R9" s="5">
        <f t="shared" si="0"/>
        <v>27860</v>
      </c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30" x14ac:dyDescent="0.25">
      <c r="A10" s="3">
        <v>4</v>
      </c>
      <c r="B10" s="4">
        <v>0.375</v>
      </c>
      <c r="C10" s="5" t="s">
        <v>73</v>
      </c>
      <c r="D10" s="5" t="s">
        <v>74</v>
      </c>
      <c r="E10" s="5">
        <v>16780</v>
      </c>
      <c r="F10" s="4">
        <v>0.375</v>
      </c>
      <c r="G10" s="6">
        <v>8600</v>
      </c>
      <c r="H10" s="6">
        <v>44020</v>
      </c>
      <c r="I10" s="6" t="s">
        <v>44</v>
      </c>
      <c r="J10" s="6" t="s">
        <v>44</v>
      </c>
      <c r="K10" s="6" t="s">
        <v>75</v>
      </c>
      <c r="L10" s="6" t="s">
        <v>76</v>
      </c>
      <c r="M10" s="6" t="s">
        <v>77</v>
      </c>
      <c r="N10" s="6" t="s">
        <v>88</v>
      </c>
      <c r="O10" s="6"/>
      <c r="P10" s="7"/>
      <c r="Q10" s="8">
        <v>4</v>
      </c>
      <c r="R10" s="5">
        <f t="shared" si="0"/>
        <v>27240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ht="30" x14ac:dyDescent="0.25">
      <c r="A11" s="3">
        <v>5</v>
      </c>
      <c r="B11" s="4">
        <v>0.48888888888888887</v>
      </c>
      <c r="C11" s="5" t="s">
        <v>83</v>
      </c>
      <c r="D11" s="5" t="s">
        <v>89</v>
      </c>
      <c r="E11" s="5">
        <v>15650</v>
      </c>
      <c r="F11" s="4">
        <v>0.56805555555555554</v>
      </c>
      <c r="G11" s="6">
        <v>8900</v>
      </c>
      <c r="H11" s="6">
        <v>43830</v>
      </c>
      <c r="I11" s="6" t="s">
        <v>44</v>
      </c>
      <c r="J11" s="6" t="s">
        <v>44</v>
      </c>
      <c r="K11" s="6" t="s">
        <v>78</v>
      </c>
      <c r="L11" s="6" t="s">
        <v>79</v>
      </c>
      <c r="M11" s="6" t="s">
        <v>80</v>
      </c>
      <c r="N11" s="6" t="s">
        <v>81</v>
      </c>
      <c r="O11" s="6"/>
      <c r="P11" s="7"/>
      <c r="Q11" s="8">
        <v>4</v>
      </c>
      <c r="R11" s="5">
        <f t="shared" si="0"/>
        <v>28180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30" x14ac:dyDescent="0.25">
      <c r="A12" s="3">
        <v>6</v>
      </c>
      <c r="B12" s="4">
        <v>0.49305555555555558</v>
      </c>
      <c r="C12" s="5" t="s">
        <v>82</v>
      </c>
      <c r="D12" s="5" t="s">
        <v>90</v>
      </c>
      <c r="E12" s="5">
        <v>16230</v>
      </c>
      <c r="F12" s="4">
        <v>0.57430555555555551</v>
      </c>
      <c r="G12" s="6">
        <v>9000</v>
      </c>
      <c r="H12" s="6">
        <v>44750</v>
      </c>
      <c r="I12" s="6" t="s">
        <v>44</v>
      </c>
      <c r="J12" s="6" t="s">
        <v>44</v>
      </c>
      <c r="K12" s="6" t="s">
        <v>84</v>
      </c>
      <c r="L12" s="6" t="s">
        <v>85</v>
      </c>
      <c r="M12" s="6" t="s">
        <v>86</v>
      </c>
      <c r="N12" s="6" t="s">
        <v>87</v>
      </c>
      <c r="O12" s="6"/>
      <c r="P12" s="7"/>
      <c r="Q12" s="8">
        <v>4</v>
      </c>
      <c r="R12" s="5">
        <f t="shared" si="0"/>
        <v>28520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ht="30" x14ac:dyDescent="0.25">
      <c r="A13" s="3">
        <v>7</v>
      </c>
      <c r="B13" s="4">
        <v>0.69791666666666663</v>
      </c>
      <c r="C13" s="52" t="s">
        <v>34</v>
      </c>
      <c r="D13" s="5" t="s">
        <v>35</v>
      </c>
      <c r="E13" s="5">
        <v>15470</v>
      </c>
      <c r="F13" s="4">
        <v>0.76597222222222217</v>
      </c>
      <c r="G13" s="28" t="s">
        <v>44</v>
      </c>
      <c r="H13" s="6" t="s">
        <v>44</v>
      </c>
      <c r="I13" s="6">
        <v>9000</v>
      </c>
      <c r="J13" s="6">
        <v>40630</v>
      </c>
      <c r="K13" s="6" t="s">
        <v>92</v>
      </c>
      <c r="L13" s="6" t="s">
        <v>93</v>
      </c>
      <c r="M13" s="6" t="s">
        <v>94</v>
      </c>
      <c r="N13" s="6" t="s">
        <v>95</v>
      </c>
      <c r="O13" s="6"/>
      <c r="P13" s="7"/>
      <c r="Q13" s="8">
        <v>4</v>
      </c>
      <c r="R13" s="5">
        <f t="shared" si="0"/>
        <v>25160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1" t="s">
        <v>16</v>
      </c>
      <c r="C28" s="42"/>
      <c r="D28" s="42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3"/>
      <c r="C29" s="44"/>
      <c r="D29" s="4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39" t="s">
        <v>18</v>
      </c>
      <c r="G33" s="39"/>
      <c r="H33" s="39"/>
      <c r="I33" s="39"/>
      <c r="J33" s="39"/>
      <c r="L33" s="39" t="s">
        <v>19</v>
      </c>
      <c r="M33" s="39"/>
      <c r="N33" s="39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  <mergeCell ref="B28:D29"/>
    <mergeCell ref="E28:R29"/>
    <mergeCell ref="A4:C4"/>
    <mergeCell ref="D4:F4"/>
    <mergeCell ref="G4:J4"/>
    <mergeCell ref="K4:L4"/>
    <mergeCell ref="M4:N4"/>
    <mergeCell ref="O4:P4"/>
    <mergeCell ref="F33:J33"/>
    <mergeCell ref="L33:N33"/>
    <mergeCell ref="C5:D5"/>
    <mergeCell ref="G5:J5"/>
    <mergeCell ref="K5:P6"/>
  </mergeCells>
  <pageMargins left="0.7" right="0.7" top="0.75" bottom="0.75" header="0.3" footer="0.3"/>
  <pageSetup scale="85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I13" sqref="I13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29"/>
      <c r="B1" s="29"/>
      <c r="C1" s="29"/>
      <c r="D1" s="29"/>
      <c r="E1" s="29"/>
      <c r="F1" s="29"/>
      <c r="G1" s="30" t="s">
        <v>15</v>
      </c>
      <c r="H1" s="30"/>
      <c r="I1" s="30"/>
      <c r="J1" s="30"/>
      <c r="K1" s="32">
        <v>20563180898</v>
      </c>
      <c r="L1" s="32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68.45" customHeight="1" x14ac:dyDescent="0.25">
      <c r="A2" s="29"/>
      <c r="B2" s="29"/>
      <c r="C2" s="29"/>
      <c r="D2" s="29"/>
      <c r="E2" s="29"/>
      <c r="F2" s="29"/>
      <c r="G2" s="30"/>
      <c r="H2" s="30"/>
      <c r="I2" s="30"/>
      <c r="J2" s="30"/>
      <c r="K2" s="32"/>
      <c r="L2" s="32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33" customHeight="1" x14ac:dyDescent="0.25">
      <c r="A3" s="30" t="s">
        <v>0</v>
      </c>
      <c r="B3" s="30"/>
      <c r="C3" s="30"/>
      <c r="D3" s="34" t="s">
        <v>1</v>
      </c>
      <c r="E3" s="35"/>
      <c r="F3" s="35"/>
      <c r="G3" s="35"/>
      <c r="H3" s="35"/>
      <c r="I3" s="35"/>
      <c r="J3" s="35"/>
      <c r="K3" s="35"/>
      <c r="L3" s="36"/>
      <c r="M3" s="30" t="s">
        <v>2</v>
      </c>
      <c r="N3" s="30"/>
      <c r="O3" s="37">
        <v>44796</v>
      </c>
      <c r="P3" s="36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ht="33" customHeight="1" x14ac:dyDescent="0.25">
      <c r="A4" s="30" t="s">
        <v>3</v>
      </c>
      <c r="B4" s="30"/>
      <c r="C4" s="30"/>
      <c r="D4" s="33" t="s">
        <v>26</v>
      </c>
      <c r="E4" s="33"/>
      <c r="F4" s="33"/>
      <c r="G4" s="30" t="s">
        <v>14</v>
      </c>
      <c r="H4" s="30"/>
      <c r="I4" s="30"/>
      <c r="J4" s="30"/>
      <c r="K4" s="32">
        <v>20463958590</v>
      </c>
      <c r="L4" s="32"/>
      <c r="M4" s="33" t="s">
        <v>22</v>
      </c>
      <c r="N4" s="32"/>
      <c r="O4" s="33" t="s">
        <v>23</v>
      </c>
      <c r="P4" s="33"/>
      <c r="Q4" s="27" t="s">
        <v>4</v>
      </c>
      <c r="R4" s="27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ht="17.45" customHeight="1" x14ac:dyDescent="0.25">
      <c r="A5" s="1"/>
      <c r="B5" s="1"/>
      <c r="C5" s="31" t="s">
        <v>5</v>
      </c>
      <c r="D5" s="31"/>
      <c r="E5" s="1"/>
      <c r="F5" s="1"/>
      <c r="G5" s="31" t="s">
        <v>6</v>
      </c>
      <c r="H5" s="31"/>
      <c r="I5" s="31"/>
      <c r="J5" s="31"/>
      <c r="K5" s="31" t="s">
        <v>7</v>
      </c>
      <c r="L5" s="31"/>
      <c r="M5" s="31"/>
      <c r="N5" s="31"/>
      <c r="O5" s="31"/>
      <c r="P5" s="31"/>
      <c r="Q5" s="31" t="s">
        <v>21</v>
      </c>
      <c r="R5" s="38" t="s">
        <v>25</v>
      </c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31"/>
      <c r="L6" s="31"/>
      <c r="M6" s="31"/>
      <c r="N6" s="31"/>
      <c r="O6" s="31"/>
      <c r="P6" s="31"/>
      <c r="Q6" s="31"/>
      <c r="R6" s="38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7"/>
      <c r="Q7" s="8"/>
      <c r="R7" s="5"/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1" t="s">
        <v>16</v>
      </c>
      <c r="C28" s="42"/>
      <c r="D28" s="42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3"/>
      <c r="C29" s="44"/>
      <c r="D29" s="4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39" t="s">
        <v>18</v>
      </c>
      <c r="G33" s="39"/>
      <c r="H33" s="39"/>
      <c r="I33" s="39"/>
      <c r="J33" s="39"/>
      <c r="L33" s="39" t="s">
        <v>19</v>
      </c>
      <c r="M33" s="39"/>
      <c r="N33" s="39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  <mergeCell ref="B28:D29"/>
    <mergeCell ref="E28:R29"/>
    <mergeCell ref="A4:C4"/>
    <mergeCell ref="D4:F4"/>
    <mergeCell ref="G4:J4"/>
    <mergeCell ref="K4:L4"/>
    <mergeCell ref="M4:N4"/>
    <mergeCell ref="O4:P4"/>
    <mergeCell ref="F33:J33"/>
    <mergeCell ref="L33:N33"/>
    <mergeCell ref="C5:D5"/>
    <mergeCell ref="G5:J5"/>
    <mergeCell ref="K5:P6"/>
  </mergeCells>
  <pageMargins left="0.7" right="0.7" top="0.75" bottom="0.75" header="0.3" footer="0.3"/>
  <pageSetup scale="85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H7" sqref="H7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29"/>
      <c r="B1" s="29"/>
      <c r="C1" s="29"/>
      <c r="D1" s="29"/>
      <c r="E1" s="29"/>
      <c r="F1" s="29"/>
      <c r="G1" s="30" t="s">
        <v>15</v>
      </c>
      <c r="H1" s="30"/>
      <c r="I1" s="30"/>
      <c r="J1" s="30"/>
      <c r="K1" s="32">
        <v>20563180898</v>
      </c>
      <c r="L1" s="32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68.45" customHeight="1" x14ac:dyDescent="0.25">
      <c r="A2" s="29"/>
      <c r="B2" s="29"/>
      <c r="C2" s="29"/>
      <c r="D2" s="29"/>
      <c r="E2" s="29"/>
      <c r="F2" s="29"/>
      <c r="G2" s="30"/>
      <c r="H2" s="30"/>
      <c r="I2" s="30"/>
      <c r="J2" s="30"/>
      <c r="K2" s="32"/>
      <c r="L2" s="32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33" customHeight="1" x14ac:dyDescent="0.25">
      <c r="A3" s="30" t="s">
        <v>0</v>
      </c>
      <c r="B3" s="30"/>
      <c r="C3" s="30"/>
      <c r="D3" s="34" t="s">
        <v>1</v>
      </c>
      <c r="E3" s="35"/>
      <c r="F3" s="35"/>
      <c r="G3" s="35"/>
      <c r="H3" s="35"/>
      <c r="I3" s="35"/>
      <c r="J3" s="35"/>
      <c r="K3" s="35"/>
      <c r="L3" s="36"/>
      <c r="M3" s="30" t="s">
        <v>2</v>
      </c>
      <c r="N3" s="30"/>
      <c r="O3" s="37">
        <v>44797</v>
      </c>
      <c r="P3" s="36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ht="33" customHeight="1" x14ac:dyDescent="0.25">
      <c r="A4" s="30" t="s">
        <v>3</v>
      </c>
      <c r="B4" s="30"/>
      <c r="C4" s="30"/>
      <c r="D4" s="33" t="s">
        <v>26</v>
      </c>
      <c r="E4" s="33"/>
      <c r="F4" s="33"/>
      <c r="G4" s="30" t="s">
        <v>14</v>
      </c>
      <c r="H4" s="30"/>
      <c r="I4" s="30"/>
      <c r="J4" s="30"/>
      <c r="K4" s="32">
        <v>20463958590</v>
      </c>
      <c r="L4" s="32"/>
      <c r="M4" s="33" t="s">
        <v>22</v>
      </c>
      <c r="N4" s="32"/>
      <c r="O4" s="33" t="s">
        <v>23</v>
      </c>
      <c r="P4" s="33"/>
      <c r="Q4" s="27" t="s">
        <v>4</v>
      </c>
      <c r="R4" s="27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ht="17.45" customHeight="1" x14ac:dyDescent="0.25">
      <c r="A5" s="1"/>
      <c r="B5" s="1"/>
      <c r="C5" s="31" t="s">
        <v>5</v>
      </c>
      <c r="D5" s="31"/>
      <c r="E5" s="1"/>
      <c r="F5" s="1"/>
      <c r="G5" s="31" t="s">
        <v>6</v>
      </c>
      <c r="H5" s="31"/>
      <c r="I5" s="31"/>
      <c r="J5" s="31"/>
      <c r="K5" s="31" t="s">
        <v>7</v>
      </c>
      <c r="L5" s="31"/>
      <c r="M5" s="31"/>
      <c r="N5" s="31"/>
      <c r="O5" s="31"/>
      <c r="P5" s="31"/>
      <c r="Q5" s="31" t="s">
        <v>21</v>
      </c>
      <c r="R5" s="38" t="s">
        <v>25</v>
      </c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31"/>
      <c r="L6" s="31"/>
      <c r="M6" s="31"/>
      <c r="N6" s="31"/>
      <c r="O6" s="31"/>
      <c r="P6" s="31"/>
      <c r="Q6" s="31"/>
      <c r="R6" s="38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7"/>
      <c r="Q7" s="8"/>
      <c r="R7" s="5"/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1" t="s">
        <v>16</v>
      </c>
      <c r="C28" s="42"/>
      <c r="D28" s="42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3"/>
      <c r="C29" s="44"/>
      <c r="D29" s="4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39" t="s">
        <v>18</v>
      </c>
      <c r="G33" s="39"/>
      <c r="H33" s="39"/>
      <c r="I33" s="39"/>
      <c r="J33" s="39"/>
      <c r="L33" s="39" t="s">
        <v>19</v>
      </c>
      <c r="M33" s="39"/>
      <c r="N33" s="39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  <mergeCell ref="B28:D29"/>
    <mergeCell ref="E28:R29"/>
    <mergeCell ref="A4:C4"/>
    <mergeCell ref="D4:F4"/>
    <mergeCell ref="G4:J4"/>
    <mergeCell ref="K4:L4"/>
    <mergeCell ref="M4:N4"/>
    <mergeCell ref="O4:P4"/>
    <mergeCell ref="F33:J33"/>
    <mergeCell ref="L33:N33"/>
    <mergeCell ref="C5:D5"/>
    <mergeCell ref="G5:J5"/>
    <mergeCell ref="K5:P6"/>
  </mergeCells>
  <pageMargins left="0.7" right="0.7" top="0.75" bottom="0.75" header="0.3" footer="0.3"/>
  <pageSetup scale="85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O3" sqref="O3:P3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29"/>
      <c r="B1" s="29"/>
      <c r="C1" s="29"/>
      <c r="D1" s="29"/>
      <c r="E1" s="29"/>
      <c r="F1" s="29"/>
      <c r="G1" s="30" t="s">
        <v>15</v>
      </c>
      <c r="H1" s="30"/>
      <c r="I1" s="30"/>
      <c r="J1" s="30"/>
      <c r="K1" s="32">
        <v>20563180898</v>
      </c>
      <c r="L1" s="32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68.45" customHeight="1" x14ac:dyDescent="0.25">
      <c r="A2" s="29"/>
      <c r="B2" s="29"/>
      <c r="C2" s="29"/>
      <c r="D2" s="29"/>
      <c r="E2" s="29"/>
      <c r="F2" s="29"/>
      <c r="G2" s="30"/>
      <c r="H2" s="30"/>
      <c r="I2" s="30"/>
      <c r="J2" s="30"/>
      <c r="K2" s="32"/>
      <c r="L2" s="32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33" customHeight="1" x14ac:dyDescent="0.25">
      <c r="A3" s="30" t="s">
        <v>0</v>
      </c>
      <c r="B3" s="30"/>
      <c r="C3" s="30"/>
      <c r="D3" s="34" t="s">
        <v>1</v>
      </c>
      <c r="E3" s="35"/>
      <c r="F3" s="35"/>
      <c r="G3" s="35"/>
      <c r="H3" s="35"/>
      <c r="I3" s="35"/>
      <c r="J3" s="35"/>
      <c r="K3" s="35"/>
      <c r="L3" s="36"/>
      <c r="M3" s="30" t="s">
        <v>2</v>
      </c>
      <c r="N3" s="30"/>
      <c r="O3" s="37">
        <v>44798</v>
      </c>
      <c r="P3" s="36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ht="33" customHeight="1" x14ac:dyDescent="0.25">
      <c r="A4" s="30" t="s">
        <v>3</v>
      </c>
      <c r="B4" s="30"/>
      <c r="C4" s="30"/>
      <c r="D4" s="33" t="s">
        <v>26</v>
      </c>
      <c r="E4" s="33"/>
      <c r="F4" s="33"/>
      <c r="G4" s="30" t="s">
        <v>14</v>
      </c>
      <c r="H4" s="30"/>
      <c r="I4" s="30"/>
      <c r="J4" s="30"/>
      <c r="K4" s="32">
        <v>20463958590</v>
      </c>
      <c r="L4" s="32"/>
      <c r="M4" s="33" t="s">
        <v>22</v>
      </c>
      <c r="N4" s="32"/>
      <c r="O4" s="33" t="s">
        <v>23</v>
      </c>
      <c r="P4" s="33"/>
      <c r="Q4" s="27" t="s">
        <v>4</v>
      </c>
      <c r="R4" s="27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ht="17.45" customHeight="1" x14ac:dyDescent="0.25">
      <c r="A5" s="1"/>
      <c r="B5" s="1"/>
      <c r="C5" s="31" t="s">
        <v>5</v>
      </c>
      <c r="D5" s="31"/>
      <c r="E5" s="1"/>
      <c r="F5" s="1"/>
      <c r="G5" s="31" t="s">
        <v>6</v>
      </c>
      <c r="H5" s="31"/>
      <c r="I5" s="31"/>
      <c r="J5" s="31"/>
      <c r="K5" s="31" t="s">
        <v>7</v>
      </c>
      <c r="L5" s="31"/>
      <c r="M5" s="31"/>
      <c r="N5" s="31"/>
      <c r="O5" s="31"/>
      <c r="P5" s="31"/>
      <c r="Q5" s="31" t="s">
        <v>21</v>
      </c>
      <c r="R5" s="38" t="s">
        <v>25</v>
      </c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31"/>
      <c r="L6" s="31"/>
      <c r="M6" s="31"/>
      <c r="N6" s="31"/>
      <c r="O6" s="31"/>
      <c r="P6" s="31"/>
      <c r="Q6" s="31"/>
      <c r="R6" s="38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7"/>
      <c r="Q7" s="8"/>
      <c r="R7" s="5"/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1" t="s">
        <v>16</v>
      </c>
      <c r="C28" s="42"/>
      <c r="D28" s="42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3"/>
      <c r="C29" s="44"/>
      <c r="D29" s="4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39" t="s">
        <v>18</v>
      </c>
      <c r="G33" s="39"/>
      <c r="H33" s="39"/>
      <c r="I33" s="39"/>
      <c r="J33" s="39"/>
      <c r="L33" s="39" t="s">
        <v>19</v>
      </c>
      <c r="M33" s="39"/>
      <c r="N33" s="39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  <mergeCell ref="B28:D29"/>
    <mergeCell ref="E28:R29"/>
    <mergeCell ref="A4:C4"/>
    <mergeCell ref="D4:F4"/>
    <mergeCell ref="G4:J4"/>
    <mergeCell ref="K4:L4"/>
    <mergeCell ref="M4:N4"/>
    <mergeCell ref="O4:P4"/>
    <mergeCell ref="F33:J33"/>
    <mergeCell ref="L33:N33"/>
    <mergeCell ref="C5:D5"/>
    <mergeCell ref="G5:J5"/>
    <mergeCell ref="K5:P6"/>
  </mergeCells>
  <pageMargins left="0.7" right="0.7" top="0.75" bottom="0.75" header="0.3" footer="0.3"/>
  <pageSetup scale="85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I18" sqref="I18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29"/>
      <c r="B1" s="29"/>
      <c r="C1" s="29"/>
      <c r="D1" s="29"/>
      <c r="E1" s="29"/>
      <c r="F1" s="29"/>
      <c r="G1" s="30" t="s">
        <v>15</v>
      </c>
      <c r="H1" s="30"/>
      <c r="I1" s="30"/>
      <c r="J1" s="30"/>
      <c r="K1" s="32">
        <v>20563180898</v>
      </c>
      <c r="L1" s="32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68.45" customHeight="1" x14ac:dyDescent="0.25">
      <c r="A2" s="29"/>
      <c r="B2" s="29"/>
      <c r="C2" s="29"/>
      <c r="D2" s="29"/>
      <c r="E2" s="29"/>
      <c r="F2" s="29"/>
      <c r="G2" s="30"/>
      <c r="H2" s="30"/>
      <c r="I2" s="30"/>
      <c r="J2" s="30"/>
      <c r="K2" s="32"/>
      <c r="L2" s="32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33" customHeight="1" x14ac:dyDescent="0.25">
      <c r="A3" s="30" t="s">
        <v>0</v>
      </c>
      <c r="B3" s="30"/>
      <c r="C3" s="30"/>
      <c r="D3" s="34" t="s">
        <v>1</v>
      </c>
      <c r="E3" s="35"/>
      <c r="F3" s="35"/>
      <c r="G3" s="35"/>
      <c r="H3" s="35"/>
      <c r="I3" s="35"/>
      <c r="J3" s="35"/>
      <c r="K3" s="35"/>
      <c r="L3" s="36"/>
      <c r="M3" s="30" t="s">
        <v>2</v>
      </c>
      <c r="N3" s="30"/>
      <c r="O3" s="37">
        <v>44799</v>
      </c>
      <c r="P3" s="36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ht="33" customHeight="1" x14ac:dyDescent="0.25">
      <c r="A4" s="30" t="s">
        <v>3</v>
      </c>
      <c r="B4" s="30"/>
      <c r="C4" s="30"/>
      <c r="D4" s="33" t="s">
        <v>26</v>
      </c>
      <c r="E4" s="33"/>
      <c r="F4" s="33"/>
      <c r="G4" s="30" t="s">
        <v>14</v>
      </c>
      <c r="H4" s="30"/>
      <c r="I4" s="30"/>
      <c r="J4" s="30"/>
      <c r="K4" s="32">
        <v>20463958590</v>
      </c>
      <c r="L4" s="32"/>
      <c r="M4" s="33" t="s">
        <v>22</v>
      </c>
      <c r="N4" s="32"/>
      <c r="O4" s="33" t="s">
        <v>23</v>
      </c>
      <c r="P4" s="33"/>
      <c r="Q4" s="27" t="s">
        <v>4</v>
      </c>
      <c r="R4" s="27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ht="17.45" customHeight="1" x14ac:dyDescent="0.25">
      <c r="A5" s="1"/>
      <c r="B5" s="1"/>
      <c r="C5" s="31" t="s">
        <v>5</v>
      </c>
      <c r="D5" s="31"/>
      <c r="E5" s="1"/>
      <c r="F5" s="1"/>
      <c r="G5" s="31" t="s">
        <v>6</v>
      </c>
      <c r="H5" s="31"/>
      <c r="I5" s="31"/>
      <c r="J5" s="31"/>
      <c r="K5" s="31" t="s">
        <v>7</v>
      </c>
      <c r="L5" s="31"/>
      <c r="M5" s="31"/>
      <c r="N5" s="31"/>
      <c r="O5" s="31"/>
      <c r="P5" s="31"/>
      <c r="Q5" s="31" t="s">
        <v>21</v>
      </c>
      <c r="R5" s="38" t="s">
        <v>25</v>
      </c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31"/>
      <c r="L6" s="31"/>
      <c r="M6" s="31"/>
      <c r="N6" s="31"/>
      <c r="O6" s="31"/>
      <c r="P6" s="31"/>
      <c r="Q6" s="31"/>
      <c r="R6" s="38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7"/>
      <c r="Q7" s="8"/>
      <c r="R7" s="5"/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1" t="s">
        <v>16</v>
      </c>
      <c r="C28" s="42"/>
      <c r="D28" s="42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3"/>
      <c r="C29" s="44"/>
      <c r="D29" s="4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39" t="s">
        <v>18</v>
      </c>
      <c r="G33" s="39"/>
      <c r="H33" s="39"/>
      <c r="I33" s="39"/>
      <c r="J33" s="39"/>
      <c r="L33" s="39" t="s">
        <v>19</v>
      </c>
      <c r="M33" s="39"/>
      <c r="N33" s="39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  <mergeCell ref="B28:D29"/>
    <mergeCell ref="E28:R29"/>
    <mergeCell ref="A4:C4"/>
    <mergeCell ref="D4:F4"/>
    <mergeCell ref="G4:J4"/>
    <mergeCell ref="K4:L4"/>
    <mergeCell ref="M4:N4"/>
    <mergeCell ref="O4:P4"/>
    <mergeCell ref="F33:J33"/>
    <mergeCell ref="L33:N33"/>
    <mergeCell ref="C5:D5"/>
    <mergeCell ref="G5:J5"/>
    <mergeCell ref="K5:P6"/>
  </mergeCells>
  <pageMargins left="0.7" right="0.7" top="0.75" bottom="0.75" header="0.3" footer="0.3"/>
  <pageSetup scale="85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20-Ago-22</vt:lpstr>
      <vt:lpstr>21-Ago-22</vt:lpstr>
      <vt:lpstr>22-Ago-22 </vt:lpstr>
      <vt:lpstr>23-Ago-22</vt:lpstr>
      <vt:lpstr>24-Ago-22</vt:lpstr>
      <vt:lpstr>25-Ago-22</vt:lpstr>
      <vt:lpstr>26-Ago-22</vt:lpstr>
    </vt:vector>
  </TitlesOfParts>
  <Company>Dixguel03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PC-PESAJE</cp:lastModifiedBy>
  <cp:lastPrinted>2022-08-20T05:35:35Z</cp:lastPrinted>
  <dcterms:created xsi:type="dcterms:W3CDTF">2022-08-20T03:16:05Z</dcterms:created>
  <dcterms:modified xsi:type="dcterms:W3CDTF">2022-08-22T23:47:39Z</dcterms:modified>
</cp:coreProperties>
</file>