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-PESAJE\Desktop\"/>
    </mc:Choice>
  </mc:AlternateContent>
  <bookViews>
    <workbookView xWindow="0" yWindow="0" windowWidth="24000" windowHeight="9615" activeTab="5"/>
  </bookViews>
  <sheets>
    <sheet name="20-Ago-22" sheetId="10" r:id="rId1"/>
    <sheet name="22-Ago-22 " sheetId="4" r:id="rId2"/>
    <sheet name="23-Ago-22" sheetId="5" r:id="rId3"/>
    <sheet name="24-Ago-22" sheetId="7" r:id="rId4"/>
    <sheet name="25-Ago-22" sheetId="8" r:id="rId5"/>
    <sheet name="26-Ago-22" sheetId="11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1" l="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7" i="11"/>
  <c r="Q25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7" i="11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7" i="8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T7" i="10"/>
  <c r="S25" i="4"/>
  <c r="S25" i="5"/>
  <c r="S7" i="7"/>
  <c r="S7" i="10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7" i="4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7" i="5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4" i="8"/>
  <c r="R4" i="7"/>
  <c r="R7" i="7"/>
  <c r="Q25" i="8" l="1"/>
  <c r="T15" i="4"/>
  <c r="T16" i="4"/>
  <c r="T14" i="4"/>
  <c r="T8" i="4"/>
  <c r="T9" i="4"/>
  <c r="T10" i="4"/>
  <c r="T11" i="4"/>
  <c r="T12" i="4"/>
  <c r="T13" i="4"/>
  <c r="T7" i="4"/>
  <c r="T4" i="4"/>
  <c r="T4" i="10"/>
  <c r="Q25" i="7"/>
</calcChain>
</file>

<file path=xl/sharedStrings.xml><?xml version="1.0" encoding="utf-8"?>
<sst xmlns="http://schemas.openxmlformats.org/spreadsheetml/2006/main" count="394" uniqueCount="192">
  <si>
    <t xml:space="preserve">SERVICIO </t>
  </si>
  <si>
    <t>CIERRE E INSPECCION DE CISTERNAS DESPUES DE LA CARGA</t>
  </si>
  <si>
    <t>FECHA</t>
  </si>
  <si>
    <t>CLIENTE</t>
  </si>
  <si>
    <t>TOTAL DE UNIDADES DIA</t>
  </si>
  <si>
    <t xml:space="preserve">Placa </t>
  </si>
  <si>
    <t>Producto</t>
  </si>
  <si>
    <t>PRECINTOS</t>
  </si>
  <si>
    <t>Cod</t>
  </si>
  <si>
    <t>Hora de entrada</t>
  </si>
  <si>
    <t>Tracto</t>
  </si>
  <si>
    <t>Cisterna</t>
  </si>
  <si>
    <t>Peso de Entrada</t>
  </si>
  <si>
    <t>Hora de salida</t>
  </si>
  <si>
    <t>RUC</t>
  </si>
  <si>
    <t xml:space="preserve">RUC </t>
  </si>
  <si>
    <t>OBSERVACIONES</t>
  </si>
  <si>
    <t>OPERADOR TURNO A</t>
  </si>
  <si>
    <t>OPERADOR TURNO  B</t>
  </si>
  <si>
    <t>OPERADOR TURNO C</t>
  </si>
  <si>
    <t>Gasolina 90</t>
  </si>
  <si>
    <t>TOTAL PRECINTOS</t>
  </si>
  <si>
    <t>TERMINAL DE CARGA</t>
  </si>
  <si>
    <t>MONTE AZUL SUR</t>
  </si>
  <si>
    <t>DIESSEL</t>
  </si>
  <si>
    <t>PESO NETO</t>
  </si>
  <si>
    <t>SCHARFF LOGISTICA INTEGRADA S.A.</t>
  </si>
  <si>
    <t>Peso de salida</t>
  </si>
  <si>
    <t>4453-KRU</t>
  </si>
  <si>
    <t>BA10429</t>
  </si>
  <si>
    <t>5210-DGD</t>
  </si>
  <si>
    <t>BA09734</t>
  </si>
  <si>
    <t>2869-HEL</t>
  </si>
  <si>
    <t>BG02323</t>
  </si>
  <si>
    <t>3044-IFS</t>
  </si>
  <si>
    <t>BC11928</t>
  </si>
  <si>
    <t>001-114156</t>
  </si>
  <si>
    <t>001-114166</t>
  </si>
  <si>
    <t>001-114151</t>
  </si>
  <si>
    <t>001-114165</t>
  </si>
  <si>
    <t>001-114200</t>
  </si>
  <si>
    <t>001-114171</t>
  </si>
  <si>
    <t>001-114152</t>
  </si>
  <si>
    <t>001-114161</t>
  </si>
  <si>
    <t>X</t>
  </si>
  <si>
    <t>001-114162</t>
  </si>
  <si>
    <t>001-114172</t>
  </si>
  <si>
    <t>001-114153</t>
  </si>
  <si>
    <t>001-114167</t>
  </si>
  <si>
    <t>001-114170</t>
  </si>
  <si>
    <t>001-114175</t>
  </si>
  <si>
    <t>3022-HBH</t>
  </si>
  <si>
    <t>BJ06056</t>
  </si>
  <si>
    <t>001-114164</t>
  </si>
  <si>
    <t>001-114160</t>
  </si>
  <si>
    <t>2540-EAA</t>
  </si>
  <si>
    <t>BH08784</t>
  </si>
  <si>
    <t>001-114154</t>
  </si>
  <si>
    <t>001-114155</t>
  </si>
  <si>
    <t>001-114173</t>
  </si>
  <si>
    <t>001-114174</t>
  </si>
  <si>
    <t>001-114157</t>
  </si>
  <si>
    <t>1646-UYT</t>
  </si>
  <si>
    <t>10.32</t>
  </si>
  <si>
    <t>001-114169</t>
  </si>
  <si>
    <t>001-114163</t>
  </si>
  <si>
    <t>001-114168</t>
  </si>
  <si>
    <t>001-114196</t>
  </si>
  <si>
    <t>001-114197</t>
  </si>
  <si>
    <t>001-114158</t>
  </si>
  <si>
    <t>001-114159</t>
  </si>
  <si>
    <t>4024-SFD</t>
  </si>
  <si>
    <t>BA02691</t>
  </si>
  <si>
    <t>1386-UGG</t>
  </si>
  <si>
    <t>BA05261</t>
  </si>
  <si>
    <t>001-114198</t>
  </si>
  <si>
    <t>001-114199</t>
  </si>
  <si>
    <t>001-114191</t>
  </si>
  <si>
    <t>001-114187</t>
  </si>
  <si>
    <t>001-114192</t>
  </si>
  <si>
    <t>001-114194</t>
  </si>
  <si>
    <t>001-114189</t>
  </si>
  <si>
    <t>4143-BHL</t>
  </si>
  <si>
    <t>5676-FAA</t>
  </si>
  <si>
    <t>001-114176</t>
  </si>
  <si>
    <t>001-114181</t>
  </si>
  <si>
    <t>001-114190</t>
  </si>
  <si>
    <t>001-114195</t>
  </si>
  <si>
    <t>001-114186</t>
  </si>
  <si>
    <t>BS12279</t>
  </si>
  <si>
    <t>BC06600</t>
  </si>
  <si>
    <t>BB05265</t>
  </si>
  <si>
    <t>001-114177</t>
  </si>
  <si>
    <t>001-114188</t>
  </si>
  <si>
    <t>001-114193</t>
  </si>
  <si>
    <t>001-114182</t>
  </si>
  <si>
    <t>2155ERS</t>
  </si>
  <si>
    <t>BW12127</t>
  </si>
  <si>
    <t>001-113996</t>
  </si>
  <si>
    <t>001-113915</t>
  </si>
  <si>
    <t>001-114178</t>
  </si>
  <si>
    <t>001-114183</t>
  </si>
  <si>
    <t>001-113951</t>
  </si>
  <si>
    <t>001-113941</t>
  </si>
  <si>
    <t>001-113946</t>
  </si>
  <si>
    <t>001-113901</t>
  </si>
  <si>
    <t>001-113960</t>
  </si>
  <si>
    <t>001-114180</t>
  </si>
  <si>
    <t>3105UNS</t>
  </si>
  <si>
    <t>BK04789</t>
  </si>
  <si>
    <t>001-114185</t>
  </si>
  <si>
    <t>001-113961</t>
  </si>
  <si>
    <t>4289YYI</t>
  </si>
  <si>
    <t>BG05504</t>
  </si>
  <si>
    <t>001-113942</t>
  </si>
  <si>
    <t>001-113956</t>
  </si>
  <si>
    <t>001-114184</t>
  </si>
  <si>
    <t>001-114179</t>
  </si>
  <si>
    <t>001-113930</t>
  </si>
  <si>
    <t>001-113920</t>
  </si>
  <si>
    <t>001-113965</t>
  </si>
  <si>
    <t>001-113935</t>
  </si>
  <si>
    <t>001-113949</t>
  </si>
  <si>
    <t>001-113966</t>
  </si>
  <si>
    <t>001-113950</t>
  </si>
  <si>
    <t>BG00029</t>
  </si>
  <si>
    <t>3105-LYL</t>
  </si>
  <si>
    <t>001-113927</t>
  </si>
  <si>
    <t>001-113947</t>
  </si>
  <si>
    <t>001-113957</t>
  </si>
  <si>
    <t>001-113925</t>
  </si>
  <si>
    <t>001-113940</t>
  </si>
  <si>
    <t>001-113958</t>
  </si>
  <si>
    <t>3850-AZT</t>
  </si>
  <si>
    <t>BJ05131</t>
  </si>
  <si>
    <t>001-113945</t>
  </si>
  <si>
    <t>001-113922</t>
  </si>
  <si>
    <t>001-113916</t>
  </si>
  <si>
    <t>2473-UTH</t>
  </si>
  <si>
    <t>BD06798</t>
  </si>
  <si>
    <t>4802-NTD</t>
  </si>
  <si>
    <t>BJ07715</t>
  </si>
  <si>
    <t>001-113924</t>
  </si>
  <si>
    <t>001-113934</t>
  </si>
  <si>
    <t>001-113944</t>
  </si>
  <si>
    <t>001-113964</t>
  </si>
  <si>
    <t>001-113933</t>
  </si>
  <si>
    <t>001-113917</t>
  </si>
  <si>
    <t>001-113921</t>
  </si>
  <si>
    <t>001-113963</t>
  </si>
  <si>
    <t>3116-NRP</t>
  </si>
  <si>
    <t>BA10521</t>
  </si>
  <si>
    <t>2807-PNG</t>
  </si>
  <si>
    <t>BI12165</t>
  </si>
  <si>
    <t>001-113931</t>
  </si>
  <si>
    <t>001-113962</t>
  </si>
  <si>
    <t>001-113919</t>
  </si>
  <si>
    <t>TOTAL PRECINTOS POR DIA</t>
  </si>
  <si>
    <t>001-113932</t>
  </si>
  <si>
    <t>001-113952</t>
  </si>
  <si>
    <t>001-113943</t>
  </si>
  <si>
    <t>001-113926</t>
  </si>
  <si>
    <t>001-113959</t>
  </si>
  <si>
    <t>001-114104</t>
  </si>
  <si>
    <t>001-113918</t>
  </si>
  <si>
    <t>001-113929</t>
  </si>
  <si>
    <t>001-113948</t>
  </si>
  <si>
    <t>001-114145</t>
  </si>
  <si>
    <t>001-114105</t>
  </si>
  <si>
    <t>001-113955</t>
  </si>
  <si>
    <t>001-114136</t>
  </si>
  <si>
    <t>001-114126</t>
  </si>
  <si>
    <t>001-114110</t>
  </si>
  <si>
    <t>001-114135</t>
  </si>
  <si>
    <t>001-114115</t>
  </si>
  <si>
    <t>5158-ZYN</t>
  </si>
  <si>
    <t>BG008879</t>
  </si>
  <si>
    <t>BD01828</t>
  </si>
  <si>
    <t>2349-GZC</t>
  </si>
  <si>
    <t>10;22</t>
  </si>
  <si>
    <t>BD02509</t>
  </si>
  <si>
    <t>3781-XZG</t>
  </si>
  <si>
    <t>5210-ZHD</t>
  </si>
  <si>
    <t>BE09113</t>
  </si>
  <si>
    <t>2995-TBN</t>
  </si>
  <si>
    <t>BE06069</t>
  </si>
  <si>
    <t>11.57</t>
  </si>
  <si>
    <t>001-114140</t>
  </si>
  <si>
    <t>001-114120</t>
  </si>
  <si>
    <t>001-114147</t>
  </si>
  <si>
    <t>BD00085</t>
  </si>
  <si>
    <t>3438-LTB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</si>
</sst>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21" fontId="0" fillId="0" borderId="1" xfId="0" applyNumberFormat="1" applyBorder="1" applyAlignment="1">
      <alignment horizontal="center" vertical="center" wrapText="1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20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" xfId="0" applyNumberFormat="1" applyBorder="1" applyAlignment="1"/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D893CDB4-C705-4CE7-A516-DF6A6E12E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17930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C9B721B-63AD-4FA4-B792-5C1027200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219636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63C527A4-8292-429A-A2AD-1DF0E1C3F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264459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F2D8CC8-2A34-4F1F-8690-203B527B8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66ED030B-7BD2-41D8-A6CA-446FD1A8B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8D4624B-C427-4618-9179-F65E3A4C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6"/>
  <sheetViews>
    <sheetView zoomScale="85" zoomScaleNormal="85" workbookViewId="0">
      <pane ySplit="6" topLeftCell="A7" activePane="bottomLeft" state="frozen"/>
      <selection activeCell="G30" sqref="G30"/>
      <selection pane="bottomLeft" activeCell="M19" sqref="M19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2" width="10.85546875" bestFit="1" customWidth="1"/>
    <col min="13" max="13" width="11.85546875" bestFit="1" customWidth="1"/>
    <col min="14" max="14" width="11" bestFit="1" customWidth="1"/>
    <col min="15" max="15" width="10.5703125" bestFit="1" customWidth="1"/>
    <col min="16" max="17" width="10.5703125" customWidth="1"/>
    <col min="19" max="19" width="22.5703125" bestFit="1" customWidth="1"/>
    <col min="20" max="20" width="11.7109375" bestFit="1" customWidth="1"/>
    <col min="21" max="21" width="19.140625" customWidth="1"/>
    <col min="22" max="22" width="10.42578125" customWidth="1"/>
    <col min="23" max="23" width="9.85546875" customWidth="1"/>
    <col min="25" max="25" width="6.7109375" customWidth="1"/>
    <col min="26" max="26" width="4.140625" hidden="1" customWidth="1"/>
    <col min="28" max="28" width="5.7109375" customWidth="1"/>
    <col min="30" max="30" width="7.28515625" customWidth="1"/>
  </cols>
  <sheetData>
    <row r="1" spans="1:30" ht="14.45" customHeight="1" x14ac:dyDescent="0.25">
      <c r="A1" s="36"/>
      <c r="B1" s="36"/>
      <c r="C1" s="36"/>
      <c r="D1" s="36"/>
      <c r="E1" s="36"/>
      <c r="F1" s="36"/>
      <c r="G1" s="37" t="s">
        <v>15</v>
      </c>
      <c r="H1" s="37"/>
      <c r="I1" s="37"/>
      <c r="J1" s="37"/>
      <c r="K1" s="38">
        <v>20563180898</v>
      </c>
      <c r="L1" s="38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0" ht="68.45" customHeight="1" x14ac:dyDescent="0.25">
      <c r="A2" s="36"/>
      <c r="B2" s="36"/>
      <c r="C2" s="36"/>
      <c r="D2" s="36"/>
      <c r="E2" s="36"/>
      <c r="F2" s="36"/>
      <c r="G2" s="37"/>
      <c r="H2" s="37"/>
      <c r="I2" s="37"/>
      <c r="J2" s="37"/>
      <c r="K2" s="38"/>
      <c r="L2" s="38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</row>
    <row r="3" spans="1:30" ht="33" customHeight="1" x14ac:dyDescent="0.25">
      <c r="A3" s="37" t="s">
        <v>0</v>
      </c>
      <c r="B3" s="37"/>
      <c r="C3" s="37"/>
      <c r="D3" s="39" t="s">
        <v>1</v>
      </c>
      <c r="E3" s="40"/>
      <c r="F3" s="40"/>
      <c r="G3" s="40"/>
      <c r="H3" s="40"/>
      <c r="I3" s="40"/>
      <c r="J3" s="40"/>
      <c r="K3" s="40"/>
      <c r="L3" s="41"/>
      <c r="M3" s="37" t="s">
        <v>2</v>
      </c>
      <c r="N3" s="37"/>
      <c r="O3" s="42">
        <v>44793</v>
      </c>
      <c r="P3" s="43"/>
      <c r="Q3" s="43"/>
      <c r="R3" s="41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ht="33" customHeight="1" x14ac:dyDescent="0.25">
      <c r="A4" s="37" t="s">
        <v>3</v>
      </c>
      <c r="B4" s="37"/>
      <c r="C4" s="37"/>
      <c r="D4" s="52" t="s">
        <v>26</v>
      </c>
      <c r="E4" s="52"/>
      <c r="F4" s="52"/>
      <c r="G4" s="37" t="s">
        <v>14</v>
      </c>
      <c r="H4" s="37"/>
      <c r="I4" s="37"/>
      <c r="J4" s="37"/>
      <c r="K4" s="38">
        <v>20463958590</v>
      </c>
      <c r="L4" s="38"/>
      <c r="M4" s="52" t="s">
        <v>22</v>
      </c>
      <c r="N4" s="38"/>
      <c r="O4" s="52" t="s">
        <v>23</v>
      </c>
      <c r="P4" s="52"/>
      <c r="Q4" s="52"/>
      <c r="R4" s="52"/>
      <c r="S4" s="25" t="s">
        <v>4</v>
      </c>
      <c r="T4" s="25">
        <f>COUNT(B7:B26)</f>
        <v>4</v>
      </c>
      <c r="U4" s="36"/>
      <c r="V4" s="36"/>
      <c r="W4" s="36"/>
      <c r="X4" s="36"/>
      <c r="Y4" s="36"/>
      <c r="Z4" s="36"/>
      <c r="AA4" s="36"/>
      <c r="AB4" s="36"/>
      <c r="AC4" s="36"/>
      <c r="AD4" s="36"/>
    </row>
    <row r="5" spans="1:30" ht="17.45" customHeight="1" x14ac:dyDescent="0.25">
      <c r="A5" s="1"/>
      <c r="B5" s="1"/>
      <c r="C5" s="44" t="s">
        <v>5</v>
      </c>
      <c r="D5" s="44"/>
      <c r="E5" s="1"/>
      <c r="F5" s="1"/>
      <c r="G5" s="44" t="s">
        <v>6</v>
      </c>
      <c r="H5" s="44"/>
      <c r="I5" s="44"/>
      <c r="J5" s="44"/>
      <c r="K5" s="44" t="s">
        <v>7</v>
      </c>
      <c r="L5" s="44"/>
      <c r="M5" s="44"/>
      <c r="N5" s="44"/>
      <c r="O5" s="44"/>
      <c r="P5" s="44"/>
      <c r="Q5" s="44"/>
      <c r="R5" s="44"/>
      <c r="S5" s="44" t="s">
        <v>21</v>
      </c>
      <c r="T5" s="45" t="s">
        <v>25</v>
      </c>
      <c r="U5" s="36"/>
      <c r="V5" s="36"/>
      <c r="W5" s="36"/>
      <c r="X5" s="36"/>
      <c r="Y5" s="36"/>
      <c r="Z5" s="36"/>
      <c r="AA5" s="36"/>
      <c r="AB5" s="36"/>
      <c r="AC5" s="36"/>
      <c r="AD5" s="36"/>
    </row>
    <row r="6" spans="1:30" ht="30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44"/>
      <c r="L6" s="44"/>
      <c r="M6" s="44"/>
      <c r="N6" s="44"/>
      <c r="O6" s="44"/>
      <c r="P6" s="44"/>
      <c r="Q6" s="44"/>
      <c r="R6" s="44"/>
      <c r="S6" s="44"/>
      <c r="T6" s="45"/>
      <c r="U6" s="36"/>
      <c r="V6" s="36"/>
      <c r="W6" s="36"/>
      <c r="X6" s="36"/>
      <c r="Y6" s="36"/>
      <c r="Z6" s="36"/>
      <c r="AA6" s="36"/>
      <c r="AB6" s="36"/>
      <c r="AC6" s="36"/>
      <c r="AD6" s="36"/>
    </row>
    <row r="7" spans="1:30" x14ac:dyDescent="0.25">
      <c r="A7" s="3">
        <v>1</v>
      </c>
      <c r="B7" s="4">
        <v>0.34722222222222227</v>
      </c>
      <c r="C7" s="5" t="s">
        <v>28</v>
      </c>
      <c r="D7" s="5" t="s">
        <v>29</v>
      </c>
      <c r="E7" s="5">
        <v>15430</v>
      </c>
      <c r="F7" s="31">
        <v>0.4597222222222222</v>
      </c>
      <c r="G7" s="28" t="s">
        <v>44</v>
      </c>
      <c r="H7" s="28" t="s">
        <v>44</v>
      </c>
      <c r="I7" s="28">
        <v>9000</v>
      </c>
      <c r="J7" s="32">
        <v>40540</v>
      </c>
      <c r="K7" s="6" t="s">
        <v>37</v>
      </c>
      <c r="L7" s="6" t="s">
        <v>36</v>
      </c>
      <c r="M7" s="6" t="s">
        <v>38</v>
      </c>
      <c r="N7" s="6" t="s">
        <v>39</v>
      </c>
      <c r="O7" s="6"/>
      <c r="P7" s="6"/>
      <c r="Q7" s="6"/>
      <c r="R7" s="7"/>
      <c r="S7" s="28">
        <f>COUNTA(K7:R7)</f>
        <v>4</v>
      </c>
      <c r="T7" s="5">
        <f>IF(H7="X",J7-E7,H7-E7)</f>
        <v>25110</v>
      </c>
      <c r="U7" s="8"/>
      <c r="V7" s="9"/>
      <c r="W7" s="10"/>
      <c r="X7" s="11"/>
      <c r="Y7" s="11"/>
      <c r="Z7" s="11"/>
      <c r="AA7" s="11"/>
      <c r="AB7" s="11"/>
      <c r="AC7" s="11"/>
      <c r="AD7" s="11"/>
    </row>
    <row r="8" spans="1:30" x14ac:dyDescent="0.25">
      <c r="A8" s="3">
        <v>2</v>
      </c>
      <c r="B8" s="4">
        <v>0.35069444444444442</v>
      </c>
      <c r="C8" s="5" t="s">
        <v>30</v>
      </c>
      <c r="D8" s="5" t="s">
        <v>31</v>
      </c>
      <c r="E8" s="5">
        <v>17040</v>
      </c>
      <c r="F8" s="31">
        <v>0.47361111111111115</v>
      </c>
      <c r="G8" s="28" t="s">
        <v>44</v>
      </c>
      <c r="H8" s="28" t="s">
        <v>44</v>
      </c>
      <c r="I8" s="28">
        <v>9000</v>
      </c>
      <c r="J8" s="32">
        <v>42170</v>
      </c>
      <c r="K8" s="6" t="s">
        <v>40</v>
      </c>
      <c r="L8" s="6" t="s">
        <v>41</v>
      </c>
      <c r="M8" s="6" t="s">
        <v>42</v>
      </c>
      <c r="N8" s="6" t="s">
        <v>43</v>
      </c>
      <c r="O8" s="6"/>
      <c r="P8" s="6"/>
      <c r="Q8" s="6"/>
      <c r="R8" s="7"/>
      <c r="S8" s="28">
        <f t="shared" ref="S8:S26" si="0">COUNTA(K8:R8)</f>
        <v>4</v>
      </c>
      <c r="T8" s="5">
        <f t="shared" ref="T8:T26" si="1">IF(H8="X",J8-E8,H8-E8)</f>
        <v>25130</v>
      </c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25">
      <c r="A9" s="3">
        <v>3</v>
      </c>
      <c r="B9" s="4">
        <v>0.35347222222222219</v>
      </c>
      <c r="C9" s="5" t="s">
        <v>32</v>
      </c>
      <c r="D9" s="5" t="s">
        <v>33</v>
      </c>
      <c r="E9" s="5">
        <v>16760</v>
      </c>
      <c r="F9" s="4">
        <v>0.4826388888888889</v>
      </c>
      <c r="G9" s="28" t="s">
        <v>44</v>
      </c>
      <c r="H9" s="28" t="s">
        <v>44</v>
      </c>
      <c r="I9" s="28">
        <v>9000</v>
      </c>
      <c r="J9" s="28">
        <v>41910</v>
      </c>
      <c r="K9" s="6" t="s">
        <v>45</v>
      </c>
      <c r="L9" s="6" t="s">
        <v>46</v>
      </c>
      <c r="M9" s="6" t="s">
        <v>47</v>
      </c>
      <c r="N9" s="6" t="s">
        <v>48</v>
      </c>
      <c r="O9" s="6"/>
      <c r="P9" s="6"/>
      <c r="Q9" s="6"/>
      <c r="R9" s="7"/>
      <c r="S9" s="28">
        <f t="shared" si="0"/>
        <v>4</v>
      </c>
      <c r="T9" s="5">
        <f t="shared" si="1"/>
        <v>25150</v>
      </c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25">
      <c r="A10" s="3">
        <v>4</v>
      </c>
      <c r="B10" s="4">
        <v>0.45902777777777781</v>
      </c>
      <c r="C10" s="5" t="s">
        <v>51</v>
      </c>
      <c r="D10" s="5" t="s">
        <v>52</v>
      </c>
      <c r="E10" s="5">
        <v>15690</v>
      </c>
      <c r="F10" s="4">
        <v>0.55555555555555558</v>
      </c>
      <c r="G10" s="28">
        <v>8400</v>
      </c>
      <c r="H10" s="28">
        <v>42270</v>
      </c>
      <c r="I10" s="28" t="s">
        <v>44</v>
      </c>
      <c r="J10" s="28" t="s">
        <v>44</v>
      </c>
      <c r="K10" s="6" t="s">
        <v>49</v>
      </c>
      <c r="L10" s="6" t="s">
        <v>54</v>
      </c>
      <c r="M10" s="6" t="s">
        <v>50</v>
      </c>
      <c r="N10" s="6" t="s">
        <v>53</v>
      </c>
      <c r="O10" s="6"/>
      <c r="P10" s="6"/>
      <c r="Q10" s="6"/>
      <c r="R10" s="6"/>
      <c r="S10" s="28">
        <f t="shared" si="0"/>
        <v>4</v>
      </c>
      <c r="T10" s="5">
        <f t="shared" si="1"/>
        <v>26580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x14ac:dyDescent="0.25">
      <c r="A11" s="3">
        <v>5</v>
      </c>
      <c r="B11" s="4"/>
      <c r="C11" s="5"/>
      <c r="D11" s="5"/>
      <c r="E11" s="5"/>
      <c r="F11" s="29"/>
      <c r="G11" s="28"/>
      <c r="H11" s="28"/>
      <c r="I11" s="28"/>
      <c r="J11" s="28"/>
      <c r="K11" s="6"/>
      <c r="L11" s="6"/>
      <c r="M11" s="6"/>
      <c r="N11" s="6"/>
      <c r="O11" s="6"/>
      <c r="P11" s="6"/>
      <c r="Q11" s="6"/>
      <c r="R11" s="6"/>
      <c r="S11" s="28">
        <f t="shared" si="0"/>
        <v>0</v>
      </c>
      <c r="T11" s="5">
        <f t="shared" si="1"/>
        <v>0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x14ac:dyDescent="0.25">
      <c r="A12" s="3">
        <v>6</v>
      </c>
      <c r="B12" s="4"/>
      <c r="C12" s="5"/>
      <c r="D12" s="5"/>
      <c r="E12" s="5"/>
      <c r="F12" s="29"/>
      <c r="G12" s="28"/>
      <c r="H12" s="28"/>
      <c r="I12" s="28"/>
      <c r="J12" s="28"/>
      <c r="K12" s="6"/>
      <c r="L12" s="6"/>
      <c r="M12" s="6"/>
      <c r="N12" s="6"/>
      <c r="O12" s="6"/>
      <c r="P12" s="6"/>
      <c r="Q12" s="6"/>
      <c r="R12" s="6"/>
      <c r="S12" s="28">
        <f t="shared" si="0"/>
        <v>0</v>
      </c>
      <c r="T12" s="5">
        <f t="shared" si="1"/>
        <v>0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x14ac:dyDescent="0.25">
      <c r="A13" s="3">
        <v>7</v>
      </c>
      <c r="B13" s="4"/>
      <c r="C13" s="5"/>
      <c r="D13" s="5"/>
      <c r="E13" s="5"/>
      <c r="F13" s="29"/>
      <c r="G13" s="33"/>
      <c r="H13" s="28"/>
      <c r="I13" s="28"/>
      <c r="J13" s="28"/>
      <c r="K13" s="6"/>
      <c r="L13" s="6"/>
      <c r="M13" s="6"/>
      <c r="N13" s="6"/>
      <c r="O13" s="6"/>
      <c r="P13" s="6"/>
      <c r="Q13" s="6"/>
      <c r="R13" s="6"/>
      <c r="S13" s="28">
        <f t="shared" si="0"/>
        <v>0</v>
      </c>
      <c r="T13" s="5">
        <f t="shared" si="1"/>
        <v>0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25">
      <c r="A14" s="3">
        <v>8</v>
      </c>
      <c r="B14" s="4"/>
      <c r="C14" s="5"/>
      <c r="D14" s="5"/>
      <c r="E14" s="5"/>
      <c r="F14" s="29"/>
      <c r="G14" s="28"/>
      <c r="H14" s="28"/>
      <c r="I14" s="28"/>
      <c r="J14" s="28"/>
      <c r="K14" s="6"/>
      <c r="L14" s="6"/>
      <c r="M14" s="6"/>
      <c r="N14" s="6"/>
      <c r="O14" s="6"/>
      <c r="P14" s="6"/>
      <c r="Q14" s="6"/>
      <c r="R14" s="6"/>
      <c r="S14" s="28">
        <f t="shared" si="0"/>
        <v>0</v>
      </c>
      <c r="T14" s="5">
        <f t="shared" si="1"/>
        <v>0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25">
      <c r="A15" s="3">
        <v>9</v>
      </c>
      <c r="B15" s="4"/>
      <c r="C15" s="5"/>
      <c r="D15" s="5"/>
      <c r="E15" s="5"/>
      <c r="F15" s="4"/>
      <c r="G15" s="28"/>
      <c r="H15" s="28"/>
      <c r="I15" s="28"/>
      <c r="J15" s="28"/>
      <c r="K15" s="6"/>
      <c r="L15" s="6"/>
      <c r="M15" s="6"/>
      <c r="N15" s="6"/>
      <c r="O15" s="6"/>
      <c r="P15" s="6"/>
      <c r="Q15" s="6"/>
      <c r="R15" s="7"/>
      <c r="S15" s="28">
        <f t="shared" si="0"/>
        <v>0</v>
      </c>
      <c r="T15" s="5">
        <f t="shared" si="1"/>
        <v>0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x14ac:dyDescent="0.25">
      <c r="A16" s="3">
        <v>10</v>
      </c>
      <c r="B16" s="4"/>
      <c r="C16" s="5"/>
      <c r="D16" s="5"/>
      <c r="E16" s="5"/>
      <c r="F16" s="4"/>
      <c r="G16" s="28"/>
      <c r="H16" s="28"/>
      <c r="I16" s="28"/>
      <c r="J16" s="28"/>
      <c r="K16" s="6"/>
      <c r="L16" s="6"/>
      <c r="M16" s="6"/>
      <c r="N16" s="6"/>
      <c r="O16" s="6"/>
      <c r="P16" s="6"/>
      <c r="Q16" s="6"/>
      <c r="R16" s="7"/>
      <c r="S16" s="28">
        <f t="shared" si="0"/>
        <v>0</v>
      </c>
      <c r="T16" s="5">
        <f t="shared" si="1"/>
        <v>0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x14ac:dyDescent="0.25">
      <c r="A17" s="3">
        <v>11</v>
      </c>
      <c r="B17" s="4"/>
      <c r="C17" s="5"/>
      <c r="D17" s="5"/>
      <c r="E17" s="5"/>
      <c r="F17" s="29"/>
      <c r="G17" s="28"/>
      <c r="H17" s="28"/>
      <c r="I17" s="28"/>
      <c r="J17" s="28"/>
      <c r="K17" s="6"/>
      <c r="L17" s="6"/>
      <c r="M17" s="6"/>
      <c r="N17" s="6"/>
      <c r="O17" s="6"/>
      <c r="P17" s="6"/>
      <c r="Q17" s="6"/>
      <c r="R17" s="7"/>
      <c r="S17" s="28">
        <f t="shared" si="0"/>
        <v>0</v>
      </c>
      <c r="T17" s="5">
        <f t="shared" si="1"/>
        <v>0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x14ac:dyDescent="0.25">
      <c r="A18" s="3">
        <v>12</v>
      </c>
      <c r="B18" s="4"/>
      <c r="C18" s="5"/>
      <c r="D18" s="5"/>
      <c r="E18" s="5"/>
      <c r="F18" s="29"/>
      <c r="G18" s="28"/>
      <c r="H18" s="28"/>
      <c r="I18" s="28"/>
      <c r="J18" s="28"/>
      <c r="K18" s="6"/>
      <c r="L18" s="6"/>
      <c r="M18" s="6"/>
      <c r="N18" s="6"/>
      <c r="O18" s="6"/>
      <c r="P18" s="6"/>
      <c r="Q18" s="6"/>
      <c r="R18" s="7"/>
      <c r="S18" s="28">
        <f t="shared" si="0"/>
        <v>0</v>
      </c>
      <c r="T18" s="5">
        <f t="shared" si="1"/>
        <v>0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x14ac:dyDescent="0.25">
      <c r="A19" s="3">
        <v>13</v>
      </c>
      <c r="B19" s="4"/>
      <c r="C19" s="5"/>
      <c r="D19" s="5"/>
      <c r="E19" s="5"/>
      <c r="F19" s="29"/>
      <c r="G19" s="28"/>
      <c r="H19" s="28"/>
      <c r="I19" s="28"/>
      <c r="J19" s="28"/>
      <c r="K19" s="6"/>
      <c r="L19" s="6"/>
      <c r="M19" s="6"/>
      <c r="N19" s="6"/>
      <c r="O19" s="6"/>
      <c r="P19" s="6"/>
      <c r="Q19" s="6"/>
      <c r="R19" s="7"/>
      <c r="S19" s="28">
        <f t="shared" si="0"/>
        <v>0</v>
      </c>
      <c r="T19" s="5">
        <f t="shared" si="1"/>
        <v>0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x14ac:dyDescent="0.25">
      <c r="A20" s="14">
        <v>14</v>
      </c>
      <c r="B20" s="15"/>
      <c r="C20" s="16"/>
      <c r="D20" s="16"/>
      <c r="E20" s="16"/>
      <c r="F20" s="30"/>
      <c r="G20" s="34"/>
      <c r="H20" s="28"/>
      <c r="I20" s="28"/>
      <c r="J20" s="28"/>
      <c r="K20" s="17"/>
      <c r="L20" s="17"/>
      <c r="M20" s="17"/>
      <c r="N20" s="17"/>
      <c r="O20" s="17"/>
      <c r="P20" s="17"/>
      <c r="Q20" s="17"/>
      <c r="R20" s="18"/>
      <c r="S20" s="28">
        <f t="shared" si="0"/>
        <v>0</v>
      </c>
      <c r="T20" s="5">
        <f t="shared" si="1"/>
        <v>0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x14ac:dyDescent="0.25">
      <c r="A21" s="14">
        <v>15</v>
      </c>
      <c r="B21" s="4"/>
      <c r="C21" s="5"/>
      <c r="D21" s="5"/>
      <c r="E21" s="5"/>
      <c r="F21" s="29"/>
      <c r="G21" s="28"/>
      <c r="H21" s="28"/>
      <c r="I21" s="28"/>
      <c r="J21" s="28"/>
      <c r="K21" s="6"/>
      <c r="L21" s="6"/>
      <c r="M21" s="6"/>
      <c r="N21" s="6"/>
      <c r="O21" s="6"/>
      <c r="P21" s="6"/>
      <c r="Q21" s="6"/>
      <c r="R21" s="7"/>
      <c r="S21" s="28">
        <f t="shared" si="0"/>
        <v>0</v>
      </c>
      <c r="T21" s="5">
        <f t="shared" si="1"/>
        <v>0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x14ac:dyDescent="0.25">
      <c r="A22" s="14">
        <v>16</v>
      </c>
      <c r="B22" s="4"/>
      <c r="C22" s="5"/>
      <c r="D22" s="5"/>
      <c r="E22" s="5"/>
      <c r="F22" s="29"/>
      <c r="G22" s="28"/>
      <c r="H22" s="28"/>
      <c r="I22" s="28"/>
      <c r="J22" s="28"/>
      <c r="K22" s="6"/>
      <c r="L22" s="6"/>
      <c r="M22" s="6"/>
      <c r="N22" s="6"/>
      <c r="O22" s="6"/>
      <c r="P22" s="6"/>
      <c r="Q22" s="6"/>
      <c r="R22" s="7"/>
      <c r="S22" s="28">
        <f t="shared" si="0"/>
        <v>0</v>
      </c>
      <c r="T22" s="5">
        <f t="shared" si="1"/>
        <v>0</v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25">
      <c r="A23" s="14">
        <v>17</v>
      </c>
      <c r="B23" s="4"/>
      <c r="C23" s="5"/>
      <c r="D23" s="5"/>
      <c r="E23" s="5"/>
      <c r="F23" s="29"/>
      <c r="G23" s="28"/>
      <c r="H23" s="28"/>
      <c r="I23" s="28"/>
      <c r="J23" s="28"/>
      <c r="K23" s="6"/>
      <c r="L23" s="6"/>
      <c r="M23" s="6"/>
      <c r="N23" s="6"/>
      <c r="O23" s="6"/>
      <c r="P23" s="6"/>
      <c r="Q23" s="6"/>
      <c r="R23" s="7"/>
      <c r="S23" s="28">
        <f t="shared" si="0"/>
        <v>0</v>
      </c>
      <c r="T23" s="5">
        <f t="shared" si="1"/>
        <v>0</v>
      </c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25">
      <c r="A24" s="14">
        <v>18</v>
      </c>
      <c r="B24" s="4"/>
      <c r="C24" s="5"/>
      <c r="D24" s="5"/>
      <c r="E24" s="5"/>
      <c r="F24" s="29"/>
      <c r="G24" s="28"/>
      <c r="H24" s="28"/>
      <c r="I24" s="28"/>
      <c r="J24" s="28"/>
      <c r="K24" s="6"/>
      <c r="L24" s="6"/>
      <c r="M24" s="6"/>
      <c r="N24" s="6"/>
      <c r="O24" s="6"/>
      <c r="P24" s="6"/>
      <c r="Q24" s="6"/>
      <c r="R24" s="7"/>
      <c r="S24" s="28">
        <f t="shared" si="0"/>
        <v>0</v>
      </c>
      <c r="T24" s="5">
        <f t="shared" si="1"/>
        <v>0</v>
      </c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25">
      <c r="A25" s="14">
        <v>19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28">
        <f t="shared" si="0"/>
        <v>0</v>
      </c>
      <c r="T25" s="5">
        <f t="shared" si="1"/>
        <v>0</v>
      </c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15.6" customHeight="1" x14ac:dyDescent="0.25">
      <c r="A26" s="14">
        <v>20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28">
        <f t="shared" si="0"/>
        <v>0</v>
      </c>
      <c r="T26" s="5">
        <f t="shared" si="1"/>
        <v>0</v>
      </c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15.75" thickBot="1" x14ac:dyDescent="0.3">
      <c r="A27" s="19"/>
      <c r="B27" s="20"/>
      <c r="C27" s="21"/>
      <c r="D27" s="21"/>
      <c r="E27" s="21"/>
      <c r="F27" s="20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  <c r="S27" s="24"/>
      <c r="T27" s="5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25">
      <c r="A28" s="19"/>
      <c r="B28" s="46" t="s">
        <v>16</v>
      </c>
      <c r="C28" s="47"/>
      <c r="D28" s="47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15.75" thickBot="1" x14ac:dyDescent="0.3">
      <c r="A29" s="19"/>
      <c r="B29" s="48"/>
      <c r="C29" s="49"/>
      <c r="D29" s="49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x14ac:dyDescent="0.25">
      <c r="A30" s="19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x14ac:dyDescent="0.25">
      <c r="A31" s="19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15.75" thickBot="1" x14ac:dyDescent="0.3">
      <c r="A32" s="19"/>
      <c r="B32" s="13"/>
      <c r="C32" s="13"/>
      <c r="D32" s="13"/>
      <c r="F32" s="13"/>
      <c r="G32" s="13"/>
      <c r="H32" s="13"/>
      <c r="I32" s="13"/>
      <c r="J32" s="13"/>
      <c r="L32" s="13"/>
      <c r="M32" s="13"/>
      <c r="N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x14ac:dyDescent="0.25">
      <c r="A33" s="19"/>
      <c r="C33" t="s">
        <v>17</v>
      </c>
      <c r="F33" s="50" t="s">
        <v>18</v>
      </c>
      <c r="G33" s="50"/>
      <c r="H33" s="50"/>
      <c r="I33" s="50"/>
      <c r="J33" s="50"/>
      <c r="L33" s="50" t="s">
        <v>19</v>
      </c>
      <c r="M33" s="50"/>
      <c r="N33" s="50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25">
      <c r="A34" s="19"/>
      <c r="B34" s="20"/>
      <c r="C34" s="21"/>
      <c r="D34" s="21"/>
      <c r="E34" s="21"/>
      <c r="F34" s="20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3"/>
      <c r="S34" s="24"/>
      <c r="T34" s="2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x14ac:dyDescent="0.25">
      <c r="A35" s="19"/>
      <c r="B35" s="20"/>
      <c r="C35" s="21"/>
      <c r="D35" s="21"/>
      <c r="E35" s="21"/>
      <c r="F35" s="20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3"/>
      <c r="S35" s="24"/>
      <c r="T35" s="2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x14ac:dyDescent="0.25">
      <c r="A36" s="19"/>
      <c r="B36" s="20"/>
      <c r="C36" s="21"/>
      <c r="D36" s="21"/>
      <c r="E36" s="21"/>
      <c r="F36" s="20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3"/>
      <c r="S36" s="24"/>
      <c r="T36" s="2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</sheetData>
  <mergeCells count="25">
    <mergeCell ref="F33:J33"/>
    <mergeCell ref="L33:N33"/>
    <mergeCell ref="C5:D5"/>
    <mergeCell ref="G5:J5"/>
    <mergeCell ref="K5:R6"/>
    <mergeCell ref="B28:D29"/>
    <mergeCell ref="E28:T29"/>
    <mergeCell ref="A4:C4"/>
    <mergeCell ref="D4:F4"/>
    <mergeCell ref="G4:J4"/>
    <mergeCell ref="K4:L4"/>
    <mergeCell ref="M4:N4"/>
    <mergeCell ref="O4:R4"/>
    <mergeCell ref="A1:F2"/>
    <mergeCell ref="G1:J2"/>
    <mergeCell ref="K1:L2"/>
    <mergeCell ref="M1:T2"/>
    <mergeCell ref="U1:AD6"/>
    <mergeCell ref="A3:C3"/>
    <mergeCell ref="D3:L3"/>
    <mergeCell ref="M3:N3"/>
    <mergeCell ref="O3:R3"/>
    <mergeCell ref="S3:T3"/>
    <mergeCell ref="S5:S6"/>
    <mergeCell ref="T5:T6"/>
  </mergeCells>
  <pageMargins left="0.7" right="0.7" top="0.75" bottom="0.75" header="0.3" footer="0.3"/>
  <pageSetup scale="85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6"/>
  <sheetViews>
    <sheetView zoomScale="85" zoomScaleNormal="85" workbookViewId="0">
      <pane ySplit="6" topLeftCell="A13" activePane="bottomLeft" state="frozen"/>
      <selection activeCell="G30" sqref="G30"/>
      <selection pane="bottomLeft" activeCell="L8" sqref="L8"/>
    </sheetView>
  </sheetViews>
  <sheetFormatPr baseColWidth="10" defaultRowHeight="15" x14ac:dyDescent="0.25"/>
  <cols>
    <col min="1" max="1" width="8.140625" customWidth="1"/>
    <col min="2" max="2" width="8.28515625" customWidth="1"/>
    <col min="3" max="3" width="19.42578125" bestFit="1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85546875" bestFit="1" customWidth="1"/>
    <col min="12" max="13" width="10.5703125" bestFit="1" customWidth="1"/>
    <col min="14" max="14" width="11" bestFit="1" customWidth="1"/>
    <col min="15" max="15" width="10.5703125" bestFit="1" customWidth="1"/>
    <col min="16" max="17" width="10.5703125" customWidth="1"/>
    <col min="19" max="19" width="22.5703125" bestFit="1" customWidth="1"/>
    <col min="20" max="20" width="11.7109375" bestFit="1" customWidth="1"/>
    <col min="21" max="21" width="19.140625" customWidth="1"/>
    <col min="22" max="22" width="10.42578125" customWidth="1"/>
    <col min="23" max="23" width="9.85546875" customWidth="1"/>
    <col min="25" max="25" width="6.7109375" customWidth="1"/>
    <col min="26" max="26" width="4.140625" hidden="1" customWidth="1"/>
    <col min="28" max="28" width="5.7109375" customWidth="1"/>
    <col min="30" max="30" width="7.28515625" customWidth="1"/>
  </cols>
  <sheetData>
    <row r="1" spans="1:30" ht="14.45" customHeight="1" x14ac:dyDescent="0.25">
      <c r="A1" s="36"/>
      <c r="B1" s="36"/>
      <c r="C1" s="36"/>
      <c r="D1" s="36"/>
      <c r="E1" s="36"/>
      <c r="F1" s="36"/>
      <c r="G1" s="37" t="s">
        <v>15</v>
      </c>
      <c r="H1" s="37"/>
      <c r="I1" s="37"/>
      <c r="J1" s="37"/>
      <c r="K1" s="38">
        <v>20563180898</v>
      </c>
      <c r="L1" s="38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0" ht="68.45" customHeight="1" x14ac:dyDescent="0.25">
      <c r="A2" s="36"/>
      <c r="B2" s="36"/>
      <c r="C2" s="36"/>
      <c r="D2" s="36"/>
      <c r="E2" s="36"/>
      <c r="F2" s="36"/>
      <c r="G2" s="37"/>
      <c r="H2" s="37"/>
      <c r="I2" s="37"/>
      <c r="J2" s="37"/>
      <c r="K2" s="38"/>
      <c r="L2" s="38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</row>
    <row r="3" spans="1:30" ht="33" customHeight="1" x14ac:dyDescent="0.25">
      <c r="A3" s="37" t="s">
        <v>0</v>
      </c>
      <c r="B3" s="37"/>
      <c r="C3" s="37"/>
      <c r="D3" s="39" t="s">
        <v>1</v>
      </c>
      <c r="E3" s="40"/>
      <c r="F3" s="40"/>
      <c r="G3" s="40"/>
      <c r="H3" s="40"/>
      <c r="I3" s="40"/>
      <c r="J3" s="40"/>
      <c r="K3" s="40"/>
      <c r="L3" s="41"/>
      <c r="M3" s="37" t="s">
        <v>2</v>
      </c>
      <c r="N3" s="37"/>
      <c r="O3" s="42">
        <v>44795</v>
      </c>
      <c r="P3" s="43"/>
      <c r="Q3" s="43"/>
      <c r="R3" s="41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ht="33" customHeight="1" x14ac:dyDescent="0.25">
      <c r="A4" s="37" t="s">
        <v>3</v>
      </c>
      <c r="B4" s="37"/>
      <c r="C4" s="37"/>
      <c r="D4" s="52" t="s">
        <v>26</v>
      </c>
      <c r="E4" s="52"/>
      <c r="F4" s="52"/>
      <c r="G4" s="37" t="s">
        <v>14</v>
      </c>
      <c r="H4" s="37"/>
      <c r="I4" s="37"/>
      <c r="J4" s="37"/>
      <c r="K4" s="38">
        <v>20463958590</v>
      </c>
      <c r="L4" s="38"/>
      <c r="M4" s="52" t="s">
        <v>22</v>
      </c>
      <c r="N4" s="38"/>
      <c r="O4" s="52" t="s">
        <v>23</v>
      </c>
      <c r="P4" s="52"/>
      <c r="Q4" s="52"/>
      <c r="R4" s="52"/>
      <c r="S4" s="25" t="s">
        <v>4</v>
      </c>
      <c r="T4" s="25">
        <f>COUNTA(C7:C26)</f>
        <v>10</v>
      </c>
      <c r="U4" s="36"/>
      <c r="V4" s="36"/>
      <c r="W4" s="36"/>
      <c r="X4" s="36"/>
      <c r="Y4" s="36"/>
      <c r="Z4" s="36"/>
      <c r="AA4" s="36"/>
      <c r="AB4" s="36"/>
      <c r="AC4" s="36"/>
      <c r="AD4" s="36"/>
    </row>
    <row r="5" spans="1:30" ht="17.45" customHeight="1" x14ac:dyDescent="0.25">
      <c r="A5" s="1"/>
      <c r="B5" s="1"/>
      <c r="C5" s="44" t="s">
        <v>5</v>
      </c>
      <c r="D5" s="44"/>
      <c r="E5" s="1"/>
      <c r="F5" s="1"/>
      <c r="G5" s="44" t="s">
        <v>6</v>
      </c>
      <c r="H5" s="44"/>
      <c r="I5" s="44"/>
      <c r="J5" s="44"/>
      <c r="K5" s="44" t="s">
        <v>7</v>
      </c>
      <c r="L5" s="44"/>
      <c r="M5" s="44"/>
      <c r="N5" s="44"/>
      <c r="O5" s="44"/>
      <c r="P5" s="44"/>
      <c r="Q5" s="44"/>
      <c r="R5" s="44"/>
      <c r="S5" s="44" t="s">
        <v>21</v>
      </c>
      <c r="T5" s="45" t="s">
        <v>25</v>
      </c>
      <c r="U5" s="36"/>
      <c r="V5" s="36"/>
      <c r="W5" s="36"/>
      <c r="X5" s="36"/>
      <c r="Y5" s="36"/>
      <c r="Z5" s="36"/>
      <c r="AA5" s="36"/>
      <c r="AB5" s="36"/>
      <c r="AC5" s="36"/>
      <c r="AD5" s="36"/>
    </row>
    <row r="6" spans="1:30" ht="44.2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44"/>
      <c r="L6" s="44"/>
      <c r="M6" s="44"/>
      <c r="N6" s="44"/>
      <c r="O6" s="44"/>
      <c r="P6" s="44"/>
      <c r="Q6" s="44"/>
      <c r="R6" s="44"/>
      <c r="S6" s="44"/>
      <c r="T6" s="45"/>
      <c r="U6" s="36"/>
      <c r="V6" s="36"/>
      <c r="W6" s="36"/>
      <c r="X6" s="36"/>
      <c r="Y6" s="36"/>
      <c r="Z6" s="36"/>
      <c r="AA6" s="36"/>
      <c r="AB6" s="36"/>
      <c r="AC6" s="36"/>
      <c r="AD6" s="36"/>
    </row>
    <row r="7" spans="1:30" ht="30" x14ac:dyDescent="0.25">
      <c r="A7" s="66">
        <v>1</v>
      </c>
      <c r="B7" s="4">
        <v>0.36041666666666666</v>
      </c>
      <c r="C7" s="5" t="s">
        <v>55</v>
      </c>
      <c r="D7" s="5" t="s">
        <v>56</v>
      </c>
      <c r="E7" s="5">
        <v>15590</v>
      </c>
      <c r="F7" s="4">
        <v>0.42291666666666666</v>
      </c>
      <c r="G7" s="6">
        <v>8400</v>
      </c>
      <c r="H7" s="6">
        <v>42210</v>
      </c>
      <c r="I7" s="6" t="s">
        <v>44</v>
      </c>
      <c r="J7" s="6" t="s">
        <v>44</v>
      </c>
      <c r="K7" s="6" t="s">
        <v>64</v>
      </c>
      <c r="L7" s="6" t="s">
        <v>58</v>
      </c>
      <c r="M7" s="6" t="s">
        <v>59</v>
      </c>
      <c r="N7" s="6" t="s">
        <v>61</v>
      </c>
      <c r="O7" s="6"/>
      <c r="P7" s="6"/>
      <c r="Q7" s="6"/>
      <c r="R7" s="7"/>
      <c r="S7" s="28">
        <f>COUNTA(K7:R7)</f>
        <v>4</v>
      </c>
      <c r="T7" s="5">
        <f>IF(H7="X",J7-E7,H7-E7)</f>
        <v>26620</v>
      </c>
      <c r="U7" s="8"/>
      <c r="V7" s="9"/>
      <c r="W7" s="10"/>
      <c r="X7" s="11"/>
      <c r="Y7" s="11"/>
      <c r="Z7" s="11"/>
      <c r="AA7" s="11"/>
      <c r="AB7" s="11"/>
      <c r="AC7" s="11"/>
      <c r="AD7" s="11"/>
    </row>
    <row r="8" spans="1:30" ht="30" x14ac:dyDescent="0.25">
      <c r="A8" s="66">
        <v>2</v>
      </c>
      <c r="B8" s="4">
        <v>0.3576388888888889</v>
      </c>
      <c r="C8" s="5" t="s">
        <v>62</v>
      </c>
      <c r="D8" s="5" t="s">
        <v>91</v>
      </c>
      <c r="E8" s="5">
        <v>16740</v>
      </c>
      <c r="F8" s="12" t="s">
        <v>63</v>
      </c>
      <c r="G8" s="6">
        <v>8600</v>
      </c>
      <c r="H8" s="6">
        <v>43950</v>
      </c>
      <c r="I8" s="6" t="s">
        <v>44</v>
      </c>
      <c r="J8" s="6" t="s">
        <v>44</v>
      </c>
      <c r="K8" s="6" t="s">
        <v>60</v>
      </c>
      <c r="L8" s="6" t="s">
        <v>57</v>
      </c>
      <c r="M8" s="6" t="s">
        <v>65</v>
      </c>
      <c r="N8" s="6" t="s">
        <v>66</v>
      </c>
      <c r="O8" s="6"/>
      <c r="P8" s="6"/>
      <c r="Q8" s="6"/>
      <c r="R8" s="7"/>
      <c r="S8" s="28">
        <f t="shared" ref="S8:S26" si="0">COUNTA(K8:R8)</f>
        <v>4</v>
      </c>
      <c r="T8" s="5">
        <f t="shared" ref="T8:T16" si="1">IF(H8="X",J8-E8,H8-E8)</f>
        <v>27210</v>
      </c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30" x14ac:dyDescent="0.25">
      <c r="A9" s="66">
        <v>3</v>
      </c>
      <c r="B9" s="4">
        <v>0.36736111111111108</v>
      </c>
      <c r="C9" s="5" t="s">
        <v>71</v>
      </c>
      <c r="D9" s="5" t="s">
        <v>72</v>
      </c>
      <c r="E9" s="5">
        <v>16830</v>
      </c>
      <c r="F9" s="4">
        <v>0.45694444444444443</v>
      </c>
      <c r="G9" s="6">
        <v>8800</v>
      </c>
      <c r="H9" s="6">
        <v>44690</v>
      </c>
      <c r="I9" s="6" t="s">
        <v>44</v>
      </c>
      <c r="J9" s="6" t="s">
        <v>44</v>
      </c>
      <c r="K9" s="6" t="s">
        <v>67</v>
      </c>
      <c r="L9" s="6" t="s">
        <v>68</v>
      </c>
      <c r="M9" s="6" t="s">
        <v>69</v>
      </c>
      <c r="N9" s="6" t="s">
        <v>70</v>
      </c>
      <c r="O9" s="6"/>
      <c r="P9" s="6"/>
      <c r="Q9" s="6"/>
      <c r="R9" s="7"/>
      <c r="S9" s="28">
        <f t="shared" si="0"/>
        <v>4</v>
      </c>
      <c r="T9" s="5">
        <f t="shared" si="1"/>
        <v>27860</v>
      </c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ht="30" x14ac:dyDescent="0.25">
      <c r="A10" s="66">
        <v>4</v>
      </c>
      <c r="B10" s="4">
        <v>0.375</v>
      </c>
      <c r="C10" s="5" t="s">
        <v>73</v>
      </c>
      <c r="D10" s="5" t="s">
        <v>74</v>
      </c>
      <c r="E10" s="5">
        <v>16780</v>
      </c>
      <c r="F10" s="4">
        <v>0.375</v>
      </c>
      <c r="G10" s="6">
        <v>8600</v>
      </c>
      <c r="H10" s="6">
        <v>44020</v>
      </c>
      <c r="I10" s="6" t="s">
        <v>44</v>
      </c>
      <c r="J10" s="6" t="s">
        <v>44</v>
      </c>
      <c r="K10" s="6" t="s">
        <v>75</v>
      </c>
      <c r="L10" s="6" t="s">
        <v>76</v>
      </c>
      <c r="M10" s="6" t="s">
        <v>77</v>
      </c>
      <c r="N10" s="6" t="s">
        <v>88</v>
      </c>
      <c r="O10" s="6"/>
      <c r="P10" s="6"/>
      <c r="Q10" s="6"/>
      <c r="R10" s="6"/>
      <c r="S10" s="28">
        <f t="shared" si="0"/>
        <v>4</v>
      </c>
      <c r="T10" s="5">
        <f t="shared" si="1"/>
        <v>27240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30" x14ac:dyDescent="0.25">
      <c r="A11" s="66">
        <v>5</v>
      </c>
      <c r="B11" s="4">
        <v>0.48888888888888887</v>
      </c>
      <c r="C11" s="5" t="s">
        <v>83</v>
      </c>
      <c r="D11" s="5" t="s">
        <v>89</v>
      </c>
      <c r="E11" s="5">
        <v>15650</v>
      </c>
      <c r="F11" s="4">
        <v>0.56805555555555554</v>
      </c>
      <c r="G11" s="6">
        <v>8900</v>
      </c>
      <c r="H11" s="6">
        <v>43830</v>
      </c>
      <c r="I11" s="6" t="s">
        <v>44</v>
      </c>
      <c r="J11" s="6" t="s">
        <v>44</v>
      </c>
      <c r="K11" s="6" t="s">
        <v>78</v>
      </c>
      <c r="L11" s="6" t="s">
        <v>79</v>
      </c>
      <c r="M11" s="6" t="s">
        <v>80</v>
      </c>
      <c r="N11" s="6" t="s">
        <v>81</v>
      </c>
      <c r="O11" s="6"/>
      <c r="P11" s="6"/>
      <c r="Q11" s="6"/>
      <c r="R11" s="6"/>
      <c r="S11" s="28">
        <f t="shared" si="0"/>
        <v>4</v>
      </c>
      <c r="T11" s="5">
        <f t="shared" si="1"/>
        <v>28180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30" x14ac:dyDescent="0.25">
      <c r="A12" s="66">
        <v>6</v>
      </c>
      <c r="B12" s="4">
        <v>0.49305555555555558</v>
      </c>
      <c r="C12" s="5" t="s">
        <v>82</v>
      </c>
      <c r="D12" s="5" t="s">
        <v>90</v>
      </c>
      <c r="E12" s="5">
        <v>16230</v>
      </c>
      <c r="F12" s="4">
        <v>0.57430555555555551</v>
      </c>
      <c r="G12" s="6">
        <v>9000</v>
      </c>
      <c r="H12" s="6">
        <v>44750</v>
      </c>
      <c r="I12" s="6" t="s">
        <v>44</v>
      </c>
      <c r="J12" s="6" t="s">
        <v>44</v>
      </c>
      <c r="K12" s="6" t="s">
        <v>84</v>
      </c>
      <c r="L12" s="6" t="s">
        <v>85</v>
      </c>
      <c r="M12" s="6" t="s">
        <v>86</v>
      </c>
      <c r="N12" s="6" t="s">
        <v>87</v>
      </c>
      <c r="O12" s="6"/>
      <c r="P12" s="6"/>
      <c r="Q12" s="6"/>
      <c r="R12" s="6"/>
      <c r="S12" s="28">
        <f t="shared" si="0"/>
        <v>4</v>
      </c>
      <c r="T12" s="5">
        <f t="shared" si="1"/>
        <v>28520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30" x14ac:dyDescent="0.25">
      <c r="A13" s="66">
        <v>7</v>
      </c>
      <c r="B13" s="4">
        <v>0.69791666666666663</v>
      </c>
      <c r="C13" s="35" t="s">
        <v>34</v>
      </c>
      <c r="D13" s="5" t="s">
        <v>35</v>
      </c>
      <c r="E13" s="5">
        <v>15470</v>
      </c>
      <c r="F13" s="4">
        <v>0.76597222222222217</v>
      </c>
      <c r="G13" s="26" t="s">
        <v>44</v>
      </c>
      <c r="H13" s="6" t="s">
        <v>44</v>
      </c>
      <c r="I13" s="6">
        <v>9000</v>
      </c>
      <c r="J13" s="6">
        <v>40630</v>
      </c>
      <c r="K13" s="6" t="s">
        <v>92</v>
      </c>
      <c r="L13" s="6" t="s">
        <v>93</v>
      </c>
      <c r="M13" s="6" t="s">
        <v>94</v>
      </c>
      <c r="N13" s="6" t="s">
        <v>95</v>
      </c>
      <c r="O13" s="6"/>
      <c r="P13" s="6"/>
      <c r="Q13" s="6"/>
      <c r="R13" s="6"/>
      <c r="S13" s="28">
        <f t="shared" si="0"/>
        <v>4</v>
      </c>
      <c r="T13" s="5">
        <f>IF(H13="X",J13-E13,H13-E13)</f>
        <v>25160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30" x14ac:dyDescent="0.25">
      <c r="A14" s="66">
        <v>8</v>
      </c>
      <c r="B14" s="4">
        <v>0.78819444444444453</v>
      </c>
      <c r="C14" s="5" t="s">
        <v>96</v>
      </c>
      <c r="D14" s="5" t="s">
        <v>97</v>
      </c>
      <c r="E14" s="5">
        <v>16140</v>
      </c>
      <c r="F14" s="4">
        <v>0.85486111111111107</v>
      </c>
      <c r="G14" s="6">
        <v>8800</v>
      </c>
      <c r="H14" s="6">
        <v>44050</v>
      </c>
      <c r="I14" s="6" t="s">
        <v>44</v>
      </c>
      <c r="J14" s="6" t="s">
        <v>44</v>
      </c>
      <c r="K14" s="6" t="s">
        <v>98</v>
      </c>
      <c r="L14" s="6" t="s">
        <v>99</v>
      </c>
      <c r="M14" s="6" t="s">
        <v>100</v>
      </c>
      <c r="N14" s="6" t="s">
        <v>101</v>
      </c>
      <c r="O14" s="6"/>
      <c r="P14" s="6"/>
      <c r="Q14" s="6"/>
      <c r="R14" s="6"/>
      <c r="S14" s="28">
        <f t="shared" si="0"/>
        <v>4</v>
      </c>
      <c r="T14" s="5">
        <f t="shared" si="1"/>
        <v>27910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30" x14ac:dyDescent="0.25">
      <c r="A15" s="66">
        <v>9</v>
      </c>
      <c r="B15" s="4">
        <v>0.79375000000000007</v>
      </c>
      <c r="C15" s="5" t="s">
        <v>108</v>
      </c>
      <c r="D15" s="5" t="s">
        <v>109</v>
      </c>
      <c r="E15" s="5">
        <v>13280</v>
      </c>
      <c r="F15" s="4">
        <v>0.86319444444444438</v>
      </c>
      <c r="G15" s="6">
        <v>8700</v>
      </c>
      <c r="H15" s="6">
        <v>40860</v>
      </c>
      <c r="I15" s="6" t="s">
        <v>44</v>
      </c>
      <c r="J15" s="6" t="s">
        <v>44</v>
      </c>
      <c r="K15" s="6" t="s">
        <v>102</v>
      </c>
      <c r="L15" s="6" t="s">
        <v>103</v>
      </c>
      <c r="M15" s="6" t="s">
        <v>104</v>
      </c>
      <c r="N15" s="6" t="s">
        <v>105</v>
      </c>
      <c r="O15" s="6" t="s">
        <v>106</v>
      </c>
      <c r="P15" s="6" t="s">
        <v>110</v>
      </c>
      <c r="Q15" s="6" t="s">
        <v>111</v>
      </c>
      <c r="R15" s="7" t="s">
        <v>107</v>
      </c>
      <c r="S15" s="28">
        <f t="shared" si="0"/>
        <v>8</v>
      </c>
      <c r="T15" s="5">
        <f t="shared" si="1"/>
        <v>27580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30" x14ac:dyDescent="0.25">
      <c r="A16" s="66">
        <v>10</v>
      </c>
      <c r="B16" s="4">
        <v>0.875</v>
      </c>
      <c r="C16" s="5" t="s">
        <v>112</v>
      </c>
      <c r="D16" s="5" t="s">
        <v>113</v>
      </c>
      <c r="E16" s="5">
        <v>17480</v>
      </c>
      <c r="F16" s="4">
        <v>0.89097222222222217</v>
      </c>
      <c r="G16" s="6">
        <v>8500</v>
      </c>
      <c r="H16" s="6">
        <v>44450</v>
      </c>
      <c r="I16" s="6" t="s">
        <v>44</v>
      </c>
      <c r="J16" s="6" t="s">
        <v>44</v>
      </c>
      <c r="K16" s="6" t="s">
        <v>114</v>
      </c>
      <c r="L16" s="6" t="s">
        <v>115</v>
      </c>
      <c r="M16" s="6" t="s">
        <v>116</v>
      </c>
      <c r="N16" s="6" t="s">
        <v>117</v>
      </c>
      <c r="O16" s="6"/>
      <c r="P16" s="6"/>
      <c r="Q16" s="6"/>
      <c r="R16" s="7"/>
      <c r="S16" s="28">
        <f t="shared" si="0"/>
        <v>4</v>
      </c>
      <c r="T16" s="5">
        <f t="shared" si="1"/>
        <v>26970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x14ac:dyDescent="0.25">
      <c r="A17" s="66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7"/>
      <c r="S17" s="28">
        <f t="shared" si="0"/>
        <v>0</v>
      </c>
      <c r="T17" s="5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x14ac:dyDescent="0.25">
      <c r="A18" s="66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  <c r="S18" s="28">
        <f t="shared" si="0"/>
        <v>0</v>
      </c>
      <c r="T18" s="5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x14ac:dyDescent="0.25">
      <c r="A19" s="66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7"/>
      <c r="S19" s="28">
        <f t="shared" si="0"/>
        <v>0</v>
      </c>
      <c r="T19" s="5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x14ac:dyDescent="0.25">
      <c r="A20" s="67">
        <v>14</v>
      </c>
      <c r="B20" s="15"/>
      <c r="C20" s="16"/>
      <c r="D20" s="16"/>
      <c r="E20" s="16"/>
      <c r="F20" s="15"/>
      <c r="G20" s="17"/>
      <c r="H20" s="6"/>
      <c r="I20" s="6"/>
      <c r="J20" s="6"/>
      <c r="K20" s="17"/>
      <c r="L20" s="17"/>
      <c r="M20" s="17"/>
      <c r="N20" s="17"/>
      <c r="O20" s="17"/>
      <c r="P20" s="17"/>
      <c r="Q20" s="17"/>
      <c r="R20" s="18"/>
      <c r="S20" s="28">
        <f t="shared" si="0"/>
        <v>0</v>
      </c>
      <c r="T20" s="5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x14ac:dyDescent="0.25">
      <c r="A21" s="67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28">
        <f t="shared" si="0"/>
        <v>0</v>
      </c>
      <c r="T21" s="5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x14ac:dyDescent="0.25">
      <c r="A22" s="67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28">
        <f t="shared" si="0"/>
        <v>0</v>
      </c>
      <c r="T22" s="5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25">
      <c r="A23" s="67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28">
        <f t="shared" si="0"/>
        <v>0</v>
      </c>
      <c r="T23" s="5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25">
      <c r="A24" s="67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28">
        <f t="shared" si="0"/>
        <v>0</v>
      </c>
      <c r="T24" s="5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25">
      <c r="A25" s="60" t="s">
        <v>157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2"/>
      <c r="S25" s="55">
        <f>SUM(S7:S24)</f>
        <v>44</v>
      </c>
      <c r="T25" s="57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15.6" customHeight="1" x14ac:dyDescent="0.25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5"/>
      <c r="S26" s="56"/>
      <c r="T26" s="58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15.75" thickBot="1" x14ac:dyDescent="0.3">
      <c r="A27" s="19"/>
      <c r="B27" s="20"/>
      <c r="C27" s="21"/>
      <c r="D27" s="21"/>
      <c r="E27" s="21"/>
      <c r="F27" s="20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  <c r="S27" s="24"/>
      <c r="T27" s="5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25">
      <c r="A28" s="19"/>
      <c r="B28" s="46" t="s">
        <v>16</v>
      </c>
      <c r="C28" s="47"/>
      <c r="D28" s="47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15.75" thickBot="1" x14ac:dyDescent="0.3">
      <c r="A29" s="19"/>
      <c r="B29" s="48"/>
      <c r="C29" s="49"/>
      <c r="D29" s="49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x14ac:dyDescent="0.25">
      <c r="A30" s="19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x14ac:dyDescent="0.25">
      <c r="A31" s="19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15.75" thickBot="1" x14ac:dyDescent="0.3">
      <c r="A32" s="19"/>
      <c r="B32" s="13"/>
      <c r="C32" s="13"/>
      <c r="D32" s="13"/>
      <c r="F32" s="13"/>
      <c r="G32" s="13"/>
      <c r="H32" s="13"/>
      <c r="I32" s="13"/>
      <c r="J32" s="13"/>
      <c r="L32" s="13"/>
      <c r="M32" s="13"/>
      <c r="N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x14ac:dyDescent="0.25">
      <c r="A33" s="19"/>
      <c r="C33" t="s">
        <v>17</v>
      </c>
      <c r="F33" s="50" t="s">
        <v>18</v>
      </c>
      <c r="G33" s="50"/>
      <c r="H33" s="50"/>
      <c r="I33" s="50"/>
      <c r="J33" s="50"/>
      <c r="L33" s="50" t="s">
        <v>19</v>
      </c>
      <c r="M33" s="50"/>
      <c r="N33" s="50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25">
      <c r="A34" s="19"/>
      <c r="B34" s="20"/>
      <c r="C34" s="21"/>
      <c r="D34" s="21"/>
      <c r="E34" s="21"/>
      <c r="F34" s="20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3"/>
      <c r="S34" s="24"/>
      <c r="T34" s="2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x14ac:dyDescent="0.25">
      <c r="A35" s="19"/>
      <c r="B35" s="20"/>
      <c r="C35" s="21"/>
      <c r="D35" s="21"/>
      <c r="E35" s="21"/>
      <c r="F35" s="20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3"/>
      <c r="S35" s="24"/>
      <c r="T35" s="2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x14ac:dyDescent="0.25">
      <c r="A36" s="19"/>
      <c r="B36" s="20"/>
      <c r="C36" s="21"/>
      <c r="D36" s="21"/>
      <c r="E36" s="21"/>
      <c r="F36" s="20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3"/>
      <c r="S36" s="24"/>
      <c r="T36" s="2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</sheetData>
  <mergeCells count="28">
    <mergeCell ref="F33:J33"/>
    <mergeCell ref="L33:N33"/>
    <mergeCell ref="C5:D5"/>
    <mergeCell ref="G5:J5"/>
    <mergeCell ref="K5:R6"/>
    <mergeCell ref="A25:R26"/>
    <mergeCell ref="B28:D29"/>
    <mergeCell ref="E28:T29"/>
    <mergeCell ref="A4:C4"/>
    <mergeCell ref="D4:F4"/>
    <mergeCell ref="G4:J4"/>
    <mergeCell ref="K4:L4"/>
    <mergeCell ref="M4:N4"/>
    <mergeCell ref="O4:R4"/>
    <mergeCell ref="S25:S26"/>
    <mergeCell ref="T25:T26"/>
    <mergeCell ref="A1:F2"/>
    <mergeCell ref="G1:J2"/>
    <mergeCell ref="K1:L2"/>
    <mergeCell ref="M1:T2"/>
    <mergeCell ref="U1:AD6"/>
    <mergeCell ref="A3:C3"/>
    <mergeCell ref="D3:L3"/>
    <mergeCell ref="M3:N3"/>
    <mergeCell ref="O3:R3"/>
    <mergeCell ref="S3:T3"/>
    <mergeCell ref="S5:S6"/>
    <mergeCell ref="T5:T6"/>
  </mergeCells>
  <pageMargins left="0.7" right="0.7" top="0.75" bottom="0.75" header="0.3" footer="0.3"/>
  <pageSetup scale="85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6"/>
  <sheetViews>
    <sheetView zoomScale="85" zoomScaleNormal="85" workbookViewId="0">
      <pane ySplit="6" topLeftCell="A10" activePane="bottomLeft" state="frozen"/>
      <selection activeCell="G30" sqref="G30"/>
      <selection pane="bottomLeft" activeCell="S25" sqref="S25:S26"/>
    </sheetView>
  </sheetViews>
  <sheetFormatPr baseColWidth="10" defaultRowHeight="15" x14ac:dyDescent="0.25"/>
  <cols>
    <col min="1" max="1" width="8.140625" customWidth="1"/>
    <col min="2" max="2" width="13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85546875" bestFit="1" customWidth="1"/>
    <col min="12" max="13" width="10.5703125" bestFit="1" customWidth="1"/>
    <col min="14" max="14" width="11" bestFit="1" customWidth="1"/>
    <col min="15" max="15" width="10.5703125" bestFit="1" customWidth="1"/>
    <col min="16" max="17" width="10.5703125" customWidth="1"/>
    <col min="19" max="19" width="22.5703125" bestFit="1" customWidth="1"/>
    <col min="20" max="20" width="11.7109375" bestFit="1" customWidth="1"/>
    <col min="21" max="21" width="19.140625" customWidth="1"/>
    <col min="22" max="22" width="10.42578125" customWidth="1"/>
    <col min="23" max="23" width="9.85546875" customWidth="1"/>
    <col min="25" max="25" width="6.7109375" customWidth="1"/>
    <col min="26" max="26" width="4.140625" hidden="1" customWidth="1"/>
    <col min="28" max="28" width="5.7109375" customWidth="1"/>
    <col min="30" max="30" width="7.28515625" customWidth="1"/>
  </cols>
  <sheetData>
    <row r="1" spans="1:30" ht="14.45" customHeight="1" x14ac:dyDescent="0.25">
      <c r="A1" s="36"/>
      <c r="B1" s="36"/>
      <c r="C1" s="36"/>
      <c r="D1" s="36"/>
      <c r="E1" s="36"/>
      <c r="F1" s="36"/>
      <c r="G1" s="37" t="s">
        <v>15</v>
      </c>
      <c r="H1" s="37"/>
      <c r="I1" s="37"/>
      <c r="J1" s="37"/>
      <c r="K1" s="38">
        <v>20563180898</v>
      </c>
      <c r="L1" s="38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0" ht="68.45" customHeight="1" x14ac:dyDescent="0.25">
      <c r="A2" s="36"/>
      <c r="B2" s="36"/>
      <c r="C2" s="36"/>
      <c r="D2" s="36"/>
      <c r="E2" s="36"/>
      <c r="F2" s="36"/>
      <c r="G2" s="37"/>
      <c r="H2" s="37"/>
      <c r="I2" s="37"/>
      <c r="J2" s="37"/>
      <c r="K2" s="38"/>
      <c r="L2" s="38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</row>
    <row r="3" spans="1:30" ht="33" customHeight="1" x14ac:dyDescent="0.25">
      <c r="A3" s="37" t="s">
        <v>0</v>
      </c>
      <c r="B3" s="37"/>
      <c r="C3" s="37"/>
      <c r="D3" s="39" t="s">
        <v>1</v>
      </c>
      <c r="E3" s="40"/>
      <c r="F3" s="40"/>
      <c r="G3" s="40"/>
      <c r="H3" s="40"/>
      <c r="I3" s="40"/>
      <c r="J3" s="40"/>
      <c r="K3" s="40"/>
      <c r="L3" s="41"/>
      <c r="M3" s="37" t="s">
        <v>2</v>
      </c>
      <c r="N3" s="37"/>
      <c r="O3" s="42">
        <v>44796</v>
      </c>
      <c r="P3" s="43"/>
      <c r="Q3" s="43"/>
      <c r="R3" s="41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ht="33" customHeight="1" x14ac:dyDescent="0.25">
      <c r="A4" s="37" t="s">
        <v>3</v>
      </c>
      <c r="B4" s="37"/>
      <c r="C4" s="37"/>
      <c r="D4" s="52" t="s">
        <v>26</v>
      </c>
      <c r="E4" s="52"/>
      <c r="F4" s="52"/>
      <c r="G4" s="37" t="s">
        <v>14</v>
      </c>
      <c r="H4" s="37"/>
      <c r="I4" s="37"/>
      <c r="J4" s="37"/>
      <c r="K4" s="38">
        <v>20463958590</v>
      </c>
      <c r="L4" s="38"/>
      <c r="M4" s="52" t="s">
        <v>22</v>
      </c>
      <c r="N4" s="38"/>
      <c r="O4" s="52" t="s">
        <v>23</v>
      </c>
      <c r="P4" s="52"/>
      <c r="Q4" s="52"/>
      <c r="R4" s="52"/>
      <c r="S4" s="25" t="s">
        <v>4</v>
      </c>
      <c r="T4" s="25"/>
      <c r="U4" s="36"/>
      <c r="V4" s="36"/>
      <c r="W4" s="36"/>
      <c r="X4" s="36"/>
      <c r="Y4" s="36"/>
      <c r="Z4" s="36"/>
      <c r="AA4" s="36"/>
      <c r="AB4" s="36"/>
      <c r="AC4" s="36"/>
      <c r="AD4" s="36"/>
    </row>
    <row r="5" spans="1:30" ht="17.45" customHeight="1" x14ac:dyDescent="0.25">
      <c r="A5" s="1"/>
      <c r="B5" s="1"/>
      <c r="C5" s="44" t="s">
        <v>5</v>
      </c>
      <c r="D5" s="44"/>
      <c r="E5" s="1"/>
      <c r="F5" s="1"/>
      <c r="G5" s="44" t="s">
        <v>6</v>
      </c>
      <c r="H5" s="44"/>
      <c r="I5" s="44"/>
      <c r="J5" s="44"/>
      <c r="K5" s="44" t="s">
        <v>7</v>
      </c>
      <c r="L5" s="44"/>
      <c r="M5" s="44"/>
      <c r="N5" s="44"/>
      <c r="O5" s="44"/>
      <c r="P5" s="44"/>
      <c r="Q5" s="44"/>
      <c r="R5" s="44"/>
      <c r="S5" s="44" t="s">
        <v>21</v>
      </c>
      <c r="T5" s="45" t="s">
        <v>25</v>
      </c>
      <c r="U5" s="36"/>
      <c r="V5" s="36"/>
      <c r="W5" s="36"/>
      <c r="X5" s="36"/>
      <c r="Y5" s="36"/>
      <c r="Z5" s="36"/>
      <c r="AA5" s="36"/>
      <c r="AB5" s="36"/>
      <c r="AC5" s="36"/>
      <c r="AD5" s="36"/>
    </row>
    <row r="6" spans="1:30" ht="30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44"/>
      <c r="L6" s="44"/>
      <c r="M6" s="44"/>
      <c r="N6" s="44"/>
      <c r="O6" s="44"/>
      <c r="P6" s="44"/>
      <c r="Q6" s="44"/>
      <c r="R6" s="44"/>
      <c r="S6" s="44"/>
      <c r="T6" s="45"/>
      <c r="U6" s="36"/>
      <c r="V6" s="36"/>
      <c r="W6" s="36"/>
      <c r="X6" s="36"/>
      <c r="Y6" s="36"/>
      <c r="Z6" s="36"/>
      <c r="AA6" s="36"/>
      <c r="AB6" s="36"/>
      <c r="AC6" s="36"/>
      <c r="AD6" s="36"/>
    </row>
    <row r="7" spans="1:30" ht="30" x14ac:dyDescent="0.25">
      <c r="A7" s="3">
        <v>1</v>
      </c>
      <c r="B7" s="4">
        <v>0.84166666666666667</v>
      </c>
      <c r="C7" s="5" t="s">
        <v>126</v>
      </c>
      <c r="D7" s="5" t="s">
        <v>125</v>
      </c>
      <c r="E7" s="53">
        <v>16920</v>
      </c>
      <c r="F7" s="4">
        <v>0.91180555555555554</v>
      </c>
      <c r="G7" s="6">
        <v>9000</v>
      </c>
      <c r="H7" s="6">
        <v>45480</v>
      </c>
      <c r="I7" s="6" t="s">
        <v>44</v>
      </c>
      <c r="J7" s="54" t="s">
        <v>44</v>
      </c>
      <c r="K7" s="6" t="s">
        <v>118</v>
      </c>
      <c r="L7" s="6" t="s">
        <v>119</v>
      </c>
      <c r="M7" s="6" t="s">
        <v>120</v>
      </c>
      <c r="N7" s="6" t="s">
        <v>122</v>
      </c>
      <c r="O7" s="6"/>
      <c r="P7" s="6"/>
      <c r="Q7" s="6"/>
      <c r="R7" s="7"/>
      <c r="S7" s="28">
        <f>COUNTA(K7:N7)</f>
        <v>4</v>
      </c>
      <c r="T7" s="53">
        <v>45480</v>
      </c>
      <c r="U7" s="8"/>
      <c r="V7" s="9"/>
      <c r="W7" s="10"/>
      <c r="X7" s="11"/>
      <c r="Y7" s="11"/>
      <c r="Z7" s="11"/>
      <c r="AA7" s="11"/>
      <c r="AB7" s="11"/>
      <c r="AC7" s="11"/>
      <c r="AD7" s="11"/>
    </row>
    <row r="8" spans="1:30" ht="30" x14ac:dyDescent="0.25">
      <c r="A8" s="3">
        <v>2</v>
      </c>
      <c r="B8" s="4">
        <v>0.83888888888888891</v>
      </c>
      <c r="C8" s="5" t="s">
        <v>133</v>
      </c>
      <c r="D8" s="5" t="s">
        <v>134</v>
      </c>
      <c r="E8" s="53">
        <v>16320</v>
      </c>
      <c r="F8" s="12">
        <v>0.9194444444444444</v>
      </c>
      <c r="G8" s="6">
        <v>9000</v>
      </c>
      <c r="H8" s="6">
        <v>44850</v>
      </c>
      <c r="I8" s="6" t="s">
        <v>44</v>
      </c>
      <c r="J8" s="54" t="s">
        <v>44</v>
      </c>
      <c r="K8" s="6" t="s">
        <v>127</v>
      </c>
      <c r="L8" s="6" t="s">
        <v>130</v>
      </c>
      <c r="M8" s="6" t="s">
        <v>131</v>
      </c>
      <c r="N8" s="6" t="s">
        <v>132</v>
      </c>
      <c r="O8" s="6"/>
      <c r="P8" s="6"/>
      <c r="Q8" s="6"/>
      <c r="R8" s="7"/>
      <c r="S8" s="28">
        <f t="shared" ref="S8:S26" si="0">COUNTA(K8:N8)</f>
        <v>4</v>
      </c>
      <c r="T8" s="5">
        <v>44850</v>
      </c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30" x14ac:dyDescent="0.25">
      <c r="A9" s="3">
        <v>3</v>
      </c>
      <c r="B9" s="4">
        <v>0.8340277777777777</v>
      </c>
      <c r="C9" s="5" t="s">
        <v>138</v>
      </c>
      <c r="D9" s="5" t="s">
        <v>139</v>
      </c>
      <c r="E9" s="53">
        <v>15750</v>
      </c>
      <c r="F9" s="4">
        <v>0.9472222222222223</v>
      </c>
      <c r="G9" s="6">
        <v>8982</v>
      </c>
      <c r="H9" s="6">
        <v>44260</v>
      </c>
      <c r="I9" s="6" t="s">
        <v>44</v>
      </c>
      <c r="J9" s="54" t="s">
        <v>44</v>
      </c>
      <c r="K9" s="6" t="s">
        <v>135</v>
      </c>
      <c r="L9" s="6" t="s">
        <v>136</v>
      </c>
      <c r="M9" s="6" t="s">
        <v>121</v>
      </c>
      <c r="N9" s="6" t="s">
        <v>137</v>
      </c>
      <c r="O9" s="6"/>
      <c r="P9" s="6"/>
      <c r="Q9" s="6"/>
      <c r="R9" s="7"/>
      <c r="S9" s="28">
        <f t="shared" si="0"/>
        <v>4</v>
      </c>
      <c r="T9" s="5">
        <v>44260</v>
      </c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8">
        <f t="shared" si="0"/>
        <v>0</v>
      </c>
      <c r="T10" s="5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28">
        <f t="shared" si="0"/>
        <v>0</v>
      </c>
      <c r="T11" s="5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8">
        <f t="shared" si="0"/>
        <v>0</v>
      </c>
      <c r="T12" s="5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x14ac:dyDescent="0.25">
      <c r="A13" s="3">
        <v>7</v>
      </c>
      <c r="B13" s="4"/>
      <c r="C13" s="5"/>
      <c r="D13" s="5"/>
      <c r="E13" s="5"/>
      <c r="F13" s="4"/>
      <c r="G13" s="2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28">
        <f t="shared" si="0"/>
        <v>0</v>
      </c>
      <c r="T13" s="5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8">
        <f t="shared" si="0"/>
        <v>0</v>
      </c>
      <c r="T14" s="5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28">
        <f t="shared" si="0"/>
        <v>0</v>
      </c>
      <c r="T15" s="5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28">
        <f t="shared" si="0"/>
        <v>0</v>
      </c>
      <c r="T16" s="5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28">
        <f t="shared" si="0"/>
        <v>0</v>
      </c>
      <c r="T17" s="5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28">
        <f t="shared" si="0"/>
        <v>0</v>
      </c>
      <c r="T18" s="5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7"/>
      <c r="S19" s="28">
        <f t="shared" si="0"/>
        <v>0</v>
      </c>
      <c r="T19" s="5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x14ac:dyDescent="0.25">
      <c r="A20" s="14">
        <v>14</v>
      </c>
      <c r="B20" s="15"/>
      <c r="C20" s="16"/>
      <c r="D20" s="16"/>
      <c r="E20" s="16"/>
      <c r="F20" s="15"/>
      <c r="G20" s="17"/>
      <c r="H20" s="6"/>
      <c r="I20" s="6"/>
      <c r="J20" s="6"/>
      <c r="K20" s="17"/>
      <c r="L20" s="17"/>
      <c r="M20" s="17"/>
      <c r="N20" s="17"/>
      <c r="O20" s="17"/>
      <c r="P20" s="17"/>
      <c r="Q20" s="17"/>
      <c r="R20" s="18"/>
      <c r="S20" s="28">
        <f t="shared" si="0"/>
        <v>0</v>
      </c>
      <c r="T20" s="5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x14ac:dyDescent="0.25">
      <c r="A21" s="14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28">
        <f t="shared" si="0"/>
        <v>0</v>
      </c>
      <c r="T21" s="5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x14ac:dyDescent="0.25">
      <c r="A22" s="14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28">
        <f t="shared" si="0"/>
        <v>0</v>
      </c>
      <c r="T22" s="5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25">
      <c r="A23" s="14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28">
        <f t="shared" si="0"/>
        <v>0</v>
      </c>
      <c r="T23" s="5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25">
      <c r="A24" s="14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28">
        <f t="shared" si="0"/>
        <v>0</v>
      </c>
      <c r="T24" s="5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25">
      <c r="A25" s="60" t="s">
        <v>157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2"/>
      <c r="S25" s="55">
        <f>SUM(S7:S9)</f>
        <v>12</v>
      </c>
      <c r="T25" s="5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15.6" customHeight="1" x14ac:dyDescent="0.25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5"/>
      <c r="S26" s="56"/>
      <c r="T26" s="5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15.75" thickBot="1" x14ac:dyDescent="0.3">
      <c r="A27" s="19"/>
      <c r="B27" s="20"/>
      <c r="C27" s="21"/>
      <c r="D27" s="21"/>
      <c r="E27" s="21"/>
      <c r="F27" s="20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  <c r="S27" s="24"/>
      <c r="T27" s="5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25">
      <c r="A28" s="19"/>
      <c r="B28" s="46" t="s">
        <v>16</v>
      </c>
      <c r="C28" s="47"/>
      <c r="D28" s="47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15.75" thickBot="1" x14ac:dyDescent="0.3">
      <c r="A29" s="19"/>
      <c r="B29" s="48"/>
      <c r="C29" s="49"/>
      <c r="D29" s="49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x14ac:dyDescent="0.25">
      <c r="A30" s="19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x14ac:dyDescent="0.25">
      <c r="A31" s="19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15.75" thickBot="1" x14ac:dyDescent="0.3">
      <c r="A32" s="19"/>
      <c r="B32" s="13"/>
      <c r="C32" s="13"/>
      <c r="D32" s="13"/>
      <c r="F32" s="13"/>
      <c r="G32" s="13"/>
      <c r="H32" s="13"/>
      <c r="I32" s="13"/>
      <c r="J32" s="13"/>
      <c r="L32" s="13"/>
      <c r="M32" s="13"/>
      <c r="N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x14ac:dyDescent="0.25">
      <c r="A33" s="19"/>
      <c r="C33" t="s">
        <v>17</v>
      </c>
      <c r="F33" s="50" t="s">
        <v>18</v>
      </c>
      <c r="G33" s="50"/>
      <c r="H33" s="50"/>
      <c r="I33" s="50"/>
      <c r="J33" s="50"/>
      <c r="L33" s="50" t="s">
        <v>19</v>
      </c>
      <c r="M33" s="50"/>
      <c r="N33" s="50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25">
      <c r="A34" s="19"/>
      <c r="B34" s="20"/>
      <c r="C34" s="21"/>
      <c r="D34" s="21"/>
      <c r="E34" s="21"/>
      <c r="F34" s="20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3"/>
      <c r="S34" s="24"/>
      <c r="T34" s="2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x14ac:dyDescent="0.25">
      <c r="A35" s="19"/>
      <c r="B35" s="20"/>
      <c r="C35" s="21"/>
      <c r="D35" s="21"/>
      <c r="E35" s="21"/>
      <c r="F35" s="20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3"/>
      <c r="S35" s="24"/>
      <c r="T35" s="2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x14ac:dyDescent="0.25">
      <c r="A36" s="19"/>
      <c r="B36" s="20"/>
      <c r="C36" s="21"/>
      <c r="D36" s="21"/>
      <c r="E36" s="21"/>
      <c r="F36" s="20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3"/>
      <c r="S36" s="24"/>
      <c r="T36" s="2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</sheetData>
  <mergeCells count="27">
    <mergeCell ref="F33:J33"/>
    <mergeCell ref="L33:N33"/>
    <mergeCell ref="C5:D5"/>
    <mergeCell ref="G5:J5"/>
    <mergeCell ref="K5:R6"/>
    <mergeCell ref="A25:R26"/>
    <mergeCell ref="B28:D29"/>
    <mergeCell ref="E28:T29"/>
    <mergeCell ref="A4:C4"/>
    <mergeCell ref="D4:F4"/>
    <mergeCell ref="G4:J4"/>
    <mergeCell ref="K4:L4"/>
    <mergeCell ref="M4:N4"/>
    <mergeCell ref="O4:R4"/>
    <mergeCell ref="S25:S26"/>
    <mergeCell ref="A1:F2"/>
    <mergeCell ref="G1:J2"/>
    <mergeCell ref="K1:L2"/>
    <mergeCell ref="M1:T2"/>
    <mergeCell ref="U1:AD6"/>
    <mergeCell ref="A3:C3"/>
    <mergeCell ref="D3:L3"/>
    <mergeCell ref="M3:N3"/>
    <mergeCell ref="O3:R3"/>
    <mergeCell ref="S3:T3"/>
    <mergeCell ref="S5:S6"/>
    <mergeCell ref="T5:T6"/>
  </mergeCells>
  <pageMargins left="0.7" right="0.7" top="0.75" bottom="0.75" header="0.3" footer="0.3"/>
  <pageSetup scale="85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85" zoomScaleNormal="85" workbookViewId="0">
      <pane ySplit="6" topLeftCell="A7" activePane="bottomLeft" state="frozen"/>
      <selection pane="bottomLeft" activeCell="A25" sqref="A25:P26"/>
    </sheetView>
  </sheetViews>
  <sheetFormatPr baseColWidth="10" defaultRowHeight="15" x14ac:dyDescent="0.25"/>
  <cols>
    <col min="1" max="1" width="8.140625" customWidth="1"/>
    <col min="2" max="2" width="12.57031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85546875" bestFit="1" customWidth="1"/>
    <col min="12" max="13" width="10.5703125" bestFit="1" customWidth="1"/>
    <col min="14" max="14" width="11" bestFit="1" customWidth="1"/>
    <col min="15" max="15" width="10.5703125" bestFit="1" customWidth="1"/>
    <col min="17" max="17" width="22.5703125" bestFit="1" customWidth="1"/>
    <col min="18" max="18" width="11.7109375" bestFit="1" customWidth="1"/>
    <col min="19" max="19" width="19.140625" customWidth="1"/>
    <col min="20" max="20" width="10.42578125" customWidth="1"/>
    <col min="21" max="21" width="9.85546875" customWidth="1"/>
    <col min="23" max="23" width="6.7109375" customWidth="1"/>
    <col min="24" max="24" width="4.140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36"/>
      <c r="B1" s="36"/>
      <c r="C1" s="36"/>
      <c r="D1" s="36"/>
      <c r="E1" s="36"/>
      <c r="F1" s="36"/>
      <c r="G1" s="37" t="s">
        <v>15</v>
      </c>
      <c r="H1" s="37"/>
      <c r="I1" s="37"/>
      <c r="J1" s="37"/>
      <c r="K1" s="38">
        <v>20563180898</v>
      </c>
      <c r="L1" s="38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spans="1:28" ht="68.45" customHeight="1" x14ac:dyDescent="0.25">
      <c r="A2" s="36"/>
      <c r="B2" s="36"/>
      <c r="C2" s="36"/>
      <c r="D2" s="36"/>
      <c r="E2" s="36"/>
      <c r="F2" s="36"/>
      <c r="G2" s="37"/>
      <c r="H2" s="37"/>
      <c r="I2" s="37"/>
      <c r="J2" s="37"/>
      <c r="K2" s="38"/>
      <c r="L2" s="38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8" ht="33" customHeight="1" x14ac:dyDescent="0.25">
      <c r="A3" s="37" t="s">
        <v>0</v>
      </c>
      <c r="B3" s="37"/>
      <c r="C3" s="37"/>
      <c r="D3" s="39" t="s">
        <v>1</v>
      </c>
      <c r="E3" s="40"/>
      <c r="F3" s="40"/>
      <c r="G3" s="40"/>
      <c r="H3" s="40"/>
      <c r="I3" s="40"/>
      <c r="J3" s="40"/>
      <c r="K3" s="40"/>
      <c r="L3" s="41"/>
      <c r="M3" s="37" t="s">
        <v>2</v>
      </c>
      <c r="N3" s="37"/>
      <c r="O3" s="42">
        <v>44797</v>
      </c>
      <c r="P3" s="41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8" ht="33" customHeight="1" x14ac:dyDescent="0.25">
      <c r="A4" s="37" t="s">
        <v>3</v>
      </c>
      <c r="B4" s="37"/>
      <c r="C4" s="37"/>
      <c r="D4" s="52" t="s">
        <v>26</v>
      </c>
      <c r="E4" s="52"/>
      <c r="F4" s="52"/>
      <c r="G4" s="37" t="s">
        <v>14</v>
      </c>
      <c r="H4" s="37"/>
      <c r="I4" s="37"/>
      <c r="J4" s="37"/>
      <c r="K4" s="38">
        <v>20463958590</v>
      </c>
      <c r="L4" s="38"/>
      <c r="M4" s="52" t="s">
        <v>22</v>
      </c>
      <c r="N4" s="38"/>
      <c r="O4" s="52" t="s">
        <v>23</v>
      </c>
      <c r="P4" s="52"/>
      <c r="Q4" s="25" t="s">
        <v>4</v>
      </c>
      <c r="R4" s="25">
        <f>COUNTA(B7:B26)</f>
        <v>1</v>
      </c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8" ht="17.45" customHeight="1" x14ac:dyDescent="0.25">
      <c r="A5" s="1"/>
      <c r="B5" s="1"/>
      <c r="C5" s="44" t="s">
        <v>5</v>
      </c>
      <c r="D5" s="44"/>
      <c r="E5" s="1"/>
      <c r="F5" s="1"/>
      <c r="G5" s="44" t="s">
        <v>6</v>
      </c>
      <c r="H5" s="44"/>
      <c r="I5" s="44"/>
      <c r="J5" s="44"/>
      <c r="K5" s="44" t="s">
        <v>7</v>
      </c>
      <c r="L5" s="44"/>
      <c r="M5" s="44"/>
      <c r="N5" s="44"/>
      <c r="O5" s="44"/>
      <c r="P5" s="44"/>
      <c r="Q5" s="44" t="s">
        <v>21</v>
      </c>
      <c r="R5" s="45" t="s">
        <v>25</v>
      </c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44"/>
      <c r="L6" s="44"/>
      <c r="M6" s="44"/>
      <c r="N6" s="44"/>
      <c r="O6" s="44"/>
      <c r="P6" s="44"/>
      <c r="Q6" s="44"/>
      <c r="R6" s="45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8" ht="30" x14ac:dyDescent="0.25">
      <c r="A7" s="3">
        <v>1</v>
      </c>
      <c r="B7" s="4">
        <v>0.55208333333333337</v>
      </c>
      <c r="C7" s="5" t="s">
        <v>140</v>
      </c>
      <c r="D7" s="5" t="s">
        <v>141</v>
      </c>
      <c r="E7" s="5">
        <v>16420</v>
      </c>
      <c r="F7" s="4">
        <v>0.63888888888888895</v>
      </c>
      <c r="G7" s="6">
        <v>8850</v>
      </c>
      <c r="H7" s="6">
        <v>44430</v>
      </c>
      <c r="I7" s="6" t="s">
        <v>44</v>
      </c>
      <c r="J7" s="6" t="s">
        <v>44</v>
      </c>
      <c r="K7" s="6" t="s">
        <v>142</v>
      </c>
      <c r="L7" s="6" t="s">
        <v>143</v>
      </c>
      <c r="M7" s="6" t="s">
        <v>144</v>
      </c>
      <c r="N7" s="6" t="s">
        <v>145</v>
      </c>
      <c r="O7" s="6"/>
      <c r="P7" s="7"/>
      <c r="Q7" s="28">
        <v>4</v>
      </c>
      <c r="R7" s="5">
        <f>H7-E7</f>
        <v>28010</v>
      </c>
      <c r="S7" s="8">
        <f>SUM(Q7)</f>
        <v>4</v>
      </c>
      <c r="T7" s="9"/>
      <c r="U7" s="10"/>
      <c r="V7" s="11"/>
      <c r="W7" s="11"/>
      <c r="X7" s="11"/>
      <c r="Y7" s="11"/>
      <c r="Z7" s="11"/>
      <c r="AA7" s="11"/>
      <c r="AB7" s="11"/>
    </row>
    <row r="8" spans="1:28" x14ac:dyDescent="0.25">
      <c r="A8" s="3">
        <v>2</v>
      </c>
      <c r="B8" s="4"/>
      <c r="C8" s="5"/>
      <c r="D8" s="5"/>
      <c r="E8" s="5"/>
      <c r="F8" s="12"/>
      <c r="G8" s="6"/>
      <c r="H8" s="6"/>
      <c r="I8" s="6"/>
      <c r="J8" s="6"/>
      <c r="K8" s="6"/>
      <c r="L8" s="6"/>
      <c r="M8" s="6"/>
      <c r="N8" s="6"/>
      <c r="O8" s="6"/>
      <c r="P8" s="7"/>
      <c r="Q8" s="28"/>
      <c r="R8" s="5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x14ac:dyDescent="0.25">
      <c r="A9" s="3">
        <v>3</v>
      </c>
      <c r="B9" s="4"/>
      <c r="C9" s="5"/>
      <c r="D9" s="5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7"/>
      <c r="Q9" s="28"/>
      <c r="R9" s="5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7"/>
      <c r="Q10" s="28"/>
      <c r="R10" s="5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7"/>
      <c r="Q11" s="28"/>
      <c r="R11" s="5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7"/>
      <c r="Q12" s="28"/>
      <c r="R12" s="5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x14ac:dyDescent="0.25">
      <c r="A13" s="3">
        <v>7</v>
      </c>
      <c r="B13" s="4"/>
      <c r="C13" s="5"/>
      <c r="D13" s="5"/>
      <c r="E13" s="5"/>
      <c r="F13" s="4"/>
      <c r="G13" s="26"/>
      <c r="H13" s="6"/>
      <c r="I13" s="6"/>
      <c r="J13" s="6"/>
      <c r="K13" s="6"/>
      <c r="L13" s="6"/>
      <c r="M13" s="6"/>
      <c r="N13" s="6"/>
      <c r="O13" s="6"/>
      <c r="P13" s="7"/>
      <c r="Q13" s="28"/>
      <c r="R13" s="5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28"/>
      <c r="R14" s="5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28"/>
      <c r="R15" s="5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28"/>
      <c r="R16" s="5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28"/>
      <c r="R17" s="5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28"/>
      <c r="R18" s="5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28"/>
      <c r="R19" s="5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x14ac:dyDescent="0.25">
      <c r="A20" s="14">
        <v>14</v>
      </c>
      <c r="B20" s="15"/>
      <c r="C20" s="16"/>
      <c r="D20" s="16"/>
      <c r="E20" s="16"/>
      <c r="F20" s="15"/>
      <c r="G20" s="17"/>
      <c r="H20" s="6"/>
      <c r="I20" s="6"/>
      <c r="J20" s="6"/>
      <c r="K20" s="17"/>
      <c r="L20" s="17"/>
      <c r="M20" s="17"/>
      <c r="N20" s="17"/>
      <c r="O20" s="17"/>
      <c r="P20" s="18"/>
      <c r="Q20" s="34"/>
      <c r="R20" s="5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x14ac:dyDescent="0.25">
      <c r="A21" s="14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28"/>
      <c r="R21" s="5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x14ac:dyDescent="0.25">
      <c r="A22" s="14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28"/>
      <c r="R22" s="5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x14ac:dyDescent="0.25">
      <c r="A23" s="14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28"/>
      <c r="R23" s="5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x14ac:dyDescent="0.25">
      <c r="A24" s="14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28"/>
      <c r="R24" s="5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5" customHeight="1" x14ac:dyDescent="0.25">
      <c r="A25" s="60" t="s">
        <v>157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2"/>
      <c r="Q25" s="55">
        <f ca="1">SUM(Q7:Q25)</f>
        <v>4</v>
      </c>
      <c r="R25" s="57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5.6" customHeight="1" x14ac:dyDescent="0.25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5"/>
      <c r="Q26" s="56"/>
      <c r="R26" s="58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5.75" thickBot="1" x14ac:dyDescent="0.3">
      <c r="A27" s="59"/>
      <c r="B27" s="20"/>
      <c r="C27" s="21"/>
      <c r="D27" s="21"/>
      <c r="E27" s="21"/>
      <c r="F27" s="20"/>
      <c r="G27" s="22"/>
      <c r="H27" s="22"/>
      <c r="I27" s="22"/>
      <c r="J27" s="22"/>
      <c r="K27" s="22"/>
      <c r="L27" s="22"/>
      <c r="M27" s="22"/>
      <c r="N27" s="22"/>
      <c r="O27" s="22"/>
      <c r="P27" s="23"/>
      <c r="Q27" s="24"/>
      <c r="R27" s="5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x14ac:dyDescent="0.25">
      <c r="A28" s="19"/>
      <c r="B28" s="46" t="s">
        <v>16</v>
      </c>
      <c r="C28" s="47"/>
      <c r="D28" s="47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5.75" thickBot="1" x14ac:dyDescent="0.3">
      <c r="A29" s="19"/>
      <c r="B29" s="48"/>
      <c r="C29" s="49"/>
      <c r="D29" s="49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x14ac:dyDescent="0.25">
      <c r="A30" s="19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x14ac:dyDescent="0.25">
      <c r="A31" s="19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5.75" thickBot="1" x14ac:dyDescent="0.3">
      <c r="A32" s="19"/>
      <c r="B32" s="13"/>
      <c r="C32" s="13"/>
      <c r="D32" s="13"/>
      <c r="F32" s="13"/>
      <c r="G32" s="13"/>
      <c r="H32" s="13"/>
      <c r="I32" s="13"/>
      <c r="J32" s="13"/>
      <c r="L32" s="13"/>
      <c r="M32" s="13"/>
      <c r="N32" s="13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9"/>
      <c r="C33" t="s">
        <v>17</v>
      </c>
      <c r="F33" s="50" t="s">
        <v>18</v>
      </c>
      <c r="G33" s="50"/>
      <c r="H33" s="50"/>
      <c r="I33" s="50"/>
      <c r="J33" s="50"/>
      <c r="L33" s="50" t="s">
        <v>19</v>
      </c>
      <c r="M33" s="50"/>
      <c r="N33" s="50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9"/>
      <c r="B34" s="20"/>
      <c r="C34" s="21"/>
      <c r="D34" s="21"/>
      <c r="E34" s="21"/>
      <c r="F34" s="20"/>
      <c r="G34" s="22"/>
      <c r="H34" s="22"/>
      <c r="I34" s="22"/>
      <c r="J34" s="22"/>
      <c r="K34" s="22"/>
      <c r="L34" s="22"/>
      <c r="M34" s="22"/>
      <c r="N34" s="22"/>
      <c r="O34" s="22"/>
      <c r="P34" s="23"/>
      <c r="Q34" s="24"/>
      <c r="R34" s="2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9"/>
      <c r="B35" s="20"/>
      <c r="C35" s="21"/>
      <c r="D35" s="21"/>
      <c r="E35" s="21"/>
      <c r="F35" s="20"/>
      <c r="G35" s="22"/>
      <c r="H35" s="22"/>
      <c r="I35" s="22"/>
      <c r="J35" s="22"/>
      <c r="K35" s="22"/>
      <c r="L35" s="22"/>
      <c r="M35" s="22"/>
      <c r="N35" s="22"/>
      <c r="O35" s="22"/>
      <c r="P35" s="23"/>
      <c r="Q35" s="24"/>
      <c r="R35" s="2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9"/>
      <c r="B36" s="20"/>
      <c r="C36" s="21"/>
      <c r="D36" s="21"/>
      <c r="E36" s="21"/>
      <c r="F36" s="20"/>
      <c r="G36" s="22"/>
      <c r="H36" s="22"/>
      <c r="I36" s="22"/>
      <c r="J36" s="22"/>
      <c r="K36" s="22"/>
      <c r="L36" s="22"/>
      <c r="M36" s="22"/>
      <c r="N36" s="22"/>
      <c r="O36" s="22"/>
      <c r="P36" s="23"/>
      <c r="Q36" s="24"/>
      <c r="R36" s="2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</sheetData>
  <mergeCells count="28">
    <mergeCell ref="F33:J33"/>
    <mergeCell ref="L33:N33"/>
    <mergeCell ref="C5:D5"/>
    <mergeCell ref="G5:J5"/>
    <mergeCell ref="K5:P6"/>
    <mergeCell ref="A25:P26"/>
    <mergeCell ref="B28:D29"/>
    <mergeCell ref="E28:R29"/>
    <mergeCell ref="A4:C4"/>
    <mergeCell ref="D4:F4"/>
    <mergeCell ref="G4:J4"/>
    <mergeCell ref="K4:L4"/>
    <mergeCell ref="M4:N4"/>
    <mergeCell ref="O4:P4"/>
    <mergeCell ref="Q25:Q26"/>
    <mergeCell ref="R25:R26"/>
    <mergeCell ref="A1:F2"/>
    <mergeCell ref="G1:J2"/>
    <mergeCell ref="K1:L2"/>
    <mergeCell ref="M1:R2"/>
    <mergeCell ref="S1:AB6"/>
    <mergeCell ref="A3:C3"/>
    <mergeCell ref="D3:L3"/>
    <mergeCell ref="M3:N3"/>
    <mergeCell ref="O3:P3"/>
    <mergeCell ref="Q3:R3"/>
    <mergeCell ref="Q5:Q6"/>
    <mergeCell ref="R5:R6"/>
  </mergeCells>
  <pageMargins left="0.7" right="0.7" top="0.75" bottom="0.75" header="0.3" footer="0.3"/>
  <pageSetup scale="85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85" zoomScaleNormal="85" workbookViewId="0">
      <pane ySplit="6" topLeftCell="A7" activePane="bottomLeft" state="frozen"/>
      <selection pane="bottomLeft" activeCell="R7" sqref="R7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85546875" bestFit="1" customWidth="1"/>
    <col min="12" max="13" width="10.5703125" bestFit="1" customWidth="1"/>
    <col min="14" max="14" width="11" bestFit="1" customWidth="1"/>
    <col min="15" max="15" width="10.5703125" bestFit="1" customWidth="1"/>
    <col min="17" max="17" width="22.5703125" bestFit="1" customWidth="1"/>
    <col min="18" max="18" width="11.7109375" bestFit="1" customWidth="1"/>
    <col min="19" max="19" width="19.140625" customWidth="1"/>
    <col min="20" max="20" width="10.42578125" customWidth="1"/>
    <col min="21" max="21" width="9.85546875" customWidth="1"/>
    <col min="23" max="23" width="6.7109375" customWidth="1"/>
    <col min="24" max="24" width="4.140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36"/>
      <c r="B1" s="36"/>
      <c r="C1" s="36"/>
      <c r="D1" s="36"/>
      <c r="E1" s="36"/>
      <c r="F1" s="36"/>
      <c r="G1" s="37" t="s">
        <v>15</v>
      </c>
      <c r="H1" s="37"/>
      <c r="I1" s="37"/>
      <c r="J1" s="37"/>
      <c r="K1" s="38">
        <v>20563180898</v>
      </c>
      <c r="L1" s="38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spans="1:28" ht="68.45" customHeight="1" x14ac:dyDescent="0.25">
      <c r="A2" s="36"/>
      <c r="B2" s="36"/>
      <c r="C2" s="36"/>
      <c r="D2" s="36"/>
      <c r="E2" s="36"/>
      <c r="F2" s="36"/>
      <c r="G2" s="37"/>
      <c r="H2" s="37"/>
      <c r="I2" s="37"/>
      <c r="J2" s="37"/>
      <c r="K2" s="38"/>
      <c r="L2" s="38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8" ht="33" customHeight="1" x14ac:dyDescent="0.25">
      <c r="A3" s="37" t="s">
        <v>0</v>
      </c>
      <c r="B3" s="37"/>
      <c r="C3" s="37"/>
      <c r="D3" s="39" t="s">
        <v>1</v>
      </c>
      <c r="E3" s="40"/>
      <c r="F3" s="40"/>
      <c r="G3" s="40"/>
      <c r="H3" s="40"/>
      <c r="I3" s="40"/>
      <c r="J3" s="40"/>
      <c r="K3" s="40"/>
      <c r="L3" s="41"/>
      <c r="M3" s="37" t="s">
        <v>2</v>
      </c>
      <c r="N3" s="37"/>
      <c r="O3" s="42">
        <v>44798</v>
      </c>
      <c r="P3" s="41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8" ht="33" customHeight="1" x14ac:dyDescent="0.25">
      <c r="A4" s="37" t="s">
        <v>3</v>
      </c>
      <c r="B4" s="37"/>
      <c r="C4" s="37"/>
      <c r="D4" s="52" t="s">
        <v>26</v>
      </c>
      <c r="E4" s="52"/>
      <c r="F4" s="52"/>
      <c r="G4" s="37" t="s">
        <v>14</v>
      </c>
      <c r="H4" s="37"/>
      <c r="I4" s="37"/>
      <c r="J4" s="37"/>
      <c r="K4" s="38">
        <v>20463958590</v>
      </c>
      <c r="L4" s="38"/>
      <c r="M4" s="52" t="s">
        <v>22</v>
      </c>
      <c r="N4" s="38"/>
      <c r="O4" s="52" t="s">
        <v>23</v>
      </c>
      <c r="P4" s="52"/>
      <c r="Q4" s="25" t="s">
        <v>4</v>
      </c>
      <c r="R4" s="27">
        <f>COUNTA(B7:B26)</f>
        <v>2</v>
      </c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8" ht="17.45" customHeight="1" x14ac:dyDescent="0.25">
      <c r="A5" s="1"/>
      <c r="B5" s="1"/>
      <c r="C5" s="44" t="s">
        <v>5</v>
      </c>
      <c r="D5" s="44"/>
      <c r="E5" s="1"/>
      <c r="F5" s="1"/>
      <c r="G5" s="44" t="s">
        <v>6</v>
      </c>
      <c r="H5" s="44"/>
      <c r="I5" s="44"/>
      <c r="J5" s="44"/>
      <c r="K5" s="44" t="s">
        <v>7</v>
      </c>
      <c r="L5" s="44"/>
      <c r="M5" s="44"/>
      <c r="N5" s="44"/>
      <c r="O5" s="44"/>
      <c r="P5" s="44"/>
      <c r="Q5" s="44" t="s">
        <v>21</v>
      </c>
      <c r="R5" s="45" t="s">
        <v>25</v>
      </c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44"/>
      <c r="L6" s="44"/>
      <c r="M6" s="44"/>
      <c r="N6" s="44"/>
      <c r="O6" s="44"/>
      <c r="P6" s="44"/>
      <c r="Q6" s="44"/>
      <c r="R6" s="45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8" ht="30" x14ac:dyDescent="0.25">
      <c r="A7" s="3">
        <v>1</v>
      </c>
      <c r="B7" s="4">
        <v>0.40277777777777773</v>
      </c>
      <c r="C7" s="5" t="s">
        <v>150</v>
      </c>
      <c r="D7" s="5" t="s">
        <v>151</v>
      </c>
      <c r="E7" s="5">
        <v>16160</v>
      </c>
      <c r="F7" s="4">
        <v>0.75694444444444453</v>
      </c>
      <c r="G7" s="6">
        <v>8800</v>
      </c>
      <c r="H7" s="6">
        <v>44090</v>
      </c>
      <c r="I7" s="6" t="s">
        <v>44</v>
      </c>
      <c r="J7" s="6" t="s">
        <v>44</v>
      </c>
      <c r="K7" s="6" t="s">
        <v>146</v>
      </c>
      <c r="L7" s="6" t="s">
        <v>147</v>
      </c>
      <c r="M7" s="6" t="s">
        <v>148</v>
      </c>
      <c r="N7" s="6" t="s">
        <v>149</v>
      </c>
      <c r="O7" s="6"/>
      <c r="P7" s="7"/>
      <c r="Q7" s="28">
        <f>COUNTA(K7:P7)</f>
        <v>4</v>
      </c>
      <c r="R7" s="5">
        <f>IF(H7="X",J7-E7,H7-E7)</f>
        <v>27930</v>
      </c>
      <c r="S7" s="8"/>
      <c r="T7" s="9"/>
      <c r="U7" s="10"/>
      <c r="V7" s="11"/>
      <c r="W7" s="11"/>
      <c r="X7" s="11"/>
      <c r="Y7" s="11"/>
      <c r="Z7" s="11"/>
      <c r="AA7" s="11"/>
      <c r="AB7" s="11"/>
    </row>
    <row r="8" spans="1:28" ht="30" x14ac:dyDescent="0.25">
      <c r="A8" s="3">
        <v>2</v>
      </c>
      <c r="B8" s="4">
        <v>0.4201388888888889</v>
      </c>
      <c r="C8" s="5" t="s">
        <v>152</v>
      </c>
      <c r="D8" s="5" t="s">
        <v>153</v>
      </c>
      <c r="E8" s="5">
        <v>15050</v>
      </c>
      <c r="F8" s="12">
        <v>0.77083333333333337</v>
      </c>
      <c r="G8" s="6" t="s">
        <v>44</v>
      </c>
      <c r="H8" s="6" t="s">
        <v>44</v>
      </c>
      <c r="I8" s="6">
        <v>9510</v>
      </c>
      <c r="J8" s="6">
        <v>41470</v>
      </c>
      <c r="K8" s="6" t="s">
        <v>154</v>
      </c>
      <c r="L8" s="6" t="s">
        <v>155</v>
      </c>
      <c r="M8" s="6" t="s">
        <v>124</v>
      </c>
      <c r="N8" s="6" t="s">
        <v>156</v>
      </c>
      <c r="O8" s="6"/>
      <c r="P8" s="7"/>
      <c r="Q8" s="28">
        <f t="shared" ref="Q8:Q24" si="0">COUNTA(K8:P8)</f>
        <v>4</v>
      </c>
      <c r="R8" s="5">
        <f t="shared" ref="R8:R25" si="1">IF(H8="X",J8-E8,H8-E8)</f>
        <v>26420</v>
      </c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x14ac:dyDescent="0.25">
      <c r="A9" s="3">
        <v>3</v>
      </c>
      <c r="B9" s="4"/>
      <c r="C9" s="5"/>
      <c r="D9" s="5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7"/>
      <c r="Q9" s="28">
        <f t="shared" si="0"/>
        <v>0</v>
      </c>
      <c r="R9" s="5">
        <f t="shared" si="1"/>
        <v>0</v>
      </c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7"/>
      <c r="Q10" s="28">
        <f t="shared" si="0"/>
        <v>0</v>
      </c>
      <c r="R10" s="5">
        <f t="shared" si="1"/>
        <v>0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7"/>
      <c r="Q11" s="28">
        <f t="shared" si="0"/>
        <v>0</v>
      </c>
      <c r="R11" s="5">
        <f t="shared" si="1"/>
        <v>0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7"/>
      <c r="Q12" s="28">
        <f t="shared" si="0"/>
        <v>0</v>
      </c>
      <c r="R12" s="5">
        <f t="shared" si="1"/>
        <v>0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x14ac:dyDescent="0.25">
      <c r="A13" s="3">
        <v>7</v>
      </c>
      <c r="B13" s="4"/>
      <c r="C13" s="5"/>
      <c r="D13" s="5"/>
      <c r="E13" s="5"/>
      <c r="F13" s="4"/>
      <c r="G13" s="26"/>
      <c r="H13" s="6"/>
      <c r="I13" s="6"/>
      <c r="J13" s="6"/>
      <c r="K13" s="6"/>
      <c r="L13" s="6"/>
      <c r="M13" s="6"/>
      <c r="N13" s="6"/>
      <c r="O13" s="6"/>
      <c r="P13" s="7"/>
      <c r="Q13" s="28">
        <f t="shared" si="0"/>
        <v>0</v>
      </c>
      <c r="R13" s="5">
        <f t="shared" si="1"/>
        <v>0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28">
        <f t="shared" si="0"/>
        <v>0</v>
      </c>
      <c r="R14" s="5">
        <f t="shared" si="1"/>
        <v>0</v>
      </c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28">
        <f t="shared" si="0"/>
        <v>0</v>
      </c>
      <c r="R15" s="5">
        <f t="shared" si="1"/>
        <v>0</v>
      </c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28">
        <f t="shared" si="0"/>
        <v>0</v>
      </c>
      <c r="R16" s="5">
        <f t="shared" si="1"/>
        <v>0</v>
      </c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28">
        <f t="shared" si="0"/>
        <v>0</v>
      </c>
      <c r="R17" s="5">
        <f t="shared" si="1"/>
        <v>0</v>
      </c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28">
        <f t="shared" si="0"/>
        <v>0</v>
      </c>
      <c r="R18" s="5">
        <f t="shared" si="1"/>
        <v>0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28">
        <f t="shared" si="0"/>
        <v>0</v>
      </c>
      <c r="R19" s="5">
        <f t="shared" si="1"/>
        <v>0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x14ac:dyDescent="0.25">
      <c r="A20" s="14">
        <v>14</v>
      </c>
      <c r="B20" s="15"/>
      <c r="C20" s="16"/>
      <c r="D20" s="16"/>
      <c r="E20" s="16"/>
      <c r="F20" s="15"/>
      <c r="G20" s="17"/>
      <c r="H20" s="6"/>
      <c r="I20" s="6"/>
      <c r="J20" s="6"/>
      <c r="K20" s="17"/>
      <c r="L20" s="17"/>
      <c r="M20" s="17"/>
      <c r="N20" s="17"/>
      <c r="O20" s="17"/>
      <c r="P20" s="18"/>
      <c r="Q20" s="28">
        <f t="shared" si="0"/>
        <v>0</v>
      </c>
      <c r="R20" s="5">
        <f t="shared" si="1"/>
        <v>0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x14ac:dyDescent="0.25">
      <c r="A21" s="14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28">
        <f t="shared" si="0"/>
        <v>0</v>
      </c>
      <c r="R21" s="5">
        <f t="shared" si="1"/>
        <v>0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x14ac:dyDescent="0.25">
      <c r="A22" s="14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28">
        <f t="shared" si="0"/>
        <v>0</v>
      </c>
      <c r="R22" s="5">
        <f t="shared" si="1"/>
        <v>0</v>
      </c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x14ac:dyDescent="0.25">
      <c r="A23" s="14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28">
        <f t="shared" si="0"/>
        <v>0</v>
      </c>
      <c r="R23" s="5">
        <f t="shared" si="1"/>
        <v>0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x14ac:dyDescent="0.25">
      <c r="A24" s="14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28">
        <f t="shared" si="0"/>
        <v>0</v>
      </c>
      <c r="R24" s="5">
        <f t="shared" si="1"/>
        <v>0</v>
      </c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x14ac:dyDescent="0.25">
      <c r="A25" s="60" t="s">
        <v>157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2"/>
      <c r="Q25" s="55">
        <f>SUM(Q7:Q18)</f>
        <v>8</v>
      </c>
      <c r="R25" s="57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5.6" customHeight="1" x14ac:dyDescent="0.25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5"/>
      <c r="Q26" s="56"/>
      <c r="R26" s="58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5.75" thickBot="1" x14ac:dyDescent="0.3">
      <c r="A27" s="19"/>
      <c r="B27" s="20"/>
      <c r="C27" s="21"/>
      <c r="D27" s="21"/>
      <c r="E27" s="21"/>
      <c r="F27" s="20"/>
      <c r="G27" s="22"/>
      <c r="H27" s="22"/>
      <c r="I27" s="22"/>
      <c r="J27" s="22"/>
      <c r="K27" s="22"/>
      <c r="L27" s="22"/>
      <c r="M27" s="22"/>
      <c r="N27" s="22"/>
      <c r="O27" s="22"/>
      <c r="P27" s="23"/>
      <c r="Q27" s="24"/>
      <c r="R27" s="5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x14ac:dyDescent="0.25">
      <c r="A28" s="19"/>
      <c r="B28" s="46" t="s">
        <v>16</v>
      </c>
      <c r="C28" s="47"/>
      <c r="D28" s="47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5.75" thickBot="1" x14ac:dyDescent="0.3">
      <c r="A29" s="19"/>
      <c r="B29" s="48"/>
      <c r="C29" s="49"/>
      <c r="D29" s="49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x14ac:dyDescent="0.25">
      <c r="A30" s="19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x14ac:dyDescent="0.25">
      <c r="A31" s="19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5.75" thickBot="1" x14ac:dyDescent="0.3">
      <c r="A32" s="19"/>
      <c r="B32" s="13"/>
      <c r="C32" s="13"/>
      <c r="D32" s="13"/>
      <c r="F32" s="13"/>
      <c r="G32" s="13"/>
      <c r="H32" s="13"/>
      <c r="I32" s="13"/>
      <c r="J32" s="13"/>
      <c r="L32" s="13"/>
      <c r="M32" s="13"/>
      <c r="N32" s="13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9"/>
      <c r="C33" t="s">
        <v>17</v>
      </c>
      <c r="F33" s="50" t="s">
        <v>18</v>
      </c>
      <c r="G33" s="50"/>
      <c r="H33" s="50"/>
      <c r="I33" s="50"/>
      <c r="J33" s="50"/>
      <c r="L33" s="50" t="s">
        <v>19</v>
      </c>
      <c r="M33" s="50"/>
      <c r="N33" s="50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9"/>
      <c r="B34" s="20"/>
      <c r="C34" s="21"/>
      <c r="D34" s="21"/>
      <c r="E34" s="21"/>
      <c r="F34" s="20"/>
      <c r="G34" s="22"/>
      <c r="H34" s="22"/>
      <c r="I34" s="22"/>
      <c r="J34" s="22"/>
      <c r="K34" s="22"/>
      <c r="L34" s="22"/>
      <c r="M34" s="22"/>
      <c r="N34" s="22"/>
      <c r="O34" s="22"/>
      <c r="P34" s="23"/>
      <c r="Q34" s="24"/>
      <c r="R34" s="2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9"/>
      <c r="B35" s="20"/>
      <c r="C35" s="21"/>
      <c r="D35" s="21"/>
      <c r="E35" s="21"/>
      <c r="F35" s="20"/>
      <c r="G35" s="22"/>
      <c r="H35" s="22"/>
      <c r="I35" s="22"/>
      <c r="J35" s="22"/>
      <c r="K35" s="22"/>
      <c r="L35" s="22"/>
      <c r="M35" s="22"/>
      <c r="N35" s="22"/>
      <c r="O35" s="22"/>
      <c r="P35" s="23"/>
      <c r="Q35" s="24"/>
      <c r="R35" s="2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9"/>
      <c r="B36" s="20"/>
      <c r="C36" s="21"/>
      <c r="D36" s="21"/>
      <c r="E36" s="21"/>
      <c r="F36" s="20"/>
      <c r="G36" s="22"/>
      <c r="H36" s="22"/>
      <c r="I36" s="22"/>
      <c r="J36" s="22"/>
      <c r="K36" s="22"/>
      <c r="L36" s="22"/>
      <c r="M36" s="22"/>
      <c r="N36" s="22"/>
      <c r="O36" s="22"/>
      <c r="P36" s="23"/>
      <c r="Q36" s="24"/>
      <c r="R36" s="2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</sheetData>
  <mergeCells count="28">
    <mergeCell ref="F33:J33"/>
    <mergeCell ref="L33:N33"/>
    <mergeCell ref="C5:D5"/>
    <mergeCell ref="G5:J5"/>
    <mergeCell ref="K5:P6"/>
    <mergeCell ref="A25:P26"/>
    <mergeCell ref="B28:D29"/>
    <mergeCell ref="E28:R29"/>
    <mergeCell ref="A4:C4"/>
    <mergeCell ref="D4:F4"/>
    <mergeCell ref="G4:J4"/>
    <mergeCell ref="K4:L4"/>
    <mergeCell ref="M4:N4"/>
    <mergeCell ref="O4:P4"/>
    <mergeCell ref="Q25:Q26"/>
    <mergeCell ref="R25:R26"/>
    <mergeCell ref="A1:F2"/>
    <mergeCell ref="G1:J2"/>
    <mergeCell ref="K1:L2"/>
    <mergeCell ref="M1:R2"/>
    <mergeCell ref="S1:AB6"/>
    <mergeCell ref="A3:C3"/>
    <mergeCell ref="D3:L3"/>
    <mergeCell ref="M3:N3"/>
    <mergeCell ref="O3:P3"/>
    <mergeCell ref="Q3:R3"/>
    <mergeCell ref="Q5:Q6"/>
    <mergeCell ref="R5:R6"/>
  </mergeCells>
  <pageMargins left="0.7" right="0.7" top="0.75" bottom="0.75" header="0.3" footer="0.3"/>
  <pageSetup scale="85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tabSelected="1" zoomScale="85" zoomScaleNormal="85" workbookViewId="0">
      <pane ySplit="6" topLeftCell="A7" activePane="bottomLeft" state="frozen"/>
      <selection pane="bottomLeft" activeCell="E11" sqref="E11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85546875" bestFit="1" customWidth="1"/>
    <col min="12" max="13" width="10.5703125" bestFit="1" customWidth="1"/>
    <col min="14" max="14" width="11" bestFit="1" customWidth="1"/>
    <col min="15" max="15" width="10.5703125" bestFit="1" customWidth="1"/>
    <col min="17" max="17" width="22.5703125" bestFit="1" customWidth="1"/>
    <col min="18" max="18" width="11.7109375" bestFit="1" customWidth="1"/>
    <col min="19" max="19" width="19.140625" customWidth="1"/>
    <col min="20" max="20" width="10.42578125" customWidth="1"/>
    <col min="21" max="21" width="9.85546875" customWidth="1"/>
    <col min="23" max="23" width="6.7109375" customWidth="1"/>
    <col min="24" max="24" width="4.140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36"/>
      <c r="B1" s="36"/>
      <c r="C1" s="36"/>
      <c r="D1" s="36"/>
      <c r="E1" s="36"/>
      <c r="F1" s="36"/>
      <c r="G1" s="37" t="s">
        <v>15</v>
      </c>
      <c r="H1" s="37"/>
      <c r="I1" s="37"/>
      <c r="J1" s="37"/>
      <c r="K1" s="38">
        <v>20563180898</v>
      </c>
      <c r="L1" s="38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spans="1:28" ht="68.45" customHeight="1" x14ac:dyDescent="0.25">
      <c r="A2" s="36"/>
      <c r="B2" s="36"/>
      <c r="C2" s="36"/>
      <c r="D2" s="36"/>
      <c r="E2" s="36"/>
      <c r="F2" s="36"/>
      <c r="G2" s="37"/>
      <c r="H2" s="37"/>
      <c r="I2" s="37"/>
      <c r="J2" s="37"/>
      <c r="K2" s="38"/>
      <c r="L2" s="38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8" ht="33" customHeight="1" x14ac:dyDescent="0.25">
      <c r="A3" s="37" t="s">
        <v>0</v>
      </c>
      <c r="B3" s="37"/>
      <c r="C3" s="37"/>
      <c r="D3" s="39" t="s">
        <v>1</v>
      </c>
      <c r="E3" s="40"/>
      <c r="F3" s="40"/>
      <c r="G3" s="40"/>
      <c r="H3" s="40"/>
      <c r="I3" s="40"/>
      <c r="J3" s="40"/>
      <c r="K3" s="40"/>
      <c r="L3" s="41"/>
      <c r="M3" s="37" t="s">
        <v>2</v>
      </c>
      <c r="N3" s="37"/>
      <c r="O3" s="42">
        <v>44799</v>
      </c>
      <c r="P3" s="41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8" ht="33" customHeight="1" x14ac:dyDescent="0.25">
      <c r="A4" s="37" t="s">
        <v>3</v>
      </c>
      <c r="B4" s="37"/>
      <c r="C4" s="37"/>
      <c r="D4" s="52" t="s">
        <v>26</v>
      </c>
      <c r="E4" s="52"/>
      <c r="F4" s="52"/>
      <c r="G4" s="37" t="s">
        <v>14</v>
      </c>
      <c r="H4" s="37"/>
      <c r="I4" s="37"/>
      <c r="J4" s="37"/>
      <c r="K4" s="38">
        <v>20463958590</v>
      </c>
      <c r="L4" s="38"/>
      <c r="M4" s="52" t="s">
        <v>22</v>
      </c>
      <c r="N4" s="38"/>
      <c r="O4" s="52" t="s">
        <v>23</v>
      </c>
      <c r="P4" s="52"/>
      <c r="Q4" s="25" t="s">
        <v>4</v>
      </c>
      <c r="R4" s="25">
        <f>COUNT(B7:B24)</f>
        <v>6</v>
      </c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8" ht="17.45" customHeight="1" x14ac:dyDescent="0.25">
      <c r="A5" s="1"/>
      <c r="B5" s="1"/>
      <c r="C5" s="44" t="s">
        <v>5</v>
      </c>
      <c r="D5" s="44"/>
      <c r="E5" s="1"/>
      <c r="F5" s="1"/>
      <c r="G5" s="44" t="s">
        <v>6</v>
      </c>
      <c r="H5" s="44"/>
      <c r="I5" s="44"/>
      <c r="J5" s="44"/>
      <c r="K5" s="44" t="s">
        <v>7</v>
      </c>
      <c r="L5" s="44"/>
      <c r="M5" s="44"/>
      <c r="N5" s="44"/>
      <c r="O5" s="44"/>
      <c r="P5" s="44"/>
      <c r="Q5" s="44" t="s">
        <v>21</v>
      </c>
      <c r="R5" s="45" t="s">
        <v>25</v>
      </c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44"/>
      <c r="L6" s="44"/>
      <c r="M6" s="44"/>
      <c r="N6" s="44"/>
      <c r="O6" s="44"/>
      <c r="P6" s="44"/>
      <c r="Q6" s="44"/>
      <c r="R6" s="45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8" ht="30" x14ac:dyDescent="0.25">
      <c r="A7" s="3">
        <v>1</v>
      </c>
      <c r="B7" s="4">
        <v>0.38055555555555554</v>
      </c>
      <c r="C7" s="5" t="s">
        <v>175</v>
      </c>
      <c r="D7" s="5" t="s">
        <v>176</v>
      </c>
      <c r="E7" s="5">
        <v>15820</v>
      </c>
      <c r="F7" s="4">
        <v>0.42569444444444443</v>
      </c>
      <c r="G7" s="6">
        <v>9050</v>
      </c>
      <c r="H7" s="6">
        <v>44500</v>
      </c>
      <c r="I7" s="6" t="s">
        <v>44</v>
      </c>
      <c r="J7" s="6" t="s">
        <v>44</v>
      </c>
      <c r="K7" s="6" t="s">
        <v>158</v>
      </c>
      <c r="L7" s="6" t="s">
        <v>128</v>
      </c>
      <c r="M7" s="6" t="s">
        <v>159</v>
      </c>
      <c r="N7" s="6" t="s">
        <v>123</v>
      </c>
      <c r="O7" s="6"/>
      <c r="P7" s="7"/>
      <c r="Q7" s="69">
        <f>COUNTA(K7:P7)</f>
        <v>4</v>
      </c>
      <c r="R7" s="5">
        <f>IF(J7="X",H7-E7,J7-E7)</f>
        <v>28680</v>
      </c>
      <c r="S7" s="8"/>
      <c r="T7" s="9"/>
      <c r="U7" s="10"/>
      <c r="V7" s="11"/>
      <c r="W7" s="11"/>
      <c r="X7" s="11"/>
      <c r="Y7" s="11"/>
      <c r="Z7" s="11"/>
      <c r="AA7" s="11"/>
      <c r="AB7" s="11"/>
    </row>
    <row r="8" spans="1:28" ht="30" x14ac:dyDescent="0.25">
      <c r="A8" s="3">
        <v>2</v>
      </c>
      <c r="B8" s="4">
        <v>0.375</v>
      </c>
      <c r="C8" s="5" t="s">
        <v>178</v>
      </c>
      <c r="D8" s="5" t="s">
        <v>177</v>
      </c>
      <c r="E8" s="5">
        <v>15950</v>
      </c>
      <c r="F8" s="12" t="s">
        <v>179</v>
      </c>
      <c r="G8" s="6">
        <v>9000</v>
      </c>
      <c r="H8" s="6">
        <v>44500</v>
      </c>
      <c r="I8" s="6" t="s">
        <v>44</v>
      </c>
      <c r="J8" s="6" t="s">
        <v>44</v>
      </c>
      <c r="K8" s="6" t="s">
        <v>160</v>
      </c>
      <c r="L8" s="6" t="s">
        <v>161</v>
      </c>
      <c r="M8" s="6" t="s">
        <v>162</v>
      </c>
      <c r="N8" s="6" t="s">
        <v>163</v>
      </c>
      <c r="O8" s="6"/>
      <c r="P8" s="7"/>
      <c r="Q8" s="69">
        <f t="shared" ref="Q8:Q22" si="0">COUNTA(K8:P8)</f>
        <v>4</v>
      </c>
      <c r="R8" s="5">
        <f t="shared" ref="R8:R24" si="1">IF(J8="X",H8-E8,J8-E8)</f>
        <v>28550</v>
      </c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30" x14ac:dyDescent="0.25">
      <c r="A9" s="3">
        <v>3</v>
      </c>
      <c r="B9" s="4">
        <v>0.38680555555555557</v>
      </c>
      <c r="C9" s="5" t="s">
        <v>181</v>
      </c>
      <c r="D9" s="5" t="s">
        <v>180</v>
      </c>
      <c r="E9" s="5">
        <v>17040</v>
      </c>
      <c r="F9" s="4">
        <v>0.44722222222222219</v>
      </c>
      <c r="G9" s="6">
        <v>8800</v>
      </c>
      <c r="H9" s="6">
        <v>44930</v>
      </c>
      <c r="I9" s="6" t="s">
        <v>44</v>
      </c>
      <c r="J9" s="6" t="s">
        <v>44</v>
      </c>
      <c r="K9" s="6" t="s">
        <v>129</v>
      </c>
      <c r="L9" s="6" t="s">
        <v>164</v>
      </c>
      <c r="M9" s="6" t="s">
        <v>165</v>
      </c>
      <c r="N9" s="6" t="s">
        <v>166</v>
      </c>
      <c r="O9" s="6"/>
      <c r="P9" s="7"/>
      <c r="Q9" s="69">
        <f t="shared" si="0"/>
        <v>4</v>
      </c>
      <c r="R9" s="5">
        <f t="shared" si="1"/>
        <v>27890</v>
      </c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30" x14ac:dyDescent="0.25">
      <c r="A10" s="3">
        <v>4</v>
      </c>
      <c r="B10" s="4">
        <v>0.37222222222222223</v>
      </c>
      <c r="C10" s="5" t="s">
        <v>182</v>
      </c>
      <c r="D10" s="5" t="s">
        <v>183</v>
      </c>
      <c r="E10" s="5">
        <v>16170</v>
      </c>
      <c r="F10" s="4">
        <v>0.48749999999999999</v>
      </c>
      <c r="G10" s="6">
        <v>9114</v>
      </c>
      <c r="H10" s="6">
        <v>41480</v>
      </c>
      <c r="I10" s="6" t="s">
        <v>44</v>
      </c>
      <c r="J10" s="6" t="s">
        <v>44</v>
      </c>
      <c r="K10" s="6" t="s">
        <v>167</v>
      </c>
      <c r="L10" s="6" t="s">
        <v>168</v>
      </c>
      <c r="M10" s="6" t="s">
        <v>169</v>
      </c>
      <c r="N10" s="6" t="s">
        <v>170</v>
      </c>
      <c r="O10" s="6"/>
      <c r="P10" s="7"/>
      <c r="Q10" s="69">
        <f t="shared" si="0"/>
        <v>4</v>
      </c>
      <c r="R10" s="5">
        <f t="shared" si="1"/>
        <v>25310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30" x14ac:dyDescent="0.25">
      <c r="A11" s="3">
        <v>5</v>
      </c>
      <c r="B11" s="4">
        <v>0.39444444444444443</v>
      </c>
      <c r="C11" s="5" t="s">
        <v>184</v>
      </c>
      <c r="D11" s="5" t="s">
        <v>185</v>
      </c>
      <c r="E11" s="5">
        <v>15580</v>
      </c>
      <c r="F11" s="4" t="s">
        <v>186</v>
      </c>
      <c r="G11" s="6">
        <v>9000</v>
      </c>
      <c r="H11" s="6">
        <v>44070</v>
      </c>
      <c r="I11" s="6" t="s">
        <v>44</v>
      </c>
      <c r="J11" s="6" t="s">
        <v>44</v>
      </c>
      <c r="K11" s="6" t="s">
        <v>171</v>
      </c>
      <c r="L11" s="6" t="s">
        <v>172</v>
      </c>
      <c r="M11" s="6" t="s">
        <v>173</v>
      </c>
      <c r="N11" s="6" t="s">
        <v>174</v>
      </c>
      <c r="O11" s="6"/>
      <c r="P11" s="7"/>
      <c r="Q11" s="69">
        <f t="shared" si="0"/>
        <v>4</v>
      </c>
      <c r="R11" s="5">
        <f t="shared" si="1"/>
        <v>28490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30" x14ac:dyDescent="0.25">
      <c r="A12" s="3">
        <v>6</v>
      </c>
      <c r="B12" s="4">
        <v>0.39999999999999997</v>
      </c>
      <c r="C12" s="5" t="s">
        <v>191</v>
      </c>
      <c r="D12" s="5" t="s">
        <v>190</v>
      </c>
      <c r="E12" s="5">
        <v>16890</v>
      </c>
      <c r="F12" s="4">
        <v>0.50347222222222221</v>
      </c>
      <c r="G12" s="6">
        <v>8600</v>
      </c>
      <c r="H12" s="6">
        <v>44130</v>
      </c>
      <c r="I12" s="6" t="s">
        <v>44</v>
      </c>
      <c r="J12" s="6" t="s">
        <v>44</v>
      </c>
      <c r="K12" s="6" t="s">
        <v>163</v>
      </c>
      <c r="L12" s="6" t="s">
        <v>187</v>
      </c>
      <c r="M12" s="6" t="s">
        <v>188</v>
      </c>
      <c r="N12" s="6" t="s">
        <v>189</v>
      </c>
      <c r="O12" s="6"/>
      <c r="P12" s="7"/>
      <c r="Q12" s="69">
        <f t="shared" si="0"/>
        <v>4</v>
      </c>
      <c r="R12" s="5">
        <f t="shared" si="1"/>
        <v>27240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x14ac:dyDescent="0.25">
      <c r="A13" s="3">
        <v>7</v>
      </c>
      <c r="B13" s="4"/>
      <c r="C13" s="5"/>
      <c r="D13" s="5"/>
      <c r="E13" s="5"/>
      <c r="F13" s="4"/>
      <c r="G13" s="26"/>
      <c r="H13" s="6"/>
      <c r="I13" s="6"/>
      <c r="J13" s="6"/>
      <c r="K13" s="6"/>
      <c r="L13" s="6"/>
      <c r="M13" s="6"/>
      <c r="N13" s="6"/>
      <c r="O13" s="6"/>
      <c r="P13" s="7"/>
      <c r="Q13" s="69">
        <f t="shared" si="0"/>
        <v>0</v>
      </c>
      <c r="R13" s="5">
        <f t="shared" si="1"/>
        <v>0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69">
        <f t="shared" si="0"/>
        <v>0</v>
      </c>
      <c r="R14" s="5">
        <f t="shared" si="1"/>
        <v>0</v>
      </c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69">
        <f t="shared" si="0"/>
        <v>0</v>
      </c>
      <c r="R15" s="5">
        <f t="shared" si="1"/>
        <v>0</v>
      </c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69">
        <f t="shared" si="0"/>
        <v>0</v>
      </c>
      <c r="R16" s="5">
        <f t="shared" si="1"/>
        <v>0</v>
      </c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69">
        <f t="shared" si="0"/>
        <v>0</v>
      </c>
      <c r="R17" s="5">
        <f t="shared" si="1"/>
        <v>0</v>
      </c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69">
        <f t="shared" si="0"/>
        <v>0</v>
      </c>
      <c r="R18" s="5">
        <f t="shared" si="1"/>
        <v>0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69">
        <f t="shared" si="0"/>
        <v>0</v>
      </c>
      <c r="R19" s="5">
        <f t="shared" si="1"/>
        <v>0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x14ac:dyDescent="0.25">
      <c r="A20" s="14">
        <v>14</v>
      </c>
      <c r="B20" s="15"/>
      <c r="C20" s="16"/>
      <c r="D20" s="16"/>
      <c r="E20" s="16"/>
      <c r="F20" s="15"/>
      <c r="G20" s="17"/>
      <c r="H20" s="6"/>
      <c r="I20" s="6"/>
      <c r="J20" s="6"/>
      <c r="K20" s="17"/>
      <c r="L20" s="17"/>
      <c r="M20" s="17"/>
      <c r="N20" s="17"/>
      <c r="O20" s="17"/>
      <c r="P20" s="18"/>
      <c r="Q20" s="69">
        <f t="shared" si="0"/>
        <v>0</v>
      </c>
      <c r="R20" s="5">
        <f t="shared" si="1"/>
        <v>0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x14ac:dyDescent="0.25">
      <c r="A21" s="14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69">
        <f t="shared" si="0"/>
        <v>0</v>
      </c>
      <c r="R21" s="5">
        <f t="shared" si="1"/>
        <v>0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x14ac:dyDescent="0.25">
      <c r="A22" s="14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69">
        <f t="shared" si="0"/>
        <v>0</v>
      </c>
      <c r="R22" s="5">
        <f t="shared" si="1"/>
        <v>0</v>
      </c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x14ac:dyDescent="0.25">
      <c r="A23" s="14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69"/>
      <c r="R23" s="5">
        <f t="shared" si="1"/>
        <v>0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x14ac:dyDescent="0.25">
      <c r="A24" s="14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69"/>
      <c r="R24" s="5">
        <f t="shared" si="1"/>
        <v>0</v>
      </c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x14ac:dyDescent="0.25">
      <c r="A25" s="60" t="s">
        <v>157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2"/>
      <c r="Q25" s="70">
        <f>SUM(Q7:Q24)</f>
        <v>24</v>
      </c>
      <c r="R25" s="57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5.6" customHeight="1" x14ac:dyDescent="0.25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5"/>
      <c r="Q26" s="71"/>
      <c r="R26" s="58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5.75" thickBot="1" x14ac:dyDescent="0.3">
      <c r="A27" s="19"/>
      <c r="B27" s="20"/>
      <c r="C27" s="21"/>
      <c r="D27" s="21"/>
      <c r="E27" s="21"/>
      <c r="F27" s="20"/>
      <c r="G27" s="22"/>
      <c r="H27" s="22"/>
      <c r="I27" s="22"/>
      <c r="J27" s="22"/>
      <c r="K27" s="22"/>
      <c r="L27" s="22"/>
      <c r="M27" s="22"/>
      <c r="N27" s="22"/>
      <c r="O27" s="22"/>
      <c r="P27" s="23"/>
      <c r="Q27" s="24"/>
      <c r="R27" s="5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x14ac:dyDescent="0.25">
      <c r="A28" s="19"/>
      <c r="B28" s="46" t="s">
        <v>16</v>
      </c>
      <c r="C28" s="47"/>
      <c r="D28" s="47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5.75" thickBot="1" x14ac:dyDescent="0.3">
      <c r="A29" s="19"/>
      <c r="B29" s="48"/>
      <c r="C29" s="49"/>
      <c r="D29" s="49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x14ac:dyDescent="0.25">
      <c r="A30" s="19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x14ac:dyDescent="0.25">
      <c r="A31" s="19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5.75" thickBot="1" x14ac:dyDescent="0.3">
      <c r="A32" s="19"/>
      <c r="B32" s="13"/>
      <c r="C32" s="13"/>
      <c r="D32" s="13"/>
      <c r="F32" s="13"/>
      <c r="G32" s="13"/>
      <c r="H32" s="13"/>
      <c r="I32" s="13"/>
      <c r="J32" s="13"/>
      <c r="L32" s="13"/>
      <c r="M32" s="13"/>
      <c r="N32" s="13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9"/>
      <c r="C33" t="s">
        <v>17</v>
      </c>
      <c r="F33" s="50" t="s">
        <v>18</v>
      </c>
      <c r="G33" s="50"/>
      <c r="H33" s="50"/>
      <c r="I33" s="50"/>
      <c r="J33" s="50"/>
      <c r="L33" s="50" t="s">
        <v>19</v>
      </c>
      <c r="M33" s="50"/>
      <c r="N33" s="50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9"/>
      <c r="B34" s="20"/>
      <c r="C34" s="21"/>
      <c r="D34" s="21"/>
      <c r="E34" s="21"/>
      <c r="F34" s="20"/>
      <c r="G34" s="22"/>
      <c r="H34" s="22"/>
      <c r="I34" s="22"/>
      <c r="J34" s="22"/>
      <c r="K34" s="22"/>
      <c r="L34" s="22"/>
      <c r="M34" s="22"/>
      <c r="N34" s="22"/>
      <c r="O34" s="22"/>
      <c r="P34" s="23"/>
      <c r="Q34" s="24"/>
      <c r="R34" s="2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9"/>
      <c r="B35" s="20"/>
      <c r="C35" s="21"/>
      <c r="D35" s="21"/>
      <c r="E35" s="21"/>
      <c r="F35" s="20"/>
      <c r="G35" s="22"/>
      <c r="H35" s="22"/>
      <c r="I35" s="22"/>
      <c r="J35" s="22"/>
      <c r="K35" s="22"/>
      <c r="L35" s="22"/>
      <c r="M35" s="22"/>
      <c r="N35" s="22"/>
      <c r="O35" s="22"/>
      <c r="P35" s="23"/>
      <c r="Q35" s="24"/>
      <c r="R35" s="2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9"/>
      <c r="B36" s="20"/>
      <c r="C36" s="21"/>
      <c r="D36" s="21"/>
      <c r="E36" s="21"/>
      <c r="F36" s="20"/>
      <c r="G36" s="22"/>
      <c r="H36" s="22"/>
      <c r="I36" s="22"/>
      <c r="J36" s="22"/>
      <c r="K36" s="22"/>
      <c r="L36" s="22"/>
      <c r="M36" s="22"/>
      <c r="N36" s="22"/>
      <c r="O36" s="22"/>
      <c r="P36" s="23"/>
      <c r="Q36" s="24"/>
      <c r="R36" s="2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</sheetData>
  <mergeCells count="28">
    <mergeCell ref="F33:J33"/>
    <mergeCell ref="L33:N33"/>
    <mergeCell ref="C5:D5"/>
    <mergeCell ref="G5:J5"/>
    <mergeCell ref="K5:P6"/>
    <mergeCell ref="A25:P26"/>
    <mergeCell ref="B28:D29"/>
    <mergeCell ref="E28:R29"/>
    <mergeCell ref="A4:C4"/>
    <mergeCell ref="D4:F4"/>
    <mergeCell ref="G4:J4"/>
    <mergeCell ref="K4:L4"/>
    <mergeCell ref="M4:N4"/>
    <mergeCell ref="O4:P4"/>
    <mergeCell ref="Q25:Q26"/>
    <mergeCell ref="R25:R26"/>
    <mergeCell ref="A1:F2"/>
    <mergeCell ref="G1:J2"/>
    <mergeCell ref="K1:L2"/>
    <mergeCell ref="M1:R2"/>
    <mergeCell ref="S1:AB6"/>
    <mergeCell ref="A3:C3"/>
    <mergeCell ref="D3:L3"/>
    <mergeCell ref="M3:N3"/>
    <mergeCell ref="O3:P3"/>
    <mergeCell ref="Q3:R3"/>
    <mergeCell ref="Q5:Q6"/>
    <mergeCell ref="R5:R6"/>
  </mergeCells>
  <pageMargins left="0.7" right="0.7" top="0.75" bottom="0.75" header="0.3" footer="0.3"/>
  <pageSetup scale="85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20-Ago-22</vt:lpstr>
      <vt:lpstr>22-Ago-22 </vt:lpstr>
      <vt:lpstr>23-Ago-22</vt:lpstr>
      <vt:lpstr>24-Ago-22</vt:lpstr>
      <vt:lpstr>25-Ago-22</vt:lpstr>
      <vt:lpstr>26-Ago-22</vt:lpstr>
    </vt:vector>
  </TitlesOfParts>
  <Company>Dixguel03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PC-PESAJE</cp:lastModifiedBy>
  <cp:lastPrinted>2022-08-20T05:35:35Z</cp:lastPrinted>
  <dcterms:created xsi:type="dcterms:W3CDTF">2022-08-20T03:16:05Z</dcterms:created>
  <dcterms:modified xsi:type="dcterms:W3CDTF">2022-08-26T18:08:57Z</dcterms:modified>
</cp:coreProperties>
</file>