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<sst xmlns="http://schemas.openxmlformats.org/spreadsheetml/2006/main" count="60" uniqueCount="56">
  <si>
    <t>Data source</t>
  </si>
  <si>
    <t>EUROCONTROL</t>
  </si>
  <si>
    <t>Period Start</t>
  </si>
  <si>
    <t>Meta data</t>
  </si>
  <si>
    <t>N/A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</si>
  <si>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</si>
  <si>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</si>
  <si>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</si>
  <si>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</si>
  <si>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</si>
  <si>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</si>
  <si>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JAN-DEC</t>
  </si>
  <si>
    <t>SOURCE: CRCO</t>
  </si>
  <si>
    <t>En-route service units</t>
  </si>
  <si>
    <t>Actual [2023]</t>
  </si>
  <si>
    <t>Daily ER SU [2023]</t>
  </si>
  <si>
    <t>Actual [2024]</t>
  </si>
  <si>
    <t>Daily ER SU [actual, 2024]</t>
  </si>
  <si>
    <t>24/23 (%)</t>
  </si>
  <si>
    <t>Det. [2024]</t>
  </si>
  <si>
    <t>Daily ER SU [2024]</t>
  </si>
  <si>
    <t>act./det.(%)</t>
  </si>
  <si>
    <t>SES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</si>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</sst>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d mmm. yyyy"/>
    <numFmt numFmtId="167" formatCode="m/d/yyyy"/>
    <numFmt numFmtId="168" formatCode="0.0%"/>
  </numFmts>
  <fonts count="15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u/>
      <sz val="10.0"/>
      <color rgb="FF396EA2"/>
      <name val="Calibri"/>
    </font>
    <font>
      <sz val="10.0"/>
      <color rgb="FF000000"/>
      <name val="Calibri"/>
    </font>
    <font>
      <b/>
      <sz val="8.0"/>
      <color rgb="FFC00000"/>
      <name val="Calibri"/>
    </font>
    <font>
      <sz val="10.0"/>
      <color rgb="FFF3F3F3"/>
      <name val="Calibri"/>
    </font>
    <font>
      <sz val="9.0"/>
      <color rgb="FF000000"/>
      <name val="Calibri"/>
    </font>
    <font>
      <sz val="9.0"/>
      <color rgb="FFF3F3F3"/>
      <name val="Calibri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wrapText="0"/>
    </xf>
    <xf borderId="3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0" fillId="3" fontId="4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4" fillId="0" fontId="5" numFmtId="165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vertical="bottom" wrapText="0"/>
    </xf>
    <xf borderId="6" fillId="3" fontId="2" numFmtId="166" xfId="0" applyAlignment="1" applyBorder="1" applyFont="1" applyNumberFormat="1">
      <alignment horizontal="left" readingOrder="0" vertical="bottom"/>
    </xf>
    <xf borderId="4" fillId="2" fontId="3" numFmtId="0" xfId="0" applyAlignment="1" applyBorder="1" applyFont="1">
      <alignment horizontal="left" shrinkToFit="0" wrapText="0"/>
    </xf>
    <xf borderId="4" fillId="3" fontId="6" numFmtId="0" xfId="0" applyAlignment="1" applyBorder="1" applyFont="1">
      <alignment horizontal="left" readingOrder="0" shrinkToFit="0" wrapText="0"/>
    </xf>
    <xf borderId="0" fillId="3" fontId="7" numFmtId="167" xfId="0" applyAlignment="1" applyFont="1" applyNumberFormat="1">
      <alignment horizontal="left" shrinkToFit="0" wrapText="0"/>
    </xf>
    <xf borderId="0" fillId="3" fontId="8" numFmtId="0" xfId="0" applyAlignment="1" applyFont="1">
      <alignment horizontal="left" readingOrder="0" shrinkToFit="0" wrapText="0"/>
    </xf>
    <xf borderId="1" fillId="3" fontId="9" numFmtId="0" xfId="0" applyAlignment="1" applyBorder="1" applyFont="1">
      <alignment shrinkToFit="0" wrapText="1"/>
    </xf>
    <xf borderId="1" fillId="3" fontId="9" numFmtId="0" xfId="0" applyAlignment="1" applyBorder="1" applyFont="1">
      <alignment readingOrder="0" shrinkToFit="0" wrapText="1"/>
    </xf>
    <xf borderId="0" fillId="3" fontId="9" numFmtId="0" xfId="0" applyAlignment="1" applyFont="1">
      <alignment shrinkToFit="0" wrapText="1"/>
    </xf>
    <xf borderId="0" fillId="3" fontId="9" numFmtId="0" xfId="0" applyAlignment="1" applyFont="1">
      <alignment readingOrder="0" shrinkToFit="0" wrapText="1"/>
    </xf>
    <xf borderId="7" fillId="3" fontId="10" numFmtId="0" xfId="0" applyAlignment="1" applyBorder="1" applyFont="1">
      <alignment horizontal="left" readingOrder="0" shrinkToFit="0" vertical="center" wrapText="0"/>
    </xf>
    <xf borderId="7" fillId="3" fontId="10" numFmtId="0" xfId="0" applyAlignment="1" applyBorder="1" applyFont="1">
      <alignment horizontal="center" readingOrder="0" shrinkToFit="0" vertical="center" wrapText="0"/>
    </xf>
    <xf borderId="7" fillId="3" fontId="10" numFmtId="0" xfId="0" applyAlignment="1" applyBorder="1" applyFont="1">
      <alignment horizontal="center" shrinkToFit="0" vertical="center" wrapText="0"/>
    </xf>
    <xf borderId="7" fillId="4" fontId="11" numFmtId="0" xfId="0" applyAlignment="1" applyBorder="1" applyFill="1" applyFont="1">
      <alignment horizontal="center" readingOrder="0" shrinkToFit="0" vertical="center" wrapText="1"/>
    </xf>
    <xf borderId="7" fillId="4" fontId="11" numFmtId="49" xfId="0" applyAlignment="1" applyBorder="1" applyFont="1" applyNumberFormat="1">
      <alignment horizontal="center" readingOrder="0" shrinkToFit="0" vertical="center" wrapText="1"/>
    </xf>
    <xf borderId="7" fillId="3" fontId="12" numFmtId="0" xfId="0" applyAlignment="1" applyBorder="1" applyFont="1">
      <alignment readingOrder="0" shrinkToFit="0" vertical="center" wrapText="0"/>
    </xf>
    <xf borderId="7" fillId="5" fontId="12" numFmtId="3" xfId="0" applyAlignment="1" applyBorder="1" applyFill="1" applyFont="1" applyNumberFormat="1">
      <alignment horizontal="right" readingOrder="0" shrinkToFit="0" vertical="center" wrapText="0"/>
    </xf>
    <xf borderId="7" fillId="5" fontId="9" numFmtId="168" xfId="0" applyAlignment="1" applyBorder="1" applyFont="1" applyNumberFormat="1">
      <alignment horizontal="right" shrinkToFit="0" wrapText="1"/>
    </xf>
    <xf borderId="7" fillId="3" fontId="12" numFmtId="3" xfId="0" applyAlignment="1" applyBorder="1" applyFont="1" applyNumberFormat="1">
      <alignment horizontal="right" readingOrder="0" shrinkToFit="0" vertical="center" wrapText="0"/>
    </xf>
    <xf borderId="0" fillId="3" fontId="12" numFmtId="0" xfId="0" applyAlignment="1" applyFont="1">
      <alignment readingOrder="0" shrinkToFit="0" vertical="center" wrapText="0"/>
    </xf>
    <xf borderId="8" fillId="4" fontId="13" numFmtId="0" xfId="0" applyAlignment="1" applyBorder="1" applyFont="1">
      <alignment shrinkToFit="0" wrapText="0"/>
    </xf>
    <xf borderId="8" fillId="4" fontId="13" numFmtId="0" xfId="0" applyAlignment="1" applyBorder="1" applyFont="1">
      <alignment horizontal="center" shrinkToFit="0" wrapText="0"/>
    </xf>
    <xf borderId="9" fillId="3" fontId="14" numFmtId="164" xfId="0" applyAlignment="1" applyBorder="1" applyFont="1" applyNumberFormat="1">
      <alignment horizontal="left" readingOrder="0" shrinkToFit="0" vertical="bottom" wrapText="0"/>
    </xf>
    <xf borderId="0" fillId="3" fontId="12" numFmtId="0" xfId="0" applyAlignment="1" applyFont="1">
      <alignment readingOrder="0" shrinkToFit="0" vertical="center" wrapText="1"/>
    </xf>
    <xf borderId="0" fillId="3" fontId="12" numFmtId="0" xfId="0" applyAlignment="1" applyFont="1">
      <alignment horizontal="center" readingOrder="0" shrinkToFit="0" vertical="center" wrapText="0"/>
    </xf>
    <xf borderId="0" fillId="3" fontId="12" numFmtId="0" xfId="0" applyAlignment="1" applyFont="1">
      <alignment readingOrder="0" shrinkToFit="0" wrapText="1"/>
    </xf>
    <xf borderId="0" fillId="3" fontId="14" numFmtId="164" xfId="0" applyAlignment="1" applyFont="1" applyNumberFormat="1">
      <alignment horizontal="center" readingOrder="0" shrinkToFit="0" vertical="bottom" wrapText="0"/>
    </xf>
    <xf borderId="0" fillId="3" fontId="12" numFmtId="17" xfId="0" applyAlignment="1" applyFont="1" applyNumberFormat="1">
      <alignment vertical="bottom"/>
    </xf>
    <xf borderId="0" fillId="3" fontId="12" numFmtId="0" xfId="0" applyAlignment="1" applyFont="1">
      <alignment horizontal="center" shrinkToFit="0" vertical="bottom" wrapText="0"/>
    </xf>
    <xf borderId="0" fillId="3" fontId="1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8.0"/>
    <col customWidth="1" min="3" max="3" width="11.5"/>
    <col customWidth="1" min="4" max="4" width="12.63"/>
    <col customWidth="1" min="5" max="5" width="13.5"/>
    <col customWidth="1" min="6" max="6" width="7.88"/>
    <col customWidth="1" min="7" max="7" width="13.88"/>
    <col customWidth="1" min="8" max="8" width="12.13"/>
    <col customWidth="1" min="9" max="9" width="11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44927.0</v>
      </c>
      <c r="E1" s="5" t="s">
        <v>3</v>
      </c>
      <c r="F1" s="6" t="s">
        <v>4</v>
      </c>
      <c r="G1" s="7" t="s">
        <v>5</v>
      </c>
      <c r="H1" s="7"/>
      <c r="I1" s="7" t="s">
        <v>5</v>
      </c>
    </row>
    <row r="2" ht="12.75" customHeight="1">
      <c r="A2" s="8" t="s">
        <v>6</v>
      </c>
      <c r="B2" s="9">
        <v>45673.0</v>
      </c>
      <c r="C2" s="10" t="s">
        <v>7</v>
      </c>
      <c r="D2" s="11">
        <v>45657.0</v>
      </c>
      <c r="E2" s="12" t="s">
        <v>8</v>
      </c>
      <c r="F2" s="13" t="s">
        <v>9</v>
      </c>
      <c r="G2" s="14"/>
      <c r="H2" s="15" t="s">
        <v>5</v>
      </c>
      <c r="I2" s="14"/>
    </row>
    <row r="3" ht="12.75" customHeight="1">
      <c r="A3" s="16"/>
      <c r="B3" s="16"/>
      <c r="C3" s="16"/>
      <c r="D3" s="17" t="s">
        <v>5</v>
      </c>
      <c r="E3" s="16"/>
      <c r="F3" s="17" t="s">
        <v>10</v>
      </c>
      <c r="G3" s="18"/>
      <c r="H3" s="19" t="s">
        <v>5</v>
      </c>
      <c r="I3" s="18"/>
    </row>
    <row r="4" ht="13.5" customHeight="1">
      <c r="A4" s="20" t="s">
        <v>11</v>
      </c>
      <c r="B4" s="21" t="s">
        <v>12</v>
      </c>
      <c r="C4" s="21">
        <v>365.0</v>
      </c>
      <c r="D4" s="22"/>
      <c r="E4" s="21">
        <v>366.0</v>
      </c>
      <c r="F4" s="22"/>
      <c r="G4" s="22"/>
      <c r="H4" s="21">
        <v>366.0</v>
      </c>
      <c r="I4" s="22"/>
    </row>
    <row r="5" ht="25.5" customHeight="1">
      <c r="A5" s="23" t="s">
        <v>13</v>
      </c>
      <c r="B5" s="23" t="s">
        <v>14</v>
      </c>
      <c r="C5" s="24" t="s">
        <v>15</v>
      </c>
      <c r="D5" s="23" t="s">
        <v>16</v>
      </c>
      <c r="E5" s="23" t="s">
        <v>17</v>
      </c>
      <c r="F5" s="23" t="s">
        <v>18</v>
      </c>
      <c r="G5" s="23" t="s">
        <v>19</v>
      </c>
      <c r="H5" s="23" t="s">
        <v>20</v>
      </c>
      <c r="I5" s="23" t="s">
        <v>21</v>
      </c>
    </row>
    <row r="6" ht="12.75" customHeight="1">
      <c r="A6" s="25" t="s">
        <v>22</v>
      </c>
      <c r="B6" s="26">
        <f>sum(B7:B35)</f>
        <v>122490602.2</v>
      </c>
      <c r="C6" s="26">
        <f t="shared" ref="C6:C35" si="1">B6/C$4</f>
        <v>335590.691</v>
      </c>
      <c r="D6" s="26">
        <f>sum(D7:D35)</f>
        <v>131637384.5</v>
      </c>
      <c r="E6" s="26">
        <f t="shared" ref="E6:E35" si="2">D6/E$4</f>
        <v>359664.9849</v>
      </c>
      <c r="F6" s="27">
        <f t="shared" ref="F6:F35" si="3">E6/C6-1</f>
        <v>0.0717370731</v>
      </c>
      <c r="G6" s="26">
        <f>sum(G7:G35)</f>
        <v>129239062.4</v>
      </c>
      <c r="H6" s="26">
        <f t="shared" ref="H6:H35" si="4">G6/H$4</f>
        <v>353112.1923</v>
      </c>
      <c r="I6" s="27">
        <f t="shared" ref="I6:I35" si="5">D6/G6-1</f>
        <v>0.01855725386</v>
      </c>
    </row>
    <row r="7" ht="12.75" customHeight="1">
      <c r="A7" s="25" t="s">
        <v>23</v>
      </c>
      <c r="B7" s="28">
        <v>3847249.75</v>
      </c>
      <c r="C7" s="26">
        <f t="shared" si="1"/>
        <v>10540.41027</v>
      </c>
      <c r="D7" s="28">
        <v>4010091.68</v>
      </c>
      <c r="E7" s="26">
        <f t="shared" si="2"/>
        <v>10956.53464</v>
      </c>
      <c r="F7" s="27">
        <f t="shared" si="3"/>
        <v>0.03947895386</v>
      </c>
      <c r="G7" s="28">
        <v>3504613.0</v>
      </c>
      <c r="H7" s="26">
        <f t="shared" si="4"/>
        <v>9575.445355</v>
      </c>
      <c r="I7" s="27">
        <f t="shared" si="5"/>
        <v>0.1442323817</v>
      </c>
    </row>
    <row r="8" ht="12.75" customHeight="1">
      <c r="A8" s="25" t="s">
        <v>24</v>
      </c>
      <c r="B8" s="28">
        <v>2446534.85</v>
      </c>
      <c r="C8" s="26">
        <f t="shared" si="1"/>
        <v>6702.835205</v>
      </c>
      <c r="D8" s="28">
        <v>2513649.37</v>
      </c>
      <c r="E8" s="26">
        <f t="shared" si="2"/>
        <v>6867.894454</v>
      </c>
      <c r="F8" s="27">
        <f t="shared" si="3"/>
        <v>0.02462528811</v>
      </c>
      <c r="G8" s="28">
        <v>2560026.0</v>
      </c>
      <c r="H8" s="26">
        <f t="shared" si="4"/>
        <v>6994.606557</v>
      </c>
      <c r="I8" s="27">
        <f t="shared" si="5"/>
        <v>-0.01811568711</v>
      </c>
    </row>
    <row r="9" ht="12.75" customHeight="1">
      <c r="A9" s="25" t="s">
        <v>25</v>
      </c>
      <c r="B9" s="28">
        <v>4670924.81</v>
      </c>
      <c r="C9" s="26">
        <f t="shared" si="1"/>
        <v>12797.05427</v>
      </c>
      <c r="D9" s="28">
        <v>5014994.24</v>
      </c>
      <c r="E9" s="26">
        <f t="shared" si="2"/>
        <v>13702.17005</v>
      </c>
      <c r="F9" s="27">
        <f t="shared" si="3"/>
        <v>0.07072844745</v>
      </c>
      <c r="G9" s="28">
        <v>4126500.0</v>
      </c>
      <c r="H9" s="26">
        <f t="shared" si="4"/>
        <v>11274.59016</v>
      </c>
      <c r="I9" s="27">
        <f t="shared" si="5"/>
        <v>0.2153142469</v>
      </c>
    </row>
    <row r="10" ht="12.75" customHeight="1">
      <c r="A10" s="25" t="s">
        <v>26</v>
      </c>
      <c r="B10" s="28">
        <v>2562912.72</v>
      </c>
      <c r="C10" s="26">
        <f t="shared" si="1"/>
        <v>7021.678685</v>
      </c>
      <c r="D10" s="28">
        <v>3045644.55</v>
      </c>
      <c r="E10" s="26">
        <f t="shared" si="2"/>
        <v>8321.433197</v>
      </c>
      <c r="F10" s="27">
        <f t="shared" si="3"/>
        <v>0.1851059512</v>
      </c>
      <c r="G10" s="28">
        <v>2251000.0</v>
      </c>
      <c r="H10" s="26">
        <f t="shared" si="4"/>
        <v>6150.273224</v>
      </c>
      <c r="I10" s="27">
        <f t="shared" si="5"/>
        <v>0.3530184585</v>
      </c>
    </row>
    <row r="11" ht="12.75" customHeight="1">
      <c r="A11" s="25" t="s">
        <v>27</v>
      </c>
      <c r="B11" s="28">
        <v>2066475.7</v>
      </c>
      <c r="C11" s="26">
        <f t="shared" si="1"/>
        <v>5661.57726</v>
      </c>
      <c r="D11" s="28">
        <v>1836340.42</v>
      </c>
      <c r="E11" s="26">
        <f t="shared" si="2"/>
        <v>5017.323552</v>
      </c>
      <c r="F11" s="27">
        <f t="shared" si="3"/>
        <v>-0.1137940328</v>
      </c>
      <c r="G11" s="28">
        <v>2235000.0</v>
      </c>
      <c r="H11" s="26">
        <f t="shared" si="4"/>
        <v>6106.557377</v>
      </c>
      <c r="I11" s="27">
        <f t="shared" si="5"/>
        <v>-0.1783711767</v>
      </c>
    </row>
    <row r="12" ht="12.75" customHeight="1">
      <c r="A12" s="25" t="s">
        <v>28</v>
      </c>
      <c r="B12" s="28">
        <v>2004226.43</v>
      </c>
      <c r="C12" s="26">
        <f t="shared" si="1"/>
        <v>5491.031315</v>
      </c>
      <c r="D12" s="28">
        <v>2359666.61</v>
      </c>
      <c r="E12" s="26">
        <f t="shared" si="2"/>
        <v>6447.17653</v>
      </c>
      <c r="F12" s="27">
        <f t="shared" si="3"/>
        <v>0.1741285307</v>
      </c>
      <c r="G12" s="28">
        <v>2514308.0</v>
      </c>
      <c r="H12" s="26">
        <f t="shared" si="4"/>
        <v>6869.693989</v>
      </c>
      <c r="I12" s="27">
        <f t="shared" si="5"/>
        <v>-0.06150455314</v>
      </c>
    </row>
    <row r="13" ht="12.75" customHeight="1">
      <c r="A13" s="25" t="s">
        <v>29</v>
      </c>
      <c r="B13" s="28">
        <v>1458514.98</v>
      </c>
      <c r="C13" s="26">
        <f t="shared" si="1"/>
        <v>3995.931452</v>
      </c>
      <c r="D13" s="28">
        <v>1570565.63</v>
      </c>
      <c r="E13" s="26">
        <f t="shared" si="2"/>
        <v>4291.162923</v>
      </c>
      <c r="F13" s="27">
        <f t="shared" si="3"/>
        <v>0.07388301701</v>
      </c>
      <c r="G13" s="28">
        <v>1784164.0</v>
      </c>
      <c r="H13" s="26">
        <f t="shared" si="4"/>
        <v>4874.765027</v>
      </c>
      <c r="I13" s="27">
        <f t="shared" si="5"/>
        <v>-0.1197190225</v>
      </c>
    </row>
    <row r="14" ht="12.75" customHeight="1">
      <c r="A14" s="25" t="s">
        <v>30</v>
      </c>
      <c r="B14" s="28">
        <v>446249.88</v>
      </c>
      <c r="C14" s="26">
        <f t="shared" si="1"/>
        <v>1222.602411</v>
      </c>
      <c r="D14" s="28">
        <v>554965.11</v>
      </c>
      <c r="E14" s="26">
        <f t="shared" si="2"/>
        <v>1516.298115</v>
      </c>
      <c r="F14" s="27">
        <f t="shared" si="3"/>
        <v>0.2402217607</v>
      </c>
      <c r="G14" s="28">
        <v>912301.0</v>
      </c>
      <c r="H14" s="26">
        <f t="shared" si="4"/>
        <v>2492.625683</v>
      </c>
      <c r="I14" s="27">
        <f t="shared" si="5"/>
        <v>-0.3916863952</v>
      </c>
    </row>
    <row r="15" ht="12.75" customHeight="1">
      <c r="A15" s="25" t="s">
        <v>31</v>
      </c>
      <c r="B15" s="28">
        <v>659113.69</v>
      </c>
      <c r="C15" s="26">
        <f t="shared" si="1"/>
        <v>1805.790932</v>
      </c>
      <c r="D15" s="28">
        <v>748967.74</v>
      </c>
      <c r="E15" s="26">
        <f t="shared" si="2"/>
        <v>2046.359945</v>
      </c>
      <c r="F15" s="27">
        <f t="shared" si="3"/>
        <v>0.1332208561</v>
      </c>
      <c r="G15" s="28">
        <v>1167000.0</v>
      </c>
      <c r="H15" s="26">
        <f t="shared" si="4"/>
        <v>3188.52459</v>
      </c>
      <c r="I15" s="27">
        <f t="shared" si="5"/>
        <v>-0.3582110197</v>
      </c>
    </row>
    <row r="16" ht="12.75" customHeight="1">
      <c r="A16" s="25" t="s">
        <v>32</v>
      </c>
      <c r="B16" s="28">
        <v>2.108829187E7</v>
      </c>
      <c r="C16" s="26">
        <f t="shared" si="1"/>
        <v>57776.14211</v>
      </c>
      <c r="D16" s="28">
        <v>2.273469277E7</v>
      </c>
      <c r="E16" s="26">
        <f t="shared" si="2"/>
        <v>62116.64691</v>
      </c>
      <c r="F16" s="27">
        <f t="shared" si="3"/>
        <v>0.07512624839</v>
      </c>
      <c r="G16" s="28">
        <v>2.2464259E7</v>
      </c>
      <c r="H16" s="26">
        <f t="shared" si="4"/>
        <v>61377.75683</v>
      </c>
      <c r="I16" s="27">
        <f t="shared" si="5"/>
        <v>0.01203840153</v>
      </c>
    </row>
    <row r="17" ht="12.75" customHeight="1">
      <c r="A17" s="25" t="s">
        <v>33</v>
      </c>
      <c r="B17" s="28">
        <v>1.37303367E7</v>
      </c>
      <c r="C17" s="26">
        <f t="shared" si="1"/>
        <v>37617.36082</v>
      </c>
      <c r="D17" s="28">
        <v>1.441624286E7</v>
      </c>
      <c r="E17" s="26">
        <f t="shared" si="2"/>
        <v>39388.64169</v>
      </c>
      <c r="F17" s="27">
        <f t="shared" si="3"/>
        <v>0.04708679273</v>
      </c>
      <c r="G17" s="28">
        <v>1.58575E7</v>
      </c>
      <c r="H17" s="26">
        <f t="shared" si="4"/>
        <v>43326.50273</v>
      </c>
      <c r="I17" s="27">
        <f t="shared" si="5"/>
        <v>-0.09088804288</v>
      </c>
    </row>
    <row r="18" ht="12.75" customHeight="1">
      <c r="A18" s="25" t="s">
        <v>34</v>
      </c>
      <c r="B18" s="28">
        <v>7310661.45</v>
      </c>
      <c r="C18" s="26">
        <f t="shared" si="1"/>
        <v>20029.20945</v>
      </c>
      <c r="D18" s="28">
        <v>7698455.22</v>
      </c>
      <c r="E18" s="26">
        <f t="shared" si="2"/>
        <v>21034.03066</v>
      </c>
      <c r="F18" s="27">
        <f t="shared" si="3"/>
        <v>0.0501677915</v>
      </c>
      <c r="G18" s="28">
        <v>6781000.0</v>
      </c>
      <c r="H18" s="26">
        <f t="shared" si="4"/>
        <v>18527.3224</v>
      </c>
      <c r="I18" s="27">
        <f t="shared" si="5"/>
        <v>0.1352979236</v>
      </c>
    </row>
    <row r="19" ht="12.75" customHeight="1">
      <c r="A19" s="25" t="s">
        <v>35</v>
      </c>
      <c r="B19" s="28">
        <v>3725594.36</v>
      </c>
      <c r="C19" s="26">
        <f t="shared" si="1"/>
        <v>10207.10784</v>
      </c>
      <c r="D19" s="28">
        <v>3891744.02</v>
      </c>
      <c r="E19" s="26">
        <f t="shared" si="2"/>
        <v>10633.18038</v>
      </c>
      <c r="F19" s="27">
        <f t="shared" si="3"/>
        <v>0.04174273004</v>
      </c>
      <c r="G19" s="28">
        <v>3181615.0</v>
      </c>
      <c r="H19" s="26">
        <f t="shared" si="4"/>
        <v>8692.937158</v>
      </c>
      <c r="I19" s="27">
        <f t="shared" si="5"/>
        <v>0.2231976591</v>
      </c>
    </row>
    <row r="20" ht="12.75" customHeight="1">
      <c r="A20" s="25" t="s">
        <v>36</v>
      </c>
      <c r="B20" s="28">
        <v>4811843.18</v>
      </c>
      <c r="C20" s="26">
        <f t="shared" si="1"/>
        <v>13183.132</v>
      </c>
      <c r="D20" s="28">
        <v>4988412.39</v>
      </c>
      <c r="E20" s="26">
        <f t="shared" si="2"/>
        <v>13629.54205</v>
      </c>
      <c r="F20" s="27">
        <f t="shared" si="3"/>
        <v>0.03386221493</v>
      </c>
      <c r="G20" s="28">
        <v>4893147.0</v>
      </c>
      <c r="H20" s="26">
        <f t="shared" si="4"/>
        <v>13369.2541</v>
      </c>
      <c r="I20" s="27">
        <f t="shared" si="5"/>
        <v>0.01946914532</v>
      </c>
    </row>
    <row r="21" ht="12.75" customHeight="1">
      <c r="A21" s="25" t="s">
        <v>37</v>
      </c>
      <c r="B21" s="28">
        <v>1.061835362E7</v>
      </c>
      <c r="C21" s="26">
        <f t="shared" si="1"/>
        <v>29091.37978</v>
      </c>
      <c r="D21" s="28">
        <v>1.173261071E7</v>
      </c>
      <c r="E21" s="26">
        <f t="shared" si="2"/>
        <v>32056.31342</v>
      </c>
      <c r="F21" s="27">
        <f t="shared" si="3"/>
        <v>0.1019179447</v>
      </c>
      <c r="G21" s="28">
        <v>1.1278E7</v>
      </c>
      <c r="H21" s="26">
        <f t="shared" si="4"/>
        <v>30814.20765</v>
      </c>
      <c r="I21" s="27">
        <f t="shared" si="5"/>
        <v>0.04030951498</v>
      </c>
    </row>
    <row r="22" ht="12.75" customHeight="1">
      <c r="A22" s="25" t="s">
        <v>38</v>
      </c>
      <c r="B22" s="28">
        <v>465896.55</v>
      </c>
      <c r="C22" s="26">
        <f t="shared" si="1"/>
        <v>1276.428904</v>
      </c>
      <c r="D22" s="28">
        <v>576910.21</v>
      </c>
      <c r="E22" s="26">
        <f t="shared" si="2"/>
        <v>1576.257404</v>
      </c>
      <c r="F22" s="27">
        <f t="shared" si="3"/>
        <v>0.2348963576</v>
      </c>
      <c r="G22" s="28">
        <v>570000.0</v>
      </c>
      <c r="H22" s="26">
        <f t="shared" si="4"/>
        <v>1557.377049</v>
      </c>
      <c r="I22" s="27">
        <f t="shared" si="5"/>
        <v>0.01212317544</v>
      </c>
    </row>
    <row r="23" ht="12.75" customHeight="1">
      <c r="A23" s="25" t="s">
        <v>39</v>
      </c>
      <c r="B23" s="28">
        <v>404023.02</v>
      </c>
      <c r="C23" s="26">
        <f t="shared" si="1"/>
        <v>1106.912384</v>
      </c>
      <c r="D23" s="28">
        <v>456814.75</v>
      </c>
      <c r="E23" s="26">
        <f t="shared" si="2"/>
        <v>1248.127732</v>
      </c>
      <c r="F23" s="27">
        <f t="shared" si="3"/>
        <v>0.1275759046</v>
      </c>
      <c r="G23" s="28">
        <v>434911.51</v>
      </c>
      <c r="H23" s="26">
        <f t="shared" si="4"/>
        <v>1188.282814</v>
      </c>
      <c r="I23" s="27">
        <f t="shared" si="5"/>
        <v>0.05036252087</v>
      </c>
    </row>
    <row r="24" ht="12.75" customHeight="1">
      <c r="A24" s="25" t="s">
        <v>40</v>
      </c>
      <c r="B24" s="28">
        <v>968128.07</v>
      </c>
      <c r="C24" s="26">
        <f t="shared" si="1"/>
        <v>2652.405671</v>
      </c>
      <c r="D24" s="28">
        <v>1107705.91</v>
      </c>
      <c r="E24" s="26">
        <f t="shared" si="2"/>
        <v>3026.51888</v>
      </c>
      <c r="F24" s="27">
        <f t="shared" si="3"/>
        <v>0.1410467534</v>
      </c>
      <c r="G24" s="28">
        <v>1044000.0</v>
      </c>
      <c r="H24" s="26">
        <f t="shared" si="4"/>
        <v>2852.459016</v>
      </c>
      <c r="I24" s="27">
        <f t="shared" si="5"/>
        <v>0.06102098659</v>
      </c>
    </row>
    <row r="25" ht="12.75" customHeight="1">
      <c r="A25" s="25" t="s">
        <v>41</v>
      </c>
      <c r="B25" s="28">
        <v>2833576.37</v>
      </c>
      <c r="C25" s="26">
        <f t="shared" si="1"/>
        <v>7763.222932</v>
      </c>
      <c r="D25" s="28">
        <v>3013419.74</v>
      </c>
      <c r="E25" s="26">
        <f t="shared" si="2"/>
        <v>8233.387268</v>
      </c>
      <c r="F25" s="27">
        <f t="shared" si="3"/>
        <v>0.06056303425</v>
      </c>
      <c r="G25" s="28">
        <v>3294000.0</v>
      </c>
      <c r="H25" s="26">
        <f t="shared" si="4"/>
        <v>9000</v>
      </c>
      <c r="I25" s="27">
        <f t="shared" si="5"/>
        <v>-0.08517919247</v>
      </c>
    </row>
    <row r="26" ht="12.75" customHeight="1">
      <c r="A26" s="25" t="s">
        <v>42</v>
      </c>
      <c r="B26" s="28">
        <v>2328670.41</v>
      </c>
      <c r="C26" s="26">
        <f t="shared" si="1"/>
        <v>6379.918932</v>
      </c>
      <c r="D26" s="28">
        <v>2476670.95</v>
      </c>
      <c r="E26" s="26">
        <f t="shared" si="2"/>
        <v>6766.860519</v>
      </c>
      <c r="F26" s="27">
        <f t="shared" si="3"/>
        <v>0.06064992232</v>
      </c>
      <c r="G26" s="28">
        <v>2472291.17</v>
      </c>
      <c r="H26" s="26">
        <f t="shared" si="4"/>
        <v>6754.893907</v>
      </c>
      <c r="I26" s="27">
        <f t="shared" si="5"/>
        <v>0.001771546998</v>
      </c>
    </row>
    <row r="27" ht="12.75" customHeight="1">
      <c r="A27" s="25" t="s">
        <v>43</v>
      </c>
      <c r="B27" s="28">
        <v>3536911.42</v>
      </c>
      <c r="C27" s="26">
        <f t="shared" si="1"/>
        <v>9690.168274</v>
      </c>
      <c r="D27" s="28">
        <v>3824125.64</v>
      </c>
      <c r="E27" s="26">
        <f t="shared" si="2"/>
        <v>10448.43071</v>
      </c>
      <c r="F27" s="27">
        <f t="shared" si="3"/>
        <v>0.07825069854</v>
      </c>
      <c r="G27" s="28">
        <v>5129508.0</v>
      </c>
      <c r="H27" s="26">
        <f t="shared" si="4"/>
        <v>14015.04918</v>
      </c>
      <c r="I27" s="27">
        <f t="shared" si="5"/>
        <v>-0.2544849058</v>
      </c>
    </row>
    <row r="28" ht="12.75" customHeight="1">
      <c r="A28" s="25" t="s">
        <v>44</v>
      </c>
      <c r="B28" s="28">
        <v>4123128.4</v>
      </c>
      <c r="C28" s="26">
        <f t="shared" si="1"/>
        <v>11296.24219</v>
      </c>
      <c r="D28" s="28">
        <v>4509768.87</v>
      </c>
      <c r="E28" s="26">
        <f t="shared" si="2"/>
        <v>12321.77287</v>
      </c>
      <c r="F28" s="27">
        <f t="shared" si="3"/>
        <v>0.09078511771</v>
      </c>
      <c r="G28" s="28">
        <v>3884376.0</v>
      </c>
      <c r="H28" s="26">
        <f t="shared" si="4"/>
        <v>10613.04918</v>
      </c>
      <c r="I28" s="27">
        <f t="shared" si="5"/>
        <v>0.1610021455</v>
      </c>
    </row>
    <row r="29" ht="12.75" customHeight="1">
      <c r="A29" s="25" t="s">
        <v>45</v>
      </c>
      <c r="B29" s="28">
        <v>5920196.34</v>
      </c>
      <c r="C29" s="26">
        <f t="shared" si="1"/>
        <v>16219.716</v>
      </c>
      <c r="D29" s="28">
        <v>6368971.67</v>
      </c>
      <c r="E29" s="26">
        <f t="shared" si="2"/>
        <v>17401.56194</v>
      </c>
      <c r="F29" s="27">
        <f t="shared" si="3"/>
        <v>0.07286477395</v>
      </c>
      <c r="G29" s="28">
        <v>5825000.0</v>
      </c>
      <c r="H29" s="26">
        <f t="shared" si="4"/>
        <v>15915.30055</v>
      </c>
      <c r="I29" s="27">
        <f t="shared" si="5"/>
        <v>0.09338569442</v>
      </c>
    </row>
    <row r="30" ht="12.75" customHeight="1">
      <c r="A30" s="25" t="s">
        <v>46</v>
      </c>
      <c r="B30" s="28">
        <v>1083018.31</v>
      </c>
      <c r="C30" s="26">
        <f t="shared" si="1"/>
        <v>2967.173452</v>
      </c>
      <c r="D30" s="28">
        <v>1235018.7</v>
      </c>
      <c r="E30" s="26">
        <f t="shared" si="2"/>
        <v>3374.368033</v>
      </c>
      <c r="F30" s="27">
        <f t="shared" si="3"/>
        <v>0.1372331572</v>
      </c>
      <c r="G30" s="28">
        <v>1094249.0</v>
      </c>
      <c r="H30" s="26">
        <f t="shared" si="4"/>
        <v>2989.751366</v>
      </c>
      <c r="I30" s="27">
        <f t="shared" si="5"/>
        <v>0.1286450342</v>
      </c>
    </row>
    <row r="31" ht="12.75" customHeight="1">
      <c r="A31" s="25" t="s">
        <v>47</v>
      </c>
      <c r="B31" s="28">
        <v>677206.78</v>
      </c>
      <c r="C31" s="26">
        <f t="shared" si="1"/>
        <v>1855.361041</v>
      </c>
      <c r="D31" s="28">
        <v>715500.15</v>
      </c>
      <c r="E31" s="26">
        <f t="shared" si="2"/>
        <v>1954.918443</v>
      </c>
      <c r="F31" s="27">
        <f t="shared" si="3"/>
        <v>0.05365931445</v>
      </c>
      <c r="G31" s="28">
        <v>605804.59</v>
      </c>
      <c r="H31" s="26">
        <f t="shared" si="4"/>
        <v>1655.203798</v>
      </c>
      <c r="I31" s="27">
        <f t="shared" si="5"/>
        <v>0.1810741645</v>
      </c>
    </row>
    <row r="32" ht="12.75" customHeight="1">
      <c r="A32" s="25" t="s">
        <v>48</v>
      </c>
      <c r="B32" s="28">
        <v>1990427.92</v>
      </c>
      <c r="C32" s="26">
        <f t="shared" si="1"/>
        <v>5453.227178</v>
      </c>
      <c r="D32" s="28">
        <v>2130023.46</v>
      </c>
      <c r="E32" s="26">
        <f t="shared" si="2"/>
        <v>5819.73623</v>
      </c>
      <c r="F32" s="27">
        <f t="shared" si="3"/>
        <v>0.06720956957</v>
      </c>
      <c r="G32" s="28">
        <v>1775489.0</v>
      </c>
      <c r="H32" s="26">
        <f t="shared" si="4"/>
        <v>4851.062842</v>
      </c>
      <c r="I32" s="27">
        <f t="shared" si="5"/>
        <v>0.1996827128</v>
      </c>
    </row>
    <row r="33" ht="12.75" customHeight="1">
      <c r="A33" s="25" t="s">
        <v>49</v>
      </c>
      <c r="B33" s="28">
        <v>1.245183088E7</v>
      </c>
      <c r="C33" s="26">
        <f t="shared" si="1"/>
        <v>34114.60515</v>
      </c>
      <c r="D33" s="28">
        <v>1.339735227E7</v>
      </c>
      <c r="E33" s="26">
        <f t="shared" si="2"/>
        <v>36604.78762</v>
      </c>
      <c r="F33" s="27">
        <f t="shared" si="3"/>
        <v>0.0729946151</v>
      </c>
      <c r="G33" s="28">
        <v>1.2421049E7</v>
      </c>
      <c r="H33" s="26">
        <f t="shared" si="4"/>
        <v>33937.29235</v>
      </c>
      <c r="I33" s="27">
        <f t="shared" si="5"/>
        <v>0.07860070997</v>
      </c>
    </row>
    <row r="34" ht="12.75" customHeight="1">
      <c r="A34" s="25" t="s">
        <v>50</v>
      </c>
      <c r="B34" s="28">
        <v>2665647.42</v>
      </c>
      <c r="C34" s="26">
        <f t="shared" si="1"/>
        <v>7303.143616</v>
      </c>
      <c r="D34" s="28">
        <v>2874477.92</v>
      </c>
      <c r="E34" s="26">
        <f t="shared" si="2"/>
        <v>7853.764809</v>
      </c>
      <c r="F34" s="27">
        <f t="shared" si="3"/>
        <v>0.07539509302</v>
      </c>
      <c r="G34" s="28">
        <v>3367000.0</v>
      </c>
      <c r="H34" s="26">
        <f t="shared" si="4"/>
        <v>9199.453552</v>
      </c>
      <c r="I34" s="27">
        <f t="shared" si="5"/>
        <v>-0.146279204</v>
      </c>
    </row>
    <row r="35" ht="12.75" customHeight="1">
      <c r="A35" s="25" t="s">
        <v>51</v>
      </c>
      <c r="B35" s="28">
        <v>1594656.34</v>
      </c>
      <c r="C35" s="26">
        <f t="shared" si="1"/>
        <v>4368.921479</v>
      </c>
      <c r="D35" s="28">
        <v>1833580.93</v>
      </c>
      <c r="E35" s="26">
        <f t="shared" si="2"/>
        <v>5009.783962</v>
      </c>
      <c r="F35" s="27">
        <f t="shared" si="3"/>
        <v>0.146686656</v>
      </c>
      <c r="G35" s="28">
        <v>1810951.13</v>
      </c>
      <c r="H35" s="26">
        <f t="shared" si="4"/>
        <v>4947.953907</v>
      </c>
      <c r="I35" s="27">
        <f t="shared" si="5"/>
        <v>0.01249608541</v>
      </c>
    </row>
    <row r="36" ht="12.75" customHeight="1">
      <c r="A36" s="29"/>
      <c r="B36" s="29"/>
      <c r="C36" s="29"/>
      <c r="D36" s="29"/>
      <c r="E36" s="29"/>
      <c r="F36" s="29"/>
      <c r="G36" s="29"/>
      <c r="H36" s="29"/>
      <c r="I36" s="2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0.63"/>
    <col customWidth="1" min="2" max="2" width="15.88"/>
    <col customWidth="1" min="3" max="3" width="7.0"/>
    <col customWidth="1" min="4" max="4" width="46.38"/>
  </cols>
  <sheetData>
    <row r="1" ht="12.0" customHeight="1">
      <c r="A1" s="30" t="s">
        <v>52</v>
      </c>
      <c r="B1" s="31" t="s">
        <v>53</v>
      </c>
      <c r="C1" s="31" t="s">
        <v>54</v>
      </c>
      <c r="D1" s="30" t="s">
        <v>55</v>
      </c>
    </row>
    <row r="2" ht="12.75" customHeight="1">
      <c r="A2" s="32"/>
      <c r="B2" s="33"/>
      <c r="C2" s="34"/>
      <c r="D2" s="35"/>
    </row>
    <row r="3" ht="12.0" customHeight="1">
      <c r="A3" s="32"/>
      <c r="B3" s="33"/>
      <c r="C3" s="34"/>
      <c r="D3" s="35"/>
    </row>
    <row r="4" ht="12.0" customHeight="1">
      <c r="A4" s="32"/>
      <c r="B4" s="33"/>
      <c r="C4" s="34"/>
      <c r="D4" s="35"/>
    </row>
    <row r="5" ht="15.75" customHeight="1">
      <c r="A5" s="36"/>
      <c r="B5" s="37"/>
      <c r="C5" s="38"/>
      <c r="D5" s="39"/>
    </row>
  </sheetData>
  <drawing r:id="rId1"/>
</worksheet>
</file>