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<sst xmlns="http://schemas.openxmlformats.org/spreadsheetml/2006/main" count="60" uniqueCount="56">
  <si>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</si>
  <si>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</si>
  <si>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</si>
  <si>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</si>
  <si>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</si>
  <si>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</si>
  <si>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</si>
  <si>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</si>
  <si>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</si>
  <si>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</si>
  <si>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</si>
  <si>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JAN-OCT</t>
  </si>
  <si>
    <t>SOURCE: CRCO</t>
  </si>
  <si>
    <t>En-route service units</t>
  </si>
  <si>
    <t>Actual [2023]</t>
  </si>
  <si>
    <t>Daily ER SU [2023]</t>
  </si>
  <si>
    <t>Actual [2024]</t>
  </si>
  <si>
    <t>Daily ER SU [actual, 2024]</t>
  </si>
  <si>
    <t>24/23 (%)</t>
  </si>
  <si>
    <t>Det. [2024]</t>
  </si>
  <si>
    <t>Daily ER SU [2024]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</si>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</sst>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0" fillId="3" fontId="9" numFmtId="0" xfId="0" applyAlignment="1" applyFont="1">
      <alignment readingOrder="0"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">
        <v>4</v>
      </c>
      <c r="G1" s="7" t="s">
        <v>5</v>
      </c>
      <c r="H1" s="7"/>
      <c r="I1" s="7" t="s">
        <v>5</v>
      </c>
    </row>
    <row r="2" ht="12.75" customHeight="1">
      <c r="A2" s="8" t="s">
        <v>6</v>
      </c>
      <c r="B2" s="9">
        <v>45610.0</v>
      </c>
      <c r="C2" s="10" t="s">
        <v>7</v>
      </c>
      <c r="D2" s="11">
        <v>45596.0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9" t="s">
        <v>5</v>
      </c>
      <c r="I3" s="18"/>
    </row>
    <row r="4" ht="13.5" customHeight="1">
      <c r="A4" s="20" t="s">
        <v>11</v>
      </c>
      <c r="B4" s="21" t="s">
        <v>12</v>
      </c>
      <c r="C4" s="21">
        <v>304.0</v>
      </c>
      <c r="D4" s="22"/>
      <c r="E4" s="21">
        <v>305.0</v>
      </c>
      <c r="F4" s="22"/>
      <c r="G4" s="22"/>
      <c r="H4" s="21">
        <v>305.0</v>
      </c>
      <c r="I4" s="22"/>
    </row>
    <row r="5" ht="25.5" customHeight="1">
      <c r="A5" s="23" t="s">
        <v>13</v>
      </c>
      <c r="B5" s="23" t="s">
        <v>14</v>
      </c>
      <c r="C5" s="24" t="s">
        <v>15</v>
      </c>
      <c r="D5" s="23" t="s">
        <v>16</v>
      </c>
      <c r="E5" s="23" t="s">
        <v>17</v>
      </c>
      <c r="F5" s="23" t="s">
        <v>18</v>
      </c>
      <c r="G5" s="23" t="s">
        <v>19</v>
      </c>
      <c r="H5" s="23" t="s">
        <v>20</v>
      </c>
      <c r="I5" s="23" t="s">
        <v>21</v>
      </c>
    </row>
    <row r="6" ht="12.75" customHeight="1">
      <c r="A6" s="25" t="s">
        <v>22</v>
      </c>
      <c r="B6" s="26">
        <f>sum(B7:B35)</f>
        <v>104488298</v>
      </c>
      <c r="C6" s="26">
        <f t="shared" ref="C6:C35" si="1">B6/C$4</f>
        <v>343711.5066</v>
      </c>
      <c r="D6" s="26">
        <f>sum(D7:D35)</f>
        <v>112298413.7</v>
      </c>
      <c r="E6" s="26">
        <f t="shared" ref="E6:E35" si="2">D6/E$4</f>
        <v>368191.5204</v>
      </c>
      <c r="F6" s="27">
        <f t="shared" ref="F6:F35" si="3">E6/C6-1</f>
        <v>0.0712225612</v>
      </c>
      <c r="G6" s="26">
        <f>sum(G7:G35)</f>
        <v>110259885.7</v>
      </c>
      <c r="H6" s="26">
        <f t="shared" ref="H6:H35" si="4">G6/H$4</f>
        <v>361507.8219</v>
      </c>
      <c r="I6" s="27">
        <f t="shared" ref="I6:I35" si="5">D6/G6-1</f>
        <v>0.01848839256</v>
      </c>
    </row>
    <row r="7" ht="12.75" customHeight="1">
      <c r="A7" s="25" t="s">
        <v>23</v>
      </c>
      <c r="B7" s="28">
        <v>3286212.29</v>
      </c>
      <c r="C7" s="26">
        <f t="shared" si="1"/>
        <v>10809.90885</v>
      </c>
      <c r="D7" s="28">
        <v>3435816.45</v>
      </c>
      <c r="E7" s="26">
        <f t="shared" si="2"/>
        <v>11264.97197</v>
      </c>
      <c r="F7" s="27">
        <f t="shared" si="3"/>
        <v>0.04209685067</v>
      </c>
      <c r="G7" s="28">
        <v>2993541.64</v>
      </c>
      <c r="H7" s="26">
        <f t="shared" si="4"/>
        <v>9814.890623</v>
      </c>
      <c r="I7" s="27">
        <f t="shared" si="5"/>
        <v>0.1477429958</v>
      </c>
    </row>
    <row r="8" ht="12.75" customHeight="1">
      <c r="A8" s="25" t="s">
        <v>24</v>
      </c>
      <c r="B8" s="28">
        <v>2079466.15</v>
      </c>
      <c r="C8" s="26">
        <f t="shared" si="1"/>
        <v>6840.349178</v>
      </c>
      <c r="D8" s="28">
        <v>2135675.36</v>
      </c>
      <c r="E8" s="26">
        <f t="shared" si="2"/>
        <v>7002.214295</v>
      </c>
      <c r="F8" s="27">
        <f t="shared" si="3"/>
        <v>0.02366328286</v>
      </c>
      <c r="G8" s="28">
        <v>2175929.52</v>
      </c>
      <c r="H8" s="26">
        <f t="shared" si="4"/>
        <v>7134.195148</v>
      </c>
      <c r="I8" s="27">
        <f t="shared" si="5"/>
        <v>-0.01849975361</v>
      </c>
    </row>
    <row r="9" ht="12.75" customHeight="1">
      <c r="A9" s="25" t="s">
        <v>25</v>
      </c>
      <c r="B9" s="28">
        <v>3944433.09</v>
      </c>
      <c r="C9" s="26">
        <f t="shared" si="1"/>
        <v>12975.10885</v>
      </c>
      <c r="D9" s="28">
        <v>4258196.8</v>
      </c>
      <c r="E9" s="26">
        <f t="shared" si="2"/>
        <v>13961.30098</v>
      </c>
      <c r="F9" s="27">
        <f t="shared" si="3"/>
        <v>0.07600646333</v>
      </c>
      <c r="G9" s="28">
        <v>3484685.32</v>
      </c>
      <c r="H9" s="26">
        <f t="shared" si="4"/>
        <v>11425.19777</v>
      </c>
      <c r="I9" s="27">
        <f t="shared" si="5"/>
        <v>0.2219745569</v>
      </c>
    </row>
    <row r="10" ht="12.75" customHeight="1">
      <c r="A10" s="25" t="s">
        <v>26</v>
      </c>
      <c r="B10" s="28">
        <v>2245940.4</v>
      </c>
      <c r="C10" s="26">
        <f t="shared" si="1"/>
        <v>7387.961842</v>
      </c>
      <c r="D10" s="28">
        <v>2676216.35</v>
      </c>
      <c r="E10" s="26">
        <f t="shared" si="2"/>
        <v>8774.479836</v>
      </c>
      <c r="F10" s="27">
        <f t="shared" si="3"/>
        <v>0.1876725982</v>
      </c>
      <c r="G10" s="28">
        <v>1972603.98</v>
      </c>
      <c r="H10" s="26">
        <f t="shared" si="4"/>
        <v>6467.554033</v>
      </c>
      <c r="I10" s="27">
        <f t="shared" si="5"/>
        <v>0.3566921577</v>
      </c>
    </row>
    <row r="11" ht="12.75" customHeight="1">
      <c r="A11" s="25" t="s">
        <v>27</v>
      </c>
      <c r="B11" s="28">
        <v>1860847.18</v>
      </c>
      <c r="C11" s="26">
        <f t="shared" si="1"/>
        <v>6121.207829</v>
      </c>
      <c r="D11" s="28">
        <v>1564881.33</v>
      </c>
      <c r="E11" s="26">
        <f t="shared" si="2"/>
        <v>5130.758459</v>
      </c>
      <c r="F11" s="27">
        <f t="shared" si="3"/>
        <v>-0.1618061986</v>
      </c>
      <c r="G11" s="28">
        <v>2012602.15</v>
      </c>
      <c r="H11" s="26">
        <f t="shared" si="4"/>
        <v>6598.695574</v>
      </c>
      <c r="I11" s="27">
        <f t="shared" si="5"/>
        <v>-0.2224586812</v>
      </c>
    </row>
    <row r="12" ht="12.75" customHeight="1">
      <c r="A12" s="25" t="s">
        <v>28</v>
      </c>
      <c r="B12" s="28">
        <v>1693271.56</v>
      </c>
      <c r="C12" s="26">
        <f t="shared" si="1"/>
        <v>5569.972237</v>
      </c>
      <c r="D12" s="28">
        <v>2007545.18</v>
      </c>
      <c r="E12" s="26">
        <f t="shared" si="2"/>
        <v>6582.115344</v>
      </c>
      <c r="F12" s="27">
        <f t="shared" si="3"/>
        <v>0.1817142105</v>
      </c>
      <c r="G12" s="28">
        <v>2124214.2</v>
      </c>
      <c r="H12" s="26">
        <f t="shared" si="4"/>
        <v>6964.636721</v>
      </c>
      <c r="I12" s="27">
        <f t="shared" si="5"/>
        <v>-0.05492337825</v>
      </c>
    </row>
    <row r="13" ht="12.75" customHeight="1">
      <c r="A13" s="25" t="s">
        <v>29</v>
      </c>
      <c r="B13" s="28">
        <v>1233122.13</v>
      </c>
      <c r="C13" s="26">
        <f t="shared" si="1"/>
        <v>4056.322796</v>
      </c>
      <c r="D13" s="28">
        <v>1331628.48</v>
      </c>
      <c r="E13" s="26">
        <f t="shared" si="2"/>
        <v>4365.995016</v>
      </c>
      <c r="F13" s="27">
        <f t="shared" si="3"/>
        <v>0.076343091</v>
      </c>
      <c r="G13" s="28">
        <v>1508446.71</v>
      </c>
      <c r="H13" s="26">
        <f t="shared" si="4"/>
        <v>4945.726918</v>
      </c>
      <c r="I13" s="27">
        <f t="shared" si="5"/>
        <v>-0.1172187448</v>
      </c>
    </row>
    <row r="14" ht="12.75" customHeight="1">
      <c r="A14" s="25" t="s">
        <v>30</v>
      </c>
      <c r="B14" s="28">
        <v>373331.43</v>
      </c>
      <c r="C14" s="26">
        <f t="shared" si="1"/>
        <v>1228.063914</v>
      </c>
      <c r="D14" s="28">
        <v>464295.3</v>
      </c>
      <c r="E14" s="26">
        <f t="shared" si="2"/>
        <v>1522.279672</v>
      </c>
      <c r="F14" s="27">
        <f t="shared" si="3"/>
        <v>0.2395769098</v>
      </c>
      <c r="G14" s="28">
        <v>763228.52</v>
      </c>
      <c r="H14" s="26">
        <f t="shared" si="4"/>
        <v>2502.38859</v>
      </c>
      <c r="I14" s="27">
        <f t="shared" si="5"/>
        <v>-0.3916693522</v>
      </c>
    </row>
    <row r="15" ht="12.75" customHeight="1">
      <c r="A15" s="25" t="s">
        <v>31</v>
      </c>
      <c r="B15" s="28">
        <v>533830.04</v>
      </c>
      <c r="C15" s="26">
        <f t="shared" si="1"/>
        <v>1756.019868</v>
      </c>
      <c r="D15" s="28">
        <v>632339.05</v>
      </c>
      <c r="E15" s="26">
        <f t="shared" si="2"/>
        <v>2073.242787</v>
      </c>
      <c r="F15" s="27">
        <f t="shared" si="3"/>
        <v>0.1806488208</v>
      </c>
      <c r="G15" s="28">
        <v>945177.84</v>
      </c>
      <c r="H15" s="26">
        <f t="shared" si="4"/>
        <v>3098.943738</v>
      </c>
      <c r="I15" s="27">
        <f t="shared" si="5"/>
        <v>-0.3309840506</v>
      </c>
    </row>
    <row r="16" ht="12.75" customHeight="1">
      <c r="A16" s="25" t="s">
        <v>32</v>
      </c>
      <c r="B16" s="28">
        <v>1.804997535E7</v>
      </c>
      <c r="C16" s="26">
        <f t="shared" si="1"/>
        <v>59374.91891</v>
      </c>
      <c r="D16" s="28">
        <v>1.952217507E7</v>
      </c>
      <c r="E16" s="26">
        <f t="shared" si="2"/>
        <v>64007.13138</v>
      </c>
      <c r="F16" s="27">
        <f t="shared" si="3"/>
        <v>0.07801631644</v>
      </c>
      <c r="G16" s="28">
        <v>1.922769866E7</v>
      </c>
      <c r="H16" s="26">
        <f t="shared" si="4"/>
        <v>63041.63495</v>
      </c>
      <c r="I16" s="27">
        <f t="shared" si="5"/>
        <v>0.0153152187</v>
      </c>
    </row>
    <row r="17" ht="12.75" customHeight="1">
      <c r="A17" s="25" t="s">
        <v>33</v>
      </c>
      <c r="B17" s="28">
        <v>1.168608843E7</v>
      </c>
      <c r="C17" s="26">
        <f t="shared" si="1"/>
        <v>38441.08036</v>
      </c>
      <c r="D17" s="28">
        <v>1.228085785E7</v>
      </c>
      <c r="E17" s="26">
        <f t="shared" si="2"/>
        <v>40265.1077</v>
      </c>
      <c r="F17" s="27">
        <f t="shared" si="3"/>
        <v>0.04744995005</v>
      </c>
      <c r="G17" s="28">
        <v>1.349654793E7</v>
      </c>
      <c r="H17" s="26">
        <f t="shared" si="4"/>
        <v>44250.97682</v>
      </c>
      <c r="I17" s="27">
        <f t="shared" si="5"/>
        <v>-0.0900741498</v>
      </c>
    </row>
    <row r="18" ht="12.75" customHeight="1">
      <c r="A18" s="25" t="s">
        <v>34</v>
      </c>
      <c r="B18" s="28">
        <v>6468002.93</v>
      </c>
      <c r="C18" s="26">
        <f t="shared" si="1"/>
        <v>21276.32543</v>
      </c>
      <c r="D18" s="28">
        <v>6680137.43</v>
      </c>
      <c r="E18" s="26">
        <f t="shared" si="2"/>
        <v>21902.08993</v>
      </c>
      <c r="F18" s="27">
        <f t="shared" si="3"/>
        <v>0.02941130549</v>
      </c>
      <c r="G18" s="28">
        <v>5999392.55</v>
      </c>
      <c r="H18" s="26">
        <f t="shared" si="4"/>
        <v>19670.13951</v>
      </c>
      <c r="I18" s="27">
        <f t="shared" si="5"/>
        <v>0.1134689678</v>
      </c>
    </row>
    <row r="19" ht="12.75" customHeight="1">
      <c r="A19" s="25" t="s">
        <v>35</v>
      </c>
      <c r="B19" s="28">
        <v>3169313.63</v>
      </c>
      <c r="C19" s="26">
        <f t="shared" si="1"/>
        <v>10425.37378</v>
      </c>
      <c r="D19" s="28">
        <v>3293169.01</v>
      </c>
      <c r="E19" s="26">
        <f t="shared" si="2"/>
        <v>10797.27544</v>
      </c>
      <c r="F19" s="27">
        <f t="shared" si="3"/>
        <v>0.03567274109</v>
      </c>
      <c r="G19" s="28">
        <v>2706557.61</v>
      </c>
      <c r="H19" s="26">
        <f t="shared" si="4"/>
        <v>8873.959377</v>
      </c>
      <c r="I19" s="27">
        <f t="shared" si="5"/>
        <v>0.2167370825</v>
      </c>
    </row>
    <row r="20" ht="12.75" customHeight="1">
      <c r="A20" s="25" t="s">
        <v>36</v>
      </c>
      <c r="B20" s="28">
        <v>4097178.63</v>
      </c>
      <c r="C20" s="26">
        <f t="shared" si="1"/>
        <v>13477.56128</v>
      </c>
      <c r="D20" s="28">
        <v>4273603.52</v>
      </c>
      <c r="E20" s="26">
        <f t="shared" si="2"/>
        <v>14011.81482</v>
      </c>
      <c r="F20" s="27">
        <f t="shared" si="3"/>
        <v>0.03964022315</v>
      </c>
      <c r="G20" s="28">
        <v>4166407.04</v>
      </c>
      <c r="H20" s="26">
        <f t="shared" si="4"/>
        <v>13660.35095</v>
      </c>
      <c r="I20" s="27">
        <f t="shared" si="5"/>
        <v>0.02572875837</v>
      </c>
    </row>
    <row r="21" ht="12.75" customHeight="1">
      <c r="A21" s="25" t="s">
        <v>37</v>
      </c>
      <c r="B21" s="28">
        <v>9187664.27</v>
      </c>
      <c r="C21" s="26">
        <f t="shared" si="1"/>
        <v>30222.57984</v>
      </c>
      <c r="D21" s="28">
        <v>1.017138616E7</v>
      </c>
      <c r="E21" s="26">
        <f t="shared" si="2"/>
        <v>33348.80708</v>
      </c>
      <c r="F21" s="27">
        <f t="shared" si="3"/>
        <v>0.1034401187</v>
      </c>
      <c r="G21" s="28">
        <v>9817572.4</v>
      </c>
      <c r="H21" s="26">
        <f t="shared" si="4"/>
        <v>32188.76197</v>
      </c>
      <c r="I21" s="27">
        <f t="shared" si="5"/>
        <v>0.03603882361</v>
      </c>
    </row>
    <row r="22" ht="12.75" customHeight="1">
      <c r="A22" s="25" t="s">
        <v>38</v>
      </c>
      <c r="B22" s="28">
        <v>393204.19</v>
      </c>
      <c r="C22" s="26">
        <f t="shared" si="1"/>
        <v>1293.434836</v>
      </c>
      <c r="D22" s="28">
        <v>485218.02</v>
      </c>
      <c r="E22" s="26">
        <f t="shared" si="2"/>
        <v>1590.878754</v>
      </c>
      <c r="F22" s="27">
        <f t="shared" si="3"/>
        <v>0.2299643634</v>
      </c>
      <c r="G22" s="28">
        <v>481064.71</v>
      </c>
      <c r="H22" s="26">
        <f t="shared" si="4"/>
        <v>1577.261344</v>
      </c>
      <c r="I22" s="27">
        <f t="shared" si="5"/>
        <v>0.00863357863</v>
      </c>
    </row>
    <row r="23" ht="12.75" customHeight="1">
      <c r="A23" s="25" t="s">
        <v>39</v>
      </c>
      <c r="B23" s="28">
        <v>345576.69</v>
      </c>
      <c r="C23" s="26">
        <f t="shared" si="1"/>
        <v>1136.765428</v>
      </c>
      <c r="D23" s="28">
        <v>389881.33</v>
      </c>
      <c r="E23" s="26">
        <f t="shared" si="2"/>
        <v>1278.299443</v>
      </c>
      <c r="F23" s="27">
        <f t="shared" si="3"/>
        <v>0.1245059109</v>
      </c>
      <c r="G23" s="28">
        <v>371996.82</v>
      </c>
      <c r="H23" s="26">
        <f t="shared" si="4"/>
        <v>1219.661705</v>
      </c>
      <c r="I23" s="27">
        <f t="shared" si="5"/>
        <v>0.04807705077</v>
      </c>
    </row>
    <row r="24" ht="12.75" customHeight="1">
      <c r="A24" s="25" t="s">
        <v>40</v>
      </c>
      <c r="B24" s="28">
        <v>799283.83</v>
      </c>
      <c r="C24" s="26">
        <f t="shared" si="1"/>
        <v>2629.223125</v>
      </c>
      <c r="D24" s="28">
        <v>930314.97</v>
      </c>
      <c r="E24" s="26">
        <f t="shared" si="2"/>
        <v>3050.213016</v>
      </c>
      <c r="F24" s="27">
        <f t="shared" si="3"/>
        <v>0.1601194997</v>
      </c>
      <c r="G24" s="28">
        <v>861923.48</v>
      </c>
      <c r="H24" s="26">
        <f t="shared" si="4"/>
        <v>2825.978623</v>
      </c>
      <c r="I24" s="27">
        <f t="shared" si="5"/>
        <v>0.07934751934</v>
      </c>
    </row>
    <row r="25" ht="12.75" customHeight="1">
      <c r="A25" s="25" t="s">
        <v>41</v>
      </c>
      <c r="B25" s="28">
        <v>2392786.13</v>
      </c>
      <c r="C25" s="26">
        <f t="shared" si="1"/>
        <v>7871.007007</v>
      </c>
      <c r="D25" s="28">
        <v>2546874.23</v>
      </c>
      <c r="E25" s="26">
        <f t="shared" si="2"/>
        <v>8350.407311</v>
      </c>
      <c r="F25" s="27">
        <f t="shared" si="3"/>
        <v>0.06090711195</v>
      </c>
      <c r="G25" s="28">
        <v>2781586.41</v>
      </c>
      <c r="H25" s="26">
        <f t="shared" si="4"/>
        <v>9119.955443</v>
      </c>
      <c r="I25" s="27">
        <f t="shared" si="5"/>
        <v>-0.08438068979</v>
      </c>
    </row>
    <row r="26" ht="12.75" customHeight="1">
      <c r="A26" s="25" t="s">
        <v>42</v>
      </c>
      <c r="B26" s="28">
        <v>1957220.16</v>
      </c>
      <c r="C26" s="26">
        <f t="shared" si="1"/>
        <v>6438.224211</v>
      </c>
      <c r="D26" s="28">
        <v>2076551.93</v>
      </c>
      <c r="E26" s="26">
        <f t="shared" si="2"/>
        <v>6808.366984</v>
      </c>
      <c r="F26" s="27">
        <f t="shared" si="3"/>
        <v>0.05749143878</v>
      </c>
      <c r="G26" s="28">
        <v>2077931.72</v>
      </c>
      <c r="H26" s="26">
        <f t="shared" si="4"/>
        <v>6812.890885</v>
      </c>
      <c r="I26" s="27">
        <f t="shared" si="5"/>
        <v>-0.0006640208563</v>
      </c>
    </row>
    <row r="27" ht="12.75" customHeight="1">
      <c r="A27" s="25" t="s">
        <v>43</v>
      </c>
      <c r="B27" s="28">
        <v>3017239.3</v>
      </c>
      <c r="C27" s="26">
        <f t="shared" si="1"/>
        <v>9925.129276</v>
      </c>
      <c r="D27" s="28">
        <v>3265668.34</v>
      </c>
      <c r="E27" s="26">
        <f t="shared" si="2"/>
        <v>10707.10931</v>
      </c>
      <c r="F27" s="27">
        <f t="shared" si="3"/>
        <v>0.07878789418</v>
      </c>
      <c r="G27" s="28">
        <v>4375838.48</v>
      </c>
      <c r="H27" s="26">
        <f t="shared" si="4"/>
        <v>14347.01141</v>
      </c>
      <c r="I27" s="27">
        <f t="shared" si="5"/>
        <v>-0.2537045517</v>
      </c>
    </row>
    <row r="28" ht="12.75" customHeight="1">
      <c r="A28" s="25" t="s">
        <v>44</v>
      </c>
      <c r="B28" s="28">
        <v>3417450.64</v>
      </c>
      <c r="C28" s="26">
        <f t="shared" si="1"/>
        <v>11241.61395</v>
      </c>
      <c r="D28" s="28">
        <v>3757227.83</v>
      </c>
      <c r="E28" s="26">
        <f t="shared" si="2"/>
        <v>12318.77977</v>
      </c>
      <c r="F28" s="27">
        <f t="shared" si="3"/>
        <v>0.0958194996</v>
      </c>
      <c r="G28" s="28">
        <v>3219560.96</v>
      </c>
      <c r="H28" s="26">
        <f t="shared" si="4"/>
        <v>10555.93757</v>
      </c>
      <c r="I28" s="27">
        <f t="shared" si="5"/>
        <v>0.1670000589</v>
      </c>
    </row>
    <row r="29" ht="12.75" customHeight="1">
      <c r="A29" s="25" t="s">
        <v>45</v>
      </c>
      <c r="B29" s="28">
        <v>4960258.36</v>
      </c>
      <c r="C29" s="26">
        <f t="shared" si="1"/>
        <v>16316.63934</v>
      </c>
      <c r="D29" s="28">
        <v>5337306.94</v>
      </c>
      <c r="E29" s="26">
        <f t="shared" si="2"/>
        <v>17499.36702</v>
      </c>
      <c r="F29" s="27">
        <f t="shared" si="3"/>
        <v>0.07248598498</v>
      </c>
      <c r="G29" s="28">
        <v>4880497.75</v>
      </c>
      <c r="H29" s="26">
        <f t="shared" si="4"/>
        <v>16001.63197</v>
      </c>
      <c r="I29" s="27">
        <f t="shared" si="5"/>
        <v>0.09359889368</v>
      </c>
    </row>
    <row r="30" ht="12.75" customHeight="1">
      <c r="A30" s="25" t="s">
        <v>46</v>
      </c>
      <c r="B30" s="28">
        <v>923542.42</v>
      </c>
      <c r="C30" s="26">
        <f t="shared" si="1"/>
        <v>3037.968487</v>
      </c>
      <c r="D30" s="28">
        <v>1057319.63</v>
      </c>
      <c r="E30" s="26">
        <f t="shared" si="2"/>
        <v>3466.621738</v>
      </c>
      <c r="F30" s="27">
        <f t="shared" si="3"/>
        <v>0.1410986495</v>
      </c>
      <c r="G30" s="28">
        <v>933119.37</v>
      </c>
      <c r="H30" s="26">
        <f t="shared" si="4"/>
        <v>3059.40777</v>
      </c>
      <c r="I30" s="27">
        <f t="shared" si="5"/>
        <v>0.1331022204</v>
      </c>
    </row>
    <row r="31" ht="12.75" customHeight="1">
      <c r="A31" s="25" t="s">
        <v>47</v>
      </c>
      <c r="B31" s="28">
        <v>591025.71</v>
      </c>
      <c r="C31" s="26">
        <f t="shared" si="1"/>
        <v>1944.16352</v>
      </c>
      <c r="D31" s="28">
        <v>625391.05</v>
      </c>
      <c r="E31" s="26">
        <f t="shared" si="2"/>
        <v>2050.462459</v>
      </c>
      <c r="F31" s="27">
        <f t="shared" si="3"/>
        <v>0.05467592525</v>
      </c>
      <c r="G31" s="28">
        <v>528710.14</v>
      </c>
      <c r="H31" s="26">
        <f t="shared" si="4"/>
        <v>1733.475869</v>
      </c>
      <c r="I31" s="27">
        <f t="shared" si="5"/>
        <v>0.1828618418</v>
      </c>
    </row>
    <row r="32" ht="12.75" customHeight="1">
      <c r="A32" s="25" t="s">
        <v>48</v>
      </c>
      <c r="B32" s="28">
        <v>1625192.68</v>
      </c>
      <c r="C32" s="26">
        <f t="shared" si="1"/>
        <v>5346.028553</v>
      </c>
      <c r="D32" s="28">
        <v>1731387.87</v>
      </c>
      <c r="E32" s="26">
        <f t="shared" si="2"/>
        <v>5676.681541</v>
      </c>
      <c r="F32" s="27">
        <f t="shared" si="3"/>
        <v>0.06185020994</v>
      </c>
      <c r="G32" s="28">
        <v>1449694.16</v>
      </c>
      <c r="H32" s="26">
        <f t="shared" si="4"/>
        <v>4753.095607</v>
      </c>
      <c r="I32" s="27">
        <f t="shared" si="5"/>
        <v>0.1943125093</v>
      </c>
    </row>
    <row r="33" ht="12.75" customHeight="1">
      <c r="A33" s="25" t="s">
        <v>49</v>
      </c>
      <c r="B33" s="28">
        <v>1.055573339E7</v>
      </c>
      <c r="C33" s="26">
        <f t="shared" si="1"/>
        <v>34722.8072</v>
      </c>
      <c r="D33" s="28">
        <v>1.135391899E7</v>
      </c>
      <c r="E33" s="26">
        <f t="shared" si="2"/>
        <v>37225.9639</v>
      </c>
      <c r="F33" s="27">
        <f t="shared" si="3"/>
        <v>0.07208969836</v>
      </c>
      <c r="G33" s="28">
        <v>1.052963881E7</v>
      </c>
      <c r="H33" s="26">
        <f t="shared" si="4"/>
        <v>34523.40593</v>
      </c>
      <c r="I33" s="27">
        <f t="shared" si="5"/>
        <v>0.07828190452</v>
      </c>
    </row>
    <row r="34" ht="12.75" customHeight="1">
      <c r="A34" s="25" t="s">
        <v>50</v>
      </c>
      <c r="B34" s="28">
        <v>2229264.72</v>
      </c>
      <c r="C34" s="26">
        <f t="shared" si="1"/>
        <v>7333.107632</v>
      </c>
      <c r="D34" s="28">
        <v>2425747.64</v>
      </c>
      <c r="E34" s="26">
        <f t="shared" si="2"/>
        <v>7953.270951</v>
      </c>
      <c r="F34" s="27">
        <f t="shared" si="3"/>
        <v>0.08457032822</v>
      </c>
      <c r="G34" s="28">
        <v>2815801.61</v>
      </c>
      <c r="H34" s="26">
        <f t="shared" si="4"/>
        <v>9232.136426</v>
      </c>
      <c r="I34" s="27">
        <f t="shared" si="5"/>
        <v>-0.1385232428</v>
      </c>
    </row>
    <row r="35" ht="12.75" customHeight="1">
      <c r="A35" s="25" t="s">
        <v>51</v>
      </c>
      <c r="B35" s="28">
        <v>1371842.28</v>
      </c>
      <c r="C35" s="26">
        <f t="shared" si="1"/>
        <v>4512.639079</v>
      </c>
      <c r="D35" s="28">
        <v>1587681.62</v>
      </c>
      <c r="E35" s="26">
        <f t="shared" si="2"/>
        <v>5205.513508</v>
      </c>
      <c r="F35" s="27">
        <f t="shared" si="3"/>
        <v>0.1535408476</v>
      </c>
      <c r="G35" s="28">
        <v>1557915.19</v>
      </c>
      <c r="H35" s="26">
        <f t="shared" si="4"/>
        <v>5107.918656</v>
      </c>
      <c r="I35" s="27">
        <f t="shared" si="5"/>
        <v>0.01910657922</v>
      </c>
    </row>
    <row r="36" ht="12.75" customHeight="1">
      <c r="A36" s="29"/>
      <c r="B36" s="29"/>
      <c r="C36" s="29"/>
      <c r="D36" s="29"/>
      <c r="E36" s="29"/>
      <c r="F36" s="29"/>
      <c r="G36" s="29"/>
      <c r="H36" s="29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30" t="s">
        <v>52</v>
      </c>
      <c r="B1" s="31" t="s">
        <v>53</v>
      </c>
      <c r="C1" s="31" t="s">
        <v>54</v>
      </c>
      <c r="D1" s="30" t="s">
        <v>55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