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RT_SU_CZ" sheetId="1" r:id="rId3"/>
    <sheet state="visible" name="Change Log" sheetId="2" r:id="rId4"/>
  </sheets>
  <definedNames/>
  <calcPr/>
</workbook>
</file>

<file path=xl/sharedStrings.xml><?xml version="1.0" encoding="utf-8"?>
<sst xmlns="http://schemas.openxmlformats.org/spreadsheetml/2006/main" count="55" uniqueCount="55">
  <si>
    <t>Data source</t>
  </si>
  <si>
    <t>EUROCONTROL</t>
  </si>
  <si>
    <t>Period Start</t>
  </si>
  <si>
    <t>Meta data</t>
  </si>
  <si>
    <t>N/A</t>
  </si>
  <si>
    <t xml:space="preserve"> </t>
  </si>
  <si>
    <t>Release date</t>
  </si>
  <si>
    <t>Period End</t>
  </si>
  <si>
    <t>Contact</t>
  </si>
  <si>
    <t>pru-support@eurocontrol.int</t>
  </si>
  <si>
    <t>Period: JAN-APR</t>
  </si>
  <si>
    <t>SOURCE: CRCO</t>
  </si>
  <si>
    <t>En-route service units</t>
  </si>
  <si>
    <t>Actual [2020]</t>
  </si>
  <si>
    <t>Daily ER SU [2020]</t>
  </si>
  <si>
    <t>Actual [2021]</t>
  </si>
  <si>
    <t>Daily ER SU [actual, 2021]</t>
  </si>
  <si>
    <t>21/20 (%)</t>
  </si>
  <si>
    <t>Det. [2021]</t>
  </si>
  <si>
    <t>Daily ER SU [2021]</t>
  </si>
  <si>
    <t>act./det.(%)</t>
  </si>
  <si>
    <t>SES Area</t>
  </si>
  <si>
    <t>Austria</t>
  </si>
  <si>
    <t>Belgium-Luxembourg</t>
  </si>
  <si>
    <t>Bulgaria</t>
  </si>
  <si>
    <t>Croatia</t>
  </si>
  <si>
    <t>Cyprus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</si>
  <si>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</si>
  <si>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</si>
  <si>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</si>
  <si>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</si>
  <si>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</si>
  <si>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</si>
  <si>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</si>
  <si>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</si>
  <si>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</si>
  <si>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</si>
  <si>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</si>
  <si>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Lithuania</t>
  </si>
  <si>
    <t>Malta</t>
  </si>
  <si>
    <t>Netherlands</t>
  </si>
  <si>
    <t>Norway</t>
  </si>
  <si>
    <t>Poland</t>
  </si>
  <si>
    <t>Portugal Continental</t>
  </si>
  <si>
    <t>Romania</t>
  </si>
  <si>
    <t>Slovakia</t>
  </si>
  <si>
    <t>Slovenia</t>
  </si>
  <si>
    <t>Spain Canarias</t>
  </si>
  <si>
    <t>Spain Continental</t>
  </si>
  <si>
    <t>Sweden</t>
  </si>
  <si>
    <t>Switzerland</t>
  </si>
  <si>
    <t>Change date</t>
  </si>
  <si>
    <t>Entity</t>
  </si>
  <si>
    <t>Period</t>
  </si>
  <si>
    <t>Comment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</si>
</sst>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&quot; &quot;mmm&quot; &quot;yyyy"/>
    <numFmt numFmtId="165" formatCode="d mmm yyyy"/>
    <numFmt numFmtId="166" formatCode="d mmm. yyyy"/>
    <numFmt numFmtId="167" formatCode="m/d/yyyy"/>
    <numFmt numFmtId="168" formatCode="0.0%"/>
  </numFmts>
  <fonts count="14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b/>
      <sz val="10.0"/>
      <color rgb="FF396EA2"/>
      <name val="Calibri"/>
    </font>
    <font>
      <sz val="10.0"/>
      <color rgb="FF396EA2"/>
      <name val="Calibri"/>
    </font>
    <font>
      <sz val="9.0"/>
      <color rgb="FFC00000"/>
      <name val="Calibri"/>
    </font>
    <font>
      <u/>
      <sz val="9.0"/>
      <color rgb="FF396EA2"/>
      <name val="Calibri"/>
    </font>
    <font>
      <u/>
      <sz val="10.0"/>
      <color rgb="FF396EA2"/>
      <name val="Calibri"/>
    </font>
    <font>
      <sz val="10.0"/>
      <color rgb="FF000000"/>
      <name val="Calibri"/>
    </font>
    <font>
      <b/>
      <sz val="8.0"/>
      <color rgb="FFC00000"/>
      <name val="Calibri"/>
    </font>
    <font>
      <sz val="10.0"/>
      <color rgb="FFF3F3F3"/>
      <name val="Calibri"/>
    </font>
    <font>
      <sz val="9.0"/>
      <color rgb="FF000000"/>
      <name val="Calibri"/>
    </font>
    <font>
      <sz val="9.0"/>
      <color rgb="FFF3F3F3"/>
      <name val="Calibri"/>
    </font>
    <font>
      <sz val="9.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  <fill>
      <patternFill patternType="solid">
        <fgColor rgb="FFD9D9D9"/>
        <bgColor rgb="FFD9D9D9"/>
      </patternFill>
    </fill>
  </fills>
  <borders count="10">
    <border/>
    <border>
      <left/>
      <right/>
      <top/>
      <bottom/>
    </border>
    <border>
      <top/>
      <bottom/>
    </border>
    <border>
      <right/>
      <top/>
      <bottom/>
    </border>
    <border>
      <left/>
      <right/>
      <top/>
      <bottom style="thin">
        <color rgb="FF000000"/>
      </bottom>
    </border>
    <border>
      <right/>
      <bottom style="thin">
        <color rgb="FF000000"/>
      </bottom>
    </border>
    <border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/>
      <right/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1" fillId="3" fontId="2" numFmtId="49" xfId="0" applyAlignment="1" applyBorder="1" applyFill="1" applyFont="1" applyNumberFormat="1">
      <alignment horizontal="left" readingOrder="0" shrinkToFit="0" vertical="bottom" wrapText="0"/>
    </xf>
    <xf borderId="2" fillId="2" fontId="1" numFmtId="0" xfId="0" applyAlignment="1" applyBorder="1" applyFont="1">
      <alignment shrinkToFit="0" vertical="bottom" wrapText="0"/>
    </xf>
    <xf borderId="0" fillId="3" fontId="2" numFmtId="164" xfId="0" applyAlignment="1" applyFont="1" applyNumberFormat="1">
      <alignment horizontal="left" readingOrder="0" shrinkToFit="0" wrapText="0"/>
    </xf>
    <xf borderId="3" fillId="2" fontId="3" numFmtId="0" xfId="0" applyAlignment="1" applyBorder="1" applyFont="1">
      <alignment horizontal="left" shrinkToFit="0" wrapText="0"/>
    </xf>
    <xf borderId="1" fillId="3" fontId="4" numFmtId="0" xfId="0" applyAlignment="1" applyBorder="1" applyFont="1">
      <alignment horizontal="left" readingOrder="0" shrinkToFit="0" wrapText="0"/>
    </xf>
    <xf borderId="0" fillId="3" fontId="4" numFmtId="0" xfId="0" applyAlignment="1" applyFont="1">
      <alignment horizontal="left" readingOrder="0" shrinkToFit="0" wrapText="0"/>
    </xf>
    <xf borderId="4" fillId="2" fontId="1" numFmtId="0" xfId="0" applyAlignment="1" applyBorder="1" applyFont="1">
      <alignment shrinkToFit="0" wrapText="0"/>
    </xf>
    <xf borderId="4" fillId="3" fontId="5" numFmtId="165" xfId="0" applyAlignment="1" applyBorder="1" applyFont="1" applyNumberFormat="1">
      <alignment horizontal="left" readingOrder="0" vertical="bottom"/>
    </xf>
    <xf borderId="5" fillId="2" fontId="1" numFmtId="0" xfId="0" applyAlignment="1" applyBorder="1" applyFont="1">
      <alignment shrinkToFit="0" vertical="bottom" wrapText="0"/>
    </xf>
    <xf borderId="6" fillId="3" fontId="2" numFmtId="166" xfId="0" applyAlignment="1" applyBorder="1" applyFont="1" applyNumberFormat="1">
      <alignment horizontal="left" readingOrder="0" vertical="bottom"/>
    </xf>
    <xf borderId="4" fillId="2" fontId="3" numFmtId="0" xfId="0" applyAlignment="1" applyBorder="1" applyFont="1">
      <alignment horizontal="left" shrinkToFit="0" wrapText="0"/>
    </xf>
    <xf borderId="4" fillId="3" fontId="6" numFmtId="0" xfId="0" applyAlignment="1" applyBorder="1" applyFont="1">
      <alignment horizontal="left" readingOrder="0" shrinkToFit="0" wrapText="0"/>
    </xf>
    <xf borderId="0" fillId="3" fontId="7" numFmtId="167" xfId="0" applyAlignment="1" applyFont="1" applyNumberFormat="1">
      <alignment horizontal="left" shrinkToFit="0" wrapText="0"/>
    </xf>
    <xf borderId="1" fillId="3" fontId="8" numFmtId="0" xfId="0" applyAlignment="1" applyBorder="1" applyFont="1">
      <alignment shrinkToFit="0" wrapText="1"/>
    </xf>
    <xf borderId="0" fillId="3" fontId="8" numFmtId="0" xfId="0" applyAlignment="1" applyFont="1">
      <alignment shrinkToFit="0" wrapText="1"/>
    </xf>
    <xf borderId="7" fillId="3" fontId="9" numFmtId="0" xfId="0" applyAlignment="1" applyBorder="1" applyFont="1">
      <alignment horizontal="left" readingOrder="0" shrinkToFit="0" vertical="center" wrapText="0"/>
    </xf>
    <xf borderId="7" fillId="3" fontId="9" numFmtId="0" xfId="0" applyAlignment="1" applyBorder="1" applyFont="1">
      <alignment horizontal="center" readingOrder="0" shrinkToFit="0" vertical="center" wrapText="0"/>
    </xf>
    <xf borderId="7" fillId="3" fontId="9" numFmtId="0" xfId="0" applyAlignment="1" applyBorder="1" applyFont="1">
      <alignment horizontal="center" shrinkToFit="0" vertical="center" wrapText="0"/>
    </xf>
    <xf borderId="7" fillId="4" fontId="10" numFmtId="0" xfId="0" applyAlignment="1" applyBorder="1" applyFill="1" applyFont="1">
      <alignment horizontal="center" readingOrder="0" shrinkToFit="0" vertical="center" wrapText="1"/>
    </xf>
    <xf borderId="7" fillId="4" fontId="10" numFmtId="49" xfId="0" applyAlignment="1" applyBorder="1" applyFont="1" applyNumberFormat="1">
      <alignment horizontal="center" readingOrder="0" shrinkToFit="0" vertical="center" wrapText="1"/>
    </xf>
    <xf borderId="7" fillId="3" fontId="11" numFmtId="0" xfId="0" applyAlignment="1" applyBorder="1" applyFont="1">
      <alignment readingOrder="0" shrinkToFit="0" vertical="center" wrapText="0"/>
    </xf>
    <xf borderId="7" fillId="5" fontId="11" numFmtId="3" xfId="0" applyAlignment="1" applyBorder="1" applyFill="1" applyFont="1" applyNumberFormat="1">
      <alignment horizontal="right" readingOrder="0" shrinkToFit="0" vertical="center" wrapText="0"/>
    </xf>
    <xf borderId="7" fillId="5" fontId="8" numFmtId="168" xfId="0" applyAlignment="1" applyBorder="1" applyFont="1" applyNumberFormat="1">
      <alignment horizontal="right" shrinkToFit="0" wrapText="1"/>
    </xf>
    <xf borderId="7" fillId="3" fontId="11" numFmtId="3" xfId="0" applyAlignment="1" applyBorder="1" applyFont="1" applyNumberFormat="1">
      <alignment horizontal="right" readingOrder="0" shrinkToFit="0" vertical="center" wrapText="0"/>
    </xf>
    <xf borderId="8" fillId="4" fontId="12" numFmtId="0" xfId="0" applyAlignment="1" applyBorder="1" applyFont="1">
      <alignment shrinkToFit="0" wrapText="0"/>
    </xf>
    <xf borderId="8" fillId="4" fontId="12" numFmtId="0" xfId="0" applyAlignment="1" applyBorder="1" applyFont="1">
      <alignment horizontal="center" shrinkToFit="0" wrapText="0"/>
    </xf>
    <xf borderId="9" fillId="3" fontId="13" numFmtId="164" xfId="0" applyAlignment="1" applyBorder="1" applyFont="1" applyNumberFormat="1">
      <alignment horizontal="left" readingOrder="0" shrinkToFit="0" vertical="bottom" wrapText="0"/>
    </xf>
    <xf borderId="0" fillId="3" fontId="11" numFmtId="0" xfId="0" applyAlignment="1" applyFont="1">
      <alignment readingOrder="0" shrinkToFit="0" vertical="center" wrapText="1"/>
    </xf>
    <xf borderId="0" fillId="3" fontId="11" numFmtId="0" xfId="0" applyAlignment="1" applyFont="1">
      <alignment horizontal="center" readingOrder="0" shrinkToFit="0" vertical="center" wrapText="0"/>
    </xf>
    <xf borderId="0" fillId="3" fontId="11" numFmtId="0" xfId="0" applyAlignment="1" applyFont="1">
      <alignment readingOrder="0" shrinkToFit="0" wrapText="1"/>
    </xf>
    <xf borderId="0" fillId="3" fontId="13" numFmtId="164" xfId="0" applyAlignment="1" applyFont="1" applyNumberFormat="1">
      <alignment horizontal="center" readingOrder="0" shrinkToFit="0" vertical="bottom" wrapText="0"/>
    </xf>
    <xf borderId="0" fillId="3" fontId="11" numFmtId="17" xfId="0" applyAlignment="1" applyFont="1" applyNumberFormat="1">
      <alignment vertical="bottom"/>
    </xf>
    <xf borderId="0" fillId="3" fontId="11" numFmtId="0" xfId="0" applyAlignment="1" applyFont="1">
      <alignment horizontal="center" shrinkToFit="0" vertical="bottom" wrapText="0"/>
    </xf>
    <xf borderId="0" fillId="3" fontId="11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0.14"/>
    <col customWidth="1" min="2" max="2" width="20.57"/>
    <col customWidth="1" min="3" max="3" width="13.14"/>
    <col customWidth="1" min="4" max="4" width="14.43"/>
    <col customWidth="1" min="5" max="5" width="15.43"/>
    <col customWidth="1" min="6" max="6" width="9.0"/>
    <col customWidth="1" min="7" max="7" width="15.86"/>
    <col customWidth="1" min="8" max="8" width="13.86"/>
    <col customWidth="1" min="9" max="9" width="12.86"/>
  </cols>
  <sheetData>
    <row r="1" ht="12.75" customHeight="1">
      <c r="A1" s="1" t="s">
        <v>0</v>
      </c>
      <c r="B1" s="2" t="s">
        <v>1</v>
      </c>
      <c r="C1" s="3" t="s">
        <v>2</v>
      </c>
      <c r="D1" s="4">
        <v>43831.0</v>
      </c>
      <c r="E1" s="5" t="s">
        <v>3</v>
      </c>
      <c r="F1" s="6" t="s">
        <v>4</v>
      </c>
      <c r="G1" s="7" t="s">
        <v>5</v>
      </c>
      <c r="H1" s="7"/>
      <c r="I1" s="7"/>
    </row>
    <row r="2" ht="12.75" customHeight="1">
      <c r="A2" s="8" t="s">
        <v>6</v>
      </c>
      <c r="B2" s="9">
        <v>44334.0</v>
      </c>
      <c r="C2" s="10" t="s">
        <v>7</v>
      </c>
      <c r="D2" s="11">
        <v>44316.0</v>
      </c>
      <c r="E2" s="12" t="s">
        <v>8</v>
      </c>
      <c r="F2" s="13" t="s">
        <v>9</v>
      </c>
      <c r="G2" s="14"/>
      <c r="H2" s="14"/>
      <c r="I2" s="14"/>
    </row>
    <row r="3" ht="12.75" customHeight="1">
      <c r="A3" s="15"/>
      <c r="B3" s="15"/>
      <c r="C3" s="15"/>
      <c r="D3" s="15"/>
      <c r="E3" s="15"/>
      <c r="F3" s="15"/>
      <c r="G3" s="16"/>
      <c r="H3" s="16"/>
      <c r="I3" s="16"/>
    </row>
    <row r="4" ht="13.5" customHeight="1">
      <c r="A4" s="17" t="s">
        <v>10</v>
      </c>
      <c r="B4" s="18" t="s">
        <v>11</v>
      </c>
      <c r="C4" s="18">
        <v>121.0</v>
      </c>
      <c r="D4" s="19"/>
      <c r="E4" s="18">
        <v>120.0</v>
      </c>
      <c r="F4" s="19"/>
      <c r="G4" s="19"/>
      <c r="H4" s="18">
        <v>120.0</v>
      </c>
      <c r="I4" s="19"/>
    </row>
    <row r="5" ht="25.5" customHeight="1">
      <c r="A5" s="20" t="s">
        <v>12</v>
      </c>
      <c r="B5" s="20" t="s">
        <v>13</v>
      </c>
      <c r="C5" s="21" t="s">
        <v>14</v>
      </c>
      <c r="D5" s="20" t="s">
        <v>15</v>
      </c>
      <c r="E5" s="20" t="s">
        <v>16</v>
      </c>
      <c r="F5" s="20" t="s">
        <v>17</v>
      </c>
      <c r="G5" s="20" t="s">
        <v>18</v>
      </c>
      <c r="H5" s="20" t="s">
        <v>19</v>
      </c>
      <c r="I5" s="20" t="s">
        <v>20</v>
      </c>
    </row>
    <row r="6" ht="12.75" customHeight="1">
      <c r="A6" s="22" t="s">
        <v>21</v>
      </c>
      <c r="B6" s="23">
        <f>sum(B7:B35)</f>
        <v>23830180.3</v>
      </c>
      <c r="C6" s="23">
        <f t="shared" ref="C6:C35" si="1">B6/C$4</f>
        <v>196943.6388</v>
      </c>
      <c r="D6" s="23">
        <f>sum(D7:D35)</f>
        <v>11932316.52</v>
      </c>
      <c r="E6" s="23">
        <v>1.0</v>
      </c>
      <c r="F6" s="24">
        <f t="shared" ref="F6:F35" si="2">E6/C6-1</f>
        <v>-0.9999949224</v>
      </c>
      <c r="G6" s="23">
        <f>sum(G7:G35)</f>
        <v>38381450.39</v>
      </c>
      <c r="H6" s="23">
        <f t="shared" ref="H6:H35" si="3">G6/H$4</f>
        <v>319845.4199</v>
      </c>
      <c r="I6" s="24">
        <f t="shared" ref="I6:I35" si="4">D6/G6-1</f>
        <v>-0.6891124124</v>
      </c>
    </row>
    <row r="7" ht="12.75" customHeight="1">
      <c r="A7" s="22" t="s">
        <v>22</v>
      </c>
      <c r="B7" s="25">
        <v>653201.64</v>
      </c>
      <c r="C7" s="23">
        <f t="shared" si="1"/>
        <v>5398.360661</v>
      </c>
      <c r="D7" s="25">
        <v>302755.89</v>
      </c>
      <c r="E7" s="23">
        <f t="shared" ref="E7:E35" si="5">D7/E$4</f>
        <v>2522.96575</v>
      </c>
      <c r="F7" s="24">
        <f t="shared" si="2"/>
        <v>-0.5326422393</v>
      </c>
      <c r="G7" s="25">
        <v>989367.44</v>
      </c>
      <c r="H7" s="23">
        <f t="shared" si="3"/>
        <v>8244.728667</v>
      </c>
      <c r="I7" s="24">
        <f t="shared" si="4"/>
        <v>-0.693990445</v>
      </c>
    </row>
    <row r="8" ht="12.75" customHeight="1">
      <c r="A8" s="22" t="s">
        <v>23</v>
      </c>
      <c r="B8" s="25">
        <v>511514.61</v>
      </c>
      <c r="C8" s="23">
        <f t="shared" si="1"/>
        <v>4227.393471</v>
      </c>
      <c r="D8" s="25">
        <v>223188.08</v>
      </c>
      <c r="E8" s="23">
        <f t="shared" si="5"/>
        <v>1859.900667</v>
      </c>
      <c r="F8" s="24">
        <f t="shared" si="2"/>
        <v>-0.5600360649</v>
      </c>
      <c r="G8" s="25">
        <v>861027.81</v>
      </c>
      <c r="H8" s="23">
        <f t="shared" si="3"/>
        <v>7175.23175</v>
      </c>
      <c r="I8" s="24">
        <f t="shared" si="4"/>
        <v>-0.7407887673</v>
      </c>
    </row>
    <row r="9" ht="12.75" customHeight="1">
      <c r="A9" s="22" t="s">
        <v>24</v>
      </c>
      <c r="B9" s="25">
        <v>748238.09</v>
      </c>
      <c r="C9" s="23">
        <f t="shared" si="1"/>
        <v>6183.785868</v>
      </c>
      <c r="D9" s="25">
        <v>501036.47</v>
      </c>
      <c r="E9" s="23">
        <f t="shared" si="5"/>
        <v>4175.303917</v>
      </c>
      <c r="F9" s="24">
        <f t="shared" si="2"/>
        <v>-0.3247981082</v>
      </c>
      <c r="G9" s="25">
        <v>1274195.64</v>
      </c>
      <c r="H9" s="23">
        <f t="shared" si="3"/>
        <v>10618.297</v>
      </c>
      <c r="I9" s="24">
        <f t="shared" si="4"/>
        <v>-0.60678215</v>
      </c>
    </row>
    <row r="10" ht="12.75" customHeight="1">
      <c r="A10" s="22" t="s">
        <v>25</v>
      </c>
      <c r="B10" s="25">
        <v>349377.65</v>
      </c>
      <c r="C10" s="23">
        <f t="shared" si="1"/>
        <v>2887.418595</v>
      </c>
      <c r="D10" s="25">
        <v>212725.3</v>
      </c>
      <c r="E10" s="23">
        <f t="shared" si="5"/>
        <v>1772.710833</v>
      </c>
      <c r="F10" s="24">
        <f t="shared" si="2"/>
        <v>-0.3860568619</v>
      </c>
      <c r="G10" s="25">
        <v>532492.0</v>
      </c>
      <c r="H10" s="23">
        <f t="shared" si="3"/>
        <v>4437.433333</v>
      </c>
      <c r="I10" s="24">
        <f t="shared" si="4"/>
        <v>-0.6005098668</v>
      </c>
    </row>
    <row r="11" ht="12.75" customHeight="1">
      <c r="A11" s="22" t="s">
        <v>26</v>
      </c>
      <c r="B11" s="25">
        <v>437091.2</v>
      </c>
      <c r="C11" s="23">
        <f t="shared" si="1"/>
        <v>3612.323967</v>
      </c>
      <c r="D11" s="25">
        <v>247601.26</v>
      </c>
      <c r="E11" s="23">
        <f t="shared" si="5"/>
        <v>2063.343833</v>
      </c>
      <c r="F11" s="24">
        <f t="shared" si="2"/>
        <v>-0.4288043231</v>
      </c>
      <c r="G11" s="25">
        <v>628328.15</v>
      </c>
      <c r="H11" s="23">
        <f t="shared" si="3"/>
        <v>5236.067917</v>
      </c>
      <c r="I11" s="24">
        <f t="shared" si="4"/>
        <v>-0.6059363885</v>
      </c>
    </row>
    <row r="12" ht="12.75" customHeight="1">
      <c r="A12" s="22" t="s">
        <v>27</v>
      </c>
      <c r="B12" s="25">
        <v>502170.32</v>
      </c>
      <c r="C12" s="23">
        <f t="shared" si="1"/>
        <v>4150.167934</v>
      </c>
      <c r="D12" s="25">
        <v>252027.89</v>
      </c>
      <c r="E12" s="23">
        <f t="shared" si="5"/>
        <v>2100.232417</v>
      </c>
      <c r="F12" s="24">
        <f t="shared" si="2"/>
        <v>-0.4939403778</v>
      </c>
      <c r="G12" s="25">
        <v>1027784.85</v>
      </c>
      <c r="H12" s="23">
        <f t="shared" si="3"/>
        <v>8564.87375</v>
      </c>
      <c r="I12" s="24">
        <f t="shared" si="4"/>
        <v>-0.7547853619</v>
      </c>
    </row>
    <row r="13" ht="12.75" customHeight="1">
      <c r="A13" s="22" t="s">
        <v>28</v>
      </c>
      <c r="B13" s="25">
        <v>356593.63</v>
      </c>
      <c r="C13" s="23">
        <f t="shared" si="1"/>
        <v>2947.054793</v>
      </c>
      <c r="D13" s="25">
        <v>147017.42</v>
      </c>
      <c r="E13" s="23">
        <f t="shared" si="5"/>
        <v>1225.145167</v>
      </c>
      <c r="F13" s="24">
        <f t="shared" si="2"/>
        <v>-0.5842815107</v>
      </c>
      <c r="G13" s="25">
        <v>518419.41</v>
      </c>
      <c r="H13" s="23">
        <f t="shared" si="3"/>
        <v>4320.16175</v>
      </c>
      <c r="I13" s="24">
        <f t="shared" si="4"/>
        <v>-0.7164121999</v>
      </c>
    </row>
    <row r="14" ht="12.75" customHeight="1">
      <c r="A14" s="22" t="s">
        <v>29</v>
      </c>
      <c r="B14" s="25">
        <v>174952.49</v>
      </c>
      <c r="C14" s="23">
        <f t="shared" si="1"/>
        <v>1445.888347</v>
      </c>
      <c r="D14" s="25">
        <v>114851.03</v>
      </c>
      <c r="E14" s="23">
        <f t="shared" si="5"/>
        <v>957.0919167</v>
      </c>
      <c r="F14" s="24">
        <f t="shared" si="2"/>
        <v>-0.338059596</v>
      </c>
      <c r="G14" s="25">
        <v>300495.58</v>
      </c>
      <c r="H14" s="23">
        <f t="shared" si="3"/>
        <v>2504.129833</v>
      </c>
      <c r="I14" s="24">
        <f t="shared" si="4"/>
        <v>-0.6177946112</v>
      </c>
    </row>
    <row r="15" ht="12.75" customHeight="1">
      <c r="A15" s="22" t="s">
        <v>30</v>
      </c>
      <c r="B15" s="25">
        <v>248700.56</v>
      </c>
      <c r="C15" s="23">
        <f t="shared" si="1"/>
        <v>2055.376529</v>
      </c>
      <c r="D15" s="25">
        <v>125391.73</v>
      </c>
      <c r="E15" s="23">
        <f t="shared" si="5"/>
        <v>1044.931083</v>
      </c>
      <c r="F15" s="24">
        <f t="shared" si="2"/>
        <v>-0.491610871</v>
      </c>
      <c r="G15" s="25">
        <v>341410.41</v>
      </c>
      <c r="H15" s="23">
        <f t="shared" si="3"/>
        <v>2845.08675</v>
      </c>
      <c r="I15" s="24">
        <f t="shared" si="4"/>
        <v>-0.6327243507</v>
      </c>
    </row>
    <row r="16" ht="12.75" customHeight="1">
      <c r="A16" s="22" t="s">
        <v>31</v>
      </c>
      <c r="B16" s="25">
        <v>3880819.21</v>
      </c>
      <c r="C16" s="23">
        <f t="shared" si="1"/>
        <v>32072.88603</v>
      </c>
      <c r="D16" s="25">
        <v>1704516.12</v>
      </c>
      <c r="E16" s="23">
        <f t="shared" si="5"/>
        <v>14204.301</v>
      </c>
      <c r="F16" s="24">
        <f t="shared" si="2"/>
        <v>-0.5571243266</v>
      </c>
      <c r="G16" s="25">
        <v>6655463.3</v>
      </c>
      <c r="H16" s="23">
        <f t="shared" si="3"/>
        <v>55462.19417</v>
      </c>
      <c r="I16" s="24">
        <f t="shared" si="4"/>
        <v>-0.7438921915</v>
      </c>
    </row>
    <row r="17" ht="12.75" customHeight="1">
      <c r="A17" s="22" t="s">
        <v>32</v>
      </c>
      <c r="B17" s="25">
        <v>3049936.93</v>
      </c>
      <c r="C17" s="23">
        <f t="shared" si="1"/>
        <v>25206.09033</v>
      </c>
      <c r="D17" s="25">
        <v>1515490.2</v>
      </c>
      <c r="E17" s="23">
        <f t="shared" si="5"/>
        <v>12629.085</v>
      </c>
      <c r="F17" s="24">
        <f t="shared" si="2"/>
        <v>-0.4989669229</v>
      </c>
      <c r="G17" s="25">
        <v>4676733.73</v>
      </c>
      <c r="H17" s="23">
        <f t="shared" si="3"/>
        <v>38972.78108</v>
      </c>
      <c r="I17" s="24">
        <f t="shared" si="4"/>
        <v>-0.6759511472</v>
      </c>
    </row>
    <row r="18" ht="12.75" customHeight="1">
      <c r="A18" s="22" t="s">
        <v>33</v>
      </c>
      <c r="B18" s="25">
        <v>1143352.79</v>
      </c>
      <c r="C18" s="23">
        <f t="shared" si="1"/>
        <v>9449.196612</v>
      </c>
      <c r="D18" s="25">
        <v>656564.21</v>
      </c>
      <c r="E18" s="23">
        <f t="shared" si="5"/>
        <v>5471.368417</v>
      </c>
      <c r="F18" s="24">
        <f t="shared" si="2"/>
        <v>-0.4209699891</v>
      </c>
      <c r="G18" s="25">
        <v>1506700.22</v>
      </c>
      <c r="H18" s="23">
        <f t="shared" si="3"/>
        <v>12555.83517</v>
      </c>
      <c r="I18" s="24">
        <f t="shared" si="4"/>
        <v>-0.5642369987</v>
      </c>
    </row>
    <row r="19" ht="12.75" customHeight="1">
      <c r="A19" s="22" t="s">
        <v>34</v>
      </c>
      <c r="B19" s="25">
        <v>609818.28</v>
      </c>
      <c r="C19" s="23">
        <f t="shared" si="1"/>
        <v>5039.820496</v>
      </c>
      <c r="D19" s="25">
        <v>330739.03</v>
      </c>
      <c r="E19" s="23">
        <f t="shared" si="5"/>
        <v>2756.158583</v>
      </c>
      <c r="F19" s="24">
        <f t="shared" si="2"/>
        <v>-0.4531236607</v>
      </c>
      <c r="G19" s="25">
        <v>1097837.04</v>
      </c>
      <c r="H19" s="23">
        <f t="shared" si="3"/>
        <v>9148.642</v>
      </c>
      <c r="I19" s="24">
        <f t="shared" si="4"/>
        <v>-0.6987357705</v>
      </c>
    </row>
    <row r="20" ht="12.75" customHeight="1">
      <c r="A20" s="22" t="s">
        <v>35</v>
      </c>
      <c r="B20" s="25">
        <v>920880.72</v>
      </c>
      <c r="C20" s="23">
        <f t="shared" si="1"/>
        <v>7610.584463</v>
      </c>
      <c r="D20" s="25">
        <v>594900.62</v>
      </c>
      <c r="E20" s="23">
        <f t="shared" si="5"/>
        <v>4957.505167</v>
      </c>
      <c r="F20" s="24">
        <f t="shared" si="2"/>
        <v>-0.3486038831</v>
      </c>
      <c r="G20" s="25">
        <v>1407954.43</v>
      </c>
      <c r="H20" s="23">
        <f t="shared" si="3"/>
        <v>11732.95358</v>
      </c>
      <c r="I20" s="24">
        <f t="shared" si="4"/>
        <v>-0.57747168</v>
      </c>
    </row>
    <row r="21" ht="12.75" customHeight="1">
      <c r="A21" s="22" t="s">
        <v>36</v>
      </c>
      <c r="B21" s="25">
        <v>1663104.45</v>
      </c>
      <c r="C21" s="23">
        <f t="shared" si="1"/>
        <v>13744.66488</v>
      </c>
      <c r="D21" s="25">
        <v>797867.86</v>
      </c>
      <c r="E21" s="23">
        <f t="shared" si="5"/>
        <v>6648.898833</v>
      </c>
      <c r="F21" s="24">
        <f t="shared" si="2"/>
        <v>-0.5162560242</v>
      </c>
      <c r="G21" s="25">
        <v>2769704.53</v>
      </c>
      <c r="H21" s="23">
        <f t="shared" si="3"/>
        <v>23080.87108</v>
      </c>
      <c r="I21" s="24">
        <f t="shared" si="4"/>
        <v>-0.7119303336</v>
      </c>
    </row>
    <row r="22" ht="12.75" customHeight="1">
      <c r="A22" s="22" t="s">
        <v>37</v>
      </c>
      <c r="B22" s="25">
        <v>191137.95</v>
      </c>
      <c r="C22" s="23">
        <f t="shared" si="1"/>
        <v>1579.652479</v>
      </c>
      <c r="D22" s="25">
        <v>108574.0</v>
      </c>
      <c r="E22" s="23">
        <f t="shared" si="5"/>
        <v>904.7833333</v>
      </c>
      <c r="F22" s="24">
        <f t="shared" si="2"/>
        <v>-0.4272263392</v>
      </c>
      <c r="G22" s="25">
        <v>302877.29</v>
      </c>
      <c r="H22" s="23">
        <f t="shared" si="3"/>
        <v>2523.977417</v>
      </c>
      <c r="I22" s="24">
        <f t="shared" si="4"/>
        <v>-0.6415247905</v>
      </c>
    </row>
    <row r="23" ht="12.75" customHeight="1">
      <c r="A23" s="22" t="s">
        <v>38</v>
      </c>
      <c r="B23" s="25">
        <v>136783.32</v>
      </c>
      <c r="C23" s="23">
        <f t="shared" si="1"/>
        <v>1130.440661</v>
      </c>
      <c r="D23" s="25">
        <v>94673.66</v>
      </c>
      <c r="E23" s="23">
        <f t="shared" si="5"/>
        <v>788.9471667</v>
      </c>
      <c r="F23" s="24">
        <f t="shared" si="2"/>
        <v>-0.302088828</v>
      </c>
      <c r="G23" s="25">
        <v>187134.44</v>
      </c>
      <c r="H23" s="23">
        <f t="shared" si="3"/>
        <v>1559.453667</v>
      </c>
      <c r="I23" s="24">
        <f t="shared" si="4"/>
        <v>-0.4940874593</v>
      </c>
    </row>
    <row r="24" ht="12.75" customHeight="1">
      <c r="A24" s="22" t="s">
        <v>39</v>
      </c>
      <c r="B24" s="25">
        <v>205665.05</v>
      </c>
      <c r="C24" s="23">
        <f t="shared" si="1"/>
        <v>1699.711157</v>
      </c>
      <c r="D24" s="25">
        <v>134775.57</v>
      </c>
      <c r="E24" s="23">
        <f t="shared" si="5"/>
        <v>1123.12975</v>
      </c>
      <c r="F24" s="24">
        <f t="shared" si="2"/>
        <v>-0.3392231701</v>
      </c>
      <c r="G24" s="25">
        <v>305969.15</v>
      </c>
      <c r="H24" s="23">
        <f t="shared" si="3"/>
        <v>2549.742917</v>
      </c>
      <c r="I24" s="24">
        <f t="shared" si="4"/>
        <v>-0.5595125522</v>
      </c>
    </row>
    <row r="25" ht="12.75" customHeight="1">
      <c r="A25" s="22" t="s">
        <v>40</v>
      </c>
      <c r="B25" s="25">
        <v>665546.45</v>
      </c>
      <c r="C25" s="23">
        <f t="shared" si="1"/>
        <v>5500.383884</v>
      </c>
      <c r="D25" s="25">
        <v>324950.28</v>
      </c>
      <c r="E25" s="23">
        <f t="shared" si="5"/>
        <v>2707.919</v>
      </c>
      <c r="F25" s="24">
        <f t="shared" si="2"/>
        <v>-0.5076854531</v>
      </c>
      <c r="G25" s="25">
        <v>1053043.65</v>
      </c>
      <c r="H25" s="23">
        <f t="shared" si="3"/>
        <v>8775.36375</v>
      </c>
      <c r="I25" s="24">
        <f t="shared" si="4"/>
        <v>-0.6914180338</v>
      </c>
    </row>
    <row r="26" ht="12.75" customHeight="1">
      <c r="A26" s="22" t="s">
        <v>41</v>
      </c>
      <c r="B26" s="25">
        <v>550015.16</v>
      </c>
      <c r="C26" s="23">
        <f t="shared" si="1"/>
        <v>4545.579835</v>
      </c>
      <c r="D26" s="25">
        <v>324823.97</v>
      </c>
      <c r="E26" s="23">
        <f t="shared" si="5"/>
        <v>2706.866417</v>
      </c>
      <c r="F26" s="24">
        <f t="shared" si="2"/>
        <v>-0.4045058023</v>
      </c>
      <c r="G26" s="25">
        <v>764203.54</v>
      </c>
      <c r="H26" s="23">
        <f t="shared" si="3"/>
        <v>6368.362833</v>
      </c>
      <c r="I26" s="24">
        <f t="shared" si="4"/>
        <v>-0.5749509744</v>
      </c>
    </row>
    <row r="27" ht="12.75" customHeight="1">
      <c r="A27" s="22" t="s">
        <v>42</v>
      </c>
      <c r="B27" s="25">
        <v>971528.32</v>
      </c>
      <c r="C27" s="23">
        <f t="shared" si="1"/>
        <v>8029.159669</v>
      </c>
      <c r="D27" s="25">
        <v>558915.5</v>
      </c>
      <c r="E27" s="23">
        <f t="shared" si="5"/>
        <v>4657.629167</v>
      </c>
      <c r="F27" s="24">
        <f t="shared" si="2"/>
        <v>-0.4199107555</v>
      </c>
      <c r="G27" s="25">
        <v>1432710.12</v>
      </c>
      <c r="H27" s="23">
        <f t="shared" si="3"/>
        <v>11939.251</v>
      </c>
      <c r="I27" s="24">
        <f t="shared" si="4"/>
        <v>-0.6098893334</v>
      </c>
    </row>
    <row r="28" ht="12.75" customHeight="1">
      <c r="A28" s="22" t="s">
        <v>43</v>
      </c>
      <c r="B28" s="25">
        <v>835948.26</v>
      </c>
      <c r="C28" s="23">
        <f t="shared" si="1"/>
        <v>6908.663306</v>
      </c>
      <c r="D28" s="25">
        <v>287352.41</v>
      </c>
      <c r="E28" s="23">
        <f t="shared" si="5"/>
        <v>2394.603417</v>
      </c>
      <c r="F28" s="24">
        <f t="shared" si="2"/>
        <v>-0.6533912118</v>
      </c>
      <c r="G28" s="25">
        <v>1316769.17</v>
      </c>
      <c r="H28" s="23">
        <f t="shared" si="3"/>
        <v>10973.07642</v>
      </c>
      <c r="I28" s="24">
        <f t="shared" si="4"/>
        <v>-0.7817746523</v>
      </c>
    </row>
    <row r="29" ht="12.75" customHeight="1">
      <c r="A29" s="22" t="s">
        <v>44</v>
      </c>
      <c r="B29" s="25">
        <v>990436.61</v>
      </c>
      <c r="C29" s="23">
        <f t="shared" si="1"/>
        <v>8185.426529</v>
      </c>
      <c r="D29" s="25">
        <v>616249.02</v>
      </c>
      <c r="E29" s="23">
        <f t="shared" si="5"/>
        <v>5135.4085</v>
      </c>
      <c r="F29" s="24">
        <f t="shared" si="2"/>
        <v>-0.3726156503</v>
      </c>
      <c r="G29" s="25">
        <v>1720969.94</v>
      </c>
      <c r="H29" s="23">
        <f t="shared" si="3"/>
        <v>14341.41617</v>
      </c>
      <c r="I29" s="24">
        <f t="shared" si="4"/>
        <v>-0.6419176154</v>
      </c>
    </row>
    <row r="30" ht="12.75" customHeight="1">
      <c r="A30" s="22" t="s">
        <v>45</v>
      </c>
      <c r="B30" s="25">
        <v>209491.04</v>
      </c>
      <c r="C30" s="23">
        <f t="shared" si="1"/>
        <v>1731.330909</v>
      </c>
      <c r="D30" s="25">
        <v>110859.38</v>
      </c>
      <c r="E30" s="23">
        <f t="shared" si="5"/>
        <v>923.8281667</v>
      </c>
      <c r="F30" s="24">
        <f t="shared" si="2"/>
        <v>-0.4664057796</v>
      </c>
      <c r="G30" s="25">
        <v>413330.31</v>
      </c>
      <c r="H30" s="23">
        <f t="shared" si="3"/>
        <v>3444.41925</v>
      </c>
      <c r="I30" s="24">
        <f t="shared" si="4"/>
        <v>-0.7317898608</v>
      </c>
    </row>
    <row r="31" ht="12.75" customHeight="1">
      <c r="A31" s="22" t="s">
        <v>46</v>
      </c>
      <c r="B31" s="25">
        <v>101119.04</v>
      </c>
      <c r="C31" s="23">
        <f t="shared" si="1"/>
        <v>835.6945455</v>
      </c>
      <c r="D31" s="25">
        <v>50733.16</v>
      </c>
      <c r="E31" s="23">
        <f t="shared" si="5"/>
        <v>422.7763333</v>
      </c>
      <c r="F31" s="24">
        <f t="shared" si="2"/>
        <v>-0.4941018394</v>
      </c>
      <c r="G31" s="25">
        <v>160050.36</v>
      </c>
      <c r="H31" s="23">
        <f t="shared" si="3"/>
        <v>1333.753</v>
      </c>
      <c r="I31" s="24">
        <f t="shared" si="4"/>
        <v>-0.6830175202</v>
      </c>
    </row>
    <row r="32" ht="12.75" customHeight="1">
      <c r="A32" s="22" t="s">
        <v>47</v>
      </c>
      <c r="B32" s="25">
        <v>450990.81</v>
      </c>
      <c r="C32" s="23">
        <f t="shared" si="1"/>
        <v>3727.196777</v>
      </c>
      <c r="D32" s="25">
        <v>189228.09</v>
      </c>
      <c r="E32" s="23">
        <f t="shared" si="5"/>
        <v>1576.90075</v>
      </c>
      <c r="F32" s="24">
        <f t="shared" si="2"/>
        <v>-0.576920446</v>
      </c>
      <c r="G32" s="25">
        <v>711120.12</v>
      </c>
      <c r="H32" s="23">
        <f t="shared" si="3"/>
        <v>5926.001</v>
      </c>
      <c r="I32" s="24">
        <f t="shared" si="4"/>
        <v>-0.7339013696</v>
      </c>
    </row>
    <row r="33" ht="12.75" customHeight="1">
      <c r="A33" s="22" t="s">
        <v>48</v>
      </c>
      <c r="B33" s="25">
        <v>2144690.48</v>
      </c>
      <c r="C33" s="23">
        <f t="shared" si="1"/>
        <v>17724.71471</v>
      </c>
      <c r="D33" s="25">
        <v>887919.63</v>
      </c>
      <c r="E33" s="23">
        <f t="shared" si="5"/>
        <v>7399.33025</v>
      </c>
      <c r="F33" s="24">
        <f t="shared" si="2"/>
        <v>-0.5825416448</v>
      </c>
      <c r="G33" s="25">
        <v>3614669.07</v>
      </c>
      <c r="H33" s="23">
        <f t="shared" si="3"/>
        <v>30122.24225</v>
      </c>
      <c r="I33" s="24">
        <f t="shared" si="4"/>
        <v>-0.7543565918</v>
      </c>
    </row>
    <row r="34" ht="12.75" customHeight="1">
      <c r="A34" s="22" t="s">
        <v>49</v>
      </c>
      <c r="B34" s="25">
        <v>823801.96</v>
      </c>
      <c r="C34" s="23">
        <f t="shared" si="1"/>
        <v>6808.280661</v>
      </c>
      <c r="D34" s="25">
        <v>383770.17</v>
      </c>
      <c r="E34" s="23">
        <f t="shared" si="5"/>
        <v>3198.08475</v>
      </c>
      <c r="F34" s="24">
        <f t="shared" si="2"/>
        <v>-0.5302654357</v>
      </c>
      <c r="G34" s="25">
        <v>1294963.58</v>
      </c>
      <c r="H34" s="23">
        <f t="shared" si="3"/>
        <v>10791.36317</v>
      </c>
      <c r="I34" s="24">
        <f t="shared" si="4"/>
        <v>-0.7036440438</v>
      </c>
    </row>
    <row r="35" ht="12.75" customHeight="1">
      <c r="A35" s="22" t="s">
        <v>50</v>
      </c>
      <c r="B35" s="25">
        <v>303273.28</v>
      </c>
      <c r="C35" s="23">
        <f t="shared" si="1"/>
        <v>2506.390744</v>
      </c>
      <c r="D35" s="25">
        <v>132818.57</v>
      </c>
      <c r="E35" s="23">
        <f t="shared" si="5"/>
        <v>1106.821417</v>
      </c>
      <c r="F35" s="24">
        <f t="shared" si="2"/>
        <v>-0.5584002936</v>
      </c>
      <c r="G35" s="25">
        <v>515725.11</v>
      </c>
      <c r="H35" s="23">
        <f t="shared" si="3"/>
        <v>4297.70925</v>
      </c>
      <c r="I35" s="24">
        <f t="shared" si="4"/>
        <v>-0.7424624719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2.14"/>
    <col customWidth="1" min="2" max="2" width="18.14"/>
    <col customWidth="1" min="3" max="3" width="8.0"/>
    <col customWidth="1" min="4" max="4" width="53.0"/>
  </cols>
  <sheetData>
    <row r="1" ht="12.0" customHeight="1">
      <c r="A1" s="26" t="s">
        <v>51</v>
      </c>
      <c r="B1" s="27" t="s">
        <v>52</v>
      </c>
      <c r="C1" s="27" t="s">
        <v>53</v>
      </c>
      <c r="D1" s="26" t="s">
        <v>54</v>
      </c>
    </row>
    <row r="2" ht="12.75" customHeight="1">
      <c r="A2" s="28"/>
      <c r="B2" s="29"/>
      <c r="C2" s="30"/>
      <c r="D2" s="31"/>
    </row>
    <row r="3" ht="12.0" customHeight="1">
      <c r="A3" s="28"/>
      <c r="B3" s="29"/>
      <c r="C3" s="30"/>
      <c r="D3" s="31"/>
    </row>
    <row r="4" ht="12.0" customHeight="1">
      <c r="A4" s="28"/>
      <c r="B4" s="29"/>
      <c r="C4" s="30"/>
      <c r="D4" s="31"/>
    </row>
    <row r="5" ht="15.75" customHeight="1">
      <c r="A5" s="32"/>
      <c r="B5" s="33"/>
      <c r="C5" s="34"/>
      <c r="D5" s="35"/>
    </row>
  </sheetData>
  <drawing r:id="rId1"/>
</worksheet>
</file>