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5\"/>
    </mc:Choice>
  </mc:AlternateContent>
  <xr:revisionPtr revIDLastSave="0" documentId="13_ncr:1_{46F4C893-98CD-4FAD-8172-B83B7329DDF2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9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194" i="2"/>
  <c r="D193" i="2"/>
  <c r="D192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3" i="2"/>
  <c r="D152" i="2"/>
  <c r="D151" i="2"/>
  <c r="D150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3" i="2"/>
  <c r="D122" i="2"/>
  <c r="D121" i="2"/>
  <c r="D120" i="2"/>
  <c r="D117" i="2"/>
  <c r="D116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<sst xmlns="http://schemas.openxmlformats.org/spreadsheetml/2006/main" count="643" uniqueCount="427">
  <si>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</si>
  <si>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</si>
  <si>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</si>
  <si>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</si>
  <si>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</si>
  <si>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</si>
  <si>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</si>
  <si>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</si>
  <si>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</si>
  <si>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</si>
  <si>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JAN-MAR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</si>
  <si>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</si>
  <si>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</si>
  <si>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</si>
  <si>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</si>
  <si>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</si>
  <si>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</si>
  <si>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</si>
  <si>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</si>
  <si>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</si>
  <si>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</si>
  <si>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</si>
  <si>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</si>
  <si>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</si>
  <si>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</si>
  <si>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</si>
  <si>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</si>
  <si>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</si>
  <si>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</si>
  <si>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</si>
  <si>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</si>
  <si>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</si>
  <si>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</si>
  <si>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</si>
  <si>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</si>
  <si>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</si>
  <si>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</si>
  <si>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</si>
  <si>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</si>
  <si>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</si>
  <si>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</si>
  <si>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-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</si>
  <si>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</si>
  <si>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</si>
  <si>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</si>
  <si>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</si>
  <si>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</si>
  <si>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</si>
  <si>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</si>
  <si>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</si>
  <si>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</si>
  <si>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</si>
  <si>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</si>
  <si>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</si>
  <si>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</si>
  <si>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</si>
  <si>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</si>
  <si>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</si>
  <si>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</si>
  <si>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</si>
  <si>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</si>
  <si>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</si>
  <si>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</si>
  <si>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</si>
  <si>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</si>
  <si>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</si>
  <si>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</si>
  <si>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</si>
  <si>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</si>
  <si>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</si>
  <si>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</si>
  <si>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</si>
  <si>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</si>
  <si>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Amsterdam -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</si>
  <si>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</si>
  <si>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</si>
  <si>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</si>
  <si>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</si>
  <si>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</si>
  <si>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</si>
  <si>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</si>
  <si>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</si>
  <si>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</si>
  <si>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</si>
  <si>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</si>
  <si>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</si>
  <si>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</si>
  <si>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 - Kastrup (EKCH)</t>
  </si>
  <si>
    <t>EKCH</t>
  </si>
  <si>
    <t>Luxembourg (ELLX)</t>
  </si>
  <si>
    <t>ELLX</t>
  </si>
  <si>
    <t>Bergen (ENBR)</t>
  </si>
  <si>
    <t>ENBR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</si>
  <si>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</si>
  <si>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</si>
  <si>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</si>
  <si>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</si>
  <si>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</si>
  <si>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</si>
  <si>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</si>
  <si>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</si>
  <si>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</si>
  <si>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</si>
  <si>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</si>
  <si>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</si>
  <si>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</si>
  <si>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</si>
  <si>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</si>
  <si>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</si>
  <si>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</si>
  <si>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</si>
  <si>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</si>
  <si>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</si>
  <si>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</si>
  <si>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</si>
  <si>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</si>
  <si>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</si>
  <si>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</si>
  <si>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</si>
  <si>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</si>
  <si>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</si>
  <si>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</si>
  <si>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</si>
  <si>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</si>
  <si>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</si>
  <si>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</si>
  <si>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</si>
  <si>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</si>
  <si>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</si>
  <si>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</si>
  <si>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</si>
  <si>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</si>
  <si>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</si>
  <si>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</si>
  <si>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</si>
  <si>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</si>
  <si>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</si>
  <si>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</si>
  <si>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</si>
  <si>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</si>
  <si>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</si>
  <si>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</si>
  <si>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</si>
  <si>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</si>
  <si>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</si>
  <si>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</si>
  <si>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</si>
  <si>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</si>
  <si>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</si>
  <si>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</si>
  <si>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</si>
  <si>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</si>
  <si>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</si>
  <si>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</si>
  <si>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</si>
  <si>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</si>
  <si>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</si>
  <si>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</si>
  <si>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</si>
  <si>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</si>
  <si>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</si>
  <si>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</si>
  <si>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</si>
  <si>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</si>
  <si>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</si>
  <si>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</si>
  <si>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</si>
  <si>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</si>
  <si>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</si>
  <si>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</si>
  <si>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</si>
  <si>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</si>
  <si>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</si>
  <si>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</si>
  <si>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</si>
  <si>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</si>
  <si>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</si>
  <si>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</si>
  <si>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</si>
  <si>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</si>
  <si>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</si>
  <si>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</si>
  <si>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</si>
  <si>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</si>
  <si>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</si>
  <si>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</si>
  <si>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</si>
  <si>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</si>
  <si>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</si>
  <si>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</si>
  <si>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</si>
  <si>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</si>
  <si>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</si>
  <si>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</si>
  <si>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</si>
  <si>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</si>
  <si>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</si>
  <si>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</si>
  <si>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</si>
  <si>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</si>
  <si>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</si>
  <si>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</si>
  <si>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</si>
  <si>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</si>
  <si>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</si>
  <si>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</si>
  <si>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</si>
  <si>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</si>
  <si>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</si>
  <si>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</si>
  <si>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</si>
  <si>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</si>
  <si>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</si>
  <si>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</si>
  <si>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</si>
  <si>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</si>
  <si>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</si>
  <si>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</si>
  <si>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</si>
  <si>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</si>
  <si>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</si>
  <si>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</si>
  <si>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</si>
  <si>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</si>
  <si>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</si>
  <si>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</si>
  <si>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</si>
  <si>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</si>
  <si>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</si>
  <si>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</si>
  <si>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</si>
  <si>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</si>
  <si>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</si>
  <si>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</si>
  <si>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</si>
  <si>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</si>
  <si>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</si>
  <si>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</si>
  <si>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</si>
  <si>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</si>
  <si>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</si>
  <si>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</si>
  <si>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</si>
  <si>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</si>
  <si>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</si>
  <si>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</si>
  <si>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</si>
  <si>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</si>
  <si>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</si>
  <si>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</si>
  <si>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</si>
  <si>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</si>
  <si>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</si>
  <si>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</si>
  <si>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</si>
  <si>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 - Ferihegy (LHBP)</t>
  </si>
  <si>
    <t>LHBP</t>
  </si>
  <si>
    <t>Crotone (LIBC)</t>
  </si>
  <si>
    <t>LIBC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</si>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</sst>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764.46701064815" refreshedVersion="8" recordCount="189" xr:uid="{00000000-000A-0000-FFFF-FFFF00000000}">
  <cacheSource type="worksheet">
    <worksheetSource ref="A5:F194" sheet="APT_ATFM_ADH_APT"/>
  </cacheSource>
  <cacheFields count="6">
    <cacheField name="State" numFmtId="0">
      <sharedItems count="21">
        <s v="Belgium"/>
        <s v="Germany"/>
        <s v="Finland"/>
        <s v="Netherlands"/>
        <s v="Ireland"/>
        <s v="Denmark"/>
        <s v="Luxembourg"/>
        <s v="Norway"/>
        <s v="Poland"/>
        <s v="Sweden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0" maxValue="7059"/>
    </cacheField>
    <cacheField name="Outside ATFM slot window" numFmtId="0">
      <sharedItems containsString="0" containsBlank="1" containsNumber="1" containsInteger="1" minValue="0" maxValue="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Brussels (EBBR)"/>
    <s v="EBBR"/>
    <n v="0.95027322404371584"/>
    <n v="3660"/>
    <n v="182"/>
  </r>
  <r>
    <x v="1"/>
    <s v="Berlin - Brandenburg (EDDB)"/>
    <s v="EDDB"/>
    <n v="0.99479644934190392"/>
    <n v="3267"/>
    <n v="17"/>
  </r>
  <r>
    <x v="1"/>
    <s v="Dresden (EDDC)"/>
    <s v="EDDC"/>
    <n v="0.97857142857142854"/>
    <n v="140"/>
    <n v="3"/>
  </r>
  <r>
    <x v="1"/>
    <s v="Erfurt (EDDE)"/>
    <s v="EDDE"/>
    <n v="0.9"/>
    <n v="30"/>
    <n v="3"/>
  </r>
  <r>
    <x v="1"/>
    <s v="Frankfurt (EDDF)"/>
    <s v="EDDF"/>
    <n v="0.97555090879845585"/>
    <n v="6217"/>
    <n v="152"/>
  </r>
  <r>
    <x v="1"/>
    <s v="Muenster-Osnabrueck (EDDG)"/>
    <s v="EDDG"/>
    <n v="0.96644295302013428"/>
    <n v="149"/>
    <n v="5"/>
  </r>
  <r>
    <x v="1"/>
    <s v="Hamburg (EDDH)"/>
    <s v="EDDH"/>
    <n v="0.97832683138274812"/>
    <n v="2307"/>
    <n v="50"/>
  </r>
  <r>
    <x v="1"/>
    <s v="Cologne-Bonn (EDDK)"/>
    <s v="EDDK"/>
    <n v="0.98057432432432434"/>
    <n v="1184"/>
    <n v="23"/>
  </r>
  <r>
    <x v="1"/>
    <s v="Dusseldorf (EDDL)"/>
    <s v="EDDL"/>
    <n v="0.98360015618898866"/>
    <n v="2561"/>
    <n v="42"/>
  </r>
  <r>
    <x v="1"/>
    <s v="Munich (EDDM)"/>
    <s v="EDDM"/>
    <n v="0.94531768873145894"/>
    <n v="4517"/>
    <n v="247"/>
  </r>
  <r>
    <x v="1"/>
    <s v="Nuremberg (EDDN)"/>
    <s v="EDDN"/>
    <n v="0.97351828499369486"/>
    <n v="793"/>
    <n v="21"/>
  </r>
  <r>
    <x v="1"/>
    <s v="Leipzig-Halle (EDDP)"/>
    <s v="EDDP"/>
    <n v="0.98502495840266224"/>
    <n v="601"/>
    <n v="9"/>
  </r>
  <r>
    <x v="1"/>
    <s v="Saarbruecken (EDDR)"/>
    <s v="EDDR"/>
    <n v="0.9662921348314607"/>
    <n v="89"/>
    <n v="3"/>
  </r>
  <r>
    <x v="1"/>
    <s v="Stuttgart (EDDS)"/>
    <s v="EDDS"/>
    <n v="0.96924042686754552"/>
    <n v="1593"/>
    <n v="49"/>
  </r>
  <r>
    <x v="1"/>
    <s v="Hanover (EDDV)"/>
    <s v="EDDV"/>
    <n v="0.967741935483871"/>
    <n v="961"/>
    <n v="31"/>
  </r>
  <r>
    <x v="1"/>
    <s v="Bremen (EDDW)"/>
    <s v="EDDW"/>
    <n v="0.96090534979423869"/>
    <n v="486"/>
    <n v="19"/>
  </r>
  <r>
    <x v="2"/>
    <s v="Helsinki - Vantaa (EFHK)"/>
    <s v="EFHK"/>
    <n v="0.94811715481171543"/>
    <n v="1195"/>
    <n v="62"/>
  </r>
  <r>
    <x v="3"/>
    <s v="Amsterdam - Schiphol (EHAM)"/>
    <s v="EHAM"/>
    <n v="0.98453249913103924"/>
    <n v="5754"/>
    <n v="89"/>
  </r>
  <r>
    <x v="3"/>
    <s v="Maastricht-Aachen (EHBK)"/>
    <s v="EHBK"/>
    <n v="0.95402298850574718"/>
    <n v="87"/>
    <n v="4"/>
  </r>
  <r>
    <x v="3"/>
    <s v="Groningen (EHGG)"/>
    <s v="EHGG"/>
    <n v="0.98"/>
    <n v="50"/>
    <n v="1"/>
  </r>
  <r>
    <x v="3"/>
    <s v="Rotterdam (EHRD)"/>
    <s v="EHRD"/>
    <n v="0.98642533936651589"/>
    <n v="442"/>
    <n v="6"/>
  </r>
  <r>
    <x v="4"/>
    <s v="Cork (EICK)"/>
    <s v="EICK"/>
    <n v="0.99058380414312619"/>
    <n v="531"/>
    <n v="5"/>
  </r>
  <r>
    <x v="4"/>
    <s v="Dublin (EIDW)"/>
    <s v="EIDW"/>
    <n v="0.98706467661691544"/>
    <n v="3015"/>
    <n v="39"/>
  </r>
  <r>
    <x v="4"/>
    <s v="Shannon (EINN)"/>
    <s v="EINN"/>
    <n v="0.98514851485148514"/>
    <n v="202"/>
    <n v="3"/>
  </r>
  <r>
    <x v="5"/>
    <s v="Copenhagen - Kastrup (EKCH)"/>
    <s v="EKCH"/>
    <n v="0.9918193717277487"/>
    <n v="3056"/>
    <n v="25"/>
  </r>
  <r>
    <x v="6"/>
    <s v="Luxembourg (ELLX)"/>
    <s v="ELLX"/>
    <n v="0.99040370615486428"/>
    <n v="3022"/>
    <n v="29"/>
  </r>
  <r>
    <x v="7"/>
    <s v="Bergen (ENBR)"/>
    <s v="ENBR"/>
    <n v="0.9874476987447699"/>
    <n v="478"/>
    <n v="6"/>
  </r>
  <r>
    <x v="7"/>
    <s v="Oslo - Gardermoen (ENGM)"/>
    <s v="ENGM"/>
    <n v="0.98985415345592898"/>
    <n v="1577"/>
    <n v="16"/>
  </r>
  <r>
    <x v="7"/>
    <s v="Trondheim (ENVA)"/>
    <s v="ENVA"/>
    <n v="0.98705501618122982"/>
    <n v="309"/>
    <n v="4"/>
  </r>
  <r>
    <x v="7"/>
    <s v="Stavanger (ENZV)"/>
    <s v="ENZV"/>
    <n v="0.96196868008948544"/>
    <n v="447"/>
    <n v="17"/>
  </r>
  <r>
    <x v="8"/>
    <s v="Bydgoszcz (EPBY)"/>
    <s v="EPBY"/>
    <n v="1"/>
    <n v="29"/>
    <n v="0"/>
  </r>
  <r>
    <x v="8"/>
    <s v="Gdansk (EPGD)"/>
    <s v="EPGD"/>
    <n v="0.96958174904942962"/>
    <n v="526"/>
    <n v="16"/>
  </r>
  <r>
    <x v="8"/>
    <s v="Krakow - Balice (EPKK)"/>
    <s v="EPKK"/>
    <n v="0.97161778618732264"/>
    <n v="1057"/>
    <n v="30"/>
  </r>
  <r>
    <x v="8"/>
    <s v="Katowice - Pyrzowice (EPKT)"/>
    <s v="EPKT"/>
    <n v="0.92178770949720668"/>
    <n v="358"/>
    <n v="28"/>
  </r>
  <r>
    <x v="8"/>
    <s v="Lublin (EPLB)"/>
    <s v="EPLB"/>
    <n v="1"/>
    <n v="22"/>
    <n v="0"/>
  </r>
  <r>
    <x v="8"/>
    <s v="Lodz - Lublinek (EPLL)"/>
    <s v="EPLL"/>
    <n v="0.94594594594594594"/>
    <n v="37"/>
    <n v="2"/>
  </r>
  <r>
    <x v="8"/>
    <s v="Warszawa - Modlin (EPMO)"/>
    <s v="EPMO"/>
    <n v="0.95918367346938771"/>
    <n v="98"/>
    <n v="4"/>
  </r>
  <r>
    <x v="8"/>
    <s v="Poznan - Lawica (EPPO)"/>
    <s v="EPPO"/>
    <n v="0.95686274509803926"/>
    <n v="255"/>
    <n v="11"/>
  </r>
  <r>
    <x v="8"/>
    <s v="Radom (EPRA)"/>
    <s v="EPRA"/>
    <n v="1"/>
    <n v="1"/>
    <n v="0"/>
  </r>
  <r>
    <x v="8"/>
    <s v="Rzeszow - Jasionka (EPRZ)"/>
    <s v="EPRZ"/>
    <n v="0.94690265486725667"/>
    <n v="113"/>
    <n v="6"/>
  </r>
  <r>
    <x v="8"/>
    <s v="Szczecin - Goleniów (EPSC)"/>
    <s v="EPSC"/>
    <n v="0.94594594594594594"/>
    <n v="37"/>
    <n v="2"/>
  </r>
  <r>
    <x v="8"/>
    <s v="Olsztyn-Mazury (EPSY)"/>
    <s v="EPSY"/>
    <n v="1"/>
    <n v="7"/>
    <n v="0"/>
  </r>
  <r>
    <x v="8"/>
    <s v="Warszawa - Chopina (EPWA)"/>
    <s v="EPWA"/>
    <n v="0.97274939172749386"/>
    <n v="2055"/>
    <n v="56"/>
  </r>
  <r>
    <x v="8"/>
    <s v="Wroclaw - Strachowice (EPWR)"/>
    <s v="EPWR"/>
    <n v="0.94962686567164178"/>
    <n v="536"/>
    <n v="27"/>
  </r>
  <r>
    <x v="8"/>
    <s v="Zielona Gora - Babimost (EPZG)"/>
    <s v="EPZG"/>
    <n v="1"/>
    <n v="4"/>
    <n v="0"/>
  </r>
  <r>
    <x v="9"/>
    <s v="Stockholm - Arlanda (ESSA)"/>
    <s v="ESSA"/>
    <n v="0.98781676413255359"/>
    <n v="2052"/>
    <n v="25"/>
  </r>
  <r>
    <x v="10"/>
    <s v="Gran Canaria (GCLP)"/>
    <s v="GCLP"/>
    <n v="0.97885896322038812"/>
    <n v="3453"/>
    <n v="73"/>
  </r>
  <r>
    <x v="10"/>
    <s v="Alicante (LEAL)"/>
    <s v="LEAL"/>
    <n v="0.99574105621805797"/>
    <n v="2348"/>
    <n v="10"/>
  </r>
  <r>
    <x v="10"/>
    <s v="Barcelona (LEBL)"/>
    <s v="LEBL"/>
    <n v="0.99656209712075638"/>
    <n v="4654"/>
    <n v="16"/>
  </r>
  <r>
    <x v="10"/>
    <s v="Ibiza (LEIB)"/>
    <s v="LEIB"/>
    <n v="0.99699699699699695"/>
    <n v="333"/>
    <n v="1"/>
  </r>
  <r>
    <x v="10"/>
    <s v="Madrid - Barajas (LEMD)"/>
    <s v="LEMD"/>
    <n v="0.97474132684114423"/>
    <n v="6572"/>
    <n v="166"/>
  </r>
  <r>
    <x v="10"/>
    <s v="Málaga (LEMG)"/>
    <s v="LEMG"/>
    <n v="0.94629213483146069"/>
    <n v="4450"/>
    <n v="239"/>
  </r>
  <r>
    <x v="10"/>
    <s v="Palma de Mallorca (LEPA)"/>
    <s v="LEPA"/>
    <n v="0.99"/>
    <n v="1800"/>
    <n v="18"/>
  </r>
  <r>
    <x v="11"/>
    <s v="Albert-Bray (LFAQ)"/>
    <s v="LFAQ"/>
    <n v="0.875"/>
    <n v="8"/>
    <n v="1"/>
  </r>
  <r>
    <x v="11"/>
    <s v="Bordeaux-Mérignac (LFBD)"/>
    <s v="LFBD"/>
    <n v="0.92102206736353076"/>
    <n v="861"/>
    <n v="68"/>
  </r>
  <r>
    <x v="11"/>
    <s v="Bergerac-Roumanière (LFBE)"/>
    <s v="LFBE"/>
    <n v="0.72222222222222221"/>
    <n v="18"/>
    <n v="5"/>
  </r>
  <r>
    <x v="11"/>
    <s v="La Rochelle-Ile de Ré (LFBH)"/>
    <s v="LFBH"/>
    <n v="0.8"/>
    <n v="25"/>
    <n v="5"/>
  </r>
  <r>
    <x v="11"/>
    <s v="Poitiers-Biard (LFBI)"/>
    <s v="LFBI"/>
    <n v="0.81818181818181812"/>
    <n v="22"/>
    <n v="4"/>
  </r>
  <r>
    <x v="11"/>
    <s v="Limoges-Bellegarde (LFBL)"/>
    <s v="LFBL"/>
    <n v="0.6875"/>
    <n v="80"/>
    <n v="25"/>
  </r>
  <r>
    <x v="11"/>
    <s v="Toulouse-Blagnac (LFBO)"/>
    <s v="LFBO"/>
    <n v="0.92158327109783422"/>
    <n v="1339"/>
    <n v="105"/>
  </r>
  <r>
    <x v="11"/>
    <s v="Pau-Pyrénées (LFBP)"/>
    <s v="LFBP"/>
    <n v="0.80555555555555558"/>
    <n v="144"/>
    <n v="28"/>
  </r>
  <r>
    <x v="11"/>
    <s v="Tarbes-Lourdes Pyrénées (LFBT)"/>
    <s v="LFBT"/>
    <n v="0.875"/>
    <n v="96"/>
    <n v="12"/>
  </r>
  <r>
    <x v="11"/>
    <s v="Biarritz-Bayonne-Anglet (LFBZ)"/>
    <s v="LFBZ"/>
    <n v="0.91"/>
    <n v="100"/>
    <n v="9"/>
  </r>
  <r>
    <x v="11"/>
    <s v="Rodez-Marcillac (LFCR)"/>
    <s v="LFCR"/>
    <n v="0.90697674418604657"/>
    <n v="43"/>
    <n v="4"/>
  </r>
  <r>
    <x v="11"/>
    <s v="Dôle-Tavaux (LFGJ)"/>
    <s v="LFGJ"/>
    <n v="0.967741935483871"/>
    <n v="31"/>
    <n v="1"/>
  </r>
  <r>
    <x v="11"/>
    <s v="Metz-Nancy-Lorraine (LFJL)"/>
    <s v="LFJL"/>
    <n v="0.79738562091503273"/>
    <n v="153"/>
    <n v="31"/>
  </r>
  <r>
    <x v="11"/>
    <s v="Bastia-Poretta (LFKB)"/>
    <s v="LFKB"/>
    <n v="0.90173410404624277"/>
    <n v="173"/>
    <n v="17"/>
  </r>
  <r>
    <x v="11"/>
    <s v="Calvi-Sainte-Catherine (LFKC)"/>
    <s v="LFKC"/>
    <n v="0.90909090909090906"/>
    <n v="33"/>
    <n v="3"/>
  </r>
  <r>
    <x v="11"/>
    <s v="Figari-Sud Corse (LFKF)"/>
    <s v="LFKF"/>
    <n v="0.92929292929292928"/>
    <n v="99"/>
    <n v="7"/>
  </r>
  <r>
    <x v="11"/>
    <s v="Ajaccio-Napoléon-Bonaparte (LFKJ)"/>
    <s v="LFKJ"/>
    <n v="0.79885057471264365"/>
    <n v="174"/>
    <n v="35"/>
  </r>
  <r>
    <x v="11"/>
    <s v="Chambéry-Aix-les-Bains (LFLB)"/>
    <s v="LFLB"/>
    <n v="0.83170731707317069"/>
    <n v="820"/>
    <n v="138"/>
  </r>
  <r>
    <x v="11"/>
    <s v="Clermont-Ferrand-Auvergne (LFLC)"/>
    <s v="LFLC"/>
    <n v="0.84745762711864403"/>
    <n v="177"/>
    <n v="27"/>
  </r>
  <r>
    <x v="11"/>
    <s v="Lyon-Saint-Exupéry (LFLL)"/>
    <s v="LFLL"/>
    <n v="0.86675347222222221"/>
    <n v="2304"/>
    <n v="307"/>
  </r>
  <r>
    <x v="11"/>
    <s v="Annecy-Meythet (LFLP)"/>
    <s v="LFLP"/>
    <n v="0.88165680473372787"/>
    <n v="169"/>
    <n v="20"/>
  </r>
  <r>
    <x v="11"/>
    <s v="Grenoble-Isère (LFLS)"/>
    <s v="LFLS"/>
    <n v="0.88917197452229302"/>
    <n v="785"/>
    <n v="87"/>
  </r>
  <r>
    <x v="11"/>
    <s v="Châteauroux-Déols (LFLX)"/>
    <s v="LFLX"/>
    <n v="0.9"/>
    <n v="20"/>
    <n v="2"/>
  </r>
  <r>
    <x v="11"/>
    <s v="Lyon-Bron (LFLY)"/>
    <s v="LFLY"/>
    <n v="0.86991869918699183"/>
    <n v="246"/>
    <n v="32"/>
  </r>
  <r>
    <x v="11"/>
    <s v="Cannes-Mandelieu (LFMD)"/>
    <s v="LFMD"/>
    <n v="0.9463414634146341"/>
    <n v="205"/>
    <n v="11"/>
  </r>
  <r>
    <x v="11"/>
    <s v="Istres-Le Tubé (LFMI)"/>
    <s v="LFMI"/>
    <n v="0.77966101694915257"/>
    <n v="59"/>
    <n v="13"/>
  </r>
  <r>
    <x v="11"/>
    <s v="Carcassonne-Salvaza (LFMK)"/>
    <s v="LFMK"/>
    <n v="0.89772727272727271"/>
    <n v="88"/>
    <n v="9"/>
  </r>
  <r>
    <x v="11"/>
    <s v="Marseille-Provence (LFML)"/>
    <s v="LFML"/>
    <n v="0.86561954624781845"/>
    <n v="1719"/>
    <n v="231"/>
  </r>
  <r>
    <x v="11"/>
    <s v="Nice-Côte d’Azur (LFMN)"/>
    <s v="LFMN"/>
    <n v="0.86095017381228267"/>
    <n v="2589"/>
    <n v="360"/>
  </r>
  <r>
    <x v="11"/>
    <s v="Perpignan-Rivesaltes (LFMP)"/>
    <s v="LFMP"/>
    <n v="0.82591093117408909"/>
    <n v="247"/>
    <n v="43"/>
  </r>
  <r>
    <x v="11"/>
    <s v="Montpellier-Méditerranée (LFMT)"/>
    <s v="LFMT"/>
    <n v="0.86070381231671556"/>
    <n v="682"/>
    <n v="95"/>
  </r>
  <r>
    <x v="11"/>
    <s v="Béziers-Vias (LFMU)"/>
    <s v="LFMU"/>
    <n v="0.75641025641025639"/>
    <n v="78"/>
    <n v="19"/>
  </r>
  <r>
    <x v="11"/>
    <s v="Avignon-Caumont (LFMV)"/>
    <s v="LFMV"/>
    <n v="0.85922330097087385"/>
    <n v="206"/>
    <n v="29"/>
  </r>
  <r>
    <x v="11"/>
    <s v="Beauvais-Tillé (LFOB)"/>
    <s v="LFOB"/>
    <n v="0.88474025974025972"/>
    <n v="616"/>
    <n v="71"/>
  </r>
  <r>
    <x v="11"/>
    <s v="Châlons-Vatry (LFOK)"/>
    <s v="LFOK"/>
    <n v="0.69090909090909092"/>
    <n v="55"/>
    <n v="17"/>
  </r>
  <r>
    <x v="11"/>
    <s v="Tours-Val de Loire (LFOT)"/>
    <s v="LFOT"/>
    <n v="0.79591836734693877"/>
    <n v="49"/>
    <n v="10"/>
  </r>
  <r>
    <x v="11"/>
    <s v="Paris-Le Bourget (LFPB)"/>
    <s v="LFPB"/>
    <n v="0.97792494481236203"/>
    <n v="906"/>
    <n v="20"/>
  </r>
  <r>
    <x v="11"/>
    <s v="Paris-Charles-de-Gaulle (LFPG)"/>
    <s v="LFPG"/>
    <n v="0.9441847287151155"/>
    <n v="7059"/>
    <n v="394"/>
  </r>
  <r>
    <x v="11"/>
    <s v="Toussus-le-Noble (LFPN)"/>
    <s v="LFPN"/>
    <n v="0.82795698924731176"/>
    <n v="93"/>
    <n v="16"/>
  </r>
  <r>
    <x v="11"/>
    <s v="Paris-Orly (LFPO)"/>
    <s v="LFPO"/>
    <n v="0.91947565543071164"/>
    <n v="3204"/>
    <n v="258"/>
  </r>
  <r>
    <x v="11"/>
    <s v="Lille-Lesquin (LFQQ)"/>
    <s v="LFQQ"/>
    <n v="0.90332326283987918"/>
    <n v="331"/>
    <n v="32"/>
  </r>
  <r>
    <x v="11"/>
    <s v="Brest-Bretagne (LFRB)"/>
    <s v="LFRB"/>
    <n v="0.85810810810810811"/>
    <n v="148"/>
    <n v="21"/>
  </r>
  <r>
    <x v="11"/>
    <s v="Deauville-Normandie (LFRG)"/>
    <s v="LFRG"/>
    <n v="0.94117647058823528"/>
    <n v="17"/>
    <n v="1"/>
  </r>
  <r>
    <x v="11"/>
    <s v="Lorient-Lann Bihoué (LFRH)"/>
    <s v="LFRH"/>
    <n v="0.87179487179487181"/>
    <n v="39"/>
    <n v="5"/>
  </r>
  <r>
    <x v="11"/>
    <s v="Caen-Carpiquet (LFRK)"/>
    <s v="LFRK"/>
    <n v="0.91891891891891886"/>
    <n v="74"/>
    <n v="6"/>
  </r>
  <r>
    <x v="11"/>
    <s v="Rennes-Saint-Jacques (LFRN)"/>
    <s v="LFRN"/>
    <n v="0.89473684210526316"/>
    <n v="152"/>
    <n v="16"/>
  </r>
  <r>
    <x v="11"/>
    <s v="Quimper-Pluguffan (LFRQ)"/>
    <s v="LFRQ"/>
    <n v="0"/>
    <n v="1"/>
    <n v="1"/>
  </r>
  <r>
    <x v="11"/>
    <s v="Nantes-Atlantique (LFRS)"/>
    <s v="LFRS"/>
    <n v="0.94232749742533473"/>
    <n v="971"/>
    <n v="56"/>
  </r>
  <r>
    <x v="11"/>
    <s v="Saint-Nazaire-Montoir (LFRZ)"/>
    <s v="LFRZ"/>
    <n v="0.97435897435897434"/>
    <n v="39"/>
    <n v="1"/>
  </r>
  <r>
    <x v="11"/>
    <s v="Bâle-Mulhouse (LFSB)"/>
    <s v="LFSB"/>
    <n v="0.91632928475033737"/>
    <n v="1482"/>
    <n v="124"/>
  </r>
  <r>
    <x v="11"/>
    <s v="Brive-Souillac (LFSL)"/>
    <s v="LFSL"/>
    <n v="0.88059701492537312"/>
    <n v="67"/>
    <n v="8"/>
  </r>
  <r>
    <x v="11"/>
    <s v="Strasbourg-Entzheim (LFST)"/>
    <s v="LFST"/>
    <n v="0.93392070484581502"/>
    <n v="454"/>
    <n v="30"/>
  </r>
  <r>
    <x v="11"/>
    <s v="Hyères-Le Palyvestre (LFTH)"/>
    <s v="LFTH"/>
    <n v="0.87155963302752293"/>
    <n v="109"/>
    <n v="14"/>
  </r>
  <r>
    <x v="11"/>
    <s v="Nîmes-Garons (LFTW)"/>
    <s v="LFTW"/>
    <n v="0.81927710843373491"/>
    <n v="166"/>
    <n v="30"/>
  </r>
  <r>
    <x v="12"/>
    <s v="Athens (LGAV)"/>
    <s v="LGAV"/>
    <n v="0.93286219081272082"/>
    <n v="849"/>
    <n v="57"/>
  </r>
  <r>
    <x v="13"/>
    <s v="Budapest - Ferihegy (LHBP)"/>
    <s v="LHBP"/>
    <n v="0.98630136986301364"/>
    <n v="1898"/>
    <n v="26"/>
  </r>
  <r>
    <x v="14"/>
    <s v="Crotone (LIBC)"/>
    <s v="LIBC"/>
    <m/>
    <m/>
    <m/>
  </r>
  <r>
    <x v="14"/>
    <s v="Bari Karol Wojtyla (LIBD)"/>
    <s v="LIBD"/>
    <n v="0.95890410958904115"/>
    <n v="219"/>
    <n v="9"/>
  </r>
  <r>
    <x v="14"/>
    <s v="Foggia - Gino Lisa (LIBF)"/>
    <s v="LIBF"/>
    <n v="1"/>
    <n v="4"/>
    <n v="0"/>
  </r>
  <r>
    <x v="14"/>
    <s v="Taranto-Grottaglie - Marcello Arlotta (LIBG)"/>
    <s v="LIBG"/>
    <m/>
    <n v="0"/>
    <n v="0"/>
  </r>
  <r>
    <x v="14"/>
    <s v="Pescara International (LIBP)"/>
    <s v="LIBP"/>
    <m/>
    <n v="36"/>
    <n v="0"/>
  </r>
  <r>
    <x v="14"/>
    <s v="Brindisi (LIBR)"/>
    <s v="LIBR"/>
    <n v="0.95"/>
    <n v="60"/>
    <n v="3"/>
  </r>
  <r>
    <x v="14"/>
    <s v="Lamezia Terme (LICA)"/>
    <s v="LICA"/>
    <n v="0.967741935483871"/>
    <n v="31"/>
    <n v="1"/>
  </r>
  <r>
    <x v="14"/>
    <s v="Comiso (LICB)"/>
    <s v="LICB"/>
    <n v="1"/>
    <n v="1"/>
    <n v="0"/>
  </r>
  <r>
    <x v="14"/>
    <s v="Catania (LICC)"/>
    <s v="LICC"/>
    <n v="0.94146341463414629"/>
    <n v="205"/>
    <n v="12"/>
  </r>
  <r>
    <x v="14"/>
    <s v="Lampedusa (LICD)"/>
    <s v="LICD"/>
    <m/>
    <m/>
    <m/>
  </r>
  <r>
    <x v="14"/>
    <s v="Pantelleria (LICG)"/>
    <s v="LICG"/>
    <m/>
    <m/>
    <m/>
  </r>
  <r>
    <x v="14"/>
    <s v="Palermo Falcone-Borsellino (LICJ)"/>
    <s v="LICJ"/>
    <n v="0.98648648648648651"/>
    <n v="222"/>
    <n v="3"/>
  </r>
  <r>
    <x v="14"/>
    <s v="Reggio Calabria (LICR)"/>
    <s v="LICR"/>
    <n v="0.94444444444444442"/>
    <n v="18"/>
    <n v="1"/>
  </r>
  <r>
    <x v="14"/>
    <s v="Vincenzo Florio Trapani-Birgi (LICT)"/>
    <s v="LICT"/>
    <n v="0.66666666666666674"/>
    <n v="6"/>
    <n v="2"/>
  </r>
  <r>
    <x v="14"/>
    <s v="Alghero-Fertilia (LIEA)"/>
    <s v="LIEA"/>
    <n v="0.90322580645161288"/>
    <n v="31"/>
    <n v="3"/>
  </r>
  <r>
    <x v="14"/>
    <s v="Cagliari Elmas (LIEE)"/>
    <s v="LIEE"/>
    <n v="0.79347826086956519"/>
    <n v="92"/>
    <n v="19"/>
  </r>
  <r>
    <x v="14"/>
    <s v="Olbia Costa Smeralda (LIEO)"/>
    <s v="LIEO"/>
    <n v="0.98039215686274506"/>
    <n v="51"/>
    <n v="1"/>
  </r>
  <r>
    <x v="14"/>
    <s v="Torino-Aeritalia (LIMA)"/>
    <s v="LIMA"/>
    <n v="1"/>
    <n v="2"/>
    <n v="0"/>
  </r>
  <r>
    <x v="14"/>
    <s v="Milan - Malpensa (LIMC)"/>
    <s v="LIMC"/>
    <n v="0.98158253751705316"/>
    <n v="2932"/>
    <n v="54"/>
  </r>
  <r>
    <x v="14"/>
    <s v="Bergamo (LIME)"/>
    <s v="LIME"/>
    <n v="0.94863731656184491"/>
    <n v="954"/>
    <n v="49"/>
  </r>
  <r>
    <x v="14"/>
    <s v="Torino Caselle (LIMF)"/>
    <s v="LIMF"/>
    <n v="0.96756756756756757"/>
    <n v="740"/>
    <n v="24"/>
  </r>
  <r>
    <x v="14"/>
    <s v="Villanova D Albenga International (LIMG)"/>
    <s v="LIMG"/>
    <n v="1"/>
    <n v="7"/>
    <n v="0"/>
  </r>
  <r>
    <x v="14"/>
    <s v="Genoa Cristoforo Colombo (LIMJ)"/>
    <s v="LIMJ"/>
    <n v="0.93069306930693063"/>
    <n v="101"/>
    <n v="7"/>
  </r>
  <r>
    <x v="14"/>
    <s v="Milan - Linate (LIML)"/>
    <s v="LIML"/>
    <n v="0.98874917273328922"/>
    <n v="1511"/>
    <n v="17"/>
  </r>
  <r>
    <x v="14"/>
    <s v="Parma (LIMP)"/>
    <s v="LIMP"/>
    <n v="0.66666666666666674"/>
    <n v="12"/>
    <n v="4"/>
  </r>
  <r>
    <x v="14"/>
    <s v="Aosta (LIMW)"/>
    <s v="LIMW"/>
    <n v="1"/>
    <n v="2"/>
    <n v="0"/>
  </r>
  <r>
    <x v="14"/>
    <s v="Cuneo International (LIMZ)"/>
    <s v="LIMZ"/>
    <n v="1"/>
    <n v="20"/>
    <n v="0"/>
  </r>
  <r>
    <x v="14"/>
    <s v="Bolzano (LIPB)"/>
    <s v="LIPB"/>
    <n v="0.72368421052631571"/>
    <n v="152"/>
    <n v="42"/>
  </r>
  <r>
    <x v="14"/>
    <s v="Bologna (LIPE)"/>
    <s v="LIPE"/>
    <n v="0.95732217573221756"/>
    <n v="1195"/>
    <n v="51"/>
  </r>
  <r>
    <x v="14"/>
    <s v="Treviso (LIPH)"/>
    <s v="LIPH"/>
    <n v="0.91025641025641024"/>
    <n v="234"/>
    <n v="21"/>
  </r>
  <r>
    <x v="14"/>
    <s v="Forlì (LIPK)"/>
    <s v="LIPK"/>
    <n v="1"/>
    <n v="12"/>
    <n v="0"/>
  </r>
  <r>
    <x v="14"/>
    <s v="Brescia (LIPO)"/>
    <s v="LIPO"/>
    <n v="1"/>
    <n v="20"/>
    <n v="0"/>
  </r>
  <r>
    <x v="14"/>
    <s v="Trieste¿Friuli Venezia Giulia (LIPQ)"/>
    <s v="LIPQ"/>
    <n v="0.90476190476190477"/>
    <n v="84"/>
    <n v="8"/>
  </r>
  <r>
    <x v="14"/>
    <s v="Federico Fellini International (LIPR)"/>
    <s v="LIPR"/>
    <n v="1"/>
    <n v="9"/>
    <n v="0"/>
  </r>
  <r>
    <x v="14"/>
    <s v="Padova (LIPU)"/>
    <s v="LIPU"/>
    <m/>
    <m/>
    <m/>
  </r>
  <r>
    <x v="14"/>
    <s v="Venice-Lido (LIPV)"/>
    <s v="LIPV"/>
    <n v="1"/>
    <n v="6"/>
    <n v="0"/>
  </r>
  <r>
    <x v="14"/>
    <s v="Verona Villafranca (LIPX)"/>
    <s v="LIPX"/>
    <n v="0.95467422096317278"/>
    <n v="353"/>
    <n v="16"/>
  </r>
  <r>
    <x v="14"/>
    <s v="Ancona Falconara (LIPY)"/>
    <s v="LIPY"/>
    <n v="0.95744680851063835"/>
    <n v="47"/>
    <n v="2"/>
  </r>
  <r>
    <x v="14"/>
    <s v="Venice (LIPZ)"/>
    <s v="LIPZ"/>
    <n v="0.92787794729542306"/>
    <n v="1442"/>
    <n v="104"/>
  </r>
  <r>
    <x v="14"/>
    <s v="Rieti (LIQN)"/>
    <s v="LIQN"/>
    <m/>
    <m/>
    <m/>
  </r>
  <r>
    <x v="14"/>
    <s v="Rome - Ciampino (LIRA)"/>
    <s v="LIRA"/>
    <n v="0.93051359516616317"/>
    <n v="331"/>
    <n v="23"/>
  </r>
  <r>
    <x v="14"/>
    <s v="Rome - Fiumicino (LIRF)"/>
    <s v="LIRF"/>
    <n v="0.96739811912225704"/>
    <n v="3190"/>
    <n v="104"/>
  </r>
  <r>
    <x v="14"/>
    <s v="Salerno Costa d Amalfi (LIRI)"/>
    <s v="LIRI"/>
    <n v="0.75"/>
    <n v="4"/>
    <n v="1"/>
  </r>
  <r>
    <x v="14"/>
    <s v="Naples (LIRN)"/>
    <s v="LIRN"/>
    <n v="0.98027314112291353"/>
    <n v="659"/>
    <n v="13"/>
  </r>
  <r>
    <x v="14"/>
    <s v="Pisa San Giusto (LIRP)"/>
    <s v="LIRP"/>
    <n v="0.80053191489361697"/>
    <n v="376"/>
    <n v="75"/>
  </r>
  <r>
    <x v="14"/>
    <s v="Firenze Peretola (LIRQ)"/>
    <s v="LIRQ"/>
    <n v="0.90379403794037938"/>
    <n v="738"/>
    <n v="71"/>
  </r>
  <r>
    <x v="14"/>
    <s v="Grosseto Air Base (LIRS)"/>
    <s v="LIRS"/>
    <n v="0.875"/>
    <n v="8"/>
    <n v="1"/>
  </r>
  <r>
    <x v="14"/>
    <s v="Urbe (LIRU)"/>
    <s v="LIRU"/>
    <n v="1"/>
    <n v="8"/>
    <n v="0"/>
  </r>
  <r>
    <x v="14"/>
    <s v="Perugia San Francesco d Assisi ¿ Umbria Internat (LIRZ)"/>
    <s v="LIRZ"/>
    <n v="0.70588235294117641"/>
    <n v="17"/>
    <n v="5"/>
  </r>
  <r>
    <x v="15"/>
    <s v="Prague (LKPR)"/>
    <s v="LKPR"/>
    <n v="0.96945418127190786"/>
    <n v="1997"/>
    <n v="61"/>
  </r>
  <r>
    <x v="16"/>
    <s v="Malta (LMML)"/>
    <s v="LMML"/>
    <n v="0.96196868008948544"/>
    <n v="894"/>
    <n v="34"/>
  </r>
  <r>
    <x v="17"/>
    <s v="Graz (LOWG)"/>
    <s v="LOWG"/>
    <n v="0.99264705882352944"/>
    <n v="136"/>
    <n v="1"/>
  </r>
  <r>
    <x v="17"/>
    <s v="Innsbruck (LOWI)"/>
    <s v="LOWI"/>
    <n v="0.93704850361197112"/>
    <n v="969"/>
    <n v="61"/>
  </r>
  <r>
    <x v="17"/>
    <s v="Klagenfurt (LOWK)"/>
    <s v="LOWK"/>
    <n v="1"/>
    <n v="42"/>
    <n v="0"/>
  </r>
  <r>
    <x v="17"/>
    <s v="Linz (LOWL)"/>
    <s v="LOWL"/>
    <n v="0.99212598425196852"/>
    <n v="127"/>
    <n v="1"/>
  </r>
  <r>
    <x v="17"/>
    <s v="Salzburg (LOWS)"/>
    <s v="LOWS"/>
    <n v="0.96144578313253015"/>
    <n v="830"/>
    <n v="32"/>
  </r>
  <r>
    <x v="17"/>
    <s v="Vienna (LOWW)"/>
    <s v="LOWW"/>
    <n v="0.99088453747467931"/>
    <n v="2962"/>
    <n v="27"/>
  </r>
  <r>
    <x v="18"/>
    <s v="Santa Maria (LPAZ)"/>
    <s v="LPAZ"/>
    <n v="0.66666666666666674"/>
    <n v="3"/>
    <n v="1"/>
  </r>
  <r>
    <x v="18"/>
    <s v="Cascais (LPCS)"/>
    <s v="LPCS"/>
    <n v="0.98969072164948457"/>
    <n v="97"/>
    <n v="1"/>
  </r>
  <r>
    <x v="18"/>
    <s v="Flores (LPFL)"/>
    <s v="LPFL"/>
    <m/>
    <m/>
    <m/>
  </r>
  <r>
    <x v="18"/>
    <s v="Faro (LPFR)"/>
    <s v="LPFR"/>
    <n v="0.97051390058972198"/>
    <n v="1187"/>
    <n v="35"/>
  </r>
  <r>
    <x v="18"/>
    <s v="Horta (LPHR)"/>
    <s v="LPHR"/>
    <n v="1"/>
    <n v="17"/>
    <n v="0"/>
  </r>
  <r>
    <x v="18"/>
    <s v="Madeira (LPMA)"/>
    <s v="LPMA"/>
    <n v="0.97026759167492571"/>
    <n v="1009"/>
    <n v="30"/>
  </r>
  <r>
    <x v="18"/>
    <s v="Ponta Delgada (LPPD)"/>
    <s v="LPPD"/>
    <n v="0.95714285714285718"/>
    <n v="210"/>
    <n v="9"/>
  </r>
  <r>
    <x v="18"/>
    <s v="Porto (LPPR)"/>
    <s v="LPPR"/>
    <n v="0.94791666666666663"/>
    <n v="768"/>
    <n v="40"/>
  </r>
  <r>
    <x v="18"/>
    <s v="Porto Santo (LPPS)"/>
    <s v="LPPS"/>
    <n v="0.88888888888888884"/>
    <n v="18"/>
    <n v="2"/>
  </r>
  <r>
    <x v="18"/>
    <s v="Lisbon (LPPT)"/>
    <s v="LPPT"/>
    <n v="0.98372686662412256"/>
    <n v="3134"/>
    <n v="51"/>
  </r>
  <r>
    <x v="19"/>
    <s v="Bacau (LRBC)"/>
    <s v="LRBC"/>
    <n v="1"/>
    <n v="22"/>
    <n v="0"/>
  </r>
  <r>
    <x v="19"/>
    <s v="Bucharest - Băneasa (LRBS)"/>
    <s v="LRBS"/>
    <n v="1"/>
    <n v="26"/>
    <n v="0"/>
  </r>
  <r>
    <x v="19"/>
    <s v="Mihail Kogalniceanu International (LRCK)"/>
    <s v="LRCK"/>
    <n v="1"/>
    <n v="8"/>
    <n v="0"/>
  </r>
  <r>
    <x v="19"/>
    <s v="Cluj-Napoca International (LRCL)"/>
    <s v="LRCL"/>
    <n v="0.96283783783783783"/>
    <n v="296"/>
    <n v="11"/>
  </r>
  <r>
    <x v="19"/>
    <s v="Craiova (LRCV)"/>
    <s v="LRCV"/>
    <n v="0.91666666666666663"/>
    <n v="12"/>
    <n v="1"/>
  </r>
  <r>
    <x v="19"/>
    <s v="Iasi (LRIA)"/>
    <s v="LRIA"/>
    <n v="0.9887640449438202"/>
    <n v="178"/>
    <n v="2"/>
  </r>
  <r>
    <x v="19"/>
    <s v="Bucharest - Otopeni (LROP)"/>
    <s v="LROP"/>
    <n v="0.99392302498311946"/>
    <n v="1481"/>
    <n v="9"/>
  </r>
  <r>
    <x v="19"/>
    <s v="Sibiu International (LRSB)"/>
    <s v="LRSB"/>
    <n v="0.99248120300751874"/>
    <n v="133"/>
    <n v="1"/>
  </r>
  <r>
    <x v="19"/>
    <s v="Suceava Stefan cel Mare (LRSV)"/>
    <s v="LRSV"/>
    <n v="1"/>
    <n v="52"/>
    <n v="0"/>
  </r>
  <r>
    <x v="19"/>
    <s v="Tulcea (LRTC)"/>
    <s v="LRTC"/>
    <m/>
    <m/>
    <m/>
  </r>
  <r>
    <x v="19"/>
    <s v="Transilvania Târgu Mures International (LRTM)"/>
    <s v="LRTM"/>
    <n v="1"/>
    <n v="9"/>
    <n v="0"/>
  </r>
  <r>
    <x v="20"/>
    <s v="Geneva (LSGG)"/>
    <s v="LSGG"/>
    <n v="0.93140794223826717"/>
    <n v="4709"/>
    <n v="323"/>
  </r>
  <r>
    <x v="20"/>
    <s v="Zürich (LSZH)"/>
    <s v="LSZH"/>
    <n v="0.9605456453305351"/>
    <n v="4765"/>
    <n v="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97" applyNumberFormats="0" applyBorderFormats="0" applyFontFormats="0" applyPatternFormats="0" applyAlignmentFormats="0" applyWidthHeightFormats="0" dataCaption="" updatedVersion="8" rowGrandTotals="0" compact="0" compactData="0">
  <location ref="A5:D27" firstHeaderRow="1" firstDataRow="2" firstDataCol="1"/>
  <pivotFields count="6">
    <pivotField name="State" axis="axisRow" compact="0" outline="0" multipleItemSelectionAllowed="1" showAll="0" sortType="ascending">
      <items count="22">
        <item x="17"/>
        <item x="0"/>
        <item x="15"/>
        <item x="5"/>
        <item x="2"/>
        <item x="11"/>
        <item x="1"/>
        <item x="12"/>
        <item x="13"/>
        <item x="4"/>
        <item x="14"/>
        <item x="6"/>
        <item x="16"/>
        <item x="3"/>
        <item x="7"/>
        <item x="8"/>
        <item x="18"/>
        <item x="19"/>
        <item x="10"/>
        <item x="9"/>
        <item x="20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I12" sqref="I12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45658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45764</v>
      </c>
      <c r="C2" s="8" t="s">
        <v>5</v>
      </c>
      <c r="D2" s="9">
        <v>45747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9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3"/>
      <c r="B5" s="44" t="s">
        <v>426</v>
      </c>
      <c r="C5" s="45"/>
      <c r="D5" s="46"/>
      <c r="E5" s="17" t="s">
        <v>15</v>
      </c>
      <c r="F5" s="16"/>
    </row>
    <row r="6" spans="1:6" ht="12.75" customHeight="1" x14ac:dyDescent="0.2">
      <c r="A6" s="44" t="s">
        <v>11</v>
      </c>
      <c r="B6" s="43" t="s">
        <v>12</v>
      </c>
      <c r="C6" s="47" t="s">
        <v>13</v>
      </c>
      <c r="D6" s="48" t="s">
        <v>14</v>
      </c>
      <c r="E6" s="19" t="s">
        <v>8</v>
      </c>
      <c r="F6" s="16" t="s">
        <v>9</v>
      </c>
    </row>
    <row r="7" spans="1:6" ht="12.75" customHeight="1" x14ac:dyDescent="0.2">
      <c r="A7" s="43" t="s">
        <v>16</v>
      </c>
      <c r="B7" s="49">
        <v>6</v>
      </c>
      <c r="C7" s="50">
        <v>5066</v>
      </c>
      <c r="D7" s="51">
        <v>122</v>
      </c>
      <c r="E7" s="19">
        <f t="shared" ref="E6:E27" si="0">1-(D7/C7)</f>
        <v>0.97591788393209633</v>
      </c>
      <c r="F7" s="16"/>
    </row>
    <row r="8" spans="1:6" ht="12.75" customHeight="1" x14ac:dyDescent="0.2">
      <c r="A8" s="52" t="s">
        <v>17</v>
      </c>
      <c r="B8" s="53">
        <v>1</v>
      </c>
      <c r="C8" s="54">
        <v>3660</v>
      </c>
      <c r="D8" s="55">
        <v>182</v>
      </c>
      <c r="E8" s="19">
        <f t="shared" si="0"/>
        <v>0.95027322404371584</v>
      </c>
      <c r="F8" s="16"/>
    </row>
    <row r="9" spans="1:6" ht="12.75" customHeight="1" x14ac:dyDescent="0.2">
      <c r="A9" s="52" t="s">
        <v>18</v>
      </c>
      <c r="B9" s="53">
        <v>1</v>
      </c>
      <c r="C9" s="54">
        <v>1997</v>
      </c>
      <c r="D9" s="55">
        <v>61</v>
      </c>
      <c r="E9" s="19">
        <f t="shared" si="0"/>
        <v>0.96945418127190786</v>
      </c>
      <c r="F9" s="16"/>
    </row>
    <row r="10" spans="1:6" ht="12.75" customHeight="1" x14ac:dyDescent="0.2">
      <c r="A10" s="52" t="s">
        <v>19</v>
      </c>
      <c r="B10" s="53">
        <v>1</v>
      </c>
      <c r="C10" s="54">
        <v>3056</v>
      </c>
      <c r="D10" s="55">
        <v>25</v>
      </c>
      <c r="E10" s="19">
        <f t="shared" si="0"/>
        <v>0.9918193717277487</v>
      </c>
      <c r="F10" s="16"/>
    </row>
    <row r="11" spans="1:6" ht="12.75" customHeight="1" x14ac:dyDescent="0.2">
      <c r="A11" s="52" t="s">
        <v>20</v>
      </c>
      <c r="B11" s="53">
        <v>1</v>
      </c>
      <c r="C11" s="54">
        <v>1195</v>
      </c>
      <c r="D11" s="55">
        <v>62</v>
      </c>
      <c r="E11" s="19">
        <f t="shared" si="0"/>
        <v>0.94811715481171543</v>
      </c>
      <c r="F11" s="16"/>
    </row>
    <row r="12" spans="1:6" ht="12.75" customHeight="1" x14ac:dyDescent="0.2">
      <c r="A12" s="52" t="s">
        <v>21</v>
      </c>
      <c r="B12" s="53">
        <v>54</v>
      </c>
      <c r="C12" s="54">
        <v>29825</v>
      </c>
      <c r="D12" s="55">
        <v>2914</v>
      </c>
      <c r="E12" s="19">
        <f t="shared" si="0"/>
        <v>0.9022967309304275</v>
      </c>
      <c r="F12" s="16"/>
    </row>
    <row r="13" spans="1:6" ht="12.75" customHeight="1" x14ac:dyDescent="0.2">
      <c r="A13" s="52" t="s">
        <v>22</v>
      </c>
      <c r="B13" s="53">
        <v>15</v>
      </c>
      <c r="C13" s="54">
        <v>24895</v>
      </c>
      <c r="D13" s="55">
        <v>674</v>
      </c>
      <c r="E13" s="19">
        <f t="shared" si="0"/>
        <v>0.97292629041976297</v>
      </c>
      <c r="F13" s="16"/>
    </row>
    <row r="14" spans="1:6" ht="12.75" customHeight="1" x14ac:dyDescent="0.2">
      <c r="A14" s="52" t="s">
        <v>23</v>
      </c>
      <c r="B14" s="53">
        <v>1</v>
      </c>
      <c r="C14" s="54">
        <v>849</v>
      </c>
      <c r="D14" s="55">
        <v>57</v>
      </c>
      <c r="E14" s="19">
        <f t="shared" si="0"/>
        <v>0.93286219081272082</v>
      </c>
      <c r="F14" s="16"/>
    </row>
    <row r="15" spans="1:6" ht="12.75" customHeight="1" x14ac:dyDescent="0.2">
      <c r="A15" s="52" t="s">
        <v>24</v>
      </c>
      <c r="B15" s="53">
        <v>1</v>
      </c>
      <c r="C15" s="54">
        <v>1898</v>
      </c>
      <c r="D15" s="55">
        <v>26</v>
      </c>
      <c r="E15" s="19">
        <f t="shared" si="0"/>
        <v>0.98630136986301364</v>
      </c>
      <c r="F15" s="16"/>
    </row>
    <row r="16" spans="1:6" ht="12.75" customHeight="1" x14ac:dyDescent="0.2">
      <c r="A16" s="52" t="s">
        <v>25</v>
      </c>
      <c r="B16" s="53">
        <v>3</v>
      </c>
      <c r="C16" s="54">
        <v>3748</v>
      </c>
      <c r="D16" s="55">
        <v>47</v>
      </c>
      <c r="E16" s="19">
        <f t="shared" si="0"/>
        <v>0.98745997865528279</v>
      </c>
      <c r="F16" s="16"/>
    </row>
    <row r="17" spans="1:6" ht="12.75" customHeight="1" x14ac:dyDescent="0.2">
      <c r="A17" s="52" t="s">
        <v>26</v>
      </c>
      <c r="B17" s="53">
        <v>44</v>
      </c>
      <c r="C17" s="54">
        <v>16142</v>
      </c>
      <c r="D17" s="55">
        <v>746</v>
      </c>
      <c r="E17" s="19">
        <f t="shared" si="0"/>
        <v>0.95378515673398589</v>
      </c>
      <c r="F17" s="16" t="s">
        <v>9</v>
      </c>
    </row>
    <row r="18" spans="1:6" ht="12.75" customHeight="1" x14ac:dyDescent="0.2">
      <c r="A18" s="52" t="s">
        <v>27</v>
      </c>
      <c r="B18" s="53">
        <v>1</v>
      </c>
      <c r="C18" s="54">
        <v>3022</v>
      </c>
      <c r="D18" s="55">
        <v>29</v>
      </c>
      <c r="E18" s="19">
        <f t="shared" si="0"/>
        <v>0.99040370615486428</v>
      </c>
      <c r="F18" s="16"/>
    </row>
    <row r="19" spans="1:6" ht="12.75" customHeight="1" x14ac:dyDescent="0.2">
      <c r="A19" s="52" t="s">
        <v>28</v>
      </c>
      <c r="B19" s="53">
        <v>1</v>
      </c>
      <c r="C19" s="54">
        <v>894</v>
      </c>
      <c r="D19" s="55">
        <v>34</v>
      </c>
      <c r="E19" s="19">
        <f t="shared" si="0"/>
        <v>0.96196868008948544</v>
      </c>
      <c r="F19" s="16"/>
    </row>
    <row r="20" spans="1:6" ht="12.75" customHeight="1" x14ac:dyDescent="0.2">
      <c r="A20" s="52" t="s">
        <v>29</v>
      </c>
      <c r="B20" s="53">
        <v>4</v>
      </c>
      <c r="C20" s="54">
        <v>6333</v>
      </c>
      <c r="D20" s="55">
        <v>100</v>
      </c>
      <c r="E20" s="19">
        <f t="shared" si="0"/>
        <v>0.98420969524711832</v>
      </c>
      <c r="F20" s="16"/>
    </row>
    <row r="21" spans="1:6" ht="12.75" customHeight="1" x14ac:dyDescent="0.2">
      <c r="A21" s="52" t="s">
        <v>30</v>
      </c>
      <c r="B21" s="53">
        <v>4</v>
      </c>
      <c r="C21" s="54">
        <v>2811</v>
      </c>
      <c r="D21" s="55">
        <v>43</v>
      </c>
      <c r="E21" s="19">
        <f t="shared" si="0"/>
        <v>0.98470295268587693</v>
      </c>
      <c r="F21" s="16"/>
    </row>
    <row r="22" spans="1:6" ht="12.75" customHeight="1" x14ac:dyDescent="0.2">
      <c r="A22" s="52" t="s">
        <v>31</v>
      </c>
      <c r="B22" s="53">
        <v>15</v>
      </c>
      <c r="C22" s="54">
        <v>5135</v>
      </c>
      <c r="D22" s="55">
        <v>182</v>
      </c>
      <c r="E22" s="19">
        <f t="shared" si="0"/>
        <v>0.96455696202531649</v>
      </c>
      <c r="F22" s="16"/>
    </row>
    <row r="23" spans="1:6" ht="12.75" customHeight="1" x14ac:dyDescent="0.2">
      <c r="A23" s="52" t="s">
        <v>32</v>
      </c>
      <c r="B23" s="53">
        <v>9</v>
      </c>
      <c r="C23" s="54">
        <v>6443</v>
      </c>
      <c r="D23" s="55">
        <v>169</v>
      </c>
      <c r="E23" s="19">
        <f t="shared" si="0"/>
        <v>0.97376998292720784</v>
      </c>
      <c r="F23" s="16"/>
    </row>
    <row r="24" spans="1:6" ht="12.75" customHeight="1" x14ac:dyDescent="0.2">
      <c r="A24" s="52" t="s">
        <v>33</v>
      </c>
      <c r="B24" s="53">
        <v>10</v>
      </c>
      <c r="C24" s="54">
        <v>2217</v>
      </c>
      <c r="D24" s="55">
        <v>24</v>
      </c>
      <c r="E24" s="19">
        <f t="shared" si="0"/>
        <v>0.98917456021650885</v>
      </c>
      <c r="F24" s="16"/>
    </row>
    <row r="25" spans="1:6" ht="12.75" customHeight="1" x14ac:dyDescent="0.2">
      <c r="A25" s="52" t="s">
        <v>34</v>
      </c>
      <c r="B25" s="53">
        <v>7</v>
      </c>
      <c r="C25" s="54">
        <v>23610</v>
      </c>
      <c r="D25" s="55">
        <v>523</v>
      </c>
      <c r="E25" s="19">
        <f t="shared" si="0"/>
        <v>0.9778483693350275</v>
      </c>
      <c r="F25" s="16"/>
    </row>
    <row r="26" spans="1:6" ht="12.75" customHeight="1" x14ac:dyDescent="0.2">
      <c r="A26" s="52" t="s">
        <v>35</v>
      </c>
      <c r="B26" s="53">
        <v>1</v>
      </c>
      <c r="C26" s="54">
        <v>2052</v>
      </c>
      <c r="D26" s="55">
        <v>25</v>
      </c>
      <c r="E26" s="19">
        <f t="shared" si="0"/>
        <v>0.98781676413255359</v>
      </c>
      <c r="F26" s="16"/>
    </row>
    <row r="27" spans="1:6" ht="12.75" customHeight="1" x14ac:dyDescent="0.2">
      <c r="A27" s="56" t="s">
        <v>36</v>
      </c>
      <c r="B27" s="57">
        <v>2</v>
      </c>
      <c r="C27" s="58">
        <v>9474</v>
      </c>
      <c r="D27" s="59">
        <v>511</v>
      </c>
      <c r="E27" s="19">
        <f t="shared" si="0"/>
        <v>0.94606290901414392</v>
      </c>
      <c r="F27" s="16"/>
    </row>
    <row r="28" spans="1:6" ht="12.75" customHeight="1" x14ac:dyDescent="0.2">
      <c r="A28" s="18"/>
      <c r="B28" s="18"/>
      <c r="C28" s="18"/>
      <c r="D28" s="18"/>
      <c r="E28" s="19"/>
      <c r="F28" s="16"/>
    </row>
    <row r="29" spans="1:6" ht="12.75" customHeight="1" x14ac:dyDescent="0.2">
      <c r="A29" s="18"/>
      <c r="B29" s="18"/>
      <c r="C29" s="18"/>
      <c r="D29" s="18"/>
      <c r="E29" s="19"/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4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45658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45764</v>
      </c>
      <c r="C2" s="8" t="s">
        <v>5</v>
      </c>
      <c r="D2" s="9">
        <f>APT_ATFM_ADH_LOC!D2</f>
        <v>45747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8</v>
      </c>
      <c r="F3" s="24" t="s">
        <v>9</v>
      </c>
    </row>
    <row r="4" spans="1:6" ht="12.75" customHeight="1" x14ac:dyDescent="0.2">
      <c r="A4" s="25" t="str">
        <f>APT_ATFM_ADH_LOC!A4</f>
        <v>Period: JAN-MAR</v>
      </c>
      <c r="B4" s="15"/>
      <c r="C4" s="26" t="s">
        <v>8</v>
      </c>
      <c r="D4" s="26" t="s">
        <v>8</v>
      </c>
      <c r="E4" s="26" t="s">
        <v>9</v>
      </c>
      <c r="F4" s="15"/>
    </row>
    <row r="5" spans="1:6" ht="12.75" customHeight="1" x14ac:dyDescent="0.2">
      <c r="A5" s="27" t="s">
        <v>11</v>
      </c>
      <c r="B5" s="28" t="s">
        <v>37</v>
      </c>
      <c r="C5" s="27" t="s">
        <v>38</v>
      </c>
      <c r="D5" s="27" t="s">
        <v>15</v>
      </c>
      <c r="E5" s="27" t="s">
        <v>13</v>
      </c>
      <c r="F5" s="27" t="s">
        <v>14</v>
      </c>
    </row>
    <row r="6" spans="1:6" ht="12.75" customHeight="1" x14ac:dyDescent="0.2">
      <c r="A6" s="29" t="s">
        <v>17</v>
      </c>
      <c r="B6" s="30" t="s">
        <v>39</v>
      </c>
      <c r="C6" s="29" t="s">
        <v>40</v>
      </c>
      <c r="D6" s="31">
        <f t="shared" ref="D6:D114" si="0">1-(F6/E6)</f>
        <v>0.95027322404371584</v>
      </c>
      <c r="E6" s="32">
        <v>3660</v>
      </c>
      <c r="F6" s="32">
        <v>182</v>
      </c>
    </row>
    <row r="7" spans="1:6" ht="12.75" customHeight="1" x14ac:dyDescent="0.2">
      <c r="A7" s="29" t="s">
        <v>22</v>
      </c>
      <c r="B7" s="30" t="s">
        <v>41</v>
      </c>
      <c r="C7" s="29" t="s">
        <v>42</v>
      </c>
      <c r="D7" s="31">
        <f t="shared" si="0"/>
        <v>0.99479644934190392</v>
      </c>
      <c r="E7" s="32">
        <v>3267</v>
      </c>
      <c r="F7" s="32">
        <v>17</v>
      </c>
    </row>
    <row r="8" spans="1:6" ht="12.75" customHeight="1" x14ac:dyDescent="0.2">
      <c r="A8" s="29" t="s">
        <v>22</v>
      </c>
      <c r="B8" s="29" t="s">
        <v>43</v>
      </c>
      <c r="C8" s="29" t="s">
        <v>44</v>
      </c>
      <c r="D8" s="31">
        <f t="shared" si="0"/>
        <v>0.97857142857142854</v>
      </c>
      <c r="E8" s="32">
        <v>140</v>
      </c>
      <c r="F8" s="32">
        <v>3</v>
      </c>
    </row>
    <row r="9" spans="1:6" ht="12.75" customHeight="1" x14ac:dyDescent="0.2">
      <c r="A9" s="29" t="s">
        <v>22</v>
      </c>
      <c r="B9" s="29" t="s">
        <v>45</v>
      </c>
      <c r="C9" s="29" t="s">
        <v>46</v>
      </c>
      <c r="D9" s="31">
        <f t="shared" si="0"/>
        <v>0.9</v>
      </c>
      <c r="E9" s="32">
        <v>30</v>
      </c>
      <c r="F9" s="32">
        <v>3</v>
      </c>
    </row>
    <row r="10" spans="1:6" ht="12.75" customHeight="1" x14ac:dyDescent="0.2">
      <c r="A10" s="29" t="s">
        <v>22</v>
      </c>
      <c r="B10" s="29" t="s">
        <v>47</v>
      </c>
      <c r="C10" s="29" t="s">
        <v>48</v>
      </c>
      <c r="D10" s="31">
        <f t="shared" si="0"/>
        <v>0.97555090879845585</v>
      </c>
      <c r="E10" s="32">
        <v>6217</v>
      </c>
      <c r="F10" s="32">
        <v>152</v>
      </c>
    </row>
    <row r="11" spans="1:6" ht="12.75" customHeight="1" x14ac:dyDescent="0.2">
      <c r="A11" s="29" t="s">
        <v>22</v>
      </c>
      <c r="B11" s="29" t="s">
        <v>49</v>
      </c>
      <c r="C11" s="29" t="s">
        <v>50</v>
      </c>
      <c r="D11" s="31">
        <f t="shared" si="0"/>
        <v>0.96644295302013428</v>
      </c>
      <c r="E11" s="32">
        <v>149</v>
      </c>
      <c r="F11" s="32">
        <v>5</v>
      </c>
    </row>
    <row r="12" spans="1:6" ht="12.75" customHeight="1" x14ac:dyDescent="0.2">
      <c r="A12" s="29" t="s">
        <v>22</v>
      </c>
      <c r="B12" s="29" t="s">
        <v>51</v>
      </c>
      <c r="C12" s="29" t="s">
        <v>52</v>
      </c>
      <c r="D12" s="31">
        <f t="shared" si="0"/>
        <v>0.97832683138274812</v>
      </c>
      <c r="E12" s="32">
        <v>2307</v>
      </c>
      <c r="F12" s="32">
        <v>50</v>
      </c>
    </row>
    <row r="13" spans="1:6" ht="12.75" customHeight="1" x14ac:dyDescent="0.2">
      <c r="A13" s="29" t="s">
        <v>22</v>
      </c>
      <c r="B13" s="29" t="s">
        <v>53</v>
      </c>
      <c r="C13" s="29" t="s">
        <v>54</v>
      </c>
      <c r="D13" s="31">
        <f t="shared" si="0"/>
        <v>0.98057432432432434</v>
      </c>
      <c r="E13" s="32">
        <v>1184</v>
      </c>
      <c r="F13" s="32">
        <v>23</v>
      </c>
    </row>
    <row r="14" spans="1:6" ht="12.75" customHeight="1" x14ac:dyDescent="0.2">
      <c r="A14" s="29" t="s">
        <v>22</v>
      </c>
      <c r="B14" s="29" t="s">
        <v>55</v>
      </c>
      <c r="C14" s="29" t="s">
        <v>56</v>
      </c>
      <c r="D14" s="31">
        <f t="shared" si="0"/>
        <v>0.98360015618898866</v>
      </c>
      <c r="E14" s="32">
        <v>2561</v>
      </c>
      <c r="F14" s="32">
        <v>42</v>
      </c>
    </row>
    <row r="15" spans="1:6" ht="12.75" customHeight="1" x14ac:dyDescent="0.2">
      <c r="A15" s="29" t="s">
        <v>22</v>
      </c>
      <c r="B15" s="29" t="s">
        <v>57</v>
      </c>
      <c r="C15" s="29" t="s">
        <v>58</v>
      </c>
      <c r="D15" s="31">
        <f t="shared" si="0"/>
        <v>0.94531768873145894</v>
      </c>
      <c r="E15" s="32">
        <v>4517</v>
      </c>
      <c r="F15" s="32">
        <v>247</v>
      </c>
    </row>
    <row r="16" spans="1:6" ht="12.75" customHeight="1" x14ac:dyDescent="0.2">
      <c r="A16" s="29" t="s">
        <v>22</v>
      </c>
      <c r="B16" s="29" t="s">
        <v>59</v>
      </c>
      <c r="C16" s="29" t="s">
        <v>60</v>
      </c>
      <c r="D16" s="31">
        <f t="shared" si="0"/>
        <v>0.97351828499369486</v>
      </c>
      <c r="E16" s="32">
        <v>793</v>
      </c>
      <c r="F16" s="32">
        <v>21</v>
      </c>
    </row>
    <row r="17" spans="1:6" ht="12.75" customHeight="1" x14ac:dyDescent="0.2">
      <c r="A17" s="29" t="s">
        <v>22</v>
      </c>
      <c r="B17" s="29" t="s">
        <v>61</v>
      </c>
      <c r="C17" s="29" t="s">
        <v>62</v>
      </c>
      <c r="D17" s="31">
        <f t="shared" si="0"/>
        <v>0.98502495840266224</v>
      </c>
      <c r="E17" s="32">
        <v>601</v>
      </c>
      <c r="F17" s="32">
        <v>9</v>
      </c>
    </row>
    <row r="18" spans="1:6" ht="12.75" customHeight="1" x14ac:dyDescent="0.2">
      <c r="A18" s="29" t="s">
        <v>22</v>
      </c>
      <c r="B18" s="29" t="s">
        <v>63</v>
      </c>
      <c r="C18" s="29" t="s">
        <v>64</v>
      </c>
      <c r="D18" s="31">
        <f t="shared" si="0"/>
        <v>0.9662921348314607</v>
      </c>
      <c r="E18" s="32">
        <v>89</v>
      </c>
      <c r="F18" s="32">
        <v>3</v>
      </c>
    </row>
    <row r="19" spans="1:6" ht="12.75" customHeight="1" x14ac:dyDescent="0.2">
      <c r="A19" s="29" t="s">
        <v>22</v>
      </c>
      <c r="B19" s="29" t="s">
        <v>65</v>
      </c>
      <c r="C19" s="29" t="s">
        <v>66</v>
      </c>
      <c r="D19" s="31">
        <f t="shared" si="0"/>
        <v>0.96924042686754552</v>
      </c>
      <c r="E19" s="32">
        <v>1593</v>
      </c>
      <c r="F19" s="32">
        <v>49</v>
      </c>
    </row>
    <row r="20" spans="1:6" ht="12.75" customHeight="1" x14ac:dyDescent="0.2">
      <c r="A20" s="29" t="s">
        <v>22</v>
      </c>
      <c r="B20" s="29" t="s">
        <v>67</v>
      </c>
      <c r="C20" s="29" t="s">
        <v>68</v>
      </c>
      <c r="D20" s="31">
        <f t="shared" si="0"/>
        <v>0.967741935483871</v>
      </c>
      <c r="E20" s="32">
        <v>961</v>
      </c>
      <c r="F20" s="32">
        <v>31</v>
      </c>
    </row>
    <row r="21" spans="1:6" ht="12.75" customHeight="1" x14ac:dyDescent="0.2">
      <c r="A21" s="29" t="s">
        <v>22</v>
      </c>
      <c r="B21" s="30" t="s">
        <v>69</v>
      </c>
      <c r="C21" s="29" t="s">
        <v>70</v>
      </c>
      <c r="D21" s="31">
        <f t="shared" si="0"/>
        <v>0.96090534979423869</v>
      </c>
      <c r="E21" s="32">
        <v>486</v>
      </c>
      <c r="F21" s="32">
        <v>19</v>
      </c>
    </row>
    <row r="22" spans="1:6" ht="12.75" customHeight="1" x14ac:dyDescent="0.2">
      <c r="A22" s="29" t="s">
        <v>20</v>
      </c>
      <c r="B22" s="29" t="s">
        <v>71</v>
      </c>
      <c r="C22" s="29" t="s">
        <v>72</v>
      </c>
      <c r="D22" s="31">
        <f t="shared" si="0"/>
        <v>0.94811715481171543</v>
      </c>
      <c r="E22" s="32">
        <v>1195</v>
      </c>
      <c r="F22" s="32">
        <v>62</v>
      </c>
    </row>
    <row r="23" spans="1:6" ht="12.75" customHeight="1" x14ac:dyDescent="0.2">
      <c r="A23" s="29" t="s">
        <v>29</v>
      </c>
      <c r="B23" s="29" t="s">
        <v>73</v>
      </c>
      <c r="C23" s="29" t="s">
        <v>74</v>
      </c>
      <c r="D23" s="31">
        <f t="shared" si="0"/>
        <v>0.98453249913103924</v>
      </c>
      <c r="E23" s="32">
        <v>5754</v>
      </c>
      <c r="F23" s="32">
        <v>89</v>
      </c>
    </row>
    <row r="24" spans="1:6" ht="12.75" customHeight="1" x14ac:dyDescent="0.2">
      <c r="A24" s="29" t="s">
        <v>29</v>
      </c>
      <c r="B24" s="29" t="s">
        <v>75</v>
      </c>
      <c r="C24" s="29" t="s">
        <v>76</v>
      </c>
      <c r="D24" s="31">
        <f t="shared" si="0"/>
        <v>0.95402298850574718</v>
      </c>
      <c r="E24" s="32">
        <v>87</v>
      </c>
      <c r="F24" s="32">
        <v>4</v>
      </c>
    </row>
    <row r="25" spans="1:6" ht="12.75" customHeight="1" x14ac:dyDescent="0.2">
      <c r="A25" s="29" t="s">
        <v>29</v>
      </c>
      <c r="B25" s="30" t="s">
        <v>77</v>
      </c>
      <c r="C25" s="29" t="s">
        <v>78</v>
      </c>
      <c r="D25" s="31">
        <f t="shared" si="0"/>
        <v>0.98</v>
      </c>
      <c r="E25" s="32">
        <v>50</v>
      </c>
      <c r="F25" s="32">
        <v>1</v>
      </c>
    </row>
    <row r="26" spans="1:6" ht="12.75" customHeight="1" x14ac:dyDescent="0.2">
      <c r="A26" s="29" t="s">
        <v>29</v>
      </c>
      <c r="B26" s="29" t="s">
        <v>79</v>
      </c>
      <c r="C26" s="29" t="s">
        <v>80</v>
      </c>
      <c r="D26" s="31">
        <f t="shared" si="0"/>
        <v>0.98642533936651589</v>
      </c>
      <c r="E26" s="32">
        <v>442</v>
      </c>
      <c r="F26" s="32">
        <v>6</v>
      </c>
    </row>
    <row r="27" spans="1:6" ht="12.75" customHeight="1" x14ac:dyDescent="0.2">
      <c r="A27" s="29" t="s">
        <v>25</v>
      </c>
      <c r="B27" s="29" t="s">
        <v>81</v>
      </c>
      <c r="C27" s="29" t="s">
        <v>82</v>
      </c>
      <c r="D27" s="31">
        <f t="shared" si="0"/>
        <v>0.99058380414312619</v>
      </c>
      <c r="E27" s="32">
        <v>531</v>
      </c>
      <c r="F27" s="32">
        <v>5</v>
      </c>
    </row>
    <row r="28" spans="1:6" ht="12.75" customHeight="1" x14ac:dyDescent="0.2">
      <c r="A28" s="29" t="s">
        <v>25</v>
      </c>
      <c r="B28" s="29" t="s">
        <v>83</v>
      </c>
      <c r="C28" s="29" t="s">
        <v>84</v>
      </c>
      <c r="D28" s="31">
        <f t="shared" si="0"/>
        <v>0.98706467661691544</v>
      </c>
      <c r="E28" s="32">
        <v>3015</v>
      </c>
      <c r="F28" s="32">
        <v>39</v>
      </c>
    </row>
    <row r="29" spans="1:6" ht="12.75" customHeight="1" x14ac:dyDescent="0.2">
      <c r="A29" s="29" t="s">
        <v>25</v>
      </c>
      <c r="B29" s="29" t="s">
        <v>85</v>
      </c>
      <c r="C29" s="29" t="s">
        <v>86</v>
      </c>
      <c r="D29" s="31">
        <f t="shared" si="0"/>
        <v>0.98514851485148514</v>
      </c>
      <c r="E29" s="32">
        <v>202</v>
      </c>
      <c r="F29" s="32">
        <v>3</v>
      </c>
    </row>
    <row r="30" spans="1:6" ht="12.75" customHeight="1" x14ac:dyDescent="0.2">
      <c r="A30" s="29" t="s">
        <v>19</v>
      </c>
      <c r="B30" s="29" t="s">
        <v>87</v>
      </c>
      <c r="C30" s="29" t="s">
        <v>88</v>
      </c>
      <c r="D30" s="31">
        <f t="shared" si="0"/>
        <v>0.9918193717277487</v>
      </c>
      <c r="E30" s="32">
        <v>3056</v>
      </c>
      <c r="F30" s="32">
        <v>25</v>
      </c>
    </row>
    <row r="31" spans="1:6" ht="12.75" customHeight="1" x14ac:dyDescent="0.2">
      <c r="A31" s="29" t="s">
        <v>27</v>
      </c>
      <c r="B31" s="29" t="s">
        <v>89</v>
      </c>
      <c r="C31" s="29" t="s">
        <v>90</v>
      </c>
      <c r="D31" s="31">
        <f t="shared" si="0"/>
        <v>0.99040370615486428</v>
      </c>
      <c r="E31" s="32">
        <v>3022</v>
      </c>
      <c r="F31" s="32">
        <v>29</v>
      </c>
    </row>
    <row r="32" spans="1:6" ht="12.75" customHeight="1" x14ac:dyDescent="0.2">
      <c r="A32" s="29" t="s">
        <v>30</v>
      </c>
      <c r="B32" s="29" t="s">
        <v>91</v>
      </c>
      <c r="C32" s="29" t="s">
        <v>92</v>
      </c>
      <c r="D32" s="31">
        <f t="shared" si="0"/>
        <v>0.9874476987447699</v>
      </c>
      <c r="E32" s="32">
        <v>478</v>
      </c>
      <c r="F32" s="32">
        <v>6</v>
      </c>
    </row>
    <row r="33" spans="1:6" ht="12.75" customHeight="1" x14ac:dyDescent="0.2">
      <c r="A33" s="29" t="s">
        <v>30</v>
      </c>
      <c r="B33" s="29" t="s">
        <v>93</v>
      </c>
      <c r="C33" s="29" t="s">
        <v>94</v>
      </c>
      <c r="D33" s="31">
        <f t="shared" si="0"/>
        <v>0.98985415345592898</v>
      </c>
      <c r="E33" s="32">
        <v>1577</v>
      </c>
      <c r="F33" s="32">
        <v>16</v>
      </c>
    </row>
    <row r="34" spans="1:6" ht="12.75" customHeight="1" x14ac:dyDescent="0.2">
      <c r="A34" s="29" t="s">
        <v>30</v>
      </c>
      <c r="B34" s="30" t="s">
        <v>95</v>
      </c>
      <c r="C34" s="29" t="s">
        <v>96</v>
      </c>
      <c r="D34" s="31">
        <f t="shared" si="0"/>
        <v>0.98705501618122982</v>
      </c>
      <c r="E34" s="32">
        <v>309</v>
      </c>
      <c r="F34" s="32">
        <v>4</v>
      </c>
    </row>
    <row r="35" spans="1:6" ht="12.75" customHeight="1" x14ac:dyDescent="0.2">
      <c r="A35" s="29" t="s">
        <v>30</v>
      </c>
      <c r="B35" s="29" t="s">
        <v>97</v>
      </c>
      <c r="C35" s="29" t="s">
        <v>98</v>
      </c>
      <c r="D35" s="31">
        <f t="shared" si="0"/>
        <v>0.96196868008948544</v>
      </c>
      <c r="E35" s="32">
        <v>447</v>
      </c>
      <c r="F35" s="32">
        <v>17</v>
      </c>
    </row>
    <row r="36" spans="1:6" ht="12.75" customHeight="1" x14ac:dyDescent="0.2">
      <c r="A36" s="29" t="s">
        <v>31</v>
      </c>
      <c r="B36" s="29" t="s">
        <v>99</v>
      </c>
      <c r="C36" s="29" t="s">
        <v>100</v>
      </c>
      <c r="D36" s="31">
        <f t="shared" si="0"/>
        <v>1</v>
      </c>
      <c r="E36" s="32">
        <v>29</v>
      </c>
      <c r="F36" s="32">
        <v>0</v>
      </c>
    </row>
    <row r="37" spans="1:6" ht="12.75" customHeight="1" x14ac:dyDescent="0.2">
      <c r="A37" s="29" t="s">
        <v>31</v>
      </c>
      <c r="B37" s="29" t="s">
        <v>101</v>
      </c>
      <c r="C37" s="29" t="s">
        <v>102</v>
      </c>
      <c r="D37" s="31">
        <f t="shared" si="0"/>
        <v>0.96958174904942962</v>
      </c>
      <c r="E37" s="32">
        <v>526</v>
      </c>
      <c r="F37" s="32">
        <v>16</v>
      </c>
    </row>
    <row r="38" spans="1:6" ht="12.75" customHeight="1" x14ac:dyDescent="0.2">
      <c r="A38" s="29" t="s">
        <v>31</v>
      </c>
      <c r="B38" s="30" t="s">
        <v>103</v>
      </c>
      <c r="C38" s="29" t="s">
        <v>104</v>
      </c>
      <c r="D38" s="31">
        <f t="shared" si="0"/>
        <v>0.97161778618732264</v>
      </c>
      <c r="E38" s="32">
        <v>1057</v>
      </c>
      <c r="F38" s="32">
        <v>30</v>
      </c>
    </row>
    <row r="39" spans="1:6" ht="12.75" customHeight="1" x14ac:dyDescent="0.2">
      <c r="A39" s="29" t="s">
        <v>31</v>
      </c>
      <c r="B39" s="29" t="s">
        <v>105</v>
      </c>
      <c r="C39" s="29" t="s">
        <v>106</v>
      </c>
      <c r="D39" s="31">
        <f t="shared" si="0"/>
        <v>0.92178770949720668</v>
      </c>
      <c r="E39" s="32">
        <v>358</v>
      </c>
      <c r="F39" s="32">
        <v>28</v>
      </c>
    </row>
    <row r="40" spans="1:6" ht="12.75" customHeight="1" x14ac:dyDescent="0.2">
      <c r="A40" s="29" t="s">
        <v>31</v>
      </c>
      <c r="B40" s="29" t="s">
        <v>107</v>
      </c>
      <c r="C40" s="29" t="s">
        <v>108</v>
      </c>
      <c r="D40" s="31">
        <f t="shared" si="0"/>
        <v>1</v>
      </c>
      <c r="E40" s="32">
        <v>22</v>
      </c>
      <c r="F40" s="32">
        <v>0</v>
      </c>
    </row>
    <row r="41" spans="1:6" ht="12.75" customHeight="1" x14ac:dyDescent="0.2">
      <c r="A41" s="29" t="s">
        <v>31</v>
      </c>
      <c r="B41" s="29" t="s">
        <v>109</v>
      </c>
      <c r="C41" s="29" t="s">
        <v>110</v>
      </c>
      <c r="D41" s="31">
        <f t="shared" si="0"/>
        <v>0.94594594594594594</v>
      </c>
      <c r="E41" s="32">
        <v>37</v>
      </c>
      <c r="F41" s="32">
        <v>2</v>
      </c>
    </row>
    <row r="42" spans="1:6" ht="12.75" customHeight="1" x14ac:dyDescent="0.2">
      <c r="A42" s="29" t="s">
        <v>31</v>
      </c>
      <c r="B42" s="29" t="s">
        <v>111</v>
      </c>
      <c r="C42" s="29" t="s">
        <v>112</v>
      </c>
      <c r="D42" s="31">
        <f t="shared" si="0"/>
        <v>0.95918367346938771</v>
      </c>
      <c r="E42" s="32">
        <v>98</v>
      </c>
      <c r="F42" s="32">
        <v>4</v>
      </c>
    </row>
    <row r="43" spans="1:6" ht="12.75" customHeight="1" x14ac:dyDescent="0.2">
      <c r="A43" s="29" t="s">
        <v>31</v>
      </c>
      <c r="B43" s="29" t="s">
        <v>113</v>
      </c>
      <c r="C43" s="29" t="s">
        <v>114</v>
      </c>
      <c r="D43" s="31">
        <f t="shared" si="0"/>
        <v>0.95686274509803926</v>
      </c>
      <c r="E43" s="32">
        <v>255</v>
      </c>
      <c r="F43" s="32">
        <v>11</v>
      </c>
    </row>
    <row r="44" spans="1:6" ht="12.75" customHeight="1" x14ac:dyDescent="0.2">
      <c r="A44" s="29" t="s">
        <v>31</v>
      </c>
      <c r="B44" s="29" t="s">
        <v>115</v>
      </c>
      <c r="C44" s="29" t="s">
        <v>116</v>
      </c>
      <c r="D44" s="31">
        <f t="shared" si="0"/>
        <v>1</v>
      </c>
      <c r="E44" s="33">
        <v>1</v>
      </c>
      <c r="F44" s="33">
        <v>0</v>
      </c>
    </row>
    <row r="45" spans="1:6" ht="12.75" customHeight="1" x14ac:dyDescent="0.2">
      <c r="A45" s="29" t="s">
        <v>31</v>
      </c>
      <c r="B45" s="29" t="s">
        <v>117</v>
      </c>
      <c r="C45" s="29" t="s">
        <v>118</v>
      </c>
      <c r="D45" s="31">
        <f t="shared" si="0"/>
        <v>0.94690265486725667</v>
      </c>
      <c r="E45" s="32">
        <v>113</v>
      </c>
      <c r="F45" s="32">
        <v>6</v>
      </c>
    </row>
    <row r="46" spans="1:6" ht="12.75" customHeight="1" x14ac:dyDescent="0.2">
      <c r="A46" s="29" t="s">
        <v>31</v>
      </c>
      <c r="B46" s="29" t="s">
        <v>119</v>
      </c>
      <c r="C46" s="29" t="s">
        <v>120</v>
      </c>
      <c r="D46" s="31">
        <f t="shared" si="0"/>
        <v>0.94594594594594594</v>
      </c>
      <c r="E46" s="33">
        <v>37</v>
      </c>
      <c r="F46" s="33">
        <v>2</v>
      </c>
    </row>
    <row r="47" spans="1:6" ht="12.75" customHeight="1" x14ac:dyDescent="0.2">
      <c r="A47" s="29" t="s">
        <v>31</v>
      </c>
      <c r="B47" s="29" t="s">
        <v>121</v>
      </c>
      <c r="C47" s="29" t="s">
        <v>122</v>
      </c>
      <c r="D47" s="31">
        <f t="shared" si="0"/>
        <v>1</v>
      </c>
      <c r="E47" s="32">
        <v>7</v>
      </c>
      <c r="F47" s="32">
        <v>0</v>
      </c>
    </row>
    <row r="48" spans="1:6" ht="12.75" customHeight="1" x14ac:dyDescent="0.2">
      <c r="A48" s="29" t="s">
        <v>31</v>
      </c>
      <c r="B48" s="29" t="s">
        <v>123</v>
      </c>
      <c r="C48" s="29" t="s">
        <v>124</v>
      </c>
      <c r="D48" s="31">
        <f t="shared" si="0"/>
        <v>0.97274939172749386</v>
      </c>
      <c r="E48" s="32">
        <v>2055</v>
      </c>
      <c r="F48" s="32">
        <v>56</v>
      </c>
    </row>
    <row r="49" spans="1:6" ht="12.75" customHeight="1" x14ac:dyDescent="0.2">
      <c r="A49" s="29" t="s">
        <v>31</v>
      </c>
      <c r="B49" s="29" t="s">
        <v>125</v>
      </c>
      <c r="C49" s="29" t="s">
        <v>126</v>
      </c>
      <c r="D49" s="31">
        <f t="shared" si="0"/>
        <v>0.94962686567164178</v>
      </c>
      <c r="E49" s="32">
        <v>536</v>
      </c>
      <c r="F49" s="32">
        <v>27</v>
      </c>
    </row>
    <row r="50" spans="1:6" ht="12.75" customHeight="1" x14ac:dyDescent="0.2">
      <c r="A50" s="29" t="s">
        <v>31</v>
      </c>
      <c r="B50" s="29" t="s">
        <v>127</v>
      </c>
      <c r="C50" s="29" t="s">
        <v>128</v>
      </c>
      <c r="D50" s="31">
        <f t="shared" si="0"/>
        <v>1</v>
      </c>
      <c r="E50" s="32">
        <v>4</v>
      </c>
      <c r="F50" s="32">
        <v>0</v>
      </c>
    </row>
    <row r="51" spans="1:6" ht="12.75" customHeight="1" x14ac:dyDescent="0.2">
      <c r="A51" s="29" t="s">
        <v>35</v>
      </c>
      <c r="B51" s="29" t="s">
        <v>129</v>
      </c>
      <c r="C51" s="29" t="s">
        <v>130</v>
      </c>
      <c r="D51" s="31">
        <f t="shared" si="0"/>
        <v>0.98781676413255359</v>
      </c>
      <c r="E51" s="32">
        <v>2052</v>
      </c>
      <c r="F51" s="32">
        <v>25</v>
      </c>
    </row>
    <row r="52" spans="1:6" ht="12.75" customHeight="1" x14ac:dyDescent="0.2">
      <c r="A52" s="29" t="s">
        <v>34</v>
      </c>
      <c r="B52" s="29" t="s">
        <v>131</v>
      </c>
      <c r="C52" s="29" t="s">
        <v>132</v>
      </c>
      <c r="D52" s="31">
        <f t="shared" si="0"/>
        <v>0.97885896322038812</v>
      </c>
      <c r="E52" s="32">
        <v>3453</v>
      </c>
      <c r="F52" s="32">
        <v>73</v>
      </c>
    </row>
    <row r="53" spans="1:6" ht="12.75" customHeight="1" x14ac:dyDescent="0.2">
      <c r="A53" s="29" t="s">
        <v>34</v>
      </c>
      <c r="B53" s="29" t="s">
        <v>133</v>
      </c>
      <c r="C53" s="29" t="s">
        <v>134</v>
      </c>
      <c r="D53" s="31">
        <f t="shared" si="0"/>
        <v>0.99574105621805797</v>
      </c>
      <c r="E53" s="32">
        <v>2348</v>
      </c>
      <c r="F53" s="32">
        <v>10</v>
      </c>
    </row>
    <row r="54" spans="1:6" ht="12.75" customHeight="1" x14ac:dyDescent="0.2">
      <c r="A54" s="29" t="s">
        <v>34</v>
      </c>
      <c r="B54" s="29" t="s">
        <v>135</v>
      </c>
      <c r="C54" s="29" t="s">
        <v>136</v>
      </c>
      <c r="D54" s="31">
        <f t="shared" si="0"/>
        <v>0.99656209712075638</v>
      </c>
      <c r="E54" s="32">
        <v>4654</v>
      </c>
      <c r="F54" s="32">
        <v>16</v>
      </c>
    </row>
    <row r="55" spans="1:6" ht="12.75" customHeight="1" x14ac:dyDescent="0.2">
      <c r="A55" s="29" t="s">
        <v>34</v>
      </c>
      <c r="B55" s="29" t="s">
        <v>137</v>
      </c>
      <c r="C55" s="29" t="s">
        <v>138</v>
      </c>
      <c r="D55" s="31">
        <f t="shared" si="0"/>
        <v>0.99699699699699695</v>
      </c>
      <c r="E55" s="32">
        <v>333</v>
      </c>
      <c r="F55" s="32">
        <v>1</v>
      </c>
    </row>
    <row r="56" spans="1:6" ht="12.75" customHeight="1" x14ac:dyDescent="0.2">
      <c r="A56" s="29" t="s">
        <v>34</v>
      </c>
      <c r="B56" s="29" t="s">
        <v>139</v>
      </c>
      <c r="C56" s="29" t="s">
        <v>140</v>
      </c>
      <c r="D56" s="31">
        <f t="shared" si="0"/>
        <v>0.97474132684114423</v>
      </c>
      <c r="E56" s="32">
        <v>6572</v>
      </c>
      <c r="F56" s="32">
        <v>166</v>
      </c>
    </row>
    <row r="57" spans="1:6" ht="12.75" customHeight="1" x14ac:dyDescent="0.2">
      <c r="A57" s="29" t="s">
        <v>34</v>
      </c>
      <c r="B57" s="29" t="s">
        <v>141</v>
      </c>
      <c r="C57" s="29" t="s">
        <v>142</v>
      </c>
      <c r="D57" s="31">
        <f t="shared" si="0"/>
        <v>0.94629213483146069</v>
      </c>
      <c r="E57" s="32">
        <v>4450</v>
      </c>
      <c r="F57" s="32">
        <v>239</v>
      </c>
    </row>
    <row r="58" spans="1:6" ht="12.75" customHeight="1" x14ac:dyDescent="0.2">
      <c r="A58" s="29" t="s">
        <v>34</v>
      </c>
      <c r="B58" s="30" t="s">
        <v>143</v>
      </c>
      <c r="C58" s="29" t="s">
        <v>144</v>
      </c>
      <c r="D58" s="31">
        <f t="shared" si="0"/>
        <v>0.99</v>
      </c>
      <c r="E58" s="32">
        <v>1800</v>
      </c>
      <c r="F58" s="32">
        <v>18</v>
      </c>
    </row>
    <row r="59" spans="1:6" ht="12.75" customHeight="1" x14ac:dyDescent="0.2">
      <c r="A59" s="29" t="s">
        <v>21</v>
      </c>
      <c r="B59" s="30" t="s">
        <v>145</v>
      </c>
      <c r="C59" s="29" t="s">
        <v>146</v>
      </c>
      <c r="D59" s="31">
        <f t="shared" si="0"/>
        <v>0.875</v>
      </c>
      <c r="E59" s="32">
        <v>8</v>
      </c>
      <c r="F59" s="32">
        <v>1</v>
      </c>
    </row>
    <row r="60" spans="1:6" ht="12.75" customHeight="1" x14ac:dyDescent="0.2">
      <c r="A60" s="29" t="s">
        <v>21</v>
      </c>
      <c r="B60" s="29" t="s">
        <v>147</v>
      </c>
      <c r="C60" s="29" t="s">
        <v>148</v>
      </c>
      <c r="D60" s="31">
        <f t="shared" si="0"/>
        <v>0.92102206736353076</v>
      </c>
      <c r="E60" s="32">
        <v>861</v>
      </c>
      <c r="F60" s="32">
        <v>68</v>
      </c>
    </row>
    <row r="61" spans="1:6" ht="12.75" customHeight="1" x14ac:dyDescent="0.2">
      <c r="A61" s="29" t="s">
        <v>21</v>
      </c>
      <c r="B61" s="29" t="s">
        <v>149</v>
      </c>
      <c r="C61" s="29" t="s">
        <v>150</v>
      </c>
      <c r="D61" s="31">
        <f t="shared" si="0"/>
        <v>0.72222222222222221</v>
      </c>
      <c r="E61" s="32">
        <v>18</v>
      </c>
      <c r="F61" s="32">
        <v>5</v>
      </c>
    </row>
    <row r="62" spans="1:6" ht="12.75" customHeight="1" x14ac:dyDescent="0.2">
      <c r="A62" s="29" t="s">
        <v>21</v>
      </c>
      <c r="B62" s="29" t="s">
        <v>151</v>
      </c>
      <c r="C62" s="29" t="s">
        <v>152</v>
      </c>
      <c r="D62" s="31">
        <f t="shared" si="0"/>
        <v>0.8</v>
      </c>
      <c r="E62" s="32">
        <v>25</v>
      </c>
      <c r="F62" s="32">
        <v>5</v>
      </c>
    </row>
    <row r="63" spans="1:6" ht="12.75" customHeight="1" x14ac:dyDescent="0.2">
      <c r="A63" s="29" t="s">
        <v>21</v>
      </c>
      <c r="B63" s="29" t="s">
        <v>153</v>
      </c>
      <c r="C63" s="29" t="s">
        <v>154</v>
      </c>
      <c r="D63" s="31">
        <f t="shared" si="0"/>
        <v>0.81818181818181812</v>
      </c>
      <c r="E63" s="32">
        <v>22</v>
      </c>
      <c r="F63" s="32">
        <v>4</v>
      </c>
    </row>
    <row r="64" spans="1:6" ht="12.75" customHeight="1" x14ac:dyDescent="0.2">
      <c r="A64" s="29" t="s">
        <v>21</v>
      </c>
      <c r="B64" s="30" t="s">
        <v>155</v>
      </c>
      <c r="C64" s="29" t="s">
        <v>156</v>
      </c>
      <c r="D64" s="31">
        <f t="shared" si="0"/>
        <v>0.6875</v>
      </c>
      <c r="E64" s="32">
        <v>80</v>
      </c>
      <c r="F64" s="32">
        <v>25</v>
      </c>
    </row>
    <row r="65" spans="1:6" ht="12.75" customHeight="1" x14ac:dyDescent="0.2">
      <c r="A65" s="29" t="s">
        <v>21</v>
      </c>
      <c r="B65" s="30" t="s">
        <v>157</v>
      </c>
      <c r="C65" s="29" t="s">
        <v>158</v>
      </c>
      <c r="D65" s="31">
        <f t="shared" si="0"/>
        <v>0.92158327109783422</v>
      </c>
      <c r="E65" s="32">
        <v>1339</v>
      </c>
      <c r="F65" s="32">
        <v>105</v>
      </c>
    </row>
    <row r="66" spans="1:6" ht="12.75" customHeight="1" x14ac:dyDescent="0.2">
      <c r="A66" s="29" t="s">
        <v>21</v>
      </c>
      <c r="B66" s="30" t="s">
        <v>159</v>
      </c>
      <c r="C66" s="29" t="s">
        <v>160</v>
      </c>
      <c r="D66" s="31">
        <f t="shared" si="0"/>
        <v>0.80555555555555558</v>
      </c>
      <c r="E66" s="32">
        <v>144</v>
      </c>
      <c r="F66" s="32">
        <v>28</v>
      </c>
    </row>
    <row r="67" spans="1:6" ht="12.75" customHeight="1" x14ac:dyDescent="0.2">
      <c r="A67" s="29" t="s">
        <v>21</v>
      </c>
      <c r="B67" s="30" t="s">
        <v>161</v>
      </c>
      <c r="C67" s="29" t="s">
        <v>162</v>
      </c>
      <c r="D67" s="31">
        <f t="shared" si="0"/>
        <v>0.875</v>
      </c>
      <c r="E67" s="32">
        <v>96</v>
      </c>
      <c r="F67" s="32">
        <v>12</v>
      </c>
    </row>
    <row r="68" spans="1:6" ht="12.75" customHeight="1" x14ac:dyDescent="0.2">
      <c r="A68" s="29" t="s">
        <v>21</v>
      </c>
      <c r="B68" s="29" t="s">
        <v>163</v>
      </c>
      <c r="C68" s="29" t="s">
        <v>164</v>
      </c>
      <c r="D68" s="31">
        <f t="shared" si="0"/>
        <v>0.91</v>
      </c>
      <c r="E68" s="32">
        <v>100</v>
      </c>
      <c r="F68" s="32">
        <v>9</v>
      </c>
    </row>
    <row r="69" spans="1:6" ht="12.75" customHeight="1" x14ac:dyDescent="0.2">
      <c r="A69" s="29" t="s">
        <v>21</v>
      </c>
      <c r="B69" s="29" t="s">
        <v>165</v>
      </c>
      <c r="C69" s="29" t="s">
        <v>166</v>
      </c>
      <c r="D69" s="31">
        <f t="shared" si="0"/>
        <v>0.90697674418604657</v>
      </c>
      <c r="E69" s="32">
        <v>43</v>
      </c>
      <c r="F69" s="32">
        <v>4</v>
      </c>
    </row>
    <row r="70" spans="1:6" ht="12.75" customHeight="1" x14ac:dyDescent="0.2">
      <c r="A70" s="29" t="s">
        <v>21</v>
      </c>
      <c r="B70" s="29" t="s">
        <v>167</v>
      </c>
      <c r="C70" s="29" t="s">
        <v>168</v>
      </c>
      <c r="D70" s="31">
        <f t="shared" si="0"/>
        <v>0.967741935483871</v>
      </c>
      <c r="E70" s="32">
        <v>31</v>
      </c>
      <c r="F70" s="32">
        <v>1</v>
      </c>
    </row>
    <row r="71" spans="1:6" ht="12.75" customHeight="1" x14ac:dyDescent="0.2">
      <c r="A71" s="29" t="s">
        <v>21</v>
      </c>
      <c r="B71" s="29" t="s">
        <v>169</v>
      </c>
      <c r="C71" s="29" t="s">
        <v>170</v>
      </c>
      <c r="D71" s="31">
        <f t="shared" si="0"/>
        <v>0.79738562091503273</v>
      </c>
      <c r="E71" s="32">
        <v>153</v>
      </c>
      <c r="F71" s="32">
        <v>31</v>
      </c>
    </row>
    <row r="72" spans="1:6" ht="12.75" customHeight="1" x14ac:dyDescent="0.2">
      <c r="A72" s="29" t="s">
        <v>21</v>
      </c>
      <c r="B72" s="29" t="s">
        <v>171</v>
      </c>
      <c r="C72" s="29" t="s">
        <v>172</v>
      </c>
      <c r="D72" s="31">
        <f t="shared" si="0"/>
        <v>0.90173410404624277</v>
      </c>
      <c r="E72" s="32">
        <v>173</v>
      </c>
      <c r="F72" s="32">
        <v>17</v>
      </c>
    </row>
    <row r="73" spans="1:6" ht="12.75" customHeight="1" x14ac:dyDescent="0.2">
      <c r="A73" s="29" t="s">
        <v>21</v>
      </c>
      <c r="B73" s="29" t="s">
        <v>173</v>
      </c>
      <c r="C73" s="29" t="s">
        <v>174</v>
      </c>
      <c r="D73" s="31">
        <f t="shared" si="0"/>
        <v>0.90909090909090906</v>
      </c>
      <c r="E73" s="32">
        <v>33</v>
      </c>
      <c r="F73" s="32">
        <v>3</v>
      </c>
    </row>
    <row r="74" spans="1:6" ht="12.75" customHeight="1" x14ac:dyDescent="0.2">
      <c r="A74" s="29" t="s">
        <v>21</v>
      </c>
      <c r="B74" s="30" t="s">
        <v>175</v>
      </c>
      <c r="C74" s="29" t="s">
        <v>176</v>
      </c>
      <c r="D74" s="31">
        <f t="shared" si="0"/>
        <v>0.92929292929292928</v>
      </c>
      <c r="E74" s="32">
        <v>99</v>
      </c>
      <c r="F74" s="32">
        <v>7</v>
      </c>
    </row>
    <row r="75" spans="1:6" ht="12.75" customHeight="1" x14ac:dyDescent="0.2">
      <c r="A75" s="29" t="s">
        <v>21</v>
      </c>
      <c r="B75" s="29" t="s">
        <v>177</v>
      </c>
      <c r="C75" s="29" t="s">
        <v>178</v>
      </c>
      <c r="D75" s="31">
        <f t="shared" si="0"/>
        <v>0.79885057471264365</v>
      </c>
      <c r="E75" s="32">
        <v>174</v>
      </c>
      <c r="F75" s="32">
        <v>35</v>
      </c>
    </row>
    <row r="76" spans="1:6" ht="12.75" customHeight="1" x14ac:dyDescent="0.2">
      <c r="A76" s="29" t="s">
        <v>21</v>
      </c>
      <c r="B76" s="29" t="s">
        <v>179</v>
      </c>
      <c r="C76" s="29" t="s">
        <v>180</v>
      </c>
      <c r="D76" s="31">
        <f t="shared" si="0"/>
        <v>0.83170731707317069</v>
      </c>
      <c r="E76" s="32">
        <v>820</v>
      </c>
      <c r="F76" s="32">
        <v>138</v>
      </c>
    </row>
    <row r="77" spans="1:6" ht="12.75" customHeight="1" x14ac:dyDescent="0.2">
      <c r="A77" s="29" t="s">
        <v>21</v>
      </c>
      <c r="B77" s="29" t="s">
        <v>181</v>
      </c>
      <c r="C77" s="29" t="s">
        <v>182</v>
      </c>
      <c r="D77" s="31">
        <f t="shared" si="0"/>
        <v>0.84745762711864403</v>
      </c>
      <c r="E77" s="32">
        <v>177</v>
      </c>
      <c r="F77" s="32">
        <v>27</v>
      </c>
    </row>
    <row r="78" spans="1:6" ht="12.75" customHeight="1" x14ac:dyDescent="0.2">
      <c r="A78" s="29" t="s">
        <v>21</v>
      </c>
      <c r="B78" s="30" t="s">
        <v>183</v>
      </c>
      <c r="C78" s="29" t="s">
        <v>184</v>
      </c>
      <c r="D78" s="31">
        <f t="shared" si="0"/>
        <v>0.86675347222222221</v>
      </c>
      <c r="E78" s="32">
        <v>2304</v>
      </c>
      <c r="F78" s="32">
        <v>307</v>
      </c>
    </row>
    <row r="79" spans="1:6" ht="12.75" customHeight="1" x14ac:dyDescent="0.2">
      <c r="A79" s="29" t="s">
        <v>21</v>
      </c>
      <c r="B79" s="29" t="s">
        <v>185</v>
      </c>
      <c r="C79" s="29" t="s">
        <v>186</v>
      </c>
      <c r="D79" s="31">
        <f t="shared" si="0"/>
        <v>0.88165680473372787</v>
      </c>
      <c r="E79" s="32">
        <v>169</v>
      </c>
      <c r="F79" s="32">
        <v>20</v>
      </c>
    </row>
    <row r="80" spans="1:6" ht="12.75" customHeight="1" x14ac:dyDescent="0.2">
      <c r="A80" s="29" t="s">
        <v>21</v>
      </c>
      <c r="B80" s="29" t="s">
        <v>187</v>
      </c>
      <c r="C80" s="29" t="s">
        <v>188</v>
      </c>
      <c r="D80" s="31">
        <f t="shared" si="0"/>
        <v>0.88917197452229302</v>
      </c>
      <c r="E80" s="32">
        <v>785</v>
      </c>
      <c r="F80" s="32">
        <v>87</v>
      </c>
    </row>
    <row r="81" spans="1:6" ht="12.75" customHeight="1" x14ac:dyDescent="0.2">
      <c r="A81" s="29" t="s">
        <v>21</v>
      </c>
      <c r="B81" s="30" t="s">
        <v>189</v>
      </c>
      <c r="C81" s="29" t="s">
        <v>190</v>
      </c>
      <c r="D81" s="31">
        <f t="shared" si="0"/>
        <v>0.9</v>
      </c>
      <c r="E81" s="32">
        <v>20</v>
      </c>
      <c r="F81" s="32">
        <v>2</v>
      </c>
    </row>
    <row r="82" spans="1:6" ht="12.75" customHeight="1" x14ac:dyDescent="0.2">
      <c r="A82" s="29" t="s">
        <v>21</v>
      </c>
      <c r="B82" s="29" t="s">
        <v>191</v>
      </c>
      <c r="C82" s="29" t="s">
        <v>192</v>
      </c>
      <c r="D82" s="31">
        <f t="shared" si="0"/>
        <v>0.86991869918699183</v>
      </c>
      <c r="E82" s="32">
        <v>246</v>
      </c>
      <c r="F82" s="32">
        <v>32</v>
      </c>
    </row>
    <row r="83" spans="1:6" ht="12.75" customHeight="1" x14ac:dyDescent="0.2">
      <c r="A83" s="29" t="s">
        <v>21</v>
      </c>
      <c r="B83" s="29" t="s">
        <v>193</v>
      </c>
      <c r="C83" s="29" t="s">
        <v>194</v>
      </c>
      <c r="D83" s="31">
        <f t="shared" si="0"/>
        <v>0.9463414634146341</v>
      </c>
      <c r="E83" s="32">
        <v>205</v>
      </c>
      <c r="F83" s="32">
        <v>11</v>
      </c>
    </row>
    <row r="84" spans="1:6" ht="12.75" customHeight="1" x14ac:dyDescent="0.2">
      <c r="A84" s="29" t="s">
        <v>21</v>
      </c>
      <c r="B84" s="29" t="s">
        <v>195</v>
      </c>
      <c r="C84" s="29" t="s">
        <v>196</v>
      </c>
      <c r="D84" s="31">
        <f t="shared" si="0"/>
        <v>0.77966101694915257</v>
      </c>
      <c r="E84" s="32">
        <v>59</v>
      </c>
      <c r="F84" s="32">
        <v>13</v>
      </c>
    </row>
    <row r="85" spans="1:6" ht="12.75" customHeight="1" x14ac:dyDescent="0.2">
      <c r="A85" s="29" t="s">
        <v>21</v>
      </c>
      <c r="B85" s="30" t="s">
        <v>197</v>
      </c>
      <c r="C85" s="29" t="s">
        <v>198</v>
      </c>
      <c r="D85" s="31">
        <f t="shared" si="0"/>
        <v>0.89772727272727271</v>
      </c>
      <c r="E85" s="32">
        <v>88</v>
      </c>
      <c r="F85" s="32">
        <v>9</v>
      </c>
    </row>
    <row r="86" spans="1:6" ht="12.75" customHeight="1" x14ac:dyDescent="0.2">
      <c r="A86" s="29" t="s">
        <v>21</v>
      </c>
      <c r="B86" s="29" t="s">
        <v>199</v>
      </c>
      <c r="C86" s="29" t="s">
        <v>200</v>
      </c>
      <c r="D86" s="31">
        <f t="shared" si="0"/>
        <v>0.86561954624781845</v>
      </c>
      <c r="E86" s="32">
        <v>1719</v>
      </c>
      <c r="F86" s="32">
        <v>231</v>
      </c>
    </row>
    <row r="87" spans="1:6" ht="12.75" customHeight="1" x14ac:dyDescent="0.2">
      <c r="A87" s="29" t="s">
        <v>21</v>
      </c>
      <c r="B87" s="29" t="s">
        <v>201</v>
      </c>
      <c r="C87" s="29" t="s">
        <v>202</v>
      </c>
      <c r="D87" s="31">
        <f t="shared" si="0"/>
        <v>0.86095017381228267</v>
      </c>
      <c r="E87" s="32">
        <v>2589</v>
      </c>
      <c r="F87" s="32">
        <v>360</v>
      </c>
    </row>
    <row r="88" spans="1:6" ht="12.75" customHeight="1" x14ac:dyDescent="0.2">
      <c r="A88" s="29" t="s">
        <v>21</v>
      </c>
      <c r="B88" s="29" t="s">
        <v>203</v>
      </c>
      <c r="C88" s="29" t="s">
        <v>204</v>
      </c>
      <c r="D88" s="31">
        <f t="shared" si="0"/>
        <v>0.82591093117408909</v>
      </c>
      <c r="E88" s="32">
        <v>247</v>
      </c>
      <c r="F88" s="32">
        <v>43</v>
      </c>
    </row>
    <row r="89" spans="1:6" ht="12.75" customHeight="1" x14ac:dyDescent="0.2">
      <c r="A89" s="29" t="s">
        <v>21</v>
      </c>
      <c r="B89" s="29" t="s">
        <v>205</v>
      </c>
      <c r="C89" s="29" t="s">
        <v>206</v>
      </c>
      <c r="D89" s="31">
        <f t="shared" si="0"/>
        <v>0.86070381231671556</v>
      </c>
      <c r="E89" s="32">
        <v>682</v>
      </c>
      <c r="F89" s="32">
        <v>95</v>
      </c>
    </row>
    <row r="90" spans="1:6" ht="12.75" customHeight="1" x14ac:dyDescent="0.2">
      <c r="A90" s="29" t="s">
        <v>21</v>
      </c>
      <c r="B90" s="29" t="s">
        <v>207</v>
      </c>
      <c r="C90" s="29" t="s">
        <v>208</v>
      </c>
      <c r="D90" s="31">
        <f t="shared" si="0"/>
        <v>0.75641025641025639</v>
      </c>
      <c r="E90" s="32">
        <v>78</v>
      </c>
      <c r="F90" s="32">
        <v>19</v>
      </c>
    </row>
    <row r="91" spans="1:6" ht="12.75" customHeight="1" x14ac:dyDescent="0.2">
      <c r="A91" s="29" t="s">
        <v>21</v>
      </c>
      <c r="B91" s="29" t="s">
        <v>209</v>
      </c>
      <c r="C91" s="29" t="s">
        <v>210</v>
      </c>
      <c r="D91" s="31">
        <f t="shared" si="0"/>
        <v>0.85922330097087385</v>
      </c>
      <c r="E91" s="32">
        <v>206</v>
      </c>
      <c r="F91" s="32">
        <v>29</v>
      </c>
    </row>
    <row r="92" spans="1:6" ht="12.75" customHeight="1" x14ac:dyDescent="0.2">
      <c r="A92" s="29" t="s">
        <v>21</v>
      </c>
      <c r="B92" s="29" t="s">
        <v>211</v>
      </c>
      <c r="C92" s="29" t="s">
        <v>212</v>
      </c>
      <c r="D92" s="31">
        <f t="shared" si="0"/>
        <v>0.88474025974025972</v>
      </c>
      <c r="E92" s="32">
        <v>616</v>
      </c>
      <c r="F92" s="32">
        <v>71</v>
      </c>
    </row>
    <row r="93" spans="1:6" ht="12.75" customHeight="1" x14ac:dyDescent="0.2">
      <c r="A93" s="29" t="s">
        <v>21</v>
      </c>
      <c r="B93" s="29" t="s">
        <v>213</v>
      </c>
      <c r="C93" s="29" t="s">
        <v>214</v>
      </c>
      <c r="D93" s="31">
        <f t="shared" si="0"/>
        <v>0.69090909090909092</v>
      </c>
      <c r="E93" s="32">
        <v>55</v>
      </c>
      <c r="F93" s="32">
        <v>17</v>
      </c>
    </row>
    <row r="94" spans="1:6" ht="12.75" customHeight="1" x14ac:dyDescent="0.2">
      <c r="A94" s="29" t="s">
        <v>21</v>
      </c>
      <c r="B94" s="29" t="s">
        <v>215</v>
      </c>
      <c r="C94" s="29" t="s">
        <v>216</v>
      </c>
      <c r="D94" s="31">
        <f t="shared" si="0"/>
        <v>0.79591836734693877</v>
      </c>
      <c r="E94" s="32">
        <v>49</v>
      </c>
      <c r="F94" s="32">
        <v>10</v>
      </c>
    </row>
    <row r="95" spans="1:6" ht="12.75" customHeight="1" x14ac:dyDescent="0.2">
      <c r="A95" s="29" t="s">
        <v>21</v>
      </c>
      <c r="B95" s="29" t="s">
        <v>217</v>
      </c>
      <c r="C95" s="29" t="s">
        <v>218</v>
      </c>
      <c r="D95" s="31">
        <f t="shared" si="0"/>
        <v>0.97792494481236203</v>
      </c>
      <c r="E95" s="32">
        <v>906</v>
      </c>
      <c r="F95" s="32">
        <v>20</v>
      </c>
    </row>
    <row r="96" spans="1:6" ht="12.75" customHeight="1" x14ac:dyDescent="0.2">
      <c r="A96" s="29" t="s">
        <v>21</v>
      </c>
      <c r="B96" s="29" t="s">
        <v>219</v>
      </c>
      <c r="C96" s="29" t="s">
        <v>220</v>
      </c>
      <c r="D96" s="31">
        <f t="shared" si="0"/>
        <v>0.9441847287151155</v>
      </c>
      <c r="E96" s="32">
        <v>7059</v>
      </c>
      <c r="F96" s="32">
        <v>394</v>
      </c>
    </row>
    <row r="97" spans="1:6" ht="12.75" customHeight="1" x14ac:dyDescent="0.2">
      <c r="A97" s="29" t="s">
        <v>21</v>
      </c>
      <c r="B97" s="30" t="s">
        <v>221</v>
      </c>
      <c r="C97" s="29" t="s">
        <v>222</v>
      </c>
      <c r="D97" s="31">
        <f t="shared" si="0"/>
        <v>0.82795698924731176</v>
      </c>
      <c r="E97" s="32">
        <v>93</v>
      </c>
      <c r="F97" s="32">
        <v>16</v>
      </c>
    </row>
    <row r="98" spans="1:6" ht="12.75" customHeight="1" x14ac:dyDescent="0.2">
      <c r="A98" s="29" t="s">
        <v>21</v>
      </c>
      <c r="B98" s="30" t="s">
        <v>223</v>
      </c>
      <c r="C98" s="29" t="s">
        <v>224</v>
      </c>
      <c r="D98" s="31">
        <f t="shared" si="0"/>
        <v>0.91947565543071164</v>
      </c>
      <c r="E98" s="32">
        <v>3204</v>
      </c>
      <c r="F98" s="32">
        <v>258</v>
      </c>
    </row>
    <row r="99" spans="1:6" ht="12.75" customHeight="1" x14ac:dyDescent="0.2">
      <c r="A99" s="29" t="s">
        <v>21</v>
      </c>
      <c r="B99" s="30" t="s">
        <v>225</v>
      </c>
      <c r="C99" s="29" t="s">
        <v>226</v>
      </c>
      <c r="D99" s="31">
        <f t="shared" si="0"/>
        <v>0.90332326283987918</v>
      </c>
      <c r="E99" s="32">
        <v>331</v>
      </c>
      <c r="F99" s="32">
        <v>32</v>
      </c>
    </row>
    <row r="100" spans="1:6" ht="12.75" customHeight="1" x14ac:dyDescent="0.2">
      <c r="A100" s="29" t="s">
        <v>21</v>
      </c>
      <c r="B100" s="29" t="s">
        <v>227</v>
      </c>
      <c r="C100" s="29" t="s">
        <v>228</v>
      </c>
      <c r="D100" s="31">
        <f t="shared" si="0"/>
        <v>0.85810810810810811</v>
      </c>
      <c r="E100" s="32">
        <v>148</v>
      </c>
      <c r="F100" s="32">
        <v>21</v>
      </c>
    </row>
    <row r="101" spans="1:6" ht="12.75" customHeight="1" x14ac:dyDescent="0.2">
      <c r="A101" s="29" t="s">
        <v>21</v>
      </c>
      <c r="B101" s="29" t="s">
        <v>229</v>
      </c>
      <c r="C101" s="29" t="s">
        <v>230</v>
      </c>
      <c r="D101" s="31">
        <f t="shared" si="0"/>
        <v>0.94117647058823528</v>
      </c>
      <c r="E101" s="32">
        <v>17</v>
      </c>
      <c r="F101" s="32">
        <v>1</v>
      </c>
    </row>
    <row r="102" spans="1:6" ht="12.75" customHeight="1" x14ac:dyDescent="0.2">
      <c r="A102" s="29" t="s">
        <v>21</v>
      </c>
      <c r="B102" s="29" t="s">
        <v>231</v>
      </c>
      <c r="C102" s="29" t="s">
        <v>232</v>
      </c>
      <c r="D102" s="31">
        <f t="shared" si="0"/>
        <v>0.87179487179487181</v>
      </c>
      <c r="E102" s="32">
        <v>39</v>
      </c>
      <c r="F102" s="32">
        <v>5</v>
      </c>
    </row>
    <row r="103" spans="1:6" ht="12.75" customHeight="1" x14ac:dyDescent="0.2">
      <c r="A103" s="29" t="s">
        <v>21</v>
      </c>
      <c r="B103" s="29" t="s">
        <v>233</v>
      </c>
      <c r="C103" s="29" t="s">
        <v>234</v>
      </c>
      <c r="D103" s="31">
        <f t="shared" si="0"/>
        <v>0.91891891891891886</v>
      </c>
      <c r="E103" s="32">
        <v>74</v>
      </c>
      <c r="F103" s="32">
        <v>6</v>
      </c>
    </row>
    <row r="104" spans="1:6" ht="12.75" customHeight="1" x14ac:dyDescent="0.2">
      <c r="A104" s="29" t="s">
        <v>21</v>
      </c>
      <c r="B104" s="29" t="s">
        <v>235</v>
      </c>
      <c r="C104" s="29" t="s">
        <v>236</v>
      </c>
      <c r="D104" s="31">
        <f t="shared" si="0"/>
        <v>0.89473684210526316</v>
      </c>
      <c r="E104" s="32">
        <v>152</v>
      </c>
      <c r="F104" s="32">
        <v>16</v>
      </c>
    </row>
    <row r="105" spans="1:6" ht="12.75" customHeight="1" x14ac:dyDescent="0.2">
      <c r="A105" s="29" t="s">
        <v>21</v>
      </c>
      <c r="B105" s="29" t="s">
        <v>237</v>
      </c>
      <c r="C105" s="29" t="s">
        <v>238</v>
      </c>
      <c r="D105" s="31">
        <f t="shared" si="0"/>
        <v>0</v>
      </c>
      <c r="E105" s="33">
        <v>1</v>
      </c>
      <c r="F105" s="33">
        <v>1</v>
      </c>
    </row>
    <row r="106" spans="1:6" ht="12.75" customHeight="1" x14ac:dyDescent="0.2">
      <c r="A106" s="29" t="s">
        <v>21</v>
      </c>
      <c r="B106" s="29" t="s">
        <v>239</v>
      </c>
      <c r="C106" s="29" t="s">
        <v>240</v>
      </c>
      <c r="D106" s="31">
        <f t="shared" si="0"/>
        <v>0.94232749742533473</v>
      </c>
      <c r="E106" s="32">
        <v>971</v>
      </c>
      <c r="F106" s="32">
        <v>56</v>
      </c>
    </row>
    <row r="107" spans="1:6" ht="12.75" customHeight="1" x14ac:dyDescent="0.2">
      <c r="A107" s="29" t="s">
        <v>21</v>
      </c>
      <c r="B107" s="29" t="s">
        <v>241</v>
      </c>
      <c r="C107" s="29" t="s">
        <v>242</v>
      </c>
      <c r="D107" s="31">
        <f t="shared" si="0"/>
        <v>0.97435897435897434</v>
      </c>
      <c r="E107" s="32">
        <v>39</v>
      </c>
      <c r="F107" s="32">
        <v>1</v>
      </c>
    </row>
    <row r="108" spans="1:6" ht="12.75" customHeight="1" x14ac:dyDescent="0.2">
      <c r="A108" s="29" t="s">
        <v>21</v>
      </c>
      <c r="B108" s="30" t="s">
        <v>243</v>
      </c>
      <c r="C108" s="29" t="s">
        <v>244</v>
      </c>
      <c r="D108" s="31">
        <f t="shared" si="0"/>
        <v>0.91632928475033737</v>
      </c>
      <c r="E108" s="32">
        <v>1482</v>
      </c>
      <c r="F108" s="32">
        <v>124</v>
      </c>
    </row>
    <row r="109" spans="1:6" ht="12.75" customHeight="1" x14ac:dyDescent="0.2">
      <c r="A109" s="29" t="s">
        <v>21</v>
      </c>
      <c r="B109" s="29" t="s">
        <v>245</v>
      </c>
      <c r="C109" s="29" t="s">
        <v>246</v>
      </c>
      <c r="D109" s="31">
        <f t="shared" si="0"/>
        <v>0.88059701492537312</v>
      </c>
      <c r="E109" s="32">
        <v>67</v>
      </c>
      <c r="F109" s="34">
        <v>8</v>
      </c>
    </row>
    <row r="110" spans="1:6" ht="12.75" customHeight="1" x14ac:dyDescent="0.2">
      <c r="A110" s="29" t="s">
        <v>21</v>
      </c>
      <c r="B110" s="29" t="s">
        <v>247</v>
      </c>
      <c r="C110" s="29" t="s">
        <v>248</v>
      </c>
      <c r="D110" s="31">
        <f t="shared" si="0"/>
        <v>0.93392070484581502</v>
      </c>
      <c r="E110" s="32">
        <v>454</v>
      </c>
      <c r="F110" s="32">
        <v>30</v>
      </c>
    </row>
    <row r="111" spans="1:6" ht="12.75" customHeight="1" x14ac:dyDescent="0.2">
      <c r="A111" s="29" t="s">
        <v>21</v>
      </c>
      <c r="B111" s="29" t="s">
        <v>249</v>
      </c>
      <c r="C111" s="29" t="s">
        <v>250</v>
      </c>
      <c r="D111" s="31">
        <f t="shared" si="0"/>
        <v>0.87155963302752293</v>
      </c>
      <c r="E111" s="32">
        <v>109</v>
      </c>
      <c r="F111" s="32">
        <v>14</v>
      </c>
    </row>
    <row r="112" spans="1:6" ht="12.75" customHeight="1" x14ac:dyDescent="0.2">
      <c r="A112" s="29" t="s">
        <v>21</v>
      </c>
      <c r="B112" s="29" t="s">
        <v>251</v>
      </c>
      <c r="C112" s="29" t="s">
        <v>252</v>
      </c>
      <c r="D112" s="31">
        <f t="shared" si="0"/>
        <v>0.81927710843373491</v>
      </c>
      <c r="E112" s="32">
        <v>166</v>
      </c>
      <c r="F112" s="32">
        <v>30</v>
      </c>
    </row>
    <row r="113" spans="1:6" ht="12.75" customHeight="1" x14ac:dyDescent="0.2">
      <c r="A113" s="29" t="s">
        <v>23</v>
      </c>
      <c r="B113" s="29" t="s">
        <v>253</v>
      </c>
      <c r="C113" s="29" t="s">
        <v>254</v>
      </c>
      <c r="D113" s="31">
        <f t="shared" si="0"/>
        <v>0.93286219081272082</v>
      </c>
      <c r="E113" s="32">
        <v>849</v>
      </c>
      <c r="F113" s="32">
        <v>57</v>
      </c>
    </row>
    <row r="114" spans="1:6" ht="12.75" customHeight="1" x14ac:dyDescent="0.2">
      <c r="A114" s="29" t="s">
        <v>24</v>
      </c>
      <c r="B114" s="29" t="s">
        <v>255</v>
      </c>
      <c r="C114" s="29" t="s">
        <v>256</v>
      </c>
      <c r="D114" s="31">
        <f t="shared" si="0"/>
        <v>0.98630136986301364</v>
      </c>
      <c r="E114" s="32">
        <v>1898</v>
      </c>
      <c r="F114" s="32">
        <v>26</v>
      </c>
    </row>
    <row r="115" spans="1:6" ht="12.75" customHeight="1" x14ac:dyDescent="0.2">
      <c r="A115" s="29" t="s">
        <v>26</v>
      </c>
      <c r="B115" s="29" t="s">
        <v>257</v>
      </c>
      <c r="C115" s="29" t="s">
        <v>258</v>
      </c>
      <c r="D115" s="31"/>
      <c r="E115" s="32"/>
      <c r="F115" s="32"/>
    </row>
    <row r="116" spans="1:6" ht="12.75" customHeight="1" x14ac:dyDescent="0.2">
      <c r="A116" s="29" t="s">
        <v>26</v>
      </c>
      <c r="B116" s="29" t="s">
        <v>259</v>
      </c>
      <c r="C116" s="29" t="s">
        <v>260</v>
      </c>
      <c r="D116" s="31">
        <f t="shared" ref="D116:D117" si="1">1-(F116/E116)</f>
        <v>0.95890410958904115</v>
      </c>
      <c r="E116" s="32">
        <v>219</v>
      </c>
      <c r="F116" s="32">
        <v>9</v>
      </c>
    </row>
    <row r="117" spans="1:6" ht="12.75" customHeight="1" x14ac:dyDescent="0.2">
      <c r="A117" s="29" t="s">
        <v>26</v>
      </c>
      <c r="B117" s="29" t="s">
        <v>261</v>
      </c>
      <c r="C117" s="29" t="s">
        <v>262</v>
      </c>
      <c r="D117" s="31">
        <f t="shared" si="1"/>
        <v>1</v>
      </c>
      <c r="E117" s="32">
        <v>4</v>
      </c>
      <c r="F117" s="32">
        <v>0</v>
      </c>
    </row>
    <row r="118" spans="1:6" ht="12.75" customHeight="1" x14ac:dyDescent="0.2">
      <c r="A118" s="29" t="s">
        <v>26</v>
      </c>
      <c r="B118" s="29" t="s">
        <v>263</v>
      </c>
      <c r="C118" s="29" t="s">
        <v>264</v>
      </c>
      <c r="D118" s="31"/>
      <c r="E118" s="32">
        <v>0</v>
      </c>
      <c r="F118" s="32">
        <v>0</v>
      </c>
    </row>
    <row r="119" spans="1:6" ht="12.75" customHeight="1" x14ac:dyDescent="0.2">
      <c r="A119" s="29" t="s">
        <v>26</v>
      </c>
      <c r="B119" s="29" t="s">
        <v>265</v>
      </c>
      <c r="C119" s="29" t="s">
        <v>266</v>
      </c>
      <c r="D119" s="31"/>
      <c r="E119" s="32">
        <v>36</v>
      </c>
      <c r="F119" s="32">
        <v>0</v>
      </c>
    </row>
    <row r="120" spans="1:6" ht="12.75" customHeight="1" x14ac:dyDescent="0.2">
      <c r="A120" s="29" t="s">
        <v>26</v>
      </c>
      <c r="B120" s="29" t="s">
        <v>267</v>
      </c>
      <c r="C120" s="29" t="s">
        <v>268</v>
      </c>
      <c r="D120" s="31">
        <f t="shared" ref="D120:D123" si="2">1-(F120/E120)</f>
        <v>0.95</v>
      </c>
      <c r="E120" s="32">
        <v>60</v>
      </c>
      <c r="F120" s="32">
        <v>3</v>
      </c>
    </row>
    <row r="121" spans="1:6" ht="12.75" customHeight="1" x14ac:dyDescent="0.2">
      <c r="A121" s="29" t="s">
        <v>26</v>
      </c>
      <c r="B121" s="29" t="s">
        <v>269</v>
      </c>
      <c r="C121" s="29" t="s">
        <v>270</v>
      </c>
      <c r="D121" s="31">
        <f t="shared" si="2"/>
        <v>0.967741935483871</v>
      </c>
      <c r="E121" s="32">
        <v>31</v>
      </c>
      <c r="F121" s="32">
        <v>1</v>
      </c>
    </row>
    <row r="122" spans="1:6" ht="12.75" customHeight="1" x14ac:dyDescent="0.2">
      <c r="A122" s="29" t="s">
        <v>26</v>
      </c>
      <c r="B122" s="29" t="s">
        <v>271</v>
      </c>
      <c r="C122" s="29" t="s">
        <v>272</v>
      </c>
      <c r="D122" s="31">
        <f t="shared" si="2"/>
        <v>1</v>
      </c>
      <c r="E122" s="32">
        <v>1</v>
      </c>
      <c r="F122" s="32">
        <v>0</v>
      </c>
    </row>
    <row r="123" spans="1:6" ht="12.75" customHeight="1" x14ac:dyDescent="0.2">
      <c r="A123" s="29" t="s">
        <v>26</v>
      </c>
      <c r="B123" s="29" t="s">
        <v>273</v>
      </c>
      <c r="C123" s="29" t="s">
        <v>274</v>
      </c>
      <c r="D123" s="31">
        <f t="shared" si="2"/>
        <v>0.94146341463414629</v>
      </c>
      <c r="E123" s="32">
        <v>205</v>
      </c>
      <c r="F123" s="32">
        <v>12</v>
      </c>
    </row>
    <row r="124" spans="1:6" ht="12.75" customHeight="1" x14ac:dyDescent="0.2">
      <c r="A124" s="29" t="s">
        <v>26</v>
      </c>
      <c r="B124" s="29" t="s">
        <v>275</v>
      </c>
      <c r="C124" s="29" t="s">
        <v>276</v>
      </c>
      <c r="D124" s="31"/>
      <c r="E124" s="32"/>
      <c r="F124" s="32"/>
    </row>
    <row r="125" spans="1:6" ht="12.75" customHeight="1" x14ac:dyDescent="0.2">
      <c r="A125" s="29" t="s">
        <v>26</v>
      </c>
      <c r="B125" s="29" t="s">
        <v>277</v>
      </c>
      <c r="C125" s="29" t="s">
        <v>278</v>
      </c>
      <c r="D125" s="31"/>
      <c r="E125" s="32"/>
      <c r="F125" s="32"/>
    </row>
    <row r="126" spans="1:6" ht="12.75" customHeight="1" x14ac:dyDescent="0.2">
      <c r="A126" s="29" t="s">
        <v>26</v>
      </c>
      <c r="B126" s="29" t="s">
        <v>279</v>
      </c>
      <c r="C126" s="29" t="s">
        <v>280</v>
      </c>
      <c r="D126" s="31">
        <f t="shared" ref="D126:D148" si="3">1-(F126/E126)</f>
        <v>0.98648648648648651</v>
      </c>
      <c r="E126" s="32">
        <v>222</v>
      </c>
      <c r="F126" s="32">
        <v>3</v>
      </c>
    </row>
    <row r="127" spans="1:6" ht="12.75" customHeight="1" x14ac:dyDescent="0.2">
      <c r="A127" s="29" t="s">
        <v>26</v>
      </c>
      <c r="B127" s="29" t="s">
        <v>281</v>
      </c>
      <c r="C127" s="29" t="s">
        <v>282</v>
      </c>
      <c r="D127" s="31">
        <f t="shared" si="3"/>
        <v>0.94444444444444442</v>
      </c>
      <c r="E127" s="32">
        <v>18</v>
      </c>
      <c r="F127" s="32">
        <v>1</v>
      </c>
    </row>
    <row r="128" spans="1:6" ht="12.75" customHeight="1" x14ac:dyDescent="0.2">
      <c r="A128" s="29" t="s">
        <v>26</v>
      </c>
      <c r="B128" s="29" t="s">
        <v>283</v>
      </c>
      <c r="C128" s="29" t="s">
        <v>284</v>
      </c>
      <c r="D128" s="31">
        <f t="shared" si="3"/>
        <v>0.66666666666666674</v>
      </c>
      <c r="E128" s="32">
        <v>6</v>
      </c>
      <c r="F128" s="32">
        <v>2</v>
      </c>
    </row>
    <row r="129" spans="1:6" ht="12.75" customHeight="1" x14ac:dyDescent="0.2">
      <c r="A129" s="29" t="s">
        <v>26</v>
      </c>
      <c r="B129" s="29" t="s">
        <v>285</v>
      </c>
      <c r="C129" s="29" t="s">
        <v>286</v>
      </c>
      <c r="D129" s="31">
        <f t="shared" si="3"/>
        <v>0.90322580645161288</v>
      </c>
      <c r="E129" s="32">
        <v>31</v>
      </c>
      <c r="F129" s="32">
        <v>3</v>
      </c>
    </row>
    <row r="130" spans="1:6" ht="12.75" customHeight="1" x14ac:dyDescent="0.2">
      <c r="A130" s="29" t="s">
        <v>26</v>
      </c>
      <c r="B130" s="29" t="s">
        <v>287</v>
      </c>
      <c r="C130" s="29" t="s">
        <v>288</v>
      </c>
      <c r="D130" s="31">
        <f t="shared" si="3"/>
        <v>0.79347826086956519</v>
      </c>
      <c r="E130" s="32">
        <v>92</v>
      </c>
      <c r="F130" s="32">
        <v>19</v>
      </c>
    </row>
    <row r="131" spans="1:6" ht="12.75" customHeight="1" x14ac:dyDescent="0.2">
      <c r="A131" s="29" t="s">
        <v>26</v>
      </c>
      <c r="B131" s="29" t="s">
        <v>289</v>
      </c>
      <c r="C131" s="29" t="s">
        <v>290</v>
      </c>
      <c r="D131" s="31">
        <f t="shared" si="3"/>
        <v>0.98039215686274506</v>
      </c>
      <c r="E131" s="32">
        <v>51</v>
      </c>
      <c r="F131" s="32">
        <v>1</v>
      </c>
    </row>
    <row r="132" spans="1:6" ht="12.75" customHeight="1" x14ac:dyDescent="0.2">
      <c r="A132" s="29" t="s">
        <v>26</v>
      </c>
      <c r="B132" s="29" t="s">
        <v>291</v>
      </c>
      <c r="C132" s="29" t="s">
        <v>292</v>
      </c>
      <c r="D132" s="31">
        <f t="shared" si="3"/>
        <v>1</v>
      </c>
      <c r="E132" s="32">
        <v>2</v>
      </c>
      <c r="F132" s="32">
        <v>0</v>
      </c>
    </row>
    <row r="133" spans="1:6" ht="12.75" customHeight="1" x14ac:dyDescent="0.2">
      <c r="A133" s="29" t="s">
        <v>26</v>
      </c>
      <c r="B133" s="29" t="s">
        <v>293</v>
      </c>
      <c r="C133" s="29" t="s">
        <v>294</v>
      </c>
      <c r="D133" s="31">
        <f t="shared" si="3"/>
        <v>0.98158253751705316</v>
      </c>
      <c r="E133" s="32">
        <v>2932</v>
      </c>
      <c r="F133" s="32">
        <v>54</v>
      </c>
    </row>
    <row r="134" spans="1:6" ht="12.75" customHeight="1" x14ac:dyDescent="0.2">
      <c r="A134" s="29" t="s">
        <v>26</v>
      </c>
      <c r="B134" s="29" t="s">
        <v>295</v>
      </c>
      <c r="C134" s="29" t="s">
        <v>296</v>
      </c>
      <c r="D134" s="31">
        <f t="shared" si="3"/>
        <v>0.94863731656184491</v>
      </c>
      <c r="E134" s="32">
        <v>954</v>
      </c>
      <c r="F134" s="32">
        <v>49</v>
      </c>
    </row>
    <row r="135" spans="1:6" ht="12.75" customHeight="1" x14ac:dyDescent="0.2">
      <c r="A135" s="29" t="s">
        <v>26</v>
      </c>
      <c r="B135" s="29" t="s">
        <v>297</v>
      </c>
      <c r="C135" s="29" t="s">
        <v>298</v>
      </c>
      <c r="D135" s="31">
        <f t="shared" si="3"/>
        <v>0.96756756756756757</v>
      </c>
      <c r="E135" s="32">
        <v>740</v>
      </c>
      <c r="F135" s="32">
        <v>24</v>
      </c>
    </row>
    <row r="136" spans="1:6" ht="12.75" customHeight="1" x14ac:dyDescent="0.2">
      <c r="A136" s="29" t="s">
        <v>26</v>
      </c>
      <c r="B136" s="29" t="s">
        <v>299</v>
      </c>
      <c r="C136" s="29" t="s">
        <v>300</v>
      </c>
      <c r="D136" s="31">
        <f t="shared" si="3"/>
        <v>1</v>
      </c>
      <c r="E136" s="32">
        <v>7</v>
      </c>
      <c r="F136" s="32">
        <v>0</v>
      </c>
    </row>
    <row r="137" spans="1:6" ht="12.75" customHeight="1" x14ac:dyDescent="0.2">
      <c r="A137" s="29" t="s">
        <v>26</v>
      </c>
      <c r="B137" s="29" t="s">
        <v>301</v>
      </c>
      <c r="C137" s="29" t="s">
        <v>302</v>
      </c>
      <c r="D137" s="31">
        <f t="shared" si="3"/>
        <v>0.93069306930693063</v>
      </c>
      <c r="E137" s="32">
        <v>101</v>
      </c>
      <c r="F137" s="32">
        <v>7</v>
      </c>
    </row>
    <row r="138" spans="1:6" ht="12.75" customHeight="1" x14ac:dyDescent="0.2">
      <c r="A138" s="29" t="s">
        <v>26</v>
      </c>
      <c r="B138" s="29" t="s">
        <v>303</v>
      </c>
      <c r="C138" s="29" t="s">
        <v>304</v>
      </c>
      <c r="D138" s="31">
        <f t="shared" si="3"/>
        <v>0.98874917273328922</v>
      </c>
      <c r="E138" s="32">
        <v>1511</v>
      </c>
      <c r="F138" s="32">
        <v>17</v>
      </c>
    </row>
    <row r="139" spans="1:6" ht="12.75" customHeight="1" x14ac:dyDescent="0.2">
      <c r="A139" s="29" t="s">
        <v>26</v>
      </c>
      <c r="B139" s="29" t="s">
        <v>305</v>
      </c>
      <c r="C139" s="29" t="s">
        <v>306</v>
      </c>
      <c r="D139" s="31">
        <f t="shared" si="3"/>
        <v>0.66666666666666674</v>
      </c>
      <c r="E139" s="32">
        <v>12</v>
      </c>
      <c r="F139" s="32">
        <v>4</v>
      </c>
    </row>
    <row r="140" spans="1:6" ht="12.75" customHeight="1" x14ac:dyDescent="0.2">
      <c r="A140" s="29" t="s">
        <v>26</v>
      </c>
      <c r="B140" s="29" t="s">
        <v>307</v>
      </c>
      <c r="C140" s="29" t="s">
        <v>308</v>
      </c>
      <c r="D140" s="31">
        <f t="shared" si="3"/>
        <v>1</v>
      </c>
      <c r="E140" s="32">
        <v>2</v>
      </c>
      <c r="F140" s="32">
        <v>0</v>
      </c>
    </row>
    <row r="141" spans="1:6" ht="12.75" customHeight="1" x14ac:dyDescent="0.2">
      <c r="A141" s="29" t="s">
        <v>26</v>
      </c>
      <c r="B141" s="29" t="s">
        <v>309</v>
      </c>
      <c r="C141" s="29" t="s">
        <v>310</v>
      </c>
      <c r="D141" s="31">
        <f t="shared" si="3"/>
        <v>1</v>
      </c>
      <c r="E141" s="32">
        <v>20</v>
      </c>
      <c r="F141" s="32">
        <v>0</v>
      </c>
    </row>
    <row r="142" spans="1:6" ht="12.75" customHeight="1" x14ac:dyDescent="0.2">
      <c r="A142" s="29" t="s">
        <v>26</v>
      </c>
      <c r="B142" s="29" t="s">
        <v>311</v>
      </c>
      <c r="C142" s="29" t="s">
        <v>312</v>
      </c>
      <c r="D142" s="31">
        <f t="shared" si="3"/>
        <v>0.72368421052631571</v>
      </c>
      <c r="E142" s="32">
        <v>152</v>
      </c>
      <c r="F142" s="32">
        <v>42</v>
      </c>
    </row>
    <row r="143" spans="1:6" ht="12.75" customHeight="1" x14ac:dyDescent="0.2">
      <c r="A143" s="29" t="s">
        <v>26</v>
      </c>
      <c r="B143" s="29" t="s">
        <v>313</v>
      </c>
      <c r="C143" s="29" t="s">
        <v>314</v>
      </c>
      <c r="D143" s="31">
        <f t="shared" si="3"/>
        <v>0.95732217573221756</v>
      </c>
      <c r="E143" s="32">
        <v>1195</v>
      </c>
      <c r="F143" s="32">
        <v>51</v>
      </c>
    </row>
    <row r="144" spans="1:6" ht="12.75" customHeight="1" x14ac:dyDescent="0.2">
      <c r="A144" s="29" t="s">
        <v>26</v>
      </c>
      <c r="B144" s="29" t="s">
        <v>315</v>
      </c>
      <c r="C144" s="29" t="s">
        <v>316</v>
      </c>
      <c r="D144" s="31">
        <f t="shared" si="3"/>
        <v>0.91025641025641024</v>
      </c>
      <c r="E144" s="32">
        <v>234</v>
      </c>
      <c r="F144" s="32">
        <v>21</v>
      </c>
    </row>
    <row r="145" spans="1:6" ht="12.75" customHeight="1" x14ac:dyDescent="0.2">
      <c r="A145" s="29" t="s">
        <v>26</v>
      </c>
      <c r="B145" s="29" t="s">
        <v>317</v>
      </c>
      <c r="C145" s="29" t="s">
        <v>318</v>
      </c>
      <c r="D145" s="31">
        <f t="shared" si="3"/>
        <v>1</v>
      </c>
      <c r="E145" s="32">
        <v>12</v>
      </c>
      <c r="F145" s="32">
        <v>0</v>
      </c>
    </row>
    <row r="146" spans="1:6" ht="12.75" customHeight="1" x14ac:dyDescent="0.2">
      <c r="A146" s="29" t="s">
        <v>26</v>
      </c>
      <c r="B146" s="29" t="s">
        <v>319</v>
      </c>
      <c r="C146" s="29" t="s">
        <v>320</v>
      </c>
      <c r="D146" s="31">
        <f t="shared" si="3"/>
        <v>1</v>
      </c>
      <c r="E146" s="32">
        <v>20</v>
      </c>
      <c r="F146" s="32">
        <v>0</v>
      </c>
    </row>
    <row r="147" spans="1:6" ht="12.75" customHeight="1" x14ac:dyDescent="0.2">
      <c r="A147" s="29" t="s">
        <v>26</v>
      </c>
      <c r="B147" s="29" t="s">
        <v>321</v>
      </c>
      <c r="C147" s="29" t="s">
        <v>322</v>
      </c>
      <c r="D147" s="31">
        <f t="shared" si="3"/>
        <v>0.90476190476190477</v>
      </c>
      <c r="E147" s="32">
        <v>84</v>
      </c>
      <c r="F147" s="32">
        <v>8</v>
      </c>
    </row>
    <row r="148" spans="1:6" ht="12.75" customHeight="1" x14ac:dyDescent="0.2">
      <c r="A148" s="29" t="s">
        <v>26</v>
      </c>
      <c r="B148" s="29" t="s">
        <v>323</v>
      </c>
      <c r="C148" s="29" t="s">
        <v>324</v>
      </c>
      <c r="D148" s="31">
        <f t="shared" si="3"/>
        <v>1</v>
      </c>
      <c r="E148" s="32">
        <v>9</v>
      </c>
      <c r="F148" s="32">
        <v>0</v>
      </c>
    </row>
    <row r="149" spans="1:6" ht="12.75" customHeight="1" x14ac:dyDescent="0.2">
      <c r="A149" s="29" t="s">
        <v>26</v>
      </c>
      <c r="B149" s="29" t="s">
        <v>325</v>
      </c>
      <c r="C149" s="29" t="s">
        <v>326</v>
      </c>
      <c r="D149" s="31"/>
      <c r="E149" s="32"/>
      <c r="F149" s="32"/>
    </row>
    <row r="150" spans="1:6" ht="12.75" customHeight="1" x14ac:dyDescent="0.2">
      <c r="A150" s="29" t="s">
        <v>26</v>
      </c>
      <c r="B150" s="29" t="s">
        <v>327</v>
      </c>
      <c r="C150" s="29" t="s">
        <v>328</v>
      </c>
      <c r="D150" s="31">
        <f t="shared" ref="D150:D153" si="4">1-(F150/E150)</f>
        <v>1</v>
      </c>
      <c r="E150" s="32">
        <v>6</v>
      </c>
      <c r="F150" s="32">
        <v>0</v>
      </c>
    </row>
    <row r="151" spans="1:6" ht="12.75" customHeight="1" x14ac:dyDescent="0.2">
      <c r="A151" s="29" t="s">
        <v>26</v>
      </c>
      <c r="B151" s="29" t="s">
        <v>329</v>
      </c>
      <c r="C151" s="29" t="s">
        <v>330</v>
      </c>
      <c r="D151" s="31">
        <f t="shared" si="4"/>
        <v>0.95467422096317278</v>
      </c>
      <c r="E151" s="32">
        <v>353</v>
      </c>
      <c r="F151" s="32">
        <v>16</v>
      </c>
    </row>
    <row r="152" spans="1:6" ht="12.75" customHeight="1" x14ac:dyDescent="0.2">
      <c r="A152" s="29" t="s">
        <v>26</v>
      </c>
      <c r="B152" s="29" t="s">
        <v>331</v>
      </c>
      <c r="C152" s="29" t="s">
        <v>332</v>
      </c>
      <c r="D152" s="31">
        <f t="shared" si="4"/>
        <v>0.95744680851063835</v>
      </c>
      <c r="E152" s="32">
        <v>47</v>
      </c>
      <c r="F152" s="32">
        <v>2</v>
      </c>
    </row>
    <row r="153" spans="1:6" ht="12.75" customHeight="1" x14ac:dyDescent="0.2">
      <c r="A153" s="29" t="s">
        <v>26</v>
      </c>
      <c r="B153" s="29" t="s">
        <v>333</v>
      </c>
      <c r="C153" s="29" t="s">
        <v>334</v>
      </c>
      <c r="D153" s="31">
        <f t="shared" si="4"/>
        <v>0.92787794729542306</v>
      </c>
      <c r="E153" s="32">
        <v>1442</v>
      </c>
      <c r="F153" s="32">
        <v>104</v>
      </c>
    </row>
    <row r="154" spans="1:6" ht="12.75" customHeight="1" x14ac:dyDescent="0.2">
      <c r="A154" s="29" t="s">
        <v>26</v>
      </c>
      <c r="B154" s="29" t="s">
        <v>335</v>
      </c>
      <c r="C154" s="29" t="s">
        <v>336</v>
      </c>
      <c r="D154" s="31"/>
      <c r="E154" s="32"/>
      <c r="F154" s="32"/>
    </row>
    <row r="155" spans="1:6" ht="12.75" customHeight="1" x14ac:dyDescent="0.2">
      <c r="A155" s="29" t="s">
        <v>26</v>
      </c>
      <c r="B155" s="29" t="s">
        <v>337</v>
      </c>
      <c r="C155" s="29" t="s">
        <v>338</v>
      </c>
      <c r="D155" s="31">
        <f t="shared" ref="D155:D173" si="5">1-(F155/E155)</f>
        <v>0.93051359516616317</v>
      </c>
      <c r="E155" s="32">
        <v>331</v>
      </c>
      <c r="F155" s="32">
        <v>23</v>
      </c>
    </row>
    <row r="156" spans="1:6" ht="12.75" customHeight="1" x14ac:dyDescent="0.2">
      <c r="A156" s="29" t="s">
        <v>26</v>
      </c>
      <c r="B156" s="29" t="s">
        <v>339</v>
      </c>
      <c r="C156" s="29" t="s">
        <v>340</v>
      </c>
      <c r="D156" s="31">
        <f t="shared" si="5"/>
        <v>0.96739811912225704</v>
      </c>
      <c r="E156" s="32">
        <v>3190</v>
      </c>
      <c r="F156" s="32">
        <v>104</v>
      </c>
    </row>
    <row r="157" spans="1:6" ht="12.75" customHeight="1" x14ac:dyDescent="0.2">
      <c r="A157" s="29" t="s">
        <v>26</v>
      </c>
      <c r="B157" s="29" t="s">
        <v>341</v>
      </c>
      <c r="C157" s="29" t="s">
        <v>342</v>
      </c>
      <c r="D157" s="31">
        <f t="shared" si="5"/>
        <v>0.75</v>
      </c>
      <c r="E157" s="32">
        <v>4</v>
      </c>
      <c r="F157" s="32">
        <v>1</v>
      </c>
    </row>
    <row r="158" spans="1:6" ht="12.75" customHeight="1" x14ac:dyDescent="0.2">
      <c r="A158" s="29" t="s">
        <v>26</v>
      </c>
      <c r="B158" s="29" t="s">
        <v>343</v>
      </c>
      <c r="C158" s="29" t="s">
        <v>344</v>
      </c>
      <c r="D158" s="31">
        <f t="shared" si="5"/>
        <v>0.98027314112291353</v>
      </c>
      <c r="E158" s="32">
        <v>659</v>
      </c>
      <c r="F158" s="32">
        <v>13</v>
      </c>
    </row>
    <row r="159" spans="1:6" ht="12.75" customHeight="1" x14ac:dyDescent="0.2">
      <c r="A159" s="29" t="s">
        <v>26</v>
      </c>
      <c r="B159" s="29" t="s">
        <v>345</v>
      </c>
      <c r="C159" s="29" t="s">
        <v>346</v>
      </c>
      <c r="D159" s="31">
        <f t="shared" si="5"/>
        <v>0.80053191489361697</v>
      </c>
      <c r="E159" s="32">
        <v>376</v>
      </c>
      <c r="F159" s="32">
        <v>75</v>
      </c>
    </row>
    <row r="160" spans="1:6" ht="12.75" customHeight="1" x14ac:dyDescent="0.2">
      <c r="A160" s="29" t="s">
        <v>26</v>
      </c>
      <c r="B160" s="29" t="s">
        <v>347</v>
      </c>
      <c r="C160" s="29" t="s">
        <v>348</v>
      </c>
      <c r="D160" s="31">
        <f t="shared" si="5"/>
        <v>0.90379403794037938</v>
      </c>
      <c r="E160" s="32">
        <v>738</v>
      </c>
      <c r="F160" s="32">
        <v>71</v>
      </c>
    </row>
    <row r="161" spans="1:6" ht="12.75" customHeight="1" x14ac:dyDescent="0.2">
      <c r="A161" s="29" t="s">
        <v>26</v>
      </c>
      <c r="B161" s="29" t="s">
        <v>349</v>
      </c>
      <c r="C161" s="29" t="s">
        <v>350</v>
      </c>
      <c r="D161" s="31">
        <f t="shared" si="5"/>
        <v>0.875</v>
      </c>
      <c r="E161" s="32">
        <v>8</v>
      </c>
      <c r="F161" s="32">
        <v>1</v>
      </c>
    </row>
    <row r="162" spans="1:6" ht="12.75" customHeight="1" x14ac:dyDescent="0.2">
      <c r="A162" s="29" t="s">
        <v>26</v>
      </c>
      <c r="B162" s="29" t="s">
        <v>351</v>
      </c>
      <c r="C162" s="29" t="s">
        <v>352</v>
      </c>
      <c r="D162" s="31">
        <f t="shared" si="5"/>
        <v>1</v>
      </c>
      <c r="E162" s="32">
        <v>8</v>
      </c>
      <c r="F162" s="32">
        <v>0</v>
      </c>
    </row>
    <row r="163" spans="1:6" ht="12.75" customHeight="1" x14ac:dyDescent="0.2">
      <c r="A163" s="29" t="s">
        <v>26</v>
      </c>
      <c r="B163" s="29" t="s">
        <v>353</v>
      </c>
      <c r="C163" s="29" t="s">
        <v>354</v>
      </c>
      <c r="D163" s="31">
        <f t="shared" si="5"/>
        <v>0.70588235294117641</v>
      </c>
      <c r="E163" s="32">
        <v>17</v>
      </c>
      <c r="F163" s="32">
        <v>5</v>
      </c>
    </row>
    <row r="164" spans="1:6" ht="12.75" customHeight="1" x14ac:dyDescent="0.2">
      <c r="A164" s="29" t="s">
        <v>18</v>
      </c>
      <c r="B164" s="29" t="s">
        <v>355</v>
      </c>
      <c r="C164" s="29" t="s">
        <v>356</v>
      </c>
      <c r="D164" s="31">
        <f t="shared" si="5"/>
        <v>0.96945418127190786</v>
      </c>
      <c r="E164" s="32">
        <v>1997</v>
      </c>
      <c r="F164" s="32">
        <v>61</v>
      </c>
    </row>
    <row r="165" spans="1:6" ht="12.75" customHeight="1" x14ac:dyDescent="0.2">
      <c r="A165" s="29" t="s">
        <v>28</v>
      </c>
      <c r="B165" s="29" t="s">
        <v>357</v>
      </c>
      <c r="C165" s="29" t="s">
        <v>358</v>
      </c>
      <c r="D165" s="31">
        <f t="shared" si="5"/>
        <v>0.96196868008948544</v>
      </c>
      <c r="E165" s="32">
        <v>894</v>
      </c>
      <c r="F165" s="32">
        <v>34</v>
      </c>
    </row>
    <row r="166" spans="1:6" ht="12.75" customHeight="1" x14ac:dyDescent="0.2">
      <c r="A166" s="29" t="s">
        <v>16</v>
      </c>
      <c r="B166" s="29" t="s">
        <v>359</v>
      </c>
      <c r="C166" s="29" t="s">
        <v>360</v>
      </c>
      <c r="D166" s="31">
        <f t="shared" si="5"/>
        <v>0.99264705882352944</v>
      </c>
      <c r="E166" s="32">
        <v>136</v>
      </c>
      <c r="F166" s="32">
        <v>1</v>
      </c>
    </row>
    <row r="167" spans="1:6" ht="12.75" customHeight="1" x14ac:dyDescent="0.2">
      <c r="A167" s="29" t="s">
        <v>16</v>
      </c>
      <c r="B167" s="29" t="s">
        <v>361</v>
      </c>
      <c r="C167" s="29" t="s">
        <v>362</v>
      </c>
      <c r="D167" s="31">
        <f t="shared" si="5"/>
        <v>0.93704850361197112</v>
      </c>
      <c r="E167" s="32">
        <v>969</v>
      </c>
      <c r="F167" s="32">
        <v>61</v>
      </c>
    </row>
    <row r="168" spans="1:6" ht="12.75" customHeight="1" x14ac:dyDescent="0.2">
      <c r="A168" s="29" t="s">
        <v>16</v>
      </c>
      <c r="B168" s="29" t="s">
        <v>363</v>
      </c>
      <c r="C168" s="29" t="s">
        <v>364</v>
      </c>
      <c r="D168" s="31">
        <f t="shared" si="5"/>
        <v>1</v>
      </c>
      <c r="E168" s="32">
        <v>42</v>
      </c>
      <c r="F168" s="32">
        <v>0</v>
      </c>
    </row>
    <row r="169" spans="1:6" ht="12.75" customHeight="1" x14ac:dyDescent="0.2">
      <c r="A169" s="29" t="s">
        <v>16</v>
      </c>
      <c r="B169" s="29" t="s">
        <v>365</v>
      </c>
      <c r="C169" s="29" t="s">
        <v>366</v>
      </c>
      <c r="D169" s="31">
        <f t="shared" si="5"/>
        <v>0.99212598425196852</v>
      </c>
      <c r="E169" s="32">
        <v>127</v>
      </c>
      <c r="F169" s="32">
        <v>1</v>
      </c>
    </row>
    <row r="170" spans="1:6" ht="12.75" customHeight="1" x14ac:dyDescent="0.2">
      <c r="A170" s="29" t="s">
        <v>16</v>
      </c>
      <c r="B170" s="29" t="s">
        <v>367</v>
      </c>
      <c r="C170" s="29" t="s">
        <v>368</v>
      </c>
      <c r="D170" s="31">
        <f t="shared" si="5"/>
        <v>0.96144578313253015</v>
      </c>
      <c r="E170" s="32">
        <v>830</v>
      </c>
      <c r="F170" s="32">
        <v>32</v>
      </c>
    </row>
    <row r="171" spans="1:6" ht="12.75" customHeight="1" x14ac:dyDescent="0.2">
      <c r="A171" s="29" t="s">
        <v>16</v>
      </c>
      <c r="B171" s="29" t="s">
        <v>369</v>
      </c>
      <c r="C171" s="29" t="s">
        <v>370</v>
      </c>
      <c r="D171" s="31">
        <f t="shared" si="5"/>
        <v>0.99088453747467931</v>
      </c>
      <c r="E171" s="32">
        <v>2962</v>
      </c>
      <c r="F171" s="32">
        <v>27</v>
      </c>
    </row>
    <row r="172" spans="1:6" ht="12.75" customHeight="1" x14ac:dyDescent="0.2">
      <c r="A172" s="29" t="s">
        <v>32</v>
      </c>
      <c r="B172" s="29" t="s">
        <v>371</v>
      </c>
      <c r="C172" s="29" t="s">
        <v>372</v>
      </c>
      <c r="D172" s="31">
        <f t="shared" si="5"/>
        <v>0.66666666666666674</v>
      </c>
      <c r="E172" s="32">
        <v>3</v>
      </c>
      <c r="F172" s="32">
        <v>1</v>
      </c>
    </row>
    <row r="173" spans="1:6" ht="12.75" customHeight="1" x14ac:dyDescent="0.2">
      <c r="A173" s="29" t="s">
        <v>32</v>
      </c>
      <c r="B173" s="29" t="s">
        <v>373</v>
      </c>
      <c r="C173" s="29" t="s">
        <v>374</v>
      </c>
      <c r="D173" s="31">
        <f t="shared" si="5"/>
        <v>0.98969072164948457</v>
      </c>
      <c r="E173" s="32">
        <v>97</v>
      </c>
      <c r="F173" s="32">
        <v>1</v>
      </c>
    </row>
    <row r="174" spans="1:6" ht="12.75" customHeight="1" x14ac:dyDescent="0.2">
      <c r="A174" s="29" t="s">
        <v>32</v>
      </c>
      <c r="B174" s="29" t="s">
        <v>375</v>
      </c>
      <c r="C174" s="29" t="s">
        <v>376</v>
      </c>
      <c r="D174" s="31"/>
      <c r="E174" s="32"/>
      <c r="F174" s="32"/>
    </row>
    <row r="175" spans="1:6" ht="12.75" customHeight="1" x14ac:dyDescent="0.2">
      <c r="A175" s="29" t="s">
        <v>32</v>
      </c>
      <c r="B175" s="29" t="s">
        <v>377</v>
      </c>
      <c r="C175" s="29" t="s">
        <v>378</v>
      </c>
      <c r="D175" s="31">
        <f t="shared" ref="D175:D190" si="6">1-(F175/E175)</f>
        <v>0.97051390058972198</v>
      </c>
      <c r="E175" s="32">
        <v>1187</v>
      </c>
      <c r="F175" s="32">
        <v>35</v>
      </c>
    </row>
    <row r="176" spans="1:6" ht="12.75" customHeight="1" x14ac:dyDescent="0.2">
      <c r="A176" s="29" t="s">
        <v>32</v>
      </c>
      <c r="B176" s="29" t="s">
        <v>379</v>
      </c>
      <c r="C176" s="29" t="s">
        <v>380</v>
      </c>
      <c r="D176" s="31">
        <f t="shared" si="6"/>
        <v>1</v>
      </c>
      <c r="E176" s="32">
        <v>17</v>
      </c>
      <c r="F176" s="32">
        <v>0</v>
      </c>
    </row>
    <row r="177" spans="1:6" ht="12.75" customHeight="1" x14ac:dyDescent="0.2">
      <c r="A177" s="29" t="s">
        <v>32</v>
      </c>
      <c r="B177" s="29" t="s">
        <v>381</v>
      </c>
      <c r="C177" s="29" t="s">
        <v>382</v>
      </c>
      <c r="D177" s="31">
        <f t="shared" si="6"/>
        <v>0.97026759167492571</v>
      </c>
      <c r="E177" s="32">
        <v>1009</v>
      </c>
      <c r="F177" s="32">
        <v>30</v>
      </c>
    </row>
    <row r="178" spans="1:6" ht="12.75" customHeight="1" x14ac:dyDescent="0.2">
      <c r="A178" s="29" t="s">
        <v>32</v>
      </c>
      <c r="B178" s="29" t="s">
        <v>383</v>
      </c>
      <c r="C178" s="29" t="s">
        <v>384</v>
      </c>
      <c r="D178" s="31">
        <f t="shared" si="6"/>
        <v>0.95714285714285718</v>
      </c>
      <c r="E178" s="32">
        <v>210</v>
      </c>
      <c r="F178" s="32">
        <v>9</v>
      </c>
    </row>
    <row r="179" spans="1:6" ht="12.75" customHeight="1" x14ac:dyDescent="0.2">
      <c r="A179" s="29" t="s">
        <v>32</v>
      </c>
      <c r="B179" s="29" t="s">
        <v>385</v>
      </c>
      <c r="C179" s="29" t="s">
        <v>386</v>
      </c>
      <c r="D179" s="31">
        <f t="shared" si="6"/>
        <v>0.94791666666666663</v>
      </c>
      <c r="E179" s="32">
        <v>768</v>
      </c>
      <c r="F179" s="32">
        <v>40</v>
      </c>
    </row>
    <row r="180" spans="1:6" ht="12.75" customHeight="1" x14ac:dyDescent="0.2">
      <c r="A180" s="29" t="s">
        <v>32</v>
      </c>
      <c r="B180" s="29" t="s">
        <v>387</v>
      </c>
      <c r="C180" s="29" t="s">
        <v>388</v>
      </c>
      <c r="D180" s="31">
        <f t="shared" si="6"/>
        <v>0.88888888888888884</v>
      </c>
      <c r="E180" s="32">
        <v>18</v>
      </c>
      <c r="F180" s="32">
        <v>2</v>
      </c>
    </row>
    <row r="181" spans="1:6" ht="12.75" customHeight="1" x14ac:dyDescent="0.2">
      <c r="A181" s="29" t="s">
        <v>32</v>
      </c>
      <c r="B181" s="29" t="s">
        <v>389</v>
      </c>
      <c r="C181" s="29" t="s">
        <v>390</v>
      </c>
      <c r="D181" s="31">
        <f t="shared" si="6"/>
        <v>0.98372686662412256</v>
      </c>
      <c r="E181" s="32">
        <v>3134</v>
      </c>
      <c r="F181" s="32">
        <v>51</v>
      </c>
    </row>
    <row r="182" spans="1:6" ht="12.75" customHeight="1" x14ac:dyDescent="0.2">
      <c r="A182" s="29" t="s">
        <v>33</v>
      </c>
      <c r="B182" s="29" t="s">
        <v>391</v>
      </c>
      <c r="C182" s="29" t="s">
        <v>392</v>
      </c>
      <c r="D182" s="31">
        <f t="shared" si="6"/>
        <v>1</v>
      </c>
      <c r="E182" s="32">
        <v>22</v>
      </c>
      <c r="F182" s="32">
        <v>0</v>
      </c>
    </row>
    <row r="183" spans="1:6" ht="12.75" customHeight="1" x14ac:dyDescent="0.2">
      <c r="A183" s="29" t="s">
        <v>33</v>
      </c>
      <c r="B183" s="29" t="s">
        <v>393</v>
      </c>
      <c r="C183" s="29" t="s">
        <v>394</v>
      </c>
      <c r="D183" s="31">
        <f t="shared" si="6"/>
        <v>1</v>
      </c>
      <c r="E183" s="32">
        <v>26</v>
      </c>
      <c r="F183" s="32">
        <v>0</v>
      </c>
    </row>
    <row r="184" spans="1:6" ht="12.75" customHeight="1" x14ac:dyDescent="0.2">
      <c r="A184" s="29" t="s">
        <v>33</v>
      </c>
      <c r="B184" s="29" t="s">
        <v>395</v>
      </c>
      <c r="C184" s="29" t="s">
        <v>396</v>
      </c>
      <c r="D184" s="31">
        <f t="shared" si="6"/>
        <v>1</v>
      </c>
      <c r="E184" s="32">
        <v>8</v>
      </c>
      <c r="F184" s="32">
        <v>0</v>
      </c>
    </row>
    <row r="185" spans="1:6" ht="12.75" customHeight="1" x14ac:dyDescent="0.2">
      <c r="A185" s="29" t="s">
        <v>33</v>
      </c>
      <c r="B185" s="29" t="s">
        <v>397</v>
      </c>
      <c r="C185" s="29" t="s">
        <v>398</v>
      </c>
      <c r="D185" s="31">
        <f t="shared" si="6"/>
        <v>0.96283783783783783</v>
      </c>
      <c r="E185" s="32">
        <v>296</v>
      </c>
      <c r="F185" s="32">
        <v>11</v>
      </c>
    </row>
    <row r="186" spans="1:6" ht="12.75" customHeight="1" x14ac:dyDescent="0.2">
      <c r="A186" s="29" t="s">
        <v>33</v>
      </c>
      <c r="B186" s="29" t="s">
        <v>399</v>
      </c>
      <c r="C186" s="29" t="s">
        <v>400</v>
      </c>
      <c r="D186" s="31">
        <f t="shared" si="6"/>
        <v>0.91666666666666663</v>
      </c>
      <c r="E186" s="32">
        <v>12</v>
      </c>
      <c r="F186" s="32">
        <v>1</v>
      </c>
    </row>
    <row r="187" spans="1:6" ht="12.75" customHeight="1" x14ac:dyDescent="0.2">
      <c r="A187" s="29" t="s">
        <v>33</v>
      </c>
      <c r="B187" s="29" t="s">
        <v>401</v>
      </c>
      <c r="C187" s="29" t="s">
        <v>402</v>
      </c>
      <c r="D187" s="31">
        <f t="shared" si="6"/>
        <v>0.9887640449438202</v>
      </c>
      <c r="E187" s="32">
        <v>178</v>
      </c>
      <c r="F187" s="32">
        <v>2</v>
      </c>
    </row>
    <row r="188" spans="1:6" ht="12.75" customHeight="1" x14ac:dyDescent="0.2">
      <c r="A188" s="29" t="s">
        <v>33</v>
      </c>
      <c r="B188" s="29" t="s">
        <v>403</v>
      </c>
      <c r="C188" s="29" t="s">
        <v>404</v>
      </c>
      <c r="D188" s="31">
        <f t="shared" si="6"/>
        <v>0.99392302498311946</v>
      </c>
      <c r="E188" s="32">
        <v>1481</v>
      </c>
      <c r="F188" s="32">
        <v>9</v>
      </c>
    </row>
    <row r="189" spans="1:6" ht="12.75" customHeight="1" x14ac:dyDescent="0.2">
      <c r="A189" s="29" t="s">
        <v>33</v>
      </c>
      <c r="B189" s="29" t="s">
        <v>405</v>
      </c>
      <c r="C189" s="29" t="s">
        <v>406</v>
      </c>
      <c r="D189" s="31">
        <f t="shared" si="6"/>
        <v>0.99248120300751874</v>
      </c>
      <c r="E189" s="32">
        <v>133</v>
      </c>
      <c r="F189" s="32">
        <v>1</v>
      </c>
    </row>
    <row r="190" spans="1:6" ht="12.75" customHeight="1" x14ac:dyDescent="0.2">
      <c r="A190" s="29" t="s">
        <v>33</v>
      </c>
      <c r="B190" s="29" t="s">
        <v>407</v>
      </c>
      <c r="C190" s="29" t="s">
        <v>408</v>
      </c>
      <c r="D190" s="31">
        <f t="shared" si="6"/>
        <v>1</v>
      </c>
      <c r="E190" s="32">
        <v>52</v>
      </c>
      <c r="F190" s="32">
        <v>0</v>
      </c>
    </row>
    <row r="191" spans="1:6" ht="12.75" customHeight="1" x14ac:dyDescent="0.2">
      <c r="A191" s="29" t="s">
        <v>33</v>
      </c>
      <c r="B191" s="29" t="s">
        <v>409</v>
      </c>
      <c r="C191" s="29" t="s">
        <v>410</v>
      </c>
      <c r="D191" s="31"/>
      <c r="E191" s="32"/>
      <c r="F191" s="32"/>
    </row>
    <row r="192" spans="1:6" ht="12.75" customHeight="1" x14ac:dyDescent="0.2">
      <c r="A192" s="29" t="s">
        <v>33</v>
      </c>
      <c r="B192" s="29" t="s">
        <v>411</v>
      </c>
      <c r="C192" s="29" t="s">
        <v>412</v>
      </c>
      <c r="D192" s="31">
        <f t="shared" ref="D192:D194" si="7">1-(F192/E192)</f>
        <v>1</v>
      </c>
      <c r="E192" s="32">
        <v>9</v>
      </c>
      <c r="F192" s="32">
        <v>0</v>
      </c>
    </row>
    <row r="193" spans="1:6" ht="12.75" customHeight="1" x14ac:dyDescent="0.2">
      <c r="A193" s="29" t="s">
        <v>36</v>
      </c>
      <c r="B193" s="29" t="s">
        <v>413</v>
      </c>
      <c r="C193" s="29" t="s">
        <v>414</v>
      </c>
      <c r="D193" s="31">
        <f t="shared" si="7"/>
        <v>0.93140794223826717</v>
      </c>
      <c r="E193" s="32">
        <v>4709</v>
      </c>
      <c r="F193" s="32">
        <v>323</v>
      </c>
    </row>
    <row r="194" spans="1:6" ht="12.75" customHeight="1" x14ac:dyDescent="0.2">
      <c r="A194" s="29" t="s">
        <v>36</v>
      </c>
      <c r="B194" s="29" t="s">
        <v>415</v>
      </c>
      <c r="C194" s="29" t="s">
        <v>416</v>
      </c>
      <c r="D194" s="31">
        <f t="shared" si="7"/>
        <v>0.9605456453305351</v>
      </c>
      <c r="E194" s="32">
        <v>4765</v>
      </c>
      <c r="F194" s="32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5" t="s">
        <v>417</v>
      </c>
      <c r="B1" s="36" t="s">
        <v>418</v>
      </c>
      <c r="C1" s="36" t="s">
        <v>419</v>
      </c>
      <c r="D1" s="35" t="s">
        <v>420</v>
      </c>
    </row>
    <row r="2" spans="1:4" ht="12.75" customHeight="1" x14ac:dyDescent="0.2">
      <c r="A2" s="37">
        <v>44351</v>
      </c>
      <c r="B2" s="38" t="s">
        <v>421</v>
      </c>
      <c r="C2" s="39"/>
      <c r="D2" s="38" t="s">
        <v>422</v>
      </c>
    </row>
    <row r="3" spans="1:4" ht="12.75" customHeight="1" x14ac:dyDescent="0.2">
      <c r="A3" s="37">
        <v>44392</v>
      </c>
      <c r="B3" s="38" t="s">
        <v>423</v>
      </c>
      <c r="C3" s="39" t="s">
        <v>424</v>
      </c>
      <c r="D3" s="38" t="s">
        <v>425</v>
      </c>
    </row>
    <row r="4" spans="1:4" ht="12.75" customHeight="1" x14ac:dyDescent="0.2">
      <c r="A4" s="40"/>
      <c r="B4" s="41"/>
      <c r="C4" s="42"/>
      <c r="D4" s="41"/>
    </row>
    <row r="5" spans="1:4" ht="12.75" customHeight="1" x14ac:dyDescent="0.2">
      <c r="A5" s="40"/>
      <c r="B5" s="41"/>
      <c r="C5" s="42"/>
      <c r="D5" s="4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2025-04-17T09:12:36Z</dcterms:modified>
</cp:coreProperties>
</file>