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<sst xmlns="http://schemas.openxmlformats.org/spreadsheetml/2006/main" count="96" uniqueCount="71">
  <si>
    <t>Change date</t>
  </si>
  <si>
    <t>Data source</t>
  </si>
  <si>
    <t>Entity</t>
  </si>
  <si>
    <t>EUROCONTROL</t>
  </si>
  <si>
    <t>Period</t>
  </si>
  <si>
    <t>Comment</t>
  </si>
  <si>
    <t>Period Start</t>
  </si>
  <si>
    <t>ALL</t>
  </si>
  <si>
    <t>Meta data</t>
  </si>
  <si>
    <t>N/A</t>
  </si>
  <si>
    <t>Update Q4</t>
  </si>
  <si>
    <t>Actual 2016 SU</t>
  </si>
  <si>
    <t>Update SU with situation at 15/03/2017</t>
  </si>
  <si>
    <t>Estonia, Hungary, United Kingdom</t>
  </si>
  <si>
    <t>Release date</t>
  </si>
  <si>
    <t>Actual en-route service units slightly modified to align with CRCO data</t>
  </si>
  <si>
    <t>Period End</t>
  </si>
  <si>
    <t>Update Q1</t>
  </si>
  <si>
    <t>Contact</t>
  </si>
  <si>
    <t>pru-support@eurocontrol.int</t>
  </si>
  <si>
    <t>Period: JAN-MAR</t>
  </si>
  <si>
    <t>Q2 2017</t>
  </si>
  <si>
    <t>SOURCE: CRCO</t>
  </si>
  <si>
    <t>Update Q2</t>
  </si>
  <si>
    <t>Q3 2017</t>
  </si>
  <si>
    <t>Update Q3</t>
  </si>
  <si>
    <t>15 Mar. 2018</t>
  </si>
  <si>
    <t>Full year update</t>
  </si>
  <si>
    <t>En-route service units</t>
  </si>
  <si>
    <t>data update</t>
  </si>
  <si>
    <t>Actual [2018]</t>
  </si>
  <si>
    <t>Daily ER SU [2017]</t>
  </si>
  <si>
    <t>Actual [2019]</t>
  </si>
  <si>
    <t>Daily ER SU [actual, 2019]</t>
  </si>
  <si>
    <t>19/18 (%)</t>
  </si>
  <si>
    <t>Det. [2019]</t>
  </si>
  <si>
    <t>Daily ER SU [2019]</t>
  </si>
  <si>
    <t>act./det.(%)</t>
  </si>
  <si>
    <t>14 Dec. 2018</t>
  </si>
  <si>
    <t>SES RP2 Area</t>
  </si>
  <si>
    <t>21 Mar. 2019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</si>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</sst>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d mmm yyyy"/>
    <numFmt numFmtId="166" formatCode="d mmm. yyyy"/>
    <numFmt numFmtId="167" formatCode="m/d/yyyy"/>
    <numFmt numFmtId="168" formatCode="mmm yyyy"/>
    <numFmt numFmtId="169" formatCode="0.0%"/>
  </numFmts>
  <fonts count="14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9.0"/>
      <name val="Calibri"/>
    </font>
    <font>
      <sz val="9.0"/>
      <color rgb="FF396EA2"/>
      <name val="Arial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u/>
      <sz val="10.0"/>
      <color rgb="FF396EA2"/>
      <name val="Calibri"/>
    </font>
    <font>
      <b/>
      <sz val="8.0"/>
      <color rgb="FFC00000"/>
      <name val="Arial"/>
    </font>
    <font>
      <b/>
      <sz val="8.0"/>
      <color rgb="FFC00000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  <top/>
      <bottom/>
    </border>
    <border>
      <top/>
      <bottom/>
    </border>
    <border>
      <left/>
      <right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0" xfId="0" applyAlignment="1" applyBorder="1" applyFill="1" applyFont="1">
      <alignment shrinkToFit="0" wrapText="0"/>
    </xf>
    <xf borderId="1" fillId="2" fontId="1" numFmtId="0" xfId="0" applyAlignment="1" applyBorder="1" applyFont="1">
      <alignment horizontal="center" shrinkToFit="0" wrapText="0"/>
    </xf>
    <xf borderId="2" fillId="4" fontId="3" numFmtId="49" xfId="0" applyAlignment="1" applyBorder="1" applyFill="1" applyFont="1" applyNumberFormat="1">
      <alignment horizontal="left" readingOrder="0" shrinkToFit="0" vertical="bottom" wrapText="0"/>
    </xf>
    <xf borderId="3" fillId="3" fontId="2" numFmtId="0" xfId="0" applyAlignment="1" applyBorder="1" applyFont="1">
      <alignment shrinkToFit="0" vertical="bottom" wrapText="0"/>
    </xf>
    <xf borderId="4" fillId="4" fontId="4" numFmtId="164" xfId="0" applyAlignment="1" applyBorder="1" applyFont="1" applyNumberFormat="1">
      <alignment horizontal="left" readingOrder="0" shrinkToFit="0" vertical="bottom" wrapText="0"/>
    </xf>
    <xf borderId="0" fillId="4" fontId="5" numFmtId="164" xfId="0" applyAlignment="1" applyFont="1" applyNumberFormat="1">
      <alignment horizontal="left" readingOrder="0" shrinkToFit="0" wrapText="0"/>
    </xf>
    <xf borderId="0" fillId="4" fontId="1" numFmtId="0" xfId="0" applyAlignment="1" applyFont="1">
      <alignment readingOrder="0" shrinkToFit="0" vertical="center" wrapText="1"/>
    </xf>
    <xf borderId="5" fillId="3" fontId="6" numFmtId="0" xfId="0" applyAlignment="1" applyBorder="1" applyFont="1">
      <alignment horizontal="left" shrinkToFit="0" wrapText="0"/>
    </xf>
    <xf borderId="0" fillId="4" fontId="1" numFmtId="0" xfId="0" applyAlignment="1" applyFont="1">
      <alignment horizontal="center" readingOrder="0" shrinkToFit="0" vertical="center" wrapText="0"/>
    </xf>
    <xf borderId="2" fillId="4" fontId="7" numFmtId="0" xfId="0" applyAlignment="1" applyBorder="1" applyFont="1">
      <alignment horizontal="left" readingOrder="0" shrinkToFit="0" wrapText="0"/>
    </xf>
    <xf borderId="0" fillId="4" fontId="1" numFmtId="0" xfId="0" applyAlignment="1" applyFont="1">
      <alignment readingOrder="0" shrinkToFit="0" wrapText="1"/>
    </xf>
    <xf borderId="0" fillId="4" fontId="7" numFmtId="0" xfId="0" applyAlignment="1" applyFont="1">
      <alignment horizontal="left" readingOrder="0" shrinkToFit="0" wrapText="0"/>
    </xf>
    <xf borderId="6" fillId="3" fontId="2" numFmtId="0" xfId="0" applyAlignment="1" applyBorder="1" applyFont="1">
      <alignment shrinkToFit="0" wrapText="0"/>
    </xf>
    <xf borderId="0" fillId="4" fontId="4" numFmtId="164" xfId="0" applyAlignment="1" applyFont="1" applyNumberFormat="1">
      <alignment horizontal="center" readingOrder="0" shrinkToFit="0" vertical="bottom" wrapText="0"/>
    </xf>
    <xf borderId="7" fillId="4" fontId="8" numFmtId="165" xfId="0" applyAlignment="1" applyBorder="1" applyFont="1" applyNumberFormat="1">
      <alignment horizontal="center" readingOrder="0" vertical="bottom"/>
    </xf>
    <xf borderId="0" fillId="4" fontId="1" numFmtId="17" xfId="0" applyAlignment="1" applyFont="1" applyNumberFormat="1">
      <alignment vertical="bottom"/>
    </xf>
    <xf borderId="8" fillId="3" fontId="2" numFmtId="0" xfId="0" applyAlignment="1" applyBorder="1" applyFont="1">
      <alignment shrinkToFit="0" vertical="bottom" wrapText="0"/>
    </xf>
    <xf borderId="0" fillId="4" fontId="1" numFmtId="0" xfId="0" applyAlignment="1" applyFont="1">
      <alignment horizontal="center" shrinkToFit="0" vertical="bottom" wrapText="0"/>
    </xf>
    <xf borderId="7" fillId="4" fontId="5" numFmtId="166" xfId="0" applyAlignment="1" applyBorder="1" applyFont="1" applyNumberFormat="1">
      <alignment horizontal="center" readingOrder="0" vertical="bottom"/>
    </xf>
    <xf borderId="6" fillId="3" fontId="6" numFmtId="0" xfId="0" applyAlignment="1" applyBorder="1" applyFont="1">
      <alignment horizontal="left" shrinkToFit="0" wrapText="0"/>
    </xf>
    <xf borderId="6" fillId="4" fontId="9" numFmtId="0" xfId="0" applyAlignment="1" applyBorder="1" applyFont="1">
      <alignment horizontal="left" readingOrder="0" shrinkToFit="0" wrapText="0"/>
    </xf>
    <xf borderId="0" fillId="4" fontId="10" numFmtId="167" xfId="0" applyAlignment="1" applyFont="1" applyNumberFormat="1">
      <alignment horizontal="left" shrinkToFit="0" wrapText="0"/>
    </xf>
    <xf borderId="2" fillId="4" fontId="0" numFmtId="0" xfId="0" applyAlignment="1" applyBorder="1" applyFont="1">
      <alignment shrinkToFit="0" wrapText="1"/>
    </xf>
    <xf borderId="0" fillId="4" fontId="1" numFmtId="0" xfId="0" applyAlignment="1" applyFont="1">
      <alignment vertical="bottom"/>
    </xf>
    <xf borderId="0" fillId="4" fontId="0" numFmtId="0" xfId="0" applyAlignment="1" applyFont="1">
      <alignment shrinkToFit="0" wrapText="1"/>
    </xf>
    <xf borderId="0" fillId="4" fontId="4" numFmtId="164" xfId="0" applyAlignment="1" applyFont="1" applyNumberFormat="1">
      <alignment horizontal="center" readingOrder="0" vertical="bottom"/>
    </xf>
    <xf borderId="9" fillId="4" fontId="11" numFmtId="0" xfId="0" applyAlignment="1" applyBorder="1" applyFont="1">
      <alignment horizontal="left" readingOrder="0" shrinkToFit="0" vertical="center" wrapText="0"/>
    </xf>
    <xf borderId="0" fillId="4" fontId="1" numFmtId="0" xfId="0" applyAlignment="1" applyFont="1">
      <alignment horizontal="center" vertical="bottom"/>
    </xf>
    <xf borderId="9" fillId="4" fontId="12" numFmtId="0" xfId="0" applyAlignment="1" applyBorder="1" applyFont="1">
      <alignment horizontal="center" readingOrder="0" shrinkToFit="0" vertical="center" wrapText="0"/>
    </xf>
    <xf borderId="0" fillId="4" fontId="4" numFmtId="164" xfId="0" applyAlignment="1" applyFont="1" applyNumberFormat="1">
      <alignment horizontal="center" vertical="bottom"/>
    </xf>
    <xf borderId="9" fillId="4" fontId="11" numFmtId="0" xfId="0" applyAlignment="1" applyBorder="1" applyFont="1">
      <alignment horizontal="center" readingOrder="0" shrinkToFit="0" vertical="center" wrapText="0"/>
    </xf>
    <xf borderId="9" fillId="4" fontId="12" numFmtId="0" xfId="0" applyAlignment="1" applyBorder="1" applyFont="1">
      <alignment horizontal="center" shrinkToFit="0" vertical="center" wrapText="0"/>
    </xf>
    <xf borderId="0" fillId="4" fontId="1" numFmtId="168" xfId="0" applyAlignment="1" applyFont="1" applyNumberFormat="1">
      <alignment horizontal="center" vertical="bottom"/>
    </xf>
    <xf borderId="9" fillId="2" fontId="13" numFmtId="0" xfId="0" applyAlignment="1" applyBorder="1" applyFont="1">
      <alignment horizontal="center" readingOrder="0" shrinkToFit="0" vertical="center" wrapText="1"/>
    </xf>
    <xf borderId="9" fillId="2" fontId="0" numFmtId="0" xfId="0" applyAlignment="1" applyBorder="1" applyFont="1">
      <alignment horizontal="center" readingOrder="0" shrinkToFit="0" vertical="center" wrapText="1"/>
    </xf>
    <xf borderId="9" fillId="2" fontId="13" numFmtId="49" xfId="0" applyAlignment="1" applyBorder="1" applyFont="1" applyNumberFormat="1">
      <alignment horizontal="center" readingOrder="0" shrinkToFit="0" vertical="center" wrapText="1"/>
    </xf>
    <xf borderId="0" fillId="4" fontId="1" numFmtId="168" xfId="0" applyAlignment="1" applyFont="1" applyNumberFormat="1">
      <alignment horizontal="center" readingOrder="0" vertical="bottom"/>
    </xf>
    <xf borderId="0" fillId="4" fontId="4" numFmtId="0" xfId="0" applyAlignment="1" applyFont="1">
      <alignment horizontal="center" readingOrder="0" vertical="bottom"/>
    </xf>
    <xf borderId="9" fillId="4" fontId="1" numFmtId="0" xfId="0" applyAlignment="1" applyBorder="1" applyFont="1">
      <alignment readingOrder="0" shrinkToFit="0" vertical="center" wrapText="0"/>
    </xf>
    <xf borderId="0" fillId="4" fontId="4" numFmtId="165" xfId="0" applyAlignment="1" applyFont="1" applyNumberFormat="1">
      <alignment horizontal="center" readingOrder="0" vertical="bottom"/>
    </xf>
    <xf borderId="9" fillId="5" fontId="1" numFmtId="3" xfId="0" applyAlignment="1" applyBorder="1" applyFill="1" applyFont="1" applyNumberFormat="1">
      <alignment horizontal="right" readingOrder="0" shrinkToFit="0" vertical="center" wrapText="0"/>
    </xf>
    <xf borderId="9" fillId="5" fontId="0" numFmtId="169" xfId="0" applyAlignment="1" applyBorder="1" applyFont="1" applyNumberFormat="1">
      <alignment horizontal="right" shrinkToFit="0" wrapText="1"/>
    </xf>
    <xf borderId="9" fillId="4" fontId="1" numFmtId="3" xfId="0" applyAlignment="1" applyBorder="1" applyFont="1" applyNumberForma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0.43"/>
    <col customWidth="1" min="4" max="4" width="11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2" t="s">
        <v>1</v>
      </c>
      <c r="B1" s="4" t="s">
        <v>3</v>
      </c>
      <c r="C1" s="5" t="s">
        <v>6</v>
      </c>
      <c r="D1" s="7">
        <v>43101.0</v>
      </c>
      <c r="E1" s="9" t="s">
        <v>8</v>
      </c>
      <c r="F1" s="11" t="s">
        <v>9</v>
      </c>
      <c r="G1" s="13"/>
      <c r="H1" s="13"/>
      <c r="I1" s="13"/>
    </row>
    <row r="2" ht="12.75" customHeight="1">
      <c r="A2" s="14" t="s">
        <v>14</v>
      </c>
      <c r="B2" s="16">
        <v>43570.0</v>
      </c>
      <c r="C2" s="18" t="s">
        <v>16</v>
      </c>
      <c r="D2" s="20">
        <v>43555.0</v>
      </c>
      <c r="E2" s="21" t="s">
        <v>18</v>
      </c>
      <c r="F2" s="22" t="s">
        <v>19</v>
      </c>
      <c r="G2" s="23"/>
      <c r="H2" s="23"/>
      <c r="I2" s="23"/>
    </row>
    <row r="3" ht="12.75" customHeight="1">
      <c r="A3" s="24"/>
      <c r="B3" s="24"/>
      <c r="C3" s="24"/>
      <c r="D3" s="24"/>
      <c r="E3" s="24"/>
      <c r="F3" s="24"/>
      <c r="G3" s="26"/>
      <c r="H3" s="26"/>
      <c r="I3" s="26"/>
    </row>
    <row r="4" ht="13.5" customHeight="1">
      <c r="A4" s="28" t="s">
        <v>20</v>
      </c>
      <c r="B4" s="30" t="s">
        <v>22</v>
      </c>
      <c r="C4" s="32">
        <v>90.0</v>
      </c>
      <c r="D4" s="33"/>
      <c r="E4" s="32">
        <v>90.0</v>
      </c>
      <c r="F4" s="33"/>
      <c r="G4" s="33"/>
      <c r="H4" s="32">
        <v>90.0</v>
      </c>
      <c r="I4" s="33"/>
    </row>
    <row r="5" ht="25.5" customHeight="1">
      <c r="A5" s="35" t="s">
        <v>28</v>
      </c>
      <c r="B5" s="36" t="s">
        <v>30</v>
      </c>
      <c r="C5" s="37" t="s">
        <v>31</v>
      </c>
      <c r="D5" s="36" t="s">
        <v>32</v>
      </c>
      <c r="E5" s="36" t="s">
        <v>33</v>
      </c>
      <c r="F5" s="36" t="s">
        <v>34</v>
      </c>
      <c r="G5" s="36" t="s">
        <v>35</v>
      </c>
      <c r="H5" s="36" t="s">
        <v>36</v>
      </c>
      <c r="I5" s="35" t="s">
        <v>37</v>
      </c>
    </row>
    <row r="6" ht="12.75" customHeight="1">
      <c r="A6" s="40" t="s">
        <v>39</v>
      </c>
      <c r="B6" s="42">
        <f>sum(B7:B36)</f>
        <v>27293808</v>
      </c>
      <c r="C6" s="42">
        <f t="shared" ref="C6:C36" si="1">B6/C$4</f>
        <v>303264.5333</v>
      </c>
      <c r="D6" s="42">
        <f>sum(D7:D36)</f>
        <v>28616369</v>
      </c>
      <c r="E6" s="42">
        <f t="shared" ref="E6:E36" si="2">D6/E$4</f>
        <v>317959.6556</v>
      </c>
      <c r="F6" s="43">
        <f t="shared" ref="F6:F36" si="3">E6/C6-1</f>
        <v>0.04845644844</v>
      </c>
      <c r="G6" s="42">
        <f>sum(G7:G36)</f>
        <v>25395195</v>
      </c>
      <c r="H6" s="42">
        <f t="shared" ref="H6:H36" si="4">G6/H$4</f>
        <v>282168.8333</v>
      </c>
      <c r="I6" s="43">
        <f t="shared" ref="I6:I36" si="5">D6/G6-1</f>
        <v>0.1268418691</v>
      </c>
    </row>
    <row r="7" ht="12.75" customHeight="1">
      <c r="A7" s="40" t="s">
        <v>41</v>
      </c>
      <c r="B7" s="44">
        <v>628485.0</v>
      </c>
      <c r="C7" s="42">
        <f t="shared" si="1"/>
        <v>6983.166667</v>
      </c>
      <c r="D7" s="44">
        <v>673612.0</v>
      </c>
      <c r="E7" s="42">
        <f t="shared" si="2"/>
        <v>7484.577778</v>
      </c>
      <c r="F7" s="43">
        <f t="shared" si="3"/>
        <v>0.07180282743</v>
      </c>
      <c r="G7" s="44">
        <v>592280.0</v>
      </c>
      <c r="H7" s="42">
        <f t="shared" si="4"/>
        <v>6580.888889</v>
      </c>
      <c r="I7" s="43">
        <f t="shared" si="5"/>
        <v>0.1373201864</v>
      </c>
    </row>
    <row r="8" ht="12.75" customHeight="1">
      <c r="A8" s="40" t="s">
        <v>42</v>
      </c>
      <c r="B8" s="44">
        <v>577569.0</v>
      </c>
      <c r="C8" s="42">
        <f t="shared" si="1"/>
        <v>6417.433333</v>
      </c>
      <c r="D8" s="44">
        <v>584586.0</v>
      </c>
      <c r="E8" s="42">
        <f t="shared" si="2"/>
        <v>6495.4</v>
      </c>
      <c r="F8" s="43">
        <f t="shared" si="3"/>
        <v>0.01214919776</v>
      </c>
      <c r="G8" s="44">
        <v>594268.0</v>
      </c>
      <c r="H8" s="42">
        <f t="shared" si="4"/>
        <v>6602.977778</v>
      </c>
      <c r="I8" s="43">
        <f t="shared" si="5"/>
        <v>-0.01629231256</v>
      </c>
    </row>
    <row r="9" ht="12.75" customHeight="1">
      <c r="A9" s="40" t="s">
        <v>43</v>
      </c>
      <c r="B9" s="44">
        <v>792592.0</v>
      </c>
      <c r="C9" s="42">
        <f t="shared" si="1"/>
        <v>8806.577778</v>
      </c>
      <c r="D9" s="44">
        <v>836343.0</v>
      </c>
      <c r="E9" s="42">
        <f t="shared" si="2"/>
        <v>9292.7</v>
      </c>
      <c r="F9" s="43">
        <f t="shared" si="3"/>
        <v>0.05519990108</v>
      </c>
      <c r="G9" s="44">
        <v>753832.0</v>
      </c>
      <c r="H9" s="42">
        <f t="shared" si="4"/>
        <v>8375.911111</v>
      </c>
      <c r="I9" s="43">
        <f t="shared" si="5"/>
        <v>0.1094554224</v>
      </c>
    </row>
    <row r="10" ht="12.75" customHeight="1">
      <c r="A10" s="40" t="s">
        <v>44</v>
      </c>
      <c r="B10" s="44">
        <v>317016.0</v>
      </c>
      <c r="C10" s="42">
        <f t="shared" si="1"/>
        <v>3522.4</v>
      </c>
      <c r="D10" s="44">
        <v>342730.0</v>
      </c>
      <c r="E10" s="42">
        <f t="shared" si="2"/>
        <v>3808.111111</v>
      </c>
      <c r="F10" s="43">
        <f t="shared" si="3"/>
        <v>0.08111262523</v>
      </c>
      <c r="G10" s="44">
        <v>306346.0</v>
      </c>
      <c r="H10" s="42">
        <f t="shared" si="4"/>
        <v>3403.844444</v>
      </c>
      <c r="I10" s="43">
        <f t="shared" si="5"/>
        <v>0.1187676679</v>
      </c>
    </row>
    <row r="11" ht="12.75" customHeight="1">
      <c r="A11" s="40" t="s">
        <v>45</v>
      </c>
      <c r="B11" s="44">
        <v>391889.0</v>
      </c>
      <c r="C11" s="42">
        <f t="shared" si="1"/>
        <v>4354.322222</v>
      </c>
      <c r="D11" s="44">
        <v>416211.0</v>
      </c>
      <c r="E11" s="42">
        <f t="shared" si="2"/>
        <v>4624.566667</v>
      </c>
      <c r="F11" s="43">
        <f t="shared" si="3"/>
        <v>0.06206349247</v>
      </c>
      <c r="G11" s="44">
        <v>314330.0</v>
      </c>
      <c r="H11" s="42">
        <f t="shared" si="4"/>
        <v>3492.555556</v>
      </c>
      <c r="I11" s="43">
        <f t="shared" si="5"/>
        <v>0.3241211466</v>
      </c>
    </row>
    <row r="12" ht="12.75" customHeight="1">
      <c r="A12" s="40" t="s">
        <v>46</v>
      </c>
      <c r="B12" s="44">
        <v>633626.0</v>
      </c>
      <c r="C12" s="42">
        <f t="shared" si="1"/>
        <v>7040.288889</v>
      </c>
      <c r="D12" s="44">
        <v>662141.0</v>
      </c>
      <c r="E12" s="42">
        <f t="shared" si="2"/>
        <v>7357.122222</v>
      </c>
      <c r="F12" s="43">
        <f t="shared" si="3"/>
        <v>0.04500288814</v>
      </c>
      <c r="G12" s="44">
        <v>600194.0</v>
      </c>
      <c r="H12" s="42">
        <f t="shared" si="4"/>
        <v>6668.822222</v>
      </c>
      <c r="I12" s="43">
        <f t="shared" si="5"/>
        <v>0.1032116282</v>
      </c>
    </row>
    <row r="13" ht="12.75" customHeight="1">
      <c r="A13" s="40" t="s">
        <v>47</v>
      </c>
      <c r="B13" s="44">
        <v>381566.0</v>
      </c>
      <c r="C13" s="42">
        <f t="shared" si="1"/>
        <v>4239.622222</v>
      </c>
      <c r="D13" s="44">
        <v>396766.0</v>
      </c>
      <c r="E13" s="42">
        <f t="shared" si="2"/>
        <v>4408.511111</v>
      </c>
      <c r="F13" s="43">
        <f t="shared" si="3"/>
        <v>0.03983583443</v>
      </c>
      <c r="G13" s="44">
        <v>363468.0</v>
      </c>
      <c r="H13" s="42">
        <f t="shared" si="4"/>
        <v>4038.533333</v>
      </c>
      <c r="I13" s="43">
        <f t="shared" si="5"/>
        <v>0.09161191632</v>
      </c>
    </row>
    <row r="14" ht="12.75" customHeight="1">
      <c r="A14" s="40" t="s">
        <v>48</v>
      </c>
      <c r="B14" s="44">
        <v>198615.0</v>
      </c>
      <c r="C14" s="42">
        <f t="shared" si="1"/>
        <v>2206.833333</v>
      </c>
      <c r="D14" s="44">
        <v>207494.0</v>
      </c>
      <c r="E14" s="42">
        <f t="shared" si="2"/>
        <v>2305.488889</v>
      </c>
      <c r="F14" s="43">
        <f t="shared" si="3"/>
        <v>0.04470457921</v>
      </c>
      <c r="G14" s="44">
        <v>191240.0</v>
      </c>
      <c r="H14" s="42">
        <f t="shared" si="4"/>
        <v>2124.888889</v>
      </c>
      <c r="I14" s="43">
        <f t="shared" si="5"/>
        <v>0.08499267936</v>
      </c>
    </row>
    <row r="15" ht="12.75" customHeight="1">
      <c r="A15" s="40" t="s">
        <v>49</v>
      </c>
      <c r="B15" s="44">
        <v>228805.0</v>
      </c>
      <c r="C15" s="42">
        <f t="shared" si="1"/>
        <v>2542.277778</v>
      </c>
      <c r="D15" s="44">
        <v>251851.0</v>
      </c>
      <c r="E15" s="42">
        <f t="shared" si="2"/>
        <v>2798.344444</v>
      </c>
      <c r="F15" s="43">
        <f t="shared" si="3"/>
        <v>0.1007233234</v>
      </c>
      <c r="G15" s="44">
        <v>209529.0</v>
      </c>
      <c r="H15" s="42">
        <f t="shared" si="4"/>
        <v>2328.1</v>
      </c>
      <c r="I15" s="43">
        <f t="shared" si="5"/>
        <v>0.2019863599</v>
      </c>
    </row>
    <row r="16" ht="12.75" customHeight="1">
      <c r="A16" s="40" t="s">
        <v>50</v>
      </c>
      <c r="B16" s="44">
        <v>4266265.0</v>
      </c>
      <c r="C16" s="42">
        <f t="shared" si="1"/>
        <v>47402.94444</v>
      </c>
      <c r="D16" s="44">
        <v>4410274.0</v>
      </c>
      <c r="E16" s="42">
        <f t="shared" si="2"/>
        <v>49003.04444</v>
      </c>
      <c r="F16" s="43">
        <f t="shared" si="3"/>
        <v>0.03375528712</v>
      </c>
      <c r="G16" s="44">
        <v>4044127.0</v>
      </c>
      <c r="H16" s="42">
        <f t="shared" si="4"/>
        <v>44934.74444</v>
      </c>
      <c r="I16" s="43">
        <f t="shared" si="5"/>
        <v>0.09053795788</v>
      </c>
    </row>
    <row r="17" ht="12.75" customHeight="1">
      <c r="A17" s="40" t="s">
        <v>51</v>
      </c>
      <c r="B17" s="44">
        <v>3180616.0</v>
      </c>
      <c r="C17" s="42">
        <f t="shared" si="1"/>
        <v>35340.17778</v>
      </c>
      <c r="D17" s="44">
        <v>3298375.0</v>
      </c>
      <c r="E17" s="42">
        <f t="shared" si="2"/>
        <v>36648.61111</v>
      </c>
      <c r="F17" s="43">
        <f t="shared" si="3"/>
        <v>0.03702396014</v>
      </c>
      <c r="G17" s="44">
        <v>2835975.0</v>
      </c>
      <c r="H17" s="42">
        <f t="shared" si="4"/>
        <v>31510.83333</v>
      </c>
      <c r="I17" s="43">
        <f t="shared" si="5"/>
        <v>0.1630479817</v>
      </c>
    </row>
    <row r="18" ht="12.75" customHeight="1">
      <c r="A18" s="40" t="s">
        <v>52</v>
      </c>
      <c r="B18" s="44">
        <v>941914.0</v>
      </c>
      <c r="C18" s="42">
        <f t="shared" si="1"/>
        <v>10465.71111</v>
      </c>
      <c r="D18" s="44">
        <v>1006332.0</v>
      </c>
      <c r="E18" s="42">
        <f t="shared" si="2"/>
        <v>11181.46667</v>
      </c>
      <c r="F18" s="43">
        <f t="shared" si="3"/>
        <v>0.06839053247</v>
      </c>
      <c r="G18" s="44">
        <v>773673.0</v>
      </c>
      <c r="H18" s="42">
        <f t="shared" si="4"/>
        <v>8596.366667</v>
      </c>
      <c r="I18" s="43">
        <f t="shared" si="5"/>
        <v>0.3007200717</v>
      </c>
    </row>
    <row r="19" ht="12.75" customHeight="1">
      <c r="A19" s="40" t="s">
        <v>53</v>
      </c>
      <c r="B19" s="44">
        <v>640559.0</v>
      </c>
      <c r="C19" s="42">
        <f t="shared" si="1"/>
        <v>7117.322222</v>
      </c>
      <c r="D19" s="44">
        <v>673447.0</v>
      </c>
      <c r="E19" s="42">
        <f t="shared" si="2"/>
        <v>7482.744444</v>
      </c>
      <c r="F19" s="43">
        <f t="shared" si="3"/>
        <v>0.0513426554</v>
      </c>
      <c r="G19" s="44">
        <v>497399.0</v>
      </c>
      <c r="H19" s="42">
        <f t="shared" si="4"/>
        <v>5526.655556</v>
      </c>
      <c r="I19" s="43">
        <f t="shared" si="5"/>
        <v>0.3539371812</v>
      </c>
    </row>
    <row r="20" ht="12.75" customHeight="1">
      <c r="A20" s="40" t="s">
        <v>54</v>
      </c>
      <c r="B20" s="44">
        <v>926063.0</v>
      </c>
      <c r="C20" s="42">
        <f t="shared" si="1"/>
        <v>10289.58889</v>
      </c>
      <c r="D20" s="44">
        <v>972264.0</v>
      </c>
      <c r="E20" s="42">
        <f t="shared" si="2"/>
        <v>10802.93333</v>
      </c>
      <c r="F20" s="43">
        <f t="shared" si="3"/>
        <v>0.04988969433</v>
      </c>
      <c r="G20" s="44">
        <v>867496.0</v>
      </c>
      <c r="H20" s="42">
        <f t="shared" si="4"/>
        <v>9638.844444</v>
      </c>
      <c r="I20" s="43">
        <f t="shared" si="5"/>
        <v>0.1207705857</v>
      </c>
    </row>
    <row r="21" ht="12.75" customHeight="1">
      <c r="A21" s="40" t="s">
        <v>55</v>
      </c>
      <c r="B21" s="44">
        <v>1691338.0</v>
      </c>
      <c r="C21" s="42">
        <f t="shared" si="1"/>
        <v>18792.64444</v>
      </c>
      <c r="D21" s="44">
        <v>1816671.0</v>
      </c>
      <c r="E21" s="42">
        <f t="shared" si="2"/>
        <v>20185.23333</v>
      </c>
      <c r="F21" s="43">
        <f t="shared" si="3"/>
        <v>0.07410287004</v>
      </c>
      <c r="G21" s="44">
        <v>1774464.0</v>
      </c>
      <c r="H21" s="42">
        <f t="shared" si="4"/>
        <v>19716.26667</v>
      </c>
      <c r="I21" s="43">
        <f t="shared" si="5"/>
        <v>0.02378577418</v>
      </c>
    </row>
    <row r="22" ht="12.75" customHeight="1">
      <c r="A22" s="40" t="s">
        <v>56</v>
      </c>
      <c r="B22" s="44">
        <v>198844.0</v>
      </c>
      <c r="C22" s="42">
        <f t="shared" si="1"/>
        <v>2209.377778</v>
      </c>
      <c r="D22" s="44">
        <v>215419.0</v>
      </c>
      <c r="E22" s="42">
        <f t="shared" si="2"/>
        <v>2393.544444</v>
      </c>
      <c r="F22" s="43">
        <f t="shared" si="3"/>
        <v>0.08335680232</v>
      </c>
      <c r="G22" s="44">
        <v>188594.0</v>
      </c>
      <c r="H22" s="42">
        <f t="shared" si="4"/>
        <v>2095.488889</v>
      </c>
      <c r="I22" s="43">
        <f t="shared" si="5"/>
        <v>0.1422367626</v>
      </c>
    </row>
    <row r="23" ht="12.75" customHeight="1">
      <c r="A23" s="40" t="s">
        <v>57</v>
      </c>
      <c r="B23" s="44">
        <v>122877.0</v>
      </c>
      <c r="C23" s="42">
        <f t="shared" si="1"/>
        <v>1365.3</v>
      </c>
      <c r="D23" s="44">
        <v>124603.0</v>
      </c>
      <c r="E23" s="42">
        <f t="shared" si="2"/>
        <v>1384.477778</v>
      </c>
      <c r="F23" s="43">
        <f t="shared" si="3"/>
        <v>0.01404656689</v>
      </c>
      <c r="G23" s="44">
        <v>114081.0</v>
      </c>
      <c r="H23" s="42">
        <f t="shared" si="4"/>
        <v>1267.566667</v>
      </c>
      <c r="I23" s="43">
        <f t="shared" si="5"/>
        <v>0.09223271185</v>
      </c>
    </row>
    <row r="24" ht="12.75" customHeight="1">
      <c r="A24" s="40" t="s">
        <v>58</v>
      </c>
      <c r="B24" s="44">
        <v>217940.0</v>
      </c>
      <c r="C24" s="42">
        <f t="shared" si="1"/>
        <v>2421.555556</v>
      </c>
      <c r="D24" s="44">
        <v>216208.0</v>
      </c>
      <c r="E24" s="42">
        <f t="shared" si="2"/>
        <v>2402.311111</v>
      </c>
      <c r="F24" s="43">
        <f t="shared" si="3"/>
        <v>-0.007947141415</v>
      </c>
      <c r="G24" s="44">
        <v>230832.0</v>
      </c>
      <c r="H24" s="42">
        <f t="shared" si="4"/>
        <v>2564.8</v>
      </c>
      <c r="I24" s="43">
        <f t="shared" si="5"/>
        <v>-0.06335343453</v>
      </c>
    </row>
    <row r="25" ht="12.75" customHeight="1">
      <c r="A25" s="40" t="s">
        <v>59</v>
      </c>
      <c r="B25" s="44">
        <v>742376.0</v>
      </c>
      <c r="C25" s="42">
        <f t="shared" si="1"/>
        <v>8248.622222</v>
      </c>
      <c r="D25" s="44">
        <v>754178.0</v>
      </c>
      <c r="E25" s="42">
        <f t="shared" si="2"/>
        <v>8379.755556</v>
      </c>
      <c r="F25" s="43">
        <f t="shared" si="3"/>
        <v>0.01589760445</v>
      </c>
      <c r="G25" s="44">
        <v>673342.0</v>
      </c>
      <c r="H25" s="42">
        <f t="shared" si="4"/>
        <v>7481.577778</v>
      </c>
      <c r="I25" s="43">
        <f t="shared" si="5"/>
        <v>0.1200519201</v>
      </c>
    </row>
    <row r="26" ht="12.75" customHeight="1">
      <c r="A26" s="40" t="s">
        <v>60</v>
      </c>
      <c r="B26" s="44">
        <v>577305.0</v>
      </c>
      <c r="C26" s="42">
        <f t="shared" si="1"/>
        <v>6414.5</v>
      </c>
      <c r="D26" s="44">
        <v>565788.0</v>
      </c>
      <c r="E26" s="42">
        <f t="shared" si="2"/>
        <v>6286.533333</v>
      </c>
      <c r="F26" s="43">
        <f t="shared" si="3"/>
        <v>-0.01994959337</v>
      </c>
      <c r="G26" s="44">
        <v>583644.0</v>
      </c>
      <c r="H26" s="42">
        <f t="shared" si="4"/>
        <v>6484.933333</v>
      </c>
      <c r="I26" s="43">
        <f t="shared" si="5"/>
        <v>-0.03059399223</v>
      </c>
    </row>
    <row r="27" ht="12.75" customHeight="1">
      <c r="A27" s="40" t="s">
        <v>61</v>
      </c>
      <c r="B27" s="44">
        <v>949632.0</v>
      </c>
      <c r="C27" s="42">
        <f t="shared" si="1"/>
        <v>10551.46667</v>
      </c>
      <c r="D27" s="44">
        <v>982713.0</v>
      </c>
      <c r="E27" s="42">
        <f t="shared" si="2"/>
        <v>10919.03333</v>
      </c>
      <c r="F27" s="43">
        <f t="shared" si="3"/>
        <v>0.03483559947</v>
      </c>
      <c r="G27" s="44">
        <v>928040.0</v>
      </c>
      <c r="H27" s="42">
        <f t="shared" si="4"/>
        <v>10311.55556</v>
      </c>
      <c r="I27" s="43">
        <f t="shared" si="5"/>
        <v>0.05891233137</v>
      </c>
    </row>
    <row r="28" ht="12.75" customHeight="1">
      <c r="A28" s="40" t="s">
        <v>62</v>
      </c>
      <c r="B28" s="44">
        <v>899642.0</v>
      </c>
      <c r="C28" s="42">
        <f t="shared" si="1"/>
        <v>9996.022222</v>
      </c>
      <c r="D28" s="44">
        <v>939506.0</v>
      </c>
      <c r="E28" s="42">
        <f t="shared" si="2"/>
        <v>10438.95556</v>
      </c>
      <c r="F28" s="43">
        <f t="shared" si="3"/>
        <v>0.04431095925</v>
      </c>
      <c r="G28" s="44">
        <v>951511.0</v>
      </c>
      <c r="H28" s="42">
        <f t="shared" si="4"/>
        <v>10572.34444</v>
      </c>
      <c r="I28" s="43">
        <f t="shared" si="5"/>
        <v>-0.01261677479</v>
      </c>
    </row>
    <row r="29" ht="12.75" customHeight="1">
      <c r="A29" s="40" t="s">
        <v>63</v>
      </c>
      <c r="B29" s="44">
        <v>1061757.0</v>
      </c>
      <c r="C29" s="42">
        <f t="shared" si="1"/>
        <v>11797.3</v>
      </c>
      <c r="D29" s="44">
        <v>1142740.0</v>
      </c>
      <c r="E29" s="42">
        <f t="shared" si="2"/>
        <v>12697.11111</v>
      </c>
      <c r="F29" s="43">
        <f t="shared" si="3"/>
        <v>0.07627263112</v>
      </c>
      <c r="G29" s="44">
        <v>1086990.0</v>
      </c>
      <c r="H29" s="42">
        <f t="shared" si="4"/>
        <v>12077.66667</v>
      </c>
      <c r="I29" s="43">
        <f t="shared" si="5"/>
        <v>0.05128842032</v>
      </c>
    </row>
    <row r="30" ht="12.75" customHeight="1">
      <c r="A30" s="40" t="s">
        <v>64</v>
      </c>
      <c r="B30" s="44">
        <v>250849.0</v>
      </c>
      <c r="C30" s="42">
        <f t="shared" si="1"/>
        <v>2787.211111</v>
      </c>
      <c r="D30" s="44">
        <v>263436.0</v>
      </c>
      <c r="E30" s="42">
        <f t="shared" si="2"/>
        <v>2927.066667</v>
      </c>
      <c r="F30" s="43">
        <f t="shared" si="3"/>
        <v>0.05017759688</v>
      </c>
      <c r="G30" s="44">
        <v>253898.0</v>
      </c>
      <c r="H30" s="42">
        <f t="shared" si="4"/>
        <v>2821.088889</v>
      </c>
      <c r="I30" s="43">
        <f t="shared" si="5"/>
        <v>0.03756626677</v>
      </c>
    </row>
    <row r="31" ht="12.75" customHeight="1">
      <c r="A31" s="40" t="s">
        <v>65</v>
      </c>
      <c r="B31" s="44">
        <v>95182.0</v>
      </c>
      <c r="C31" s="42">
        <f t="shared" si="1"/>
        <v>1057.577778</v>
      </c>
      <c r="D31" s="44">
        <v>105772.0</v>
      </c>
      <c r="E31" s="42">
        <f t="shared" si="2"/>
        <v>1175.244444</v>
      </c>
      <c r="F31" s="43">
        <f t="shared" si="3"/>
        <v>0.1112605325</v>
      </c>
      <c r="G31" s="44">
        <v>90950.0</v>
      </c>
      <c r="H31" s="42">
        <f t="shared" si="4"/>
        <v>1010.555556</v>
      </c>
      <c r="I31" s="43">
        <f t="shared" si="5"/>
        <v>0.1629686641</v>
      </c>
    </row>
    <row r="32" ht="12.75" customHeight="1">
      <c r="A32" s="40" t="s">
        <v>66</v>
      </c>
      <c r="B32" s="44">
        <v>433795.0</v>
      </c>
      <c r="C32" s="42">
        <f t="shared" si="1"/>
        <v>4819.944444</v>
      </c>
      <c r="D32" s="44">
        <v>495596.0</v>
      </c>
      <c r="E32" s="42">
        <f t="shared" si="2"/>
        <v>5506.622222</v>
      </c>
      <c r="F32" s="43">
        <f t="shared" si="3"/>
        <v>0.1424659113</v>
      </c>
      <c r="G32" s="44">
        <v>374347.0</v>
      </c>
      <c r="H32" s="42">
        <f t="shared" si="4"/>
        <v>4159.411111</v>
      </c>
      <c r="I32" s="43">
        <f t="shared" si="5"/>
        <v>0.3238946753</v>
      </c>
    </row>
    <row r="33" ht="12.75" customHeight="1">
      <c r="A33" s="40" t="s">
        <v>67</v>
      </c>
      <c r="B33" s="44">
        <v>2203939.0</v>
      </c>
      <c r="C33" s="42">
        <f t="shared" si="1"/>
        <v>24488.21111</v>
      </c>
      <c r="D33" s="44">
        <v>2354827.0</v>
      </c>
      <c r="E33" s="42">
        <f t="shared" si="2"/>
        <v>26164.74444</v>
      </c>
      <c r="F33" s="43">
        <f t="shared" si="3"/>
        <v>0.06846287488</v>
      </c>
      <c r="G33" s="44">
        <v>1841034.0</v>
      </c>
      <c r="H33" s="42">
        <f t="shared" si="4"/>
        <v>20455.93333</v>
      </c>
      <c r="I33" s="43">
        <f t="shared" si="5"/>
        <v>0.2790784961</v>
      </c>
    </row>
    <row r="34" ht="12.75" customHeight="1">
      <c r="A34" s="40" t="s">
        <v>68</v>
      </c>
      <c r="B34" s="44">
        <v>860173.0</v>
      </c>
      <c r="C34" s="42">
        <f t="shared" si="1"/>
        <v>9557.477778</v>
      </c>
      <c r="D34" s="44">
        <v>895876.0</v>
      </c>
      <c r="E34" s="42">
        <f t="shared" si="2"/>
        <v>9954.177778</v>
      </c>
      <c r="F34" s="43">
        <f t="shared" si="3"/>
        <v>0.04150676666</v>
      </c>
      <c r="G34" s="44">
        <v>772685.0</v>
      </c>
      <c r="H34" s="42">
        <f t="shared" si="4"/>
        <v>8585.388889</v>
      </c>
      <c r="I34" s="43">
        <f t="shared" si="5"/>
        <v>0.1594323689</v>
      </c>
    </row>
    <row r="35" ht="12.75" customHeight="1">
      <c r="A35" s="40" t="s">
        <v>69</v>
      </c>
      <c r="B35" s="44">
        <v>330900.0</v>
      </c>
      <c r="C35" s="42">
        <f t="shared" si="1"/>
        <v>3676.666667</v>
      </c>
      <c r="D35" s="44">
        <v>348501.0</v>
      </c>
      <c r="E35" s="42">
        <f t="shared" si="2"/>
        <v>3872.233333</v>
      </c>
      <c r="F35" s="43">
        <f t="shared" si="3"/>
        <v>0.05319129646</v>
      </c>
      <c r="G35" s="44">
        <v>297384.0</v>
      </c>
      <c r="H35" s="42">
        <f t="shared" si="4"/>
        <v>3304.266667</v>
      </c>
      <c r="I35" s="43">
        <f t="shared" si="5"/>
        <v>0.171888871</v>
      </c>
    </row>
    <row r="36" ht="12.75" customHeight="1">
      <c r="A36" s="40" t="s">
        <v>70</v>
      </c>
      <c r="B36" s="44">
        <v>2551679.0</v>
      </c>
      <c r="C36" s="42">
        <f t="shared" si="1"/>
        <v>28351.98889</v>
      </c>
      <c r="D36" s="44">
        <v>2662109.0</v>
      </c>
      <c r="E36" s="42">
        <f t="shared" si="2"/>
        <v>29578.98889</v>
      </c>
      <c r="F36" s="43">
        <f t="shared" si="3"/>
        <v>0.04327738716</v>
      </c>
      <c r="G36" s="44">
        <v>2289242.0</v>
      </c>
      <c r="H36" s="42">
        <f t="shared" si="4"/>
        <v>25436.02222</v>
      </c>
      <c r="I36" s="43">
        <f t="shared" si="5"/>
        <v>0.1628779308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1" t="s">
        <v>0</v>
      </c>
      <c r="B1" s="3" t="s">
        <v>2</v>
      </c>
      <c r="C1" s="3" t="s">
        <v>4</v>
      </c>
      <c r="D1" s="1" t="s">
        <v>5</v>
      </c>
    </row>
    <row r="2" ht="12.75" customHeight="1">
      <c r="A2" s="6">
        <v>42779.0</v>
      </c>
      <c r="B2" s="8" t="s">
        <v>7</v>
      </c>
      <c r="C2" s="10">
        <v>2016.0</v>
      </c>
      <c r="D2" s="12" t="s">
        <v>10</v>
      </c>
    </row>
    <row r="3" ht="12.0" customHeight="1">
      <c r="A3" s="6">
        <v>42828.0</v>
      </c>
      <c r="B3" s="8" t="s">
        <v>11</v>
      </c>
      <c r="C3" s="10">
        <v>2016.0</v>
      </c>
      <c r="D3" s="12" t="s">
        <v>12</v>
      </c>
    </row>
    <row r="4" ht="12.0" customHeight="1">
      <c r="A4" s="6">
        <v>42839.0</v>
      </c>
      <c r="B4" s="8" t="s">
        <v>13</v>
      </c>
      <c r="C4" s="10">
        <v>2015.0</v>
      </c>
      <c r="D4" s="12" t="s">
        <v>15</v>
      </c>
    </row>
    <row r="5" ht="15.75" customHeight="1">
      <c r="A5" s="15">
        <v>42853.0</v>
      </c>
      <c r="B5" s="17" t="s">
        <v>7</v>
      </c>
      <c r="C5" s="19">
        <v>2017.0</v>
      </c>
      <c r="D5" s="25" t="s">
        <v>17</v>
      </c>
    </row>
    <row r="6" ht="15.75" customHeight="1">
      <c r="A6" s="27">
        <v>42957.0</v>
      </c>
      <c r="B6" s="17" t="s">
        <v>7</v>
      </c>
      <c r="C6" s="29" t="s">
        <v>21</v>
      </c>
      <c r="D6" s="25" t="s">
        <v>23</v>
      </c>
    </row>
    <row r="7" ht="15.75" customHeight="1">
      <c r="A7" s="31">
        <v>43061.0</v>
      </c>
      <c r="B7" s="17" t="s">
        <v>7</v>
      </c>
      <c r="C7" s="29" t="s">
        <v>24</v>
      </c>
      <c r="D7" s="25" t="s">
        <v>25</v>
      </c>
    </row>
    <row r="8" ht="15.75" customHeight="1">
      <c r="A8" s="27" t="s">
        <v>26</v>
      </c>
      <c r="B8" s="17" t="s">
        <v>7</v>
      </c>
      <c r="C8" s="29">
        <v>2017.0</v>
      </c>
      <c r="D8" s="25" t="s">
        <v>27</v>
      </c>
    </row>
    <row r="9" ht="15.75" customHeight="1">
      <c r="A9" s="31">
        <v>43273.0</v>
      </c>
      <c r="B9" s="17" t="s">
        <v>7</v>
      </c>
      <c r="C9" s="34">
        <v>43221.0</v>
      </c>
      <c r="D9" s="25" t="s">
        <v>29</v>
      </c>
    </row>
    <row r="10" ht="15.75" customHeight="1">
      <c r="A10" s="31">
        <v>43301.0</v>
      </c>
      <c r="B10" s="17" t="s">
        <v>7</v>
      </c>
      <c r="C10" s="34">
        <v>43252.0</v>
      </c>
      <c r="D10" s="25" t="s">
        <v>29</v>
      </c>
    </row>
    <row r="11" ht="15.75" customHeight="1">
      <c r="A11" s="31">
        <v>43332.0</v>
      </c>
      <c r="B11" s="17" t="s">
        <v>7</v>
      </c>
      <c r="C11" s="34">
        <v>43282.0</v>
      </c>
      <c r="D11" s="25" t="s">
        <v>29</v>
      </c>
    </row>
    <row r="12" ht="15.75" customHeight="1">
      <c r="A12" s="31">
        <v>43357.0</v>
      </c>
      <c r="B12" s="17" t="s">
        <v>7</v>
      </c>
      <c r="C12" s="34">
        <v>43313.0</v>
      </c>
      <c r="D12" s="25" t="s">
        <v>29</v>
      </c>
    </row>
    <row r="13" ht="12.75" customHeight="1">
      <c r="A13" s="31">
        <v>43396.0</v>
      </c>
      <c r="B13" s="17" t="s">
        <v>7</v>
      </c>
      <c r="C13" s="34">
        <v>43344.0</v>
      </c>
      <c r="D13" s="25" t="s">
        <v>29</v>
      </c>
    </row>
    <row r="14" ht="12.75" customHeight="1">
      <c r="A14" s="27">
        <v>43424.0</v>
      </c>
      <c r="B14" s="17" t="s">
        <v>7</v>
      </c>
      <c r="C14" s="38">
        <v>43374.0</v>
      </c>
      <c r="D14" s="25" t="s">
        <v>29</v>
      </c>
    </row>
    <row r="15" ht="12.75" customHeight="1">
      <c r="A15" s="39" t="s">
        <v>38</v>
      </c>
      <c r="B15" s="17" t="s">
        <v>7</v>
      </c>
      <c r="C15" s="38">
        <v>43405.0</v>
      </c>
      <c r="D15" s="25" t="s">
        <v>29</v>
      </c>
    </row>
    <row r="16" ht="12.75" customHeight="1">
      <c r="A16" s="41">
        <v>43480.0</v>
      </c>
      <c r="B16" s="17" t="s">
        <v>7</v>
      </c>
      <c r="C16" s="38">
        <v>43435.0</v>
      </c>
      <c r="D16" s="25" t="s">
        <v>29</v>
      </c>
    </row>
    <row r="17" ht="12.75" customHeight="1">
      <c r="A17" s="41">
        <v>43514.0</v>
      </c>
      <c r="B17" s="17" t="s">
        <v>7</v>
      </c>
      <c r="C17" s="38">
        <v>43466.0</v>
      </c>
      <c r="D17" s="25" t="s">
        <v>29</v>
      </c>
    </row>
    <row r="18" ht="12.75" customHeight="1">
      <c r="A18" s="39" t="s">
        <v>40</v>
      </c>
      <c r="B18" s="17" t="s">
        <v>7</v>
      </c>
      <c r="C18" s="38">
        <v>43497.0</v>
      </c>
      <c r="D18" s="25" t="s">
        <v>29</v>
      </c>
    </row>
    <row r="19" ht="12.75" customHeight="1">
      <c r="A19" s="41">
        <v>43570.0</v>
      </c>
      <c r="B19" s="17" t="s">
        <v>7</v>
      </c>
      <c r="C19" s="38">
        <v>43525.0</v>
      </c>
      <c r="D19" s="25" t="s">
        <v>29</v>
      </c>
    </row>
  </sheetData>
  <drawing r:id="rId1"/>
</worksheet>
</file>