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1-release\"/>
    </mc:Choice>
  </mc:AlternateContent>
  <xr:revisionPtr revIDLastSave="0" documentId="13_ncr:1_{7C579F18-046C-4A93-9496-7A0EAF669D53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<sst xmlns="http://schemas.openxmlformats.org/spreadsheetml/2006/main" count="507" uniqueCount="341">
  <si>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</si>
  <si>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</si>
  <si>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</si>
  <si>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</si>
  <si>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</si>
  <si>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</si>
  <si>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</si>
  <si>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</si>
  <si>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</si>
  <si>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</si>
  <si>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JAN-OCT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</si>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</sst>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47.584824189813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67514"/>
    </cacheField>
    <cacheField name="Outside ATFM slot window" numFmtId="0">
      <sharedItems containsString="0" containsBlank="1" containsNumber="1" containsInteger="1" minValue="0" maxValue="3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663566094589281"/>
    <n v="30532"/>
    <n v="1324"/>
  </r>
  <r>
    <x v="1"/>
    <s v="Berlin Brandenburg (EDDB)"/>
    <s v="EDDB"/>
    <n v="0.99438984901539973"/>
    <n v="26559"/>
    <n v="149"/>
  </r>
  <r>
    <x v="1"/>
    <s v="Dresden (EDDC)"/>
    <s v="EDDC"/>
    <n v="0.98821721311475408"/>
    <n v="1952"/>
    <n v="23"/>
  </r>
  <r>
    <x v="1"/>
    <s v="Erfurt (EDDE)"/>
    <s v="EDDE"/>
    <n v="0.97222222222222221"/>
    <n v="540"/>
    <n v="15"/>
  </r>
  <r>
    <x v="1"/>
    <s v="Frankfurt (EDDF)"/>
    <s v="EDDF"/>
    <n v="0.96213190402943183"/>
    <n v="63061"/>
    <n v="2388"/>
  </r>
  <r>
    <x v="1"/>
    <s v="Muenster-Osnabrueck (EDDG)"/>
    <s v="EDDG"/>
    <n v="0.97841065686724848"/>
    <n v="2177"/>
    <n v="47"/>
  </r>
  <r>
    <x v="1"/>
    <s v="Hamburg (EDDH)"/>
    <s v="EDDH"/>
    <n v="0.97793350231101839"/>
    <n v="20121"/>
    <n v="444"/>
  </r>
  <r>
    <x v="1"/>
    <s v="Cologne-Bonn (EDDK)"/>
    <s v="EDDK"/>
    <n v="0.9799471385888302"/>
    <n v="17404"/>
    <n v="349"/>
  </r>
  <r>
    <x v="1"/>
    <s v="Dusseldorf (EDDL)"/>
    <s v="EDDL"/>
    <n v="0.9833709777734132"/>
    <n v="30549"/>
    <n v="508"/>
  </r>
  <r>
    <x v="1"/>
    <s v="Munich (EDDM)"/>
    <s v="EDDM"/>
    <n v="0.95151515151515154"/>
    <n v="47850"/>
    <n v="2320"/>
  </r>
  <r>
    <x v="1"/>
    <s v="Nuremberg (EDDN)"/>
    <s v="EDDN"/>
    <n v="0.97614340318966653"/>
    <n v="7587"/>
    <n v="181"/>
  </r>
  <r>
    <x v="1"/>
    <s v="Leipzig-Halle (EDDP)"/>
    <s v="EDDP"/>
    <n v="0.97740403132622933"/>
    <n v="7789"/>
    <n v="176"/>
  </r>
  <r>
    <x v="1"/>
    <s v="Saarbruecken (EDDR)"/>
    <s v="EDDR"/>
    <n v="0.98017621145374445"/>
    <n v="908"/>
    <n v="18"/>
  </r>
  <r>
    <x v="1"/>
    <s v="Stuttgart (EDDS)"/>
    <s v="EDDS"/>
    <n v="0.98970251716247137"/>
    <n v="15732"/>
    <n v="162"/>
  </r>
  <r>
    <x v="1"/>
    <s v="Hanover (EDDV)"/>
    <s v="EDDV"/>
    <n v="0.96047120418848164"/>
    <n v="7640"/>
    <n v="302"/>
  </r>
  <r>
    <x v="1"/>
    <s v="Bremen (EDDW)"/>
    <s v="EDDW"/>
    <n v="0.96562867215041126"/>
    <n v="3404"/>
    <n v="117"/>
  </r>
  <r>
    <x v="2"/>
    <s v="Tallinn (EETN)"/>
    <s v="EETN"/>
    <n v="0.98951048951048948"/>
    <n v="2002"/>
    <n v="21"/>
  </r>
  <r>
    <x v="2"/>
    <s v="Tartu (EETU)"/>
    <s v="EETU"/>
    <n v="0.9"/>
    <n v="10"/>
    <n v="1"/>
  </r>
  <r>
    <x v="3"/>
    <s v="Helsinki/ Vantaa (EFHK)"/>
    <s v="EFHK"/>
    <n v="0.95337879727216368"/>
    <n v="8065"/>
    <n v="376"/>
  </r>
  <r>
    <x v="4"/>
    <s v="Amsterdam/ Schiphol (EHAM)"/>
    <s v="EHAM"/>
    <n v="0.98466022396073016"/>
    <n v="52152"/>
    <n v="800"/>
  </r>
  <r>
    <x v="4"/>
    <s v="Maastricht-Aachen (EHBK)"/>
    <s v="EHBK"/>
    <n v="0.98449612403100772"/>
    <n v="774"/>
    <n v="12"/>
  </r>
  <r>
    <x v="4"/>
    <s v="Groningen (EHGG)"/>
    <s v="EHGG"/>
    <n v="0.99099099099099097"/>
    <n v="444"/>
    <n v="4"/>
  </r>
  <r>
    <x v="4"/>
    <s v="Rotterdam (EHRD)"/>
    <s v="EHRD"/>
    <n v="0.98950766747376917"/>
    <n v="3717"/>
    <n v="39"/>
  </r>
  <r>
    <x v="5"/>
    <s v="Cork (EICK)"/>
    <s v="EICK"/>
    <n v="0.96595277320153761"/>
    <n v="1821"/>
    <n v="62"/>
  </r>
  <r>
    <x v="5"/>
    <s v="Dublin (EIDW)"/>
    <s v="EIDW"/>
    <n v="0.96473398479913142"/>
    <n v="23025"/>
    <n v="812"/>
  </r>
  <r>
    <x v="5"/>
    <s v="Shannon (EINN)"/>
    <s v="EINN"/>
    <n v="0.95798319327731096"/>
    <n v="1547"/>
    <n v="65"/>
  </r>
  <r>
    <x v="6"/>
    <s v="Copenhagen/ Kastrup (EKCH)"/>
    <s v="EKCH"/>
    <n v="0.9883997620464009"/>
    <n v="20172"/>
    <n v="234"/>
  </r>
  <r>
    <x v="7"/>
    <s v="Luxembourg (ELLX)"/>
    <s v="ELLX"/>
    <n v="0.95020371208691712"/>
    <n v="11045"/>
    <n v="550"/>
  </r>
  <r>
    <x v="8"/>
    <s v="Bergen (ENBR)"/>
    <s v="ENBR"/>
    <n v="0.98930665746809243"/>
    <n v="2899"/>
    <n v="31"/>
  </r>
  <r>
    <x v="8"/>
    <s v="Oslo/ Gardermoen (ENGM)"/>
    <s v="ENGM"/>
    <n v="0.99492023176442579"/>
    <n v="12599"/>
    <n v="64"/>
  </r>
  <r>
    <x v="8"/>
    <s v="Trondheim (ENVA)"/>
    <s v="ENVA"/>
    <n v="0.99213836477987416"/>
    <n v="1272"/>
    <n v="10"/>
  </r>
  <r>
    <x v="8"/>
    <s v="Stavanger (ENZV)"/>
    <s v="ENZV"/>
    <n v="0.98548752834467124"/>
    <n v="2205"/>
    <n v="32"/>
  </r>
  <r>
    <x v="9"/>
    <s v="Bydgoszcz (EPBY)"/>
    <s v="EPBY"/>
    <n v="0.98095238095238091"/>
    <n v="315"/>
    <n v="6"/>
  </r>
  <r>
    <x v="9"/>
    <s v="Gdansk (EPGD)"/>
    <s v="EPGD"/>
    <n v="0.97061882475299011"/>
    <n v="3846"/>
    <n v="113"/>
  </r>
  <r>
    <x v="9"/>
    <s v="Krakow - Balice (EPKK)"/>
    <s v="EPKK"/>
    <n v="0.982441113490364"/>
    <n v="7005"/>
    <n v="123"/>
  </r>
  <r>
    <x v="9"/>
    <s v="Katowice - Pyrzowice (EPKT)"/>
    <s v="EPKT"/>
    <n v="0.93295784883720934"/>
    <n v="5504"/>
    <n v="369"/>
  </r>
  <r>
    <x v="9"/>
    <s v="Lublin (EPLB)"/>
    <s v="EPLB"/>
    <n v="0.97916666666666663"/>
    <n v="288"/>
    <n v="6"/>
  </r>
  <r>
    <x v="9"/>
    <s v="Lodz - Lublinek (EPLL)"/>
    <s v="EPLL"/>
    <n v="0.94207317073170727"/>
    <n v="328"/>
    <n v="19"/>
  </r>
  <r>
    <x v="9"/>
    <s v="Warszawa/ Modlin (EPMO)"/>
    <s v="EPMO"/>
    <n v="0.98003072196620589"/>
    <n v="1953"/>
    <n v="39"/>
  </r>
  <r>
    <x v="9"/>
    <s v="Poznan - Lawica (EPPO)"/>
    <s v="EPPO"/>
    <n v="0.96929408040519149"/>
    <n v="3159"/>
    <n v="97"/>
  </r>
  <r>
    <x v="9"/>
    <s v="Radom (EPRA)"/>
    <s v="EPRA"/>
    <n v="0.97752808988764039"/>
    <n v="178"/>
    <n v="4"/>
  </r>
  <r>
    <x v="9"/>
    <s v="Rzeszow - Jasionka (EPRZ)"/>
    <s v="EPRZ"/>
    <n v="0.97218788627935726"/>
    <n v="1618"/>
    <n v="45"/>
  </r>
  <r>
    <x v="9"/>
    <s v="Szczecin - Goleniów (EPSC)"/>
    <s v="EPSC"/>
    <n v="0.94230769230769229"/>
    <n v="416"/>
    <n v="24"/>
  </r>
  <r>
    <x v="9"/>
    <s v="Olsztyn-Mazury (EPSY)"/>
    <s v="EPSY"/>
    <n v="0.96875"/>
    <n v="96"/>
    <n v="3"/>
  </r>
  <r>
    <x v="9"/>
    <s v="Warszawa/ Chopina (EPWA)"/>
    <s v="EPWA"/>
    <n v="0.97561406608941514"/>
    <n v="16977"/>
    <n v="414"/>
  </r>
  <r>
    <x v="9"/>
    <s v="Wroclaw/ Strachowice (EPWR)"/>
    <s v="EPWR"/>
    <n v="0.92758169934640522"/>
    <n v="3825"/>
    <n v="277"/>
  </r>
  <r>
    <x v="9"/>
    <s v="Zielona Gora - Babimost (EPZG)"/>
    <s v="EPZG"/>
    <n v="0.92753623188405798"/>
    <n v="69"/>
    <n v="5"/>
  </r>
  <r>
    <x v="10"/>
    <s v="Stockholm/ Arlanda (ESSA)"/>
    <s v="ESSA"/>
    <n v="0.98006526674233829"/>
    <n v="14096"/>
    <n v="281"/>
  </r>
  <r>
    <x v="11"/>
    <s v="Liepaja (EVLA)"/>
    <s v="EVLA"/>
    <n v="1"/>
    <n v="1"/>
    <n v="0"/>
  </r>
  <r>
    <x v="11"/>
    <s v="Riga (EVRA)"/>
    <s v="EVRA"/>
    <n v="0.99519340810254064"/>
    <n v="4369"/>
    <n v="21"/>
  </r>
  <r>
    <x v="11"/>
    <s v="Ventspils (EVVA)"/>
    <s v="EVVA"/>
    <m/>
    <m/>
    <m/>
  </r>
  <r>
    <x v="12"/>
    <s v="Gran Canaria (GCLP)"/>
    <s v="GCLP"/>
    <n v="0.96252585472685237"/>
    <n v="8219"/>
    <n v="308"/>
  </r>
  <r>
    <x v="12"/>
    <s v="Alicante (LEAL)"/>
    <s v="LEAL"/>
    <n v="0.99330252494809457"/>
    <n v="14931"/>
    <n v="100"/>
  </r>
  <r>
    <x v="12"/>
    <s v="Barcelona (LEBL)"/>
    <s v="LEBL"/>
    <n v="0.99230676401375728"/>
    <n v="33146"/>
    <n v="255"/>
  </r>
  <r>
    <x v="12"/>
    <s v="Ibiza (LEIB)"/>
    <s v="LEIB"/>
    <n v="0.99564902102973174"/>
    <n v="11032"/>
    <n v="48"/>
  </r>
  <r>
    <x v="12"/>
    <s v="Madrid/ Barajas (LEMD)"/>
    <s v="LEMD"/>
    <n v="0.97156650854688864"/>
    <n v="35627"/>
    <n v="1013"/>
  </r>
  <r>
    <x v="12"/>
    <s v="Málaga (LEMG)"/>
    <s v="LEMG"/>
    <n v="0.94902984339604057"/>
    <n v="20306"/>
    <n v="1035"/>
  </r>
  <r>
    <x v="12"/>
    <s v="Palma de Mallorca (LEPA)"/>
    <s v="LEPA"/>
    <n v="0.98954138540429348"/>
    <n v="34517"/>
    <n v="361"/>
  </r>
  <r>
    <x v="13"/>
    <s v="Albert-Bray (LFAQ)"/>
    <s v="LFAQ"/>
    <n v="0.85714285714285721"/>
    <n v="77"/>
    <n v="11"/>
  </r>
  <r>
    <x v="13"/>
    <s v="Agen-La Garenne (LFBA)"/>
    <s v="LFBA"/>
    <n v="0.5"/>
    <n v="2"/>
    <n v="1"/>
  </r>
  <r>
    <x v="13"/>
    <s v="Bordeaux-Mérignac (LFBD)"/>
    <s v="LFBD"/>
    <n v="0.90778898144088849"/>
    <n v="6843"/>
    <n v="631"/>
  </r>
  <r>
    <x v="13"/>
    <s v="Bergerac-Roumanière (LFBE)"/>
    <s v="LFBE"/>
    <n v="0.90390390390390385"/>
    <n v="666"/>
    <n v="64"/>
  </r>
  <r>
    <x v="13"/>
    <s v="La Rochelle-Ile de Ré (LFBH)"/>
    <s v="LFBH"/>
    <n v="0.89791183294663579"/>
    <n v="431"/>
    <n v="44"/>
  </r>
  <r>
    <x v="13"/>
    <s v="Poitiers-Biard (LFBI)"/>
    <s v="LFBI"/>
    <n v="0.73443983402489632"/>
    <n v="241"/>
    <n v="64"/>
  </r>
  <r>
    <x v="13"/>
    <s v="Limoges-Bellegarde (LFBL)"/>
    <s v="LFBL"/>
    <n v="0.88026607538802659"/>
    <n v="451"/>
    <n v="54"/>
  </r>
  <r>
    <x v="13"/>
    <s v="Toulouse-Blagnac (LFBO)"/>
    <s v="LFBO"/>
    <n v="0.88604558176729309"/>
    <n v="10004"/>
    <n v="1140"/>
  </r>
  <r>
    <x v="13"/>
    <s v="Pau-Pyrénées (LFBP)"/>
    <s v="LFBP"/>
    <n v="0.89142857142857146"/>
    <n v="700"/>
    <n v="76"/>
  </r>
  <r>
    <x v="13"/>
    <s v="Tarbes-Lourdes Pyrénées (LFBT)"/>
    <s v="LFBT"/>
    <n v="0.90120481927710849"/>
    <n v="830"/>
    <n v="82"/>
  </r>
  <r>
    <x v="13"/>
    <s v="Biarritz-Bayonne-Anglet (LFBZ)"/>
    <s v="LFBZ"/>
    <n v="0.92093373493975905"/>
    <n v="1328"/>
    <n v="105"/>
  </r>
  <r>
    <x v="13"/>
    <s v="Rodez-Marcillac (LFCR)"/>
    <s v="LFCR"/>
    <n v="0.91823899371069184"/>
    <n v="318"/>
    <n v="26"/>
  </r>
  <r>
    <x v="13"/>
    <s v="Dôle-Tavaux (LFGJ)"/>
    <s v="LFGJ"/>
    <n v="0.8545454545454545"/>
    <n v="385"/>
    <n v="56"/>
  </r>
  <r>
    <x v="13"/>
    <s v="Metz-Nancy-Lorraine (LFJL)"/>
    <s v="LFJL"/>
    <n v="0.86424474187380496"/>
    <n v="523"/>
    <n v="71"/>
  </r>
  <r>
    <x v="13"/>
    <s v="Bastia-Poretta (LFKB)"/>
    <s v="LFKB"/>
    <n v="0.87807565185457215"/>
    <n v="2723"/>
    <n v="332"/>
  </r>
  <r>
    <x v="13"/>
    <s v="Calvi-Sainte-Catherine (LFKC)"/>
    <s v="LFKC"/>
    <n v="0.90501600853788688"/>
    <n v="937"/>
    <n v="89"/>
  </r>
  <r>
    <x v="13"/>
    <s v="Figari-Sud Corse (LFKF)"/>
    <s v="LFKF"/>
    <n v="0.91890790546047274"/>
    <n v="2454"/>
    <n v="199"/>
  </r>
  <r>
    <x v="13"/>
    <s v="Ajaccio-Napoléon-Bonaparte (LFKJ)"/>
    <s v="LFKJ"/>
    <n v="0.87530058399175537"/>
    <n v="2911"/>
    <n v="363"/>
  </r>
  <r>
    <x v="13"/>
    <s v="Chambéry-Aix-les-Bains (LFLB)"/>
    <s v="LFLB"/>
    <n v="0.80860805860805862"/>
    <n v="1092"/>
    <n v="209"/>
  </r>
  <r>
    <x v="13"/>
    <s v="Clermont-Ferrand-Auvergne (LFLC)"/>
    <s v="LFLC"/>
    <n v="0.87761674718196458"/>
    <n v="621"/>
    <n v="76"/>
  </r>
  <r>
    <x v="13"/>
    <s v="Lyon-Saint-Exupéry (LFLL)"/>
    <s v="LFLL"/>
    <n v="0.87151505496256176"/>
    <n v="12554"/>
    <n v="1613"/>
  </r>
  <r>
    <x v="13"/>
    <s v="Annecy-Meythet (LFLP)"/>
    <s v="LFLP"/>
    <n v="0.89264413518886676"/>
    <n v="503"/>
    <n v="54"/>
  </r>
  <r>
    <x v="13"/>
    <s v="Grenoble-Isère (LFLS)"/>
    <s v="LFLS"/>
    <n v="0.89663760896637612"/>
    <n v="803"/>
    <n v="83"/>
  </r>
  <r>
    <x v="13"/>
    <s v="Châteauroux-Déols (LFLX)"/>
    <s v="LFLX"/>
    <n v="0.91463414634146345"/>
    <n v="246"/>
    <n v="21"/>
  </r>
  <r>
    <x v="13"/>
    <s v="Lyon-Bron (LFLY)"/>
    <s v="LFLY"/>
    <n v="0.90887573964497037"/>
    <n v="845"/>
    <n v="77"/>
  </r>
  <r>
    <x v="13"/>
    <s v="Cannes-Mandelieu (LFMD)"/>
    <s v="LFMD"/>
    <n v="0.95419847328244278"/>
    <n v="2882"/>
    <n v="132"/>
  </r>
  <r>
    <x v="13"/>
    <s v="Saint-Etienne-Bouthéon (LFMH)"/>
    <s v="LFMH"/>
    <n v="0.94117647058823528"/>
    <n v="102"/>
    <n v="6"/>
  </r>
  <r>
    <x v="13"/>
    <s v="Istres-Le Tubé (LFMI)"/>
    <s v="LFMI"/>
    <n v="0.82658959537572252"/>
    <n v="346"/>
    <n v="60"/>
  </r>
  <r>
    <x v="13"/>
    <s v="Carcassonne-Salvaza (LFMK)"/>
    <s v="LFMK"/>
    <n v="0.88912579957356075"/>
    <n v="469"/>
    <n v="52"/>
  </r>
  <r>
    <x v="13"/>
    <s v="Marseille-Provence (LFML)"/>
    <s v="LFML"/>
    <n v="0.82507446520444083"/>
    <n v="14772"/>
    <n v="2584"/>
  </r>
  <r>
    <x v="13"/>
    <s v="Nice-Côte d’Azur (LFMN)"/>
    <s v="LFMN"/>
    <n v="0.8743208982252807"/>
    <n v="27610"/>
    <n v="3470"/>
  </r>
  <r>
    <x v="13"/>
    <s v="Perpignan-Rivesaltes (LFMP)"/>
    <s v="LFMP"/>
    <n v="0.84030742954739535"/>
    <n v="1171"/>
    <n v="187"/>
  </r>
  <r>
    <x v="13"/>
    <s v="Montpellier-Méditerranée (LFMT)"/>
    <s v="LFMT"/>
    <n v="0.88116385911179174"/>
    <n v="3265"/>
    <n v="388"/>
  </r>
  <r>
    <x v="13"/>
    <s v="Béziers-Vias (LFMU)"/>
    <s v="LFMU"/>
    <n v="0.82682512733446523"/>
    <n v="589"/>
    <n v="102"/>
  </r>
  <r>
    <x v="13"/>
    <s v="Avignon-Caumont (LFMV)"/>
    <s v="LFMV"/>
    <n v="0.9330024813895782"/>
    <n v="806"/>
    <n v="54"/>
  </r>
  <r>
    <x v="13"/>
    <s v="Beauvais-Tillé (LFOB)"/>
    <s v="LFOB"/>
    <n v="0.89156423640343496"/>
    <n v="5939"/>
    <n v="644"/>
  </r>
  <r>
    <x v="13"/>
    <s v="Châlons-Vatry (LFOK)"/>
    <s v="LFOK"/>
    <n v="0.85813953488372097"/>
    <n v="430"/>
    <n v="61"/>
  </r>
  <r>
    <x v="13"/>
    <s v="Rouen (LFOP)"/>
    <s v="LFOP"/>
    <n v="0.83388704318936879"/>
    <n v="602"/>
    <n v="100"/>
  </r>
  <r>
    <x v="13"/>
    <s v="Tours-Val de Loire (LFOT)"/>
    <s v="LFOT"/>
    <n v="0.89099526066350709"/>
    <n v="844"/>
    <n v="92"/>
  </r>
  <r>
    <x v="13"/>
    <s v="Paris-Le Bourget (LFPB)"/>
    <s v="LFPB"/>
    <n v="0.96846118299445472"/>
    <n v="8656"/>
    <n v="273"/>
  </r>
  <r>
    <x v="13"/>
    <s v="Paris-Charles-de-Gaulle (LFPG)"/>
    <s v="LFPG"/>
    <n v="0.94752199543798321"/>
    <n v="67514"/>
    <n v="3543"/>
  </r>
  <r>
    <x v="13"/>
    <s v="Toussus-le-Noble (LFPN)"/>
    <s v="LFPN"/>
    <n v="0.88248215266337182"/>
    <n v="1821"/>
    <n v="214"/>
  </r>
  <r>
    <x v="13"/>
    <s v="Paris-Orly (LFPO)"/>
    <s v="LFPO"/>
    <n v="0.88992469108722672"/>
    <n v="27354"/>
    <n v="3011"/>
  </r>
  <r>
    <x v="13"/>
    <s v="Lille-Lesquin (LFQQ)"/>
    <s v="LFQQ"/>
    <n v="0.91557051085959007"/>
    <n v="3269"/>
    <n v="276"/>
  </r>
  <r>
    <x v="13"/>
    <s v="Brest-Bretagne (LFRB)"/>
    <s v="LFRB"/>
    <n v="0.8073234524847428"/>
    <n v="1147"/>
    <n v="221"/>
  </r>
  <r>
    <x v="13"/>
    <s v="Dinard-Pleurtuit-Saint-Malo (LFRD)"/>
    <s v="LFRD"/>
    <n v="0.90340909090909094"/>
    <n v="176"/>
    <n v="17"/>
  </r>
  <r>
    <x v="13"/>
    <s v="Deauville-Normandie (LFRG)"/>
    <s v="LFRG"/>
    <n v="0.87040816326530612"/>
    <n v="980"/>
    <n v="127"/>
  </r>
  <r>
    <x v="13"/>
    <s v="Lorient-Lann Bihoué (LFRH)"/>
    <s v="LFRH"/>
    <n v="0.87414965986394555"/>
    <n v="294"/>
    <n v="37"/>
  </r>
  <r>
    <x v="13"/>
    <s v="Caen-Carpiquet (LFRK)"/>
    <s v="LFRK"/>
    <n v="0.93692590324556035"/>
    <n v="1633"/>
    <n v="103"/>
  </r>
  <r>
    <x v="13"/>
    <s v="Rennes-Saint-Jacques (LFRN)"/>
    <s v="LFRN"/>
    <n v="0.91613361762615497"/>
    <n v="1407"/>
    <n v="118"/>
  </r>
  <r>
    <x v="13"/>
    <s v="Quimper-Pluguffan (LFRQ)"/>
    <s v="LFRQ"/>
    <n v="0.92924528301886788"/>
    <n v="212"/>
    <n v="15"/>
  </r>
  <r>
    <x v="13"/>
    <s v="Nantes-Atlantique (LFRS)"/>
    <s v="LFRS"/>
    <n v="0.92520446096654274"/>
    <n v="6725"/>
    <n v="503"/>
  </r>
  <r>
    <x v="13"/>
    <s v="Saint-Nazaire-Montoir (LFRZ)"/>
    <s v="LFRZ"/>
    <n v="0.93457943925233644"/>
    <n v="321"/>
    <n v="21"/>
  </r>
  <r>
    <x v="13"/>
    <s v="Bâle-Mulhouse (LFSB)"/>
    <s v="LFSB"/>
    <n v="0.88852018645808639"/>
    <n v="12657"/>
    <n v="1411"/>
  </r>
  <r>
    <x v="13"/>
    <s v="Brive-Souillac (LFSL)"/>
    <s v="LFSL"/>
    <n v="0.94055201698513802"/>
    <n v="471"/>
    <n v="28"/>
  </r>
  <r>
    <x v="13"/>
    <s v="Strasbourg-Entzheim (LFST)"/>
    <s v="LFST"/>
    <n v="0.89859320046893321"/>
    <n v="1706"/>
    <n v="173"/>
  </r>
  <r>
    <x v="13"/>
    <s v="Hyères-Le Palyvestre (LFTH)"/>
    <s v="LFTH"/>
    <n v="0.89241622574955914"/>
    <n v="2268"/>
    <n v="244"/>
  </r>
  <r>
    <x v="13"/>
    <s v="Nîmes-Garons (LFTW)"/>
    <s v="LFTW"/>
    <n v="0.91063829787234041"/>
    <n v="705"/>
    <n v="63"/>
  </r>
  <r>
    <x v="14"/>
    <s v="Athens (LGAV)"/>
    <s v="LGAV"/>
    <n v="0.94390667659468852"/>
    <n v="24174"/>
    <n v="1356"/>
  </r>
  <r>
    <x v="15"/>
    <s v="Budapest/ Ferihegy (LHBP)"/>
    <s v="LHBP"/>
    <n v="0.96234175181543602"/>
    <n v="15561"/>
    <n v="586"/>
  </r>
  <r>
    <x v="16"/>
    <s v="Milan/ Malpensa (LIMC)"/>
    <s v="LIMC"/>
    <n v="0.97623407488214442"/>
    <n v="25667"/>
    <n v="610"/>
  </r>
  <r>
    <x v="16"/>
    <s v="Bergamo (LIME)"/>
    <s v="LIME"/>
    <n v="0.92465466722478029"/>
    <n v="11945"/>
    <n v="900"/>
  </r>
  <r>
    <x v="16"/>
    <s v="Milan/ Linate (LIML)"/>
    <s v="LIML"/>
    <n v="0.98151663502847442"/>
    <n v="10009"/>
    <n v="185"/>
  </r>
  <r>
    <x v="16"/>
    <s v="Venice (LIPZ)"/>
    <s v="LIPZ"/>
    <n v="0.94009216589861755"/>
    <n v="13671"/>
    <n v="819"/>
  </r>
  <r>
    <x v="16"/>
    <s v="Rome/Fiumicino (LIRF)"/>
    <s v="LIRF"/>
    <n v="0.95367683487861843"/>
    <n v="28258"/>
    <n v="1309"/>
  </r>
  <r>
    <x v="17"/>
    <s v="Prague (LKPR)"/>
    <s v="LKPR"/>
    <n v="0.9712537581096049"/>
    <n v="18959"/>
    <n v="545"/>
  </r>
  <r>
    <x v="18"/>
    <s v="Malta (LMML)"/>
    <s v="LMML"/>
    <n v="0.96402473299606517"/>
    <n v="7116"/>
    <n v="256"/>
  </r>
  <r>
    <x v="19"/>
    <s v="Graz (LOWG)"/>
    <s v="LOWG"/>
    <n v="0.99219219219219223"/>
    <n v="1665"/>
    <n v="13"/>
  </r>
  <r>
    <x v="19"/>
    <s v="Innsbruck (LOWI)"/>
    <s v="LOWI"/>
    <n v="0.9535330261136713"/>
    <n v="2604"/>
    <n v="121"/>
  </r>
  <r>
    <x v="19"/>
    <s v="Klagenfurt (LOWK)"/>
    <s v="LOWK"/>
    <n v="0.98467432950191569"/>
    <n v="522"/>
    <n v="8"/>
  </r>
  <r>
    <x v="19"/>
    <s v="Linz (LOWL)"/>
    <s v="LOWL"/>
    <n v="0.98314108251996446"/>
    <n v="1127"/>
    <n v="19"/>
  </r>
  <r>
    <x v="19"/>
    <s v="Salzburg (LOWS)"/>
    <s v="LOWS"/>
    <n v="0.96409666283084006"/>
    <n v="4345"/>
    <n v="156"/>
  </r>
  <r>
    <x v="19"/>
    <s v="Vienna (LOWW)"/>
    <s v="LOWW"/>
    <n v="0.99380986110683378"/>
    <n v="32471"/>
    <n v="201"/>
  </r>
  <r>
    <x v="20"/>
    <s v="Santa Maria (LPAZ)"/>
    <s v="LPAZ"/>
    <n v="0.90476190476190477"/>
    <n v="42"/>
    <n v="4"/>
  </r>
  <r>
    <x v="20"/>
    <s v="Cascais (LPCS)"/>
    <s v="LPCS"/>
    <n v="0.97513812154696133"/>
    <n v="724"/>
    <n v="18"/>
  </r>
  <r>
    <x v="20"/>
    <s v="Flores (LPFL)"/>
    <s v="LPFL"/>
    <m/>
    <m/>
    <m/>
  </r>
  <r>
    <x v="20"/>
    <s v="Faro (LPFR)"/>
    <s v="LPFR"/>
    <n v="0.96099123716197121"/>
    <n v="10613"/>
    <n v="414"/>
  </r>
  <r>
    <x v="20"/>
    <s v="Horta (LPHR)"/>
    <s v="LPHR"/>
    <n v="0.97058823529411764"/>
    <n v="204"/>
    <n v="6"/>
  </r>
  <r>
    <x v="20"/>
    <s v="Madeira (LPMA)"/>
    <s v="LPMA"/>
    <n v="0.97476887519260402"/>
    <n v="5192"/>
    <n v="131"/>
  </r>
  <r>
    <x v="20"/>
    <s v="Ponta Delgada (LPPD)"/>
    <s v="LPPD"/>
    <n v="0.94951140065146578"/>
    <n v="1842"/>
    <n v="93"/>
  </r>
  <r>
    <x v="20"/>
    <s v="Porto (LPPR)"/>
    <s v="LPPR"/>
    <n v="0.95548723432696159"/>
    <n v="14962"/>
    <n v="666"/>
  </r>
  <r>
    <x v="20"/>
    <s v="Porto Santo (LPPS)"/>
    <s v="LPPS"/>
    <n v="0.96496815286624205"/>
    <n v="314"/>
    <n v="11"/>
  </r>
  <r>
    <x v="20"/>
    <s v="Lisbon (LPPT)"/>
    <s v="LPPT"/>
    <n v="0.98959439371416436"/>
    <n v="23545"/>
    <n v="245"/>
  </r>
  <r>
    <x v="21"/>
    <s v="Bucharest/ Băneasa (LRBS)"/>
    <s v="LRBS"/>
    <n v="0.99477806788511747"/>
    <n v="383"/>
    <n v="2"/>
  </r>
  <r>
    <x v="21"/>
    <s v="Bucharest/ Otopeni (LROP)"/>
    <s v="LROP"/>
    <n v="0.99642013862441925"/>
    <n v="13129"/>
    <n v="47"/>
  </r>
  <r>
    <x v="22"/>
    <s v="Geneva (LSGG)"/>
    <s v="LSGG"/>
    <n v="0.93755466818786837"/>
    <n v="26295"/>
    <n v="1642"/>
  </r>
  <r>
    <x v="22"/>
    <s v="Zürich (LSZH)"/>
    <s v="LSZH"/>
    <n v="0.96984668670096263"/>
    <n v="39266"/>
    <n v="1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3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G6" sqref="G6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45247</v>
      </c>
      <c r="C2" s="8" t="s">
        <v>5</v>
      </c>
      <c r="D2" s="9">
        <v>45230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42734</v>
      </c>
      <c r="D7" s="49">
        <v>518</v>
      </c>
      <c r="E7" s="19">
        <f t="shared" ref="E6:E29" si="0">1-(D7/C7)</f>
        <v>0.98787850423550339</v>
      </c>
      <c r="F7" s="16"/>
    </row>
    <row r="8" spans="1:6" ht="12.75" customHeight="1" x14ac:dyDescent="0.2">
      <c r="A8" s="50" t="s">
        <v>17</v>
      </c>
      <c r="B8" s="51">
        <v>1</v>
      </c>
      <c r="C8" s="52">
        <v>30532</v>
      </c>
      <c r="D8" s="53">
        <v>1324</v>
      </c>
      <c r="E8" s="19">
        <f t="shared" si="0"/>
        <v>0.95663566094589281</v>
      </c>
      <c r="F8" s="16"/>
    </row>
    <row r="9" spans="1:6" ht="12.75" customHeight="1" x14ac:dyDescent="0.2">
      <c r="A9" s="50" t="s">
        <v>18</v>
      </c>
      <c r="B9" s="51">
        <v>1</v>
      </c>
      <c r="C9" s="52">
        <v>18959</v>
      </c>
      <c r="D9" s="53">
        <v>545</v>
      </c>
      <c r="E9" s="19">
        <f t="shared" si="0"/>
        <v>0.9712537581096049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20172</v>
      </c>
      <c r="D10" s="53">
        <v>234</v>
      </c>
      <c r="E10" s="19">
        <f t="shared" si="0"/>
        <v>0.9883997620464009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2012</v>
      </c>
      <c r="D11" s="53">
        <v>22</v>
      </c>
      <c r="E11" s="19">
        <f t="shared" si="0"/>
        <v>0.98906560636182905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8065</v>
      </c>
      <c r="D12" s="53">
        <v>376</v>
      </c>
      <c r="E12" s="19">
        <f t="shared" si="0"/>
        <v>0.95337879727216368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247631</v>
      </c>
      <c r="D13" s="53">
        <v>23871</v>
      </c>
      <c r="E13" s="19">
        <f t="shared" si="0"/>
        <v>0.90360253764674048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253273</v>
      </c>
      <c r="D14" s="53">
        <v>7199</v>
      </c>
      <c r="E14" s="19">
        <f t="shared" si="0"/>
        <v>0.97157612536669913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24174</v>
      </c>
      <c r="D15" s="53">
        <v>1356</v>
      </c>
      <c r="E15" s="19">
        <f t="shared" si="0"/>
        <v>0.94390667659468852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15561</v>
      </c>
      <c r="D16" s="53">
        <v>586</v>
      </c>
      <c r="E16" s="19">
        <f t="shared" si="0"/>
        <v>0.96234175181543602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26393</v>
      </c>
      <c r="D17" s="53">
        <v>939</v>
      </c>
      <c r="E17" s="19">
        <f t="shared" si="0"/>
        <v>0.96442238472322206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89550</v>
      </c>
      <c r="D18" s="53">
        <v>3823</v>
      </c>
      <c r="E18" s="19">
        <f t="shared" si="0"/>
        <v>0.95730876605248461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4370</v>
      </c>
      <c r="D19" s="53">
        <v>21</v>
      </c>
      <c r="E19" s="19">
        <f t="shared" si="0"/>
        <v>0.99519450800915332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11045</v>
      </c>
      <c r="D20" s="53">
        <v>550</v>
      </c>
      <c r="E20" s="19">
        <f t="shared" si="0"/>
        <v>0.95020371208691712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7116</v>
      </c>
      <c r="D21" s="53">
        <v>256</v>
      </c>
      <c r="E21" s="19">
        <f t="shared" si="0"/>
        <v>0.96402473299606517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57087</v>
      </c>
      <c r="D22" s="53">
        <v>855</v>
      </c>
      <c r="E22" s="19">
        <f t="shared" si="0"/>
        <v>0.98502285984549898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18975</v>
      </c>
      <c r="D23" s="53">
        <v>137</v>
      </c>
      <c r="E23" s="19">
        <f t="shared" si="0"/>
        <v>0.99277997364953885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45577</v>
      </c>
      <c r="D24" s="53">
        <v>1544</v>
      </c>
      <c r="E24" s="19">
        <f t="shared" si="0"/>
        <v>0.96612326392698067</v>
      </c>
      <c r="F24" s="16"/>
    </row>
    <row r="25" spans="1:6" ht="12.75" customHeight="1" x14ac:dyDescent="0.2">
      <c r="A25" s="50" t="s">
        <v>34</v>
      </c>
      <c r="B25" s="51">
        <v>9</v>
      </c>
      <c r="C25" s="52">
        <v>57438</v>
      </c>
      <c r="D25" s="53">
        <v>1588</v>
      </c>
      <c r="E25" s="19">
        <f t="shared" si="0"/>
        <v>0.97235279779936623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13512</v>
      </c>
      <c r="D26" s="53">
        <v>49</v>
      </c>
      <c r="E26" s="19">
        <f t="shared" si="0"/>
        <v>0.99637359384251034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157778</v>
      </c>
      <c r="D27" s="53">
        <v>3120</v>
      </c>
      <c r="E27" s="19">
        <f t="shared" si="0"/>
        <v>0.98022537996425352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14096</v>
      </c>
      <c r="D28" s="53">
        <v>281</v>
      </c>
      <c r="E28" s="19">
        <f t="shared" si="0"/>
        <v>0.98006526674233829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65561</v>
      </c>
      <c r="D29" s="57">
        <v>2826</v>
      </c>
      <c r="E29" s="19">
        <f t="shared" si="0"/>
        <v>0.95689510532176136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45247</v>
      </c>
      <c r="C2" s="8" t="s">
        <v>5</v>
      </c>
      <c r="D2" s="9">
        <f>APT_ATFM_ADH_LOC!D2</f>
        <v>45230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9</v>
      </c>
      <c r="F3" s="24" t="s">
        <v>9</v>
      </c>
    </row>
    <row r="4" spans="1:6" ht="12.75" customHeight="1" x14ac:dyDescent="0.2">
      <c r="A4" s="25" t="str">
        <f>APT_ATFM_ADH_LOC!A4</f>
        <v>Period: JAN-OCT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5" si="0">1-(F6/E6)</f>
        <v>0.95663566094589281</v>
      </c>
      <c r="E6" s="31">
        <v>30532</v>
      </c>
      <c r="F6" s="31">
        <v>1324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0.99438984901539973</v>
      </c>
      <c r="E7" s="31">
        <v>26559</v>
      </c>
      <c r="F7" s="31">
        <v>149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0.98821721311475408</v>
      </c>
      <c r="E8" s="31">
        <v>1952</v>
      </c>
      <c r="F8" s="31">
        <v>23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0.97222222222222221</v>
      </c>
      <c r="E9" s="31">
        <v>540</v>
      </c>
      <c r="F9" s="31">
        <v>15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0.96213190402943183</v>
      </c>
      <c r="E10" s="31">
        <v>63061</v>
      </c>
      <c r="F10" s="31">
        <v>2388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0.97841065686724848</v>
      </c>
      <c r="E11" s="31">
        <v>2177</v>
      </c>
      <c r="F11" s="31">
        <v>47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0.97793350231101839</v>
      </c>
      <c r="E12" s="31">
        <v>20121</v>
      </c>
      <c r="F12" s="31">
        <v>444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0.9799471385888302</v>
      </c>
      <c r="E13" s="31">
        <v>17404</v>
      </c>
      <c r="F13" s="31">
        <v>349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0.9833709777734132</v>
      </c>
      <c r="E14" s="31">
        <v>30549</v>
      </c>
      <c r="F14" s="31">
        <v>508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0.95151515151515154</v>
      </c>
      <c r="E15" s="31">
        <v>47850</v>
      </c>
      <c r="F15" s="31">
        <v>2320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0.97614340318966653</v>
      </c>
      <c r="E16" s="31">
        <v>7587</v>
      </c>
      <c r="F16" s="31">
        <v>181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0.97740403132622933</v>
      </c>
      <c r="E17" s="31">
        <v>7789</v>
      </c>
      <c r="F17" s="31">
        <v>176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0.98017621145374445</v>
      </c>
      <c r="E18" s="31">
        <v>908</v>
      </c>
      <c r="F18" s="31">
        <v>18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0.98970251716247137</v>
      </c>
      <c r="E19" s="31">
        <v>15732</v>
      </c>
      <c r="F19" s="31">
        <v>162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0.96047120418848164</v>
      </c>
      <c r="E20" s="31">
        <v>7640</v>
      </c>
      <c r="F20" s="31">
        <v>302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0.96562867215041126</v>
      </c>
      <c r="E21" s="31">
        <v>3404</v>
      </c>
      <c r="F21" s="31">
        <v>117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0.98951048951048948</v>
      </c>
      <c r="E22" s="31">
        <v>2002</v>
      </c>
      <c r="F22" s="31">
        <v>21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0.9</v>
      </c>
      <c r="E23" s="31">
        <v>10</v>
      </c>
      <c r="F23" s="31">
        <v>1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0.95337879727216368</v>
      </c>
      <c r="E24" s="31">
        <v>8065</v>
      </c>
      <c r="F24" s="31">
        <v>376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0.98466022396073016</v>
      </c>
      <c r="E25" s="31">
        <v>52152</v>
      </c>
      <c r="F25" s="31">
        <v>800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0.98449612403100772</v>
      </c>
      <c r="E26" s="31">
        <v>774</v>
      </c>
      <c r="F26" s="31">
        <v>12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0.99099099099099097</v>
      </c>
      <c r="E27" s="31">
        <v>444</v>
      </c>
      <c r="F27" s="31">
        <v>4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0.98950766747376917</v>
      </c>
      <c r="E28" s="31">
        <v>3717</v>
      </c>
      <c r="F28" s="31">
        <v>39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0.96595277320153761</v>
      </c>
      <c r="E29" s="31">
        <v>1821</v>
      </c>
      <c r="F29" s="31">
        <v>62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0.96473398479913142</v>
      </c>
      <c r="E30" s="31">
        <v>23025</v>
      </c>
      <c r="F30" s="31">
        <v>812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0.95798319327731096</v>
      </c>
      <c r="E31" s="31">
        <v>1547</v>
      </c>
      <c r="F31" s="31">
        <v>65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0.9883997620464009</v>
      </c>
      <c r="E32" s="31">
        <v>20172</v>
      </c>
      <c r="F32" s="31">
        <v>234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0.95020371208691712</v>
      </c>
      <c r="E33" s="31">
        <v>11045</v>
      </c>
      <c r="F33" s="31">
        <v>550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0.98930665746809243</v>
      </c>
      <c r="E34" s="31">
        <v>2899</v>
      </c>
      <c r="F34" s="31">
        <v>31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0.99492023176442579</v>
      </c>
      <c r="E35" s="31">
        <v>12599</v>
      </c>
      <c r="F35" s="31">
        <v>64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0.99213836477987416</v>
      </c>
      <c r="E36" s="31">
        <v>1272</v>
      </c>
      <c r="F36" s="31">
        <v>10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0.98548752834467124</v>
      </c>
      <c r="E37" s="31">
        <v>2205</v>
      </c>
      <c r="F37" s="31">
        <v>32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0.98095238095238091</v>
      </c>
      <c r="E38" s="31">
        <v>315</v>
      </c>
      <c r="F38" s="31">
        <v>6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0.97061882475299011</v>
      </c>
      <c r="E39" s="31">
        <v>3846</v>
      </c>
      <c r="F39" s="31">
        <v>113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0.982441113490364</v>
      </c>
      <c r="E40" s="31">
        <v>7005</v>
      </c>
      <c r="F40" s="31">
        <v>123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0.93295784883720934</v>
      </c>
      <c r="E41" s="31">
        <v>5504</v>
      </c>
      <c r="F41" s="31">
        <v>369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0.97916666666666663</v>
      </c>
      <c r="E42" s="31">
        <v>288</v>
      </c>
      <c r="F42" s="31">
        <v>6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0.94207317073170727</v>
      </c>
      <c r="E43" s="31">
        <v>328</v>
      </c>
      <c r="F43" s="31">
        <v>19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0.98003072196620589</v>
      </c>
      <c r="E44" s="31">
        <v>1953</v>
      </c>
      <c r="F44" s="31">
        <v>39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0.96929408040519149</v>
      </c>
      <c r="E45" s="31">
        <v>3159</v>
      </c>
      <c r="F45" s="31">
        <v>97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0.97752808988764039</v>
      </c>
      <c r="E46" s="31">
        <v>178</v>
      </c>
      <c r="F46" s="31">
        <v>4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0.97218788627935726</v>
      </c>
      <c r="E47" s="31">
        <v>1618</v>
      </c>
      <c r="F47" s="31">
        <v>45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0.94230769230769229</v>
      </c>
      <c r="E48" s="31">
        <v>416</v>
      </c>
      <c r="F48" s="31">
        <v>24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0.96875</v>
      </c>
      <c r="E49" s="31">
        <v>96</v>
      </c>
      <c r="F49" s="31">
        <v>3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0.97561406608941514</v>
      </c>
      <c r="E50" s="31">
        <v>16977</v>
      </c>
      <c r="F50" s="31">
        <v>414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0.92758169934640522</v>
      </c>
      <c r="E51" s="31">
        <v>3825</v>
      </c>
      <c r="F51" s="31">
        <v>277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0.92753623188405798</v>
      </c>
      <c r="E52" s="31">
        <v>69</v>
      </c>
      <c r="F52" s="31">
        <v>5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0.98006526674233829</v>
      </c>
      <c r="E53" s="31">
        <v>14096</v>
      </c>
      <c r="F53" s="31">
        <v>281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 t="shared" si="0"/>
        <v>0.99519340810254064</v>
      </c>
      <c r="E55" s="31">
        <v>4369</v>
      </c>
      <c r="F55" s="31">
        <v>21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138" si="1">1-(F57/E57)</f>
        <v>0.96252585472685237</v>
      </c>
      <c r="E57" s="31">
        <v>8219</v>
      </c>
      <c r="F57" s="31">
        <v>308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0.99330252494809457</v>
      </c>
      <c r="E58" s="31">
        <v>14931</v>
      </c>
      <c r="F58" s="31">
        <v>100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0.99230676401375728</v>
      </c>
      <c r="E59" s="31">
        <v>33146</v>
      </c>
      <c r="F59" s="31">
        <v>255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0.99564902102973174</v>
      </c>
      <c r="E60" s="31">
        <v>11032</v>
      </c>
      <c r="F60" s="31">
        <v>48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0.97156650854688864</v>
      </c>
      <c r="E61" s="31">
        <v>35627</v>
      </c>
      <c r="F61" s="31">
        <v>1013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0.94902984339604057</v>
      </c>
      <c r="E62" s="31">
        <v>20306</v>
      </c>
      <c r="F62" s="31">
        <v>1035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0.98954138540429348</v>
      </c>
      <c r="E63" s="31">
        <v>34517</v>
      </c>
      <c r="F63" s="31">
        <v>361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0.85714285714285721</v>
      </c>
      <c r="E64" s="31">
        <v>77</v>
      </c>
      <c r="F64" s="31">
        <v>11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si="1"/>
        <v>0.90778898144088849</v>
      </c>
      <c r="E66" s="31">
        <v>6843</v>
      </c>
      <c r="F66" s="31">
        <v>631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1"/>
        <v>0.90390390390390385</v>
      </c>
      <c r="E67" s="31">
        <v>666</v>
      </c>
      <c r="F67" s="31">
        <v>64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1"/>
        <v>0.89791183294663579</v>
      </c>
      <c r="E68" s="31">
        <v>431</v>
      </c>
      <c r="F68" s="31">
        <v>44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1"/>
        <v>0.73443983402489632</v>
      </c>
      <c r="E69" s="31">
        <v>241</v>
      </c>
      <c r="F69" s="31">
        <v>64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1"/>
        <v>0.88026607538802659</v>
      </c>
      <c r="E70" s="31">
        <v>451</v>
      </c>
      <c r="F70" s="31">
        <v>54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1"/>
        <v>0.88604558176729309</v>
      </c>
      <c r="E71" s="31">
        <v>10004</v>
      </c>
      <c r="F71" s="31">
        <v>1140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1"/>
        <v>0.89142857142857146</v>
      </c>
      <c r="E72" s="31">
        <v>700</v>
      </c>
      <c r="F72" s="31">
        <v>76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1"/>
        <v>0.90120481927710849</v>
      </c>
      <c r="E73" s="31">
        <v>830</v>
      </c>
      <c r="F73" s="31">
        <v>82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1"/>
        <v>0.92093373493975905</v>
      </c>
      <c r="E74" s="31">
        <v>1328</v>
      </c>
      <c r="F74" s="31">
        <v>105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1"/>
        <v>0.91823899371069184</v>
      </c>
      <c r="E75" s="31">
        <v>318</v>
      </c>
      <c r="F75" s="31">
        <v>26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1"/>
        <v>0.8545454545454545</v>
      </c>
      <c r="E76" s="31">
        <v>385</v>
      </c>
      <c r="F76" s="31">
        <v>56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1"/>
        <v>0.86424474187380496</v>
      </c>
      <c r="E77" s="31">
        <v>523</v>
      </c>
      <c r="F77" s="31">
        <v>71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1"/>
        <v>0.87807565185457215</v>
      </c>
      <c r="E78" s="31">
        <v>2723</v>
      </c>
      <c r="F78" s="31">
        <v>332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1"/>
        <v>0.90501600853788688</v>
      </c>
      <c r="E79" s="31">
        <v>937</v>
      </c>
      <c r="F79" s="31">
        <v>89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1"/>
        <v>0.91890790546047274</v>
      </c>
      <c r="E80" s="31">
        <v>2454</v>
      </c>
      <c r="F80" s="31">
        <v>199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1"/>
        <v>0.87530058399175537</v>
      </c>
      <c r="E81" s="31">
        <v>2911</v>
      </c>
      <c r="F81" s="31">
        <v>363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1"/>
        <v>0.80860805860805862</v>
      </c>
      <c r="E82" s="31">
        <v>1092</v>
      </c>
      <c r="F82" s="31">
        <v>209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1"/>
        <v>0.87761674718196458</v>
      </c>
      <c r="E83" s="31">
        <v>621</v>
      </c>
      <c r="F83" s="31">
        <v>76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1"/>
        <v>0.87151505496256176</v>
      </c>
      <c r="E84" s="31">
        <v>12554</v>
      </c>
      <c r="F84" s="31">
        <v>1613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1"/>
        <v>0.89264413518886676</v>
      </c>
      <c r="E85" s="31">
        <v>503</v>
      </c>
      <c r="F85" s="31">
        <v>54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1"/>
        <v>0.89663760896637612</v>
      </c>
      <c r="E86" s="31">
        <v>803</v>
      </c>
      <c r="F86" s="31">
        <v>83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1"/>
        <v>0.91463414634146345</v>
      </c>
      <c r="E87" s="31">
        <v>246</v>
      </c>
      <c r="F87" s="31">
        <v>21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1"/>
        <v>0.90887573964497037</v>
      </c>
      <c r="E88" s="31">
        <v>845</v>
      </c>
      <c r="F88" s="31">
        <v>77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1"/>
        <v>0.95419847328244278</v>
      </c>
      <c r="E89" s="31">
        <v>2882</v>
      </c>
      <c r="F89" s="31">
        <v>132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1"/>
        <v>0.94117647058823528</v>
      </c>
      <c r="E90" s="31">
        <v>102</v>
      </c>
      <c r="F90" s="31">
        <v>6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1"/>
        <v>0.82658959537572252</v>
      </c>
      <c r="E91" s="31">
        <v>346</v>
      </c>
      <c r="F91" s="31">
        <v>60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1"/>
        <v>0.88912579957356075</v>
      </c>
      <c r="E92" s="31">
        <v>469</v>
      </c>
      <c r="F92" s="31">
        <v>52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1"/>
        <v>0.82507446520444083</v>
      </c>
      <c r="E93" s="31">
        <v>14772</v>
      </c>
      <c r="F93" s="31">
        <v>2584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1"/>
        <v>0.8743208982252807</v>
      </c>
      <c r="E94" s="31">
        <v>27610</v>
      </c>
      <c r="F94" s="31">
        <v>3470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1"/>
        <v>0.84030742954739535</v>
      </c>
      <c r="E95" s="31">
        <v>1171</v>
      </c>
      <c r="F95" s="31">
        <v>187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1"/>
        <v>0.88116385911179174</v>
      </c>
      <c r="E96" s="31">
        <v>3265</v>
      </c>
      <c r="F96" s="31">
        <v>388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1"/>
        <v>0.82682512733446523</v>
      </c>
      <c r="E97" s="31">
        <v>589</v>
      </c>
      <c r="F97" s="31">
        <v>102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1"/>
        <v>0.9330024813895782</v>
      </c>
      <c r="E98" s="31">
        <v>806</v>
      </c>
      <c r="F98" s="31">
        <v>54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1"/>
        <v>0.89156423640343496</v>
      </c>
      <c r="E99" s="31">
        <v>5939</v>
      </c>
      <c r="F99" s="31">
        <v>644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1"/>
        <v>0.85813953488372097</v>
      </c>
      <c r="E100" s="31">
        <v>430</v>
      </c>
      <c r="F100" s="31">
        <v>61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1"/>
        <v>0.83388704318936879</v>
      </c>
      <c r="E101" s="31">
        <v>602</v>
      </c>
      <c r="F101" s="31">
        <v>100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1"/>
        <v>0.89099526066350709</v>
      </c>
      <c r="E102" s="31">
        <v>844</v>
      </c>
      <c r="F102" s="31">
        <v>92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1"/>
        <v>0.96846118299445472</v>
      </c>
      <c r="E103" s="31">
        <v>8656</v>
      </c>
      <c r="F103" s="31">
        <v>273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1"/>
        <v>0.94752199543798321</v>
      </c>
      <c r="E104" s="31">
        <v>67514</v>
      </c>
      <c r="F104" s="31">
        <v>3543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1"/>
        <v>0.88248215266337182</v>
      </c>
      <c r="E105" s="31">
        <v>1821</v>
      </c>
      <c r="F105" s="31">
        <v>214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1"/>
        <v>0.88992469108722672</v>
      </c>
      <c r="E106" s="31">
        <v>27354</v>
      </c>
      <c r="F106" s="31">
        <v>3011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1"/>
        <v>0.91557051085959007</v>
      </c>
      <c r="E107" s="31">
        <v>3269</v>
      </c>
      <c r="F107" s="31">
        <v>276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1"/>
        <v>0.8073234524847428</v>
      </c>
      <c r="E108" s="31">
        <v>1147</v>
      </c>
      <c r="F108" s="31">
        <v>221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1"/>
        <v>0.90340909090909094</v>
      </c>
      <c r="E109" s="31">
        <v>176</v>
      </c>
      <c r="F109" s="32">
        <v>17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1"/>
        <v>0.87040816326530612</v>
      </c>
      <c r="E110" s="31">
        <v>980</v>
      </c>
      <c r="F110" s="31">
        <v>127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1"/>
        <v>0.87414965986394555</v>
      </c>
      <c r="E111" s="31">
        <v>294</v>
      </c>
      <c r="F111" s="31">
        <v>37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1"/>
        <v>0.93692590324556035</v>
      </c>
      <c r="E112" s="31">
        <v>1633</v>
      </c>
      <c r="F112" s="31">
        <v>103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1"/>
        <v>0.91613361762615497</v>
      </c>
      <c r="E113" s="31">
        <v>1407</v>
      </c>
      <c r="F113" s="31">
        <v>118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1"/>
        <v>0.92924528301886788</v>
      </c>
      <c r="E114" s="31">
        <v>212</v>
      </c>
      <c r="F114" s="31">
        <v>15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1"/>
        <v>0.92520446096654274</v>
      </c>
      <c r="E115" s="31">
        <v>6725</v>
      </c>
      <c r="F115" s="31">
        <v>503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1"/>
        <v>0.93457943925233644</v>
      </c>
      <c r="E116" s="31">
        <v>321</v>
      </c>
      <c r="F116" s="31">
        <v>21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1"/>
        <v>0.88852018645808639</v>
      </c>
      <c r="E117" s="31">
        <v>12657</v>
      </c>
      <c r="F117" s="31">
        <v>1411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1"/>
        <v>0.94055201698513802</v>
      </c>
      <c r="E118" s="31">
        <v>471</v>
      </c>
      <c r="F118" s="31">
        <v>28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1"/>
        <v>0.89859320046893321</v>
      </c>
      <c r="E119" s="31">
        <v>1706</v>
      </c>
      <c r="F119" s="31">
        <v>173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1"/>
        <v>0.89241622574955914</v>
      </c>
      <c r="E120" s="31">
        <v>2268</v>
      </c>
      <c r="F120" s="31">
        <v>244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1"/>
        <v>0.91063829787234041</v>
      </c>
      <c r="E121" s="31">
        <v>705</v>
      </c>
      <c r="F121" s="31">
        <v>63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1"/>
        <v>0.94390667659468852</v>
      </c>
      <c r="E122" s="31">
        <v>24174</v>
      </c>
      <c r="F122" s="31">
        <v>1356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1"/>
        <v>0.96234175181543602</v>
      </c>
      <c r="E123" s="31">
        <v>15561</v>
      </c>
      <c r="F123" s="31">
        <v>586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1"/>
        <v>0.97623407488214442</v>
      </c>
      <c r="E124" s="31">
        <v>25667</v>
      </c>
      <c r="F124" s="31">
        <v>610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1"/>
        <v>0.92465466722478029</v>
      </c>
      <c r="E125" s="31">
        <v>11945</v>
      </c>
      <c r="F125" s="31">
        <v>900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1"/>
        <v>0.98151663502847442</v>
      </c>
      <c r="E126" s="31">
        <v>10009</v>
      </c>
      <c r="F126" s="31">
        <v>185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1"/>
        <v>0.94009216589861755</v>
      </c>
      <c r="E127" s="31">
        <v>13671</v>
      </c>
      <c r="F127" s="31">
        <v>819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1"/>
        <v>0.95367683487861843</v>
      </c>
      <c r="E128" s="31">
        <v>28258</v>
      </c>
      <c r="F128" s="31">
        <v>1309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1"/>
        <v>0.9712537581096049</v>
      </c>
      <c r="E129" s="31">
        <v>18959</v>
      </c>
      <c r="F129" s="31">
        <v>545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1"/>
        <v>0.96402473299606517</v>
      </c>
      <c r="E130" s="31">
        <v>7116</v>
      </c>
      <c r="F130" s="31">
        <v>256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1"/>
        <v>0.99219219219219223</v>
      </c>
      <c r="E131" s="31">
        <v>1665</v>
      </c>
      <c r="F131" s="31">
        <v>13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1"/>
        <v>0.9535330261136713</v>
      </c>
      <c r="E132" s="31">
        <v>2604</v>
      </c>
      <c r="F132" s="31">
        <v>121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1"/>
        <v>0.98467432950191569</v>
      </c>
      <c r="E133" s="31">
        <v>522</v>
      </c>
      <c r="F133" s="31">
        <v>8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1"/>
        <v>0.98314108251996446</v>
      </c>
      <c r="E134" s="31">
        <v>1127</v>
      </c>
      <c r="F134" s="31">
        <v>19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1"/>
        <v>0.96409666283084006</v>
      </c>
      <c r="E135" s="31">
        <v>4345</v>
      </c>
      <c r="F135" s="31">
        <v>156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1"/>
        <v>0.99380986110683378</v>
      </c>
      <c r="E136" s="31">
        <v>32471</v>
      </c>
      <c r="F136" s="31">
        <v>201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1"/>
        <v>0.90476190476190477</v>
      </c>
      <c r="E137" s="31">
        <v>42</v>
      </c>
      <c r="F137" s="31">
        <v>4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1"/>
        <v>0.97513812154696133</v>
      </c>
      <c r="E138" s="31">
        <v>724</v>
      </c>
      <c r="F138" s="31">
        <v>18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2">1-(F140/E140)</f>
        <v>0.96099123716197121</v>
      </c>
      <c r="E140" s="31">
        <v>10613</v>
      </c>
      <c r="F140" s="31">
        <v>414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2"/>
        <v>0.97058823529411764</v>
      </c>
      <c r="E141" s="31">
        <v>204</v>
      </c>
      <c r="F141" s="31">
        <v>6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2"/>
        <v>0.97476887519260402</v>
      </c>
      <c r="E142" s="31">
        <v>5192</v>
      </c>
      <c r="F142" s="31">
        <v>131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2"/>
        <v>0.94951140065146578</v>
      </c>
      <c r="E143" s="31">
        <v>1842</v>
      </c>
      <c r="F143" s="31">
        <v>93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2"/>
        <v>0.95548723432696159</v>
      </c>
      <c r="E144" s="31">
        <v>14962</v>
      </c>
      <c r="F144" s="31">
        <v>666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2"/>
        <v>0.96496815286624205</v>
      </c>
      <c r="E145" s="31">
        <v>314</v>
      </c>
      <c r="F145" s="31">
        <v>11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2"/>
        <v>0.98959439371416436</v>
      </c>
      <c r="E146" s="31">
        <v>23545</v>
      </c>
      <c r="F146" s="31">
        <v>245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2"/>
        <v>0.99477806788511747</v>
      </c>
      <c r="E147" s="31">
        <v>383</v>
      </c>
      <c r="F147" s="31">
        <v>2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2"/>
        <v>0.99642013862441925</v>
      </c>
      <c r="E148" s="31">
        <v>13129</v>
      </c>
      <c r="F148" s="31">
        <v>47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2"/>
        <v>0.93755466818786837</v>
      </c>
      <c r="E149" s="31">
        <v>26295</v>
      </c>
      <c r="F149" s="31">
        <v>1642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2"/>
        <v>0.96984668670096263</v>
      </c>
      <c r="E150" s="31">
        <v>39266</v>
      </c>
      <c r="F150" s="31">
        <v>1184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2023-11-17T13:02:17Z</dcterms:modified>
</cp:coreProperties>
</file>