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<sst xmlns="http://schemas.openxmlformats.org/spreadsheetml/2006/main" count="58" uniqueCount="56">
  <si>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</si>
  <si>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</si>
  <si>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</si>
  <si>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</si>
  <si>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</si>
  <si>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</si>
  <si>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</si>
  <si>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</si>
  <si>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</si>
  <si>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</si>
  <si>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</si>
  <si>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JAN-OCT</t>
  </si>
  <si>
    <t>SOURCE: CRCO</t>
  </si>
  <si>
    <t>En-route service units</t>
  </si>
  <si>
    <t>Actual [2022]</t>
  </si>
  <si>
    <t>Daily ER SU [2022]</t>
  </si>
  <si>
    <t>Actual [2023]</t>
  </si>
  <si>
    <t>Daily ER SU [actual, 2023]</t>
  </si>
  <si>
    <t>23/22 (%)</t>
  </si>
  <si>
    <t>Det. [2023]</t>
  </si>
  <si>
    <t>Daily ER SU [2023]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</si>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</sst>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45247.0</v>
      </c>
      <c r="C2" s="10" t="s">
        <v>7</v>
      </c>
      <c r="D2" s="11">
        <v>45230.0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8"/>
      <c r="I3" s="18"/>
    </row>
    <row r="4" ht="13.5" customHeight="1">
      <c r="A4" s="19" t="s">
        <v>11</v>
      </c>
      <c r="B4" s="20" t="s">
        <v>12</v>
      </c>
      <c r="C4" s="20">
        <v>304.0</v>
      </c>
      <c r="D4" s="21"/>
      <c r="E4" s="20">
        <v>304.0</v>
      </c>
      <c r="F4" s="21"/>
      <c r="G4" s="21"/>
      <c r="H4" s="20">
        <v>304.0</v>
      </c>
      <c r="I4" s="21"/>
    </row>
    <row r="5" ht="25.5" customHeight="1">
      <c r="A5" s="22" t="s">
        <v>13</v>
      </c>
      <c r="B5" s="22" t="s">
        <v>14</v>
      </c>
      <c r="C5" s="23" t="s">
        <v>15</v>
      </c>
      <c r="D5" s="22" t="s">
        <v>16</v>
      </c>
      <c r="E5" s="22" t="s">
        <v>17</v>
      </c>
      <c r="F5" s="22" t="s">
        <v>18</v>
      </c>
      <c r="G5" s="22" t="s">
        <v>19</v>
      </c>
      <c r="H5" s="22" t="s">
        <v>20</v>
      </c>
      <c r="I5" s="22" t="s">
        <v>21</v>
      </c>
    </row>
    <row r="6" ht="12.75" customHeight="1">
      <c r="A6" s="24" t="s">
        <v>22</v>
      </c>
      <c r="B6" s="25">
        <f>sum(B7:B35)</f>
        <v>92169918.64</v>
      </c>
      <c r="C6" s="25">
        <f t="shared" ref="C6:C35" si="1">B6/C$4</f>
        <v>303190.5218</v>
      </c>
      <c r="D6" s="25">
        <f>sum(D7:D35)</f>
        <v>104488298</v>
      </c>
      <c r="E6" s="25">
        <f t="shared" ref="E6:E35" si="2">D6/E$4</f>
        <v>343711.5066</v>
      </c>
      <c r="F6" s="26">
        <f t="shared" ref="F6:F35" si="3">E6/C6-1</f>
        <v>0.1336485868</v>
      </c>
      <c r="G6" s="25">
        <f>sum(G7:G35)</f>
        <v>102734920.6</v>
      </c>
      <c r="H6" s="25">
        <f t="shared" ref="H6:H35" si="4">G6/H$4</f>
        <v>337943.8179</v>
      </c>
      <c r="I6" s="26">
        <f t="shared" ref="I6:I35" si="5">D6/G6-1</f>
        <v>0.01706700467</v>
      </c>
    </row>
    <row r="7" ht="12.75" customHeight="1">
      <c r="A7" s="24" t="s">
        <v>23</v>
      </c>
      <c r="B7" s="27">
        <v>2760654.93</v>
      </c>
      <c r="C7" s="25">
        <f t="shared" si="1"/>
        <v>9081.101743</v>
      </c>
      <c r="D7" s="27">
        <v>3286212.29</v>
      </c>
      <c r="E7" s="25">
        <f t="shared" si="2"/>
        <v>10809.90885</v>
      </c>
      <c r="F7" s="26">
        <f t="shared" si="3"/>
        <v>0.1903741588</v>
      </c>
      <c r="G7" s="27">
        <v>2778620.77</v>
      </c>
      <c r="H7" s="25">
        <f t="shared" si="4"/>
        <v>9140.199901</v>
      </c>
      <c r="I7" s="26">
        <f t="shared" si="5"/>
        <v>0.1826775087</v>
      </c>
    </row>
    <row r="8" ht="12.75" customHeight="1">
      <c r="A8" s="24" t="s">
        <v>24</v>
      </c>
      <c r="B8" s="27">
        <v>1768116.35</v>
      </c>
      <c r="C8" s="25">
        <f t="shared" si="1"/>
        <v>5816.172204</v>
      </c>
      <c r="D8" s="27">
        <v>2079466.15</v>
      </c>
      <c r="E8" s="25">
        <f t="shared" si="2"/>
        <v>6840.349178</v>
      </c>
      <c r="F8" s="26">
        <f t="shared" si="3"/>
        <v>0.1760912397</v>
      </c>
      <c r="G8" s="27">
        <v>2061971.92</v>
      </c>
      <c r="H8" s="25">
        <f t="shared" si="4"/>
        <v>6782.802368</v>
      </c>
      <c r="I8" s="26">
        <f t="shared" si="5"/>
        <v>0.008484223199</v>
      </c>
    </row>
    <row r="9" ht="12.75" customHeight="1">
      <c r="A9" s="24" t="s">
        <v>25</v>
      </c>
      <c r="B9" s="27">
        <v>3252427.2</v>
      </c>
      <c r="C9" s="25">
        <f t="shared" si="1"/>
        <v>10698.77368</v>
      </c>
      <c r="D9" s="27">
        <v>3944433.09</v>
      </c>
      <c r="E9" s="25">
        <f t="shared" si="2"/>
        <v>12975.10885</v>
      </c>
      <c r="F9" s="26">
        <f t="shared" si="3"/>
        <v>0.212765989</v>
      </c>
      <c r="G9" s="27">
        <v>3116686.63</v>
      </c>
      <c r="H9" s="25">
        <f t="shared" si="4"/>
        <v>10252.25865</v>
      </c>
      <c r="I9" s="26">
        <f t="shared" si="5"/>
        <v>0.2655853983</v>
      </c>
    </row>
    <row r="10" ht="12.75" customHeight="1">
      <c r="A10" s="24" t="s">
        <v>26</v>
      </c>
      <c r="B10" s="27">
        <v>1955783.44</v>
      </c>
      <c r="C10" s="25">
        <f t="shared" si="1"/>
        <v>6433.498158</v>
      </c>
      <c r="D10" s="27">
        <v>2245940.4</v>
      </c>
      <c r="E10" s="25">
        <f t="shared" si="2"/>
        <v>7387.961842</v>
      </c>
      <c r="F10" s="26">
        <f t="shared" si="3"/>
        <v>0.1483584297</v>
      </c>
      <c r="G10" s="27">
        <v>1707597.97</v>
      </c>
      <c r="H10" s="25">
        <f t="shared" si="4"/>
        <v>5617.098586</v>
      </c>
      <c r="I10" s="26">
        <f t="shared" si="5"/>
        <v>0.3152629831</v>
      </c>
    </row>
    <row r="11" ht="12.75" customHeight="1">
      <c r="A11" s="24" t="s">
        <v>27</v>
      </c>
      <c r="B11" s="27">
        <v>1475141.53</v>
      </c>
      <c r="C11" s="25">
        <f t="shared" si="1"/>
        <v>4852.439243</v>
      </c>
      <c r="D11" s="27">
        <v>1860847.18</v>
      </c>
      <c r="E11" s="25">
        <f t="shared" si="2"/>
        <v>6121.207829</v>
      </c>
      <c r="F11" s="26">
        <f t="shared" si="3"/>
        <v>0.2614702672</v>
      </c>
      <c r="G11" s="27">
        <v>1756379.47</v>
      </c>
      <c r="H11" s="25">
        <f t="shared" si="4"/>
        <v>5777.564046</v>
      </c>
      <c r="I11" s="26">
        <f t="shared" si="5"/>
        <v>0.05947900883</v>
      </c>
    </row>
    <row r="12" ht="12.75" customHeight="1">
      <c r="A12" s="24" t="s">
        <v>28</v>
      </c>
      <c r="B12" s="27">
        <v>1546932.39</v>
      </c>
      <c r="C12" s="25">
        <f t="shared" si="1"/>
        <v>5088.593388</v>
      </c>
      <c r="D12" s="27">
        <v>1693271.56</v>
      </c>
      <c r="E12" s="25">
        <f t="shared" si="2"/>
        <v>5569.972237</v>
      </c>
      <c r="F12" s="26">
        <f t="shared" si="3"/>
        <v>0.0945995901</v>
      </c>
      <c r="G12" s="27">
        <v>1872185.0</v>
      </c>
      <c r="H12" s="25">
        <f t="shared" si="4"/>
        <v>6158.503289</v>
      </c>
      <c r="I12" s="26">
        <f t="shared" si="5"/>
        <v>-0.09556397471</v>
      </c>
    </row>
    <row r="13" ht="12.75" customHeight="1">
      <c r="A13" s="24" t="s">
        <v>29</v>
      </c>
      <c r="B13" s="27">
        <v>1078023.91</v>
      </c>
      <c r="C13" s="25">
        <f t="shared" si="1"/>
        <v>3546.131283</v>
      </c>
      <c r="D13" s="27">
        <v>1233122.13</v>
      </c>
      <c r="E13" s="25">
        <f t="shared" si="2"/>
        <v>4056.322796</v>
      </c>
      <c r="F13" s="26">
        <f t="shared" si="3"/>
        <v>0.1438727087</v>
      </c>
      <c r="G13" s="27">
        <v>1395951.43</v>
      </c>
      <c r="H13" s="25">
        <f t="shared" si="4"/>
        <v>4591.945493</v>
      </c>
      <c r="I13" s="26">
        <f t="shared" si="5"/>
        <v>-0.116643958</v>
      </c>
    </row>
    <row r="14" ht="12.75" customHeight="1">
      <c r="A14" s="24" t="s">
        <v>30</v>
      </c>
      <c r="B14" s="27">
        <v>372725.54</v>
      </c>
      <c r="C14" s="25">
        <f t="shared" si="1"/>
        <v>1226.070855</v>
      </c>
      <c r="D14" s="27">
        <v>373331.43</v>
      </c>
      <c r="E14" s="25">
        <f t="shared" si="2"/>
        <v>1228.063914</v>
      </c>
      <c r="F14" s="26">
        <f t="shared" si="3"/>
        <v>0.001625566093</v>
      </c>
      <c r="G14" s="27">
        <v>752522.63</v>
      </c>
      <c r="H14" s="25">
        <f t="shared" si="4"/>
        <v>2475.403388</v>
      </c>
      <c r="I14" s="26">
        <f t="shared" si="5"/>
        <v>-0.5038934178</v>
      </c>
    </row>
    <row r="15" ht="12.75" customHeight="1">
      <c r="A15" s="24" t="s">
        <v>31</v>
      </c>
      <c r="B15" s="27">
        <v>492513.49</v>
      </c>
      <c r="C15" s="25">
        <f t="shared" si="1"/>
        <v>1620.110164</v>
      </c>
      <c r="D15" s="27">
        <v>533830.04</v>
      </c>
      <c r="E15" s="25">
        <f t="shared" si="2"/>
        <v>1756.019868</v>
      </c>
      <c r="F15" s="26">
        <f t="shared" si="3"/>
        <v>0.08388917428</v>
      </c>
      <c r="G15" s="27">
        <v>895461.07</v>
      </c>
      <c r="H15" s="25">
        <f t="shared" si="4"/>
        <v>2945.595625</v>
      </c>
      <c r="I15" s="26">
        <f t="shared" si="5"/>
        <v>-0.4038489691</v>
      </c>
    </row>
    <row r="16" ht="12.75" customHeight="1">
      <c r="A16" s="24" t="s">
        <v>32</v>
      </c>
      <c r="B16" s="27">
        <v>1.614219004E7</v>
      </c>
      <c r="C16" s="25">
        <f t="shared" si="1"/>
        <v>53099.30934</v>
      </c>
      <c r="D16" s="27">
        <v>1.804997535E7</v>
      </c>
      <c r="E16" s="25">
        <f t="shared" si="2"/>
        <v>59374.91891</v>
      </c>
      <c r="F16" s="26">
        <f t="shared" si="3"/>
        <v>0.1181862749</v>
      </c>
      <c r="G16" s="27">
        <v>1.795492057E7</v>
      </c>
      <c r="H16" s="25">
        <f t="shared" si="4"/>
        <v>59062.23872</v>
      </c>
      <c r="I16" s="26">
        <f t="shared" si="5"/>
        <v>0.005294079672</v>
      </c>
    </row>
    <row r="17" ht="12.75" customHeight="1">
      <c r="A17" s="24" t="s">
        <v>33</v>
      </c>
      <c r="B17" s="27">
        <v>1.076586865E7</v>
      </c>
      <c r="C17" s="25">
        <f t="shared" si="1"/>
        <v>35414.04161</v>
      </c>
      <c r="D17" s="27">
        <v>1.168608843E7</v>
      </c>
      <c r="E17" s="25">
        <f t="shared" si="2"/>
        <v>38441.08036</v>
      </c>
      <c r="F17" s="26">
        <f t="shared" si="3"/>
        <v>0.0854756648</v>
      </c>
      <c r="G17" s="27">
        <v>1.265154854E7</v>
      </c>
      <c r="H17" s="25">
        <f t="shared" si="4"/>
        <v>41616.93599</v>
      </c>
      <c r="I17" s="26">
        <f t="shared" si="5"/>
        <v>-0.07631161568</v>
      </c>
    </row>
    <row r="18" ht="12.75" customHeight="1">
      <c r="A18" s="24" t="s">
        <v>34</v>
      </c>
      <c r="B18" s="27">
        <v>5539727.58</v>
      </c>
      <c r="C18" s="25">
        <f t="shared" si="1"/>
        <v>18222.78809</v>
      </c>
      <c r="D18" s="27">
        <v>6468002.93</v>
      </c>
      <c r="E18" s="25">
        <f t="shared" si="2"/>
        <v>21276.32543</v>
      </c>
      <c r="F18" s="26">
        <f t="shared" si="3"/>
        <v>0.1675669673</v>
      </c>
      <c r="G18" s="27">
        <v>5684442.39</v>
      </c>
      <c r="H18" s="25">
        <f t="shared" si="4"/>
        <v>18698.82365</v>
      </c>
      <c r="I18" s="26">
        <f t="shared" si="5"/>
        <v>0.1378429908</v>
      </c>
    </row>
    <row r="19" ht="12.75" customHeight="1">
      <c r="A19" s="24" t="s">
        <v>35</v>
      </c>
      <c r="B19" s="27">
        <v>2683762.74</v>
      </c>
      <c r="C19" s="25">
        <f t="shared" si="1"/>
        <v>8828.166908</v>
      </c>
      <c r="D19" s="27">
        <v>3169313.63</v>
      </c>
      <c r="E19" s="25">
        <f t="shared" si="2"/>
        <v>10425.37378</v>
      </c>
      <c r="F19" s="26">
        <f t="shared" si="3"/>
        <v>0.1809216898</v>
      </c>
      <c r="G19" s="27">
        <v>2428459.76</v>
      </c>
      <c r="H19" s="25">
        <f t="shared" si="4"/>
        <v>7988.354474</v>
      </c>
      <c r="I19" s="26">
        <f t="shared" si="5"/>
        <v>0.3050715034</v>
      </c>
    </row>
    <row r="20" ht="12.75" customHeight="1">
      <c r="A20" s="24" t="s">
        <v>36</v>
      </c>
      <c r="B20" s="27">
        <v>3597413.11</v>
      </c>
      <c r="C20" s="25">
        <f t="shared" si="1"/>
        <v>11833.59576</v>
      </c>
      <c r="D20" s="27">
        <v>4097178.63</v>
      </c>
      <c r="E20" s="25">
        <f t="shared" si="2"/>
        <v>13477.56128</v>
      </c>
      <c r="F20" s="26">
        <f t="shared" si="3"/>
        <v>0.1389235833</v>
      </c>
      <c r="G20" s="27">
        <v>4149226.97</v>
      </c>
      <c r="H20" s="25">
        <f t="shared" si="4"/>
        <v>13648.77293</v>
      </c>
      <c r="I20" s="26">
        <f t="shared" si="5"/>
        <v>-0.01254410529</v>
      </c>
    </row>
    <row r="21" ht="12.75" customHeight="1">
      <c r="A21" s="24" t="s">
        <v>37</v>
      </c>
      <c r="B21" s="27">
        <v>8269306.61</v>
      </c>
      <c r="C21" s="25">
        <f t="shared" si="1"/>
        <v>27201.66648</v>
      </c>
      <c r="D21" s="27">
        <v>9187664.27</v>
      </c>
      <c r="E21" s="25">
        <f t="shared" si="2"/>
        <v>30222.57984</v>
      </c>
      <c r="F21" s="26">
        <f t="shared" si="3"/>
        <v>0.1110561868</v>
      </c>
      <c r="G21" s="27">
        <v>9043521.12</v>
      </c>
      <c r="H21" s="25">
        <f t="shared" si="4"/>
        <v>29748.42474</v>
      </c>
      <c r="I21" s="26">
        <f t="shared" si="5"/>
        <v>0.01593883047</v>
      </c>
    </row>
    <row r="22" ht="12.75" customHeight="1">
      <c r="A22" s="24" t="s">
        <v>38</v>
      </c>
      <c r="B22" s="27">
        <v>406364.83</v>
      </c>
      <c r="C22" s="25">
        <f t="shared" si="1"/>
        <v>1336.726414</v>
      </c>
      <c r="D22" s="27">
        <v>393204.19</v>
      </c>
      <c r="E22" s="25">
        <f t="shared" si="2"/>
        <v>1293.434836</v>
      </c>
      <c r="F22" s="26">
        <f t="shared" si="3"/>
        <v>-0.03238626729</v>
      </c>
      <c r="G22" s="27">
        <v>478280.19</v>
      </c>
      <c r="H22" s="25">
        <f t="shared" si="4"/>
        <v>1573.290099</v>
      </c>
      <c r="I22" s="26">
        <f t="shared" si="5"/>
        <v>-0.177878996</v>
      </c>
    </row>
    <row r="23" ht="12.75" customHeight="1">
      <c r="A23" s="24" t="s">
        <v>39</v>
      </c>
      <c r="B23" s="27">
        <v>327395.31</v>
      </c>
      <c r="C23" s="25">
        <f t="shared" si="1"/>
        <v>1076.958257</v>
      </c>
      <c r="D23" s="27">
        <v>345576.69</v>
      </c>
      <c r="E23" s="25">
        <f t="shared" si="2"/>
        <v>1136.765428</v>
      </c>
      <c r="F23" s="26">
        <f t="shared" si="3"/>
        <v>0.05553341616</v>
      </c>
      <c r="G23" s="27">
        <v>362038.62</v>
      </c>
      <c r="H23" s="25">
        <f t="shared" si="4"/>
        <v>1190.916513</v>
      </c>
      <c r="I23" s="26">
        <f t="shared" si="5"/>
        <v>-0.04547009377</v>
      </c>
    </row>
    <row r="24" ht="12.75" customHeight="1">
      <c r="A24" s="24" t="s">
        <v>40</v>
      </c>
      <c r="B24" s="27">
        <v>550238.49</v>
      </c>
      <c r="C24" s="25">
        <f t="shared" si="1"/>
        <v>1809.995033</v>
      </c>
      <c r="D24" s="27">
        <v>799283.83</v>
      </c>
      <c r="E24" s="25">
        <f t="shared" si="2"/>
        <v>2629.223125</v>
      </c>
      <c r="F24" s="26">
        <f t="shared" si="3"/>
        <v>0.4526134477</v>
      </c>
      <c r="G24" s="27">
        <v>830129.08</v>
      </c>
      <c r="H24" s="25">
        <f t="shared" si="4"/>
        <v>2730.687763</v>
      </c>
      <c r="I24" s="26">
        <f t="shared" si="5"/>
        <v>-0.0371571732</v>
      </c>
    </row>
    <row r="25" ht="12.75" customHeight="1">
      <c r="A25" s="24" t="s">
        <v>41</v>
      </c>
      <c r="B25" s="27">
        <v>2175790.37</v>
      </c>
      <c r="C25" s="25">
        <f t="shared" si="1"/>
        <v>7157.205164</v>
      </c>
      <c r="D25" s="27">
        <v>2392786.13</v>
      </c>
      <c r="E25" s="25">
        <f t="shared" si="2"/>
        <v>7871.007007</v>
      </c>
      <c r="F25" s="26">
        <f t="shared" si="3"/>
        <v>0.09973192408</v>
      </c>
      <c r="G25" s="27">
        <v>2592435.79</v>
      </c>
      <c r="H25" s="25">
        <f t="shared" si="4"/>
        <v>8527.749309</v>
      </c>
      <c r="I25" s="26">
        <f t="shared" si="5"/>
        <v>-0.07701238379</v>
      </c>
    </row>
    <row r="26" ht="12.75" customHeight="1">
      <c r="A26" s="24" t="s">
        <v>42</v>
      </c>
      <c r="B26" s="27">
        <v>1733212.48</v>
      </c>
      <c r="C26" s="25">
        <f t="shared" si="1"/>
        <v>5701.356842</v>
      </c>
      <c r="D26" s="27">
        <v>1957220.16</v>
      </c>
      <c r="E26" s="25">
        <f t="shared" si="2"/>
        <v>6438.224211</v>
      </c>
      <c r="F26" s="26">
        <f t="shared" si="3"/>
        <v>0.1292442113</v>
      </c>
      <c r="G26" s="27">
        <v>1938389.95</v>
      </c>
      <c r="H26" s="25">
        <f t="shared" si="4"/>
        <v>6376.28273</v>
      </c>
      <c r="I26" s="26">
        <f t="shared" si="5"/>
        <v>0.009714355979</v>
      </c>
    </row>
    <row r="27" ht="12.75" customHeight="1">
      <c r="A27" s="24" t="s">
        <v>43</v>
      </c>
      <c r="B27" s="27">
        <v>2691372.52</v>
      </c>
      <c r="C27" s="25">
        <f t="shared" si="1"/>
        <v>8853.199079</v>
      </c>
      <c r="D27" s="27">
        <v>3017239.3</v>
      </c>
      <c r="E27" s="25">
        <f t="shared" si="2"/>
        <v>9925.129276</v>
      </c>
      <c r="F27" s="26">
        <f t="shared" si="3"/>
        <v>0.1210782891</v>
      </c>
      <c r="G27" s="27">
        <v>4096853.1</v>
      </c>
      <c r="H27" s="25">
        <f t="shared" si="4"/>
        <v>13476.49046</v>
      </c>
      <c r="I27" s="26">
        <f t="shared" si="5"/>
        <v>-0.2635227023</v>
      </c>
    </row>
    <row r="28" ht="12.75" customHeight="1">
      <c r="A28" s="24" t="s">
        <v>44</v>
      </c>
      <c r="B28" s="27">
        <v>3051470.02</v>
      </c>
      <c r="C28" s="25">
        <f t="shared" si="1"/>
        <v>10037.73033</v>
      </c>
      <c r="D28" s="27">
        <v>3417450.64</v>
      </c>
      <c r="E28" s="25">
        <f t="shared" si="2"/>
        <v>11241.61395</v>
      </c>
      <c r="F28" s="26">
        <f t="shared" si="3"/>
        <v>0.11993584</v>
      </c>
      <c r="G28" s="27">
        <v>2958365.79</v>
      </c>
      <c r="H28" s="25">
        <f t="shared" si="4"/>
        <v>9731.466414</v>
      </c>
      <c r="I28" s="26">
        <f t="shared" si="5"/>
        <v>0.1551819087</v>
      </c>
    </row>
    <row r="29" ht="12.75" customHeight="1">
      <c r="A29" s="24" t="s">
        <v>45</v>
      </c>
      <c r="B29" s="27">
        <v>3958207.84</v>
      </c>
      <c r="C29" s="25">
        <f t="shared" si="1"/>
        <v>13020.42053</v>
      </c>
      <c r="D29" s="27">
        <v>4960258.36</v>
      </c>
      <c r="E29" s="25">
        <f t="shared" si="2"/>
        <v>16316.63934</v>
      </c>
      <c r="F29" s="26">
        <f t="shared" si="3"/>
        <v>0.2531576311</v>
      </c>
      <c r="G29" s="27">
        <v>4589403.43</v>
      </c>
      <c r="H29" s="25">
        <f t="shared" si="4"/>
        <v>15096.72181</v>
      </c>
      <c r="I29" s="26">
        <f t="shared" si="5"/>
        <v>0.08080678364</v>
      </c>
    </row>
    <row r="30" ht="12.75" customHeight="1">
      <c r="A30" s="24" t="s">
        <v>46</v>
      </c>
      <c r="B30" s="27">
        <v>836208.2</v>
      </c>
      <c r="C30" s="25">
        <f t="shared" si="1"/>
        <v>2750.684868</v>
      </c>
      <c r="D30" s="27">
        <v>923542.42</v>
      </c>
      <c r="E30" s="25">
        <f t="shared" si="2"/>
        <v>3037.968487</v>
      </c>
      <c r="F30" s="26">
        <f t="shared" si="3"/>
        <v>0.1044407601</v>
      </c>
      <c r="G30" s="27">
        <v>819131.89</v>
      </c>
      <c r="H30" s="25">
        <f t="shared" si="4"/>
        <v>2694.512796</v>
      </c>
      <c r="I30" s="26">
        <f t="shared" si="5"/>
        <v>0.1274648579</v>
      </c>
    </row>
    <row r="31" ht="12.75" customHeight="1">
      <c r="A31" s="24" t="s">
        <v>47</v>
      </c>
      <c r="B31" s="27">
        <v>520336.86</v>
      </c>
      <c r="C31" s="25">
        <f t="shared" si="1"/>
        <v>1711.634408</v>
      </c>
      <c r="D31" s="27">
        <v>591025.71</v>
      </c>
      <c r="E31" s="25">
        <f t="shared" si="2"/>
        <v>1944.16352</v>
      </c>
      <c r="F31" s="26">
        <f t="shared" si="3"/>
        <v>0.1358520901</v>
      </c>
      <c r="G31" s="27">
        <v>498834.53</v>
      </c>
      <c r="H31" s="25">
        <f t="shared" si="4"/>
        <v>1640.903059</v>
      </c>
      <c r="I31" s="26">
        <f t="shared" si="5"/>
        <v>0.1848131484</v>
      </c>
    </row>
    <row r="32" ht="12.75" customHeight="1">
      <c r="A32" s="24" t="s">
        <v>48</v>
      </c>
      <c r="B32" s="27">
        <v>1445305.95</v>
      </c>
      <c r="C32" s="25">
        <f t="shared" si="1"/>
        <v>4754.295888</v>
      </c>
      <c r="D32" s="27">
        <v>1625192.68</v>
      </c>
      <c r="E32" s="25">
        <f t="shared" si="2"/>
        <v>5346.028553</v>
      </c>
      <c r="F32" s="26">
        <f t="shared" si="3"/>
        <v>0.124462734</v>
      </c>
      <c r="G32" s="27">
        <v>1300349.92</v>
      </c>
      <c r="H32" s="25">
        <f t="shared" si="4"/>
        <v>4277.466842</v>
      </c>
      <c r="I32" s="26">
        <f t="shared" si="5"/>
        <v>0.2498118045</v>
      </c>
    </row>
    <row r="33" ht="12.75" customHeight="1">
      <c r="A33" s="24" t="s">
        <v>49</v>
      </c>
      <c r="B33" s="27">
        <v>9359566.66</v>
      </c>
      <c r="C33" s="25">
        <f t="shared" si="1"/>
        <v>30788.04822</v>
      </c>
      <c r="D33" s="27">
        <v>1.055573339E7</v>
      </c>
      <c r="E33" s="25">
        <f t="shared" si="2"/>
        <v>34722.8072</v>
      </c>
      <c r="F33" s="26">
        <f t="shared" si="3"/>
        <v>0.1278015076</v>
      </c>
      <c r="G33" s="27">
        <v>9831652.57</v>
      </c>
      <c r="H33" s="25">
        <f t="shared" si="4"/>
        <v>32340.9624</v>
      </c>
      <c r="I33" s="26">
        <f t="shared" si="5"/>
        <v>0.07364792591</v>
      </c>
    </row>
    <row r="34" ht="12.75" customHeight="1">
      <c r="A34" s="24" t="s">
        <v>50</v>
      </c>
      <c r="B34" s="27">
        <v>2071353.54</v>
      </c>
      <c r="C34" s="25">
        <f t="shared" si="1"/>
        <v>6813.662961</v>
      </c>
      <c r="D34" s="27">
        <v>2229264.72</v>
      </c>
      <c r="E34" s="25">
        <f t="shared" si="2"/>
        <v>7333.107632</v>
      </c>
      <c r="F34" s="26">
        <f t="shared" si="3"/>
        <v>0.07623574486</v>
      </c>
      <c r="G34" s="27">
        <v>2721696.04</v>
      </c>
      <c r="H34" s="25">
        <f t="shared" si="4"/>
        <v>8952.9475</v>
      </c>
      <c r="I34" s="26">
        <f t="shared" si="5"/>
        <v>-0.1809281098</v>
      </c>
    </row>
    <row r="35" ht="12.75" customHeight="1">
      <c r="A35" s="24" t="s">
        <v>51</v>
      </c>
      <c r="B35" s="27">
        <v>1342508.06</v>
      </c>
      <c r="C35" s="25">
        <f t="shared" si="1"/>
        <v>4416.144934</v>
      </c>
      <c r="D35" s="27">
        <v>1371842.28</v>
      </c>
      <c r="E35" s="25">
        <f t="shared" si="2"/>
        <v>4512.639079</v>
      </c>
      <c r="F35" s="26">
        <f t="shared" si="3"/>
        <v>0.02185031202</v>
      </c>
      <c r="G35" s="27">
        <v>1467863.5</v>
      </c>
      <c r="H35" s="25">
        <f t="shared" si="4"/>
        <v>4828.498355</v>
      </c>
      <c r="I35" s="26">
        <f t="shared" si="5"/>
        <v>-0.06541563299</v>
      </c>
    </row>
    <row r="36" ht="12.75" customHeight="1">
      <c r="A36" s="28"/>
      <c r="B36" s="28"/>
      <c r="C36" s="28"/>
      <c r="D36" s="28"/>
      <c r="E36" s="28"/>
      <c r="F36" s="28"/>
      <c r="G36" s="28"/>
      <c r="H36" s="28"/>
      <c r="I36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29" t="s">
        <v>52</v>
      </c>
      <c r="B1" s="30" t="s">
        <v>53</v>
      </c>
      <c r="C1" s="30" t="s">
        <v>54</v>
      </c>
      <c r="D1" s="29" t="s">
        <v>55</v>
      </c>
    </row>
    <row r="2" ht="12.75" customHeight="1">
      <c r="A2" s="31"/>
      <c r="B2" s="32"/>
      <c r="C2" s="33"/>
      <c r="D2" s="34"/>
    </row>
    <row r="3" ht="12.0" customHeight="1">
      <c r="A3" s="31"/>
      <c r="B3" s="32"/>
      <c r="C3" s="33"/>
      <c r="D3" s="34"/>
    </row>
    <row r="4" ht="12.0" customHeight="1">
      <c r="A4" s="31"/>
      <c r="B4" s="32"/>
      <c r="C4" s="33"/>
      <c r="D4" s="34"/>
    </row>
    <row r="5" ht="15.75" customHeight="1">
      <c r="A5" s="35"/>
      <c r="B5" s="36"/>
      <c r="C5" s="37"/>
      <c r="D5" s="38"/>
    </row>
  </sheetData>
  <drawing r:id="rId1"/>
</worksheet>
</file>