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<sst xmlns="http://schemas.openxmlformats.org/spreadsheetml/2006/main" count="220" uniqueCount="158">
  <si>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</si>
  <si>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</si>
  <si>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</si>
  <si>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</si>
  <si>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</si>
  <si>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</si>
  <si>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</si>
  <si>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</si>
  <si>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</si>
  <si>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</si>
  <si>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JAN-SEP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</si>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</sst>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45216.0</v>
      </c>
      <c r="C2" s="11" t="s">
        <v>6</v>
      </c>
      <c r="D2" s="12">
        <v>45199.0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4" si="1">E6/D6</f>
        <v>0.8192552732</v>
      </c>
      <c r="D6" s="33">
        <v>6757619.0</v>
      </c>
      <c r="E6" s="34">
        <v>5536215.0</v>
      </c>
      <c r="F6" s="35"/>
      <c r="G6" s="36">
        <f t="shared" ref="G6:G14" si="2">C6-F6</f>
        <v>0.8192552732</v>
      </c>
      <c r="H6" s="37">
        <v>0.0204</v>
      </c>
    </row>
    <row r="7" ht="12.0" customHeight="1">
      <c r="A7" s="30" t="s">
        <v>20</v>
      </c>
      <c r="B7" s="38" t="s">
        <v>22</v>
      </c>
      <c r="C7" s="32">
        <f t="shared" si="1"/>
        <v>1.022691858</v>
      </c>
      <c r="D7" s="39">
        <v>6956592.0</v>
      </c>
      <c r="E7" s="40">
        <v>7114450.0</v>
      </c>
      <c r="F7" s="41"/>
      <c r="G7" s="42">
        <f t="shared" si="2"/>
        <v>1.022691858</v>
      </c>
      <c r="H7" s="37">
        <v>0.0241</v>
      </c>
    </row>
    <row r="8" ht="12.0" customHeight="1">
      <c r="A8" s="30" t="s">
        <v>20</v>
      </c>
      <c r="B8" s="38" t="s">
        <v>23</v>
      </c>
      <c r="C8" s="32">
        <f t="shared" si="1"/>
        <v>1.072116668</v>
      </c>
      <c r="D8" s="39">
        <v>7224793.0</v>
      </c>
      <c r="E8" s="40">
        <v>7745821.0</v>
      </c>
      <c r="F8" s="35"/>
      <c r="G8" s="42">
        <f t="shared" si="2"/>
        <v>1.072116668</v>
      </c>
      <c r="H8" s="37">
        <v>0.0253</v>
      </c>
    </row>
    <row r="9" ht="12.0" customHeight="1">
      <c r="A9" s="30" t="s">
        <v>20</v>
      </c>
      <c r="B9" s="38" t="s">
        <v>24</v>
      </c>
      <c r="C9" s="32">
        <f t="shared" si="1"/>
        <v>2.111165187</v>
      </c>
      <c r="D9" s="39">
        <v>7483368.0</v>
      </c>
      <c r="E9" s="40">
        <v>1.5798626E7</v>
      </c>
      <c r="F9" s="35"/>
      <c r="G9" s="42">
        <f t="shared" si="2"/>
        <v>2.111165187</v>
      </c>
      <c r="H9" s="37">
        <v>0.0506</v>
      </c>
    </row>
    <row r="10" ht="12.0" customHeight="1">
      <c r="A10" s="30" t="s">
        <v>20</v>
      </c>
      <c r="B10" s="38" t="s">
        <v>25</v>
      </c>
      <c r="C10" s="32">
        <f t="shared" si="1"/>
        <v>1.912422241</v>
      </c>
      <c r="D10" s="39">
        <v>7630990.0</v>
      </c>
      <c r="E10" s="40">
        <v>1.4593675E7</v>
      </c>
      <c r="F10" s="35"/>
      <c r="G10" s="42">
        <f t="shared" si="2"/>
        <v>1.912422241</v>
      </c>
      <c r="H10" s="37">
        <v>0.0454</v>
      </c>
    </row>
    <row r="11" ht="12.0" customHeight="1">
      <c r="A11" s="30" t="s">
        <v>20</v>
      </c>
      <c r="B11" s="38" t="s">
        <v>26</v>
      </c>
      <c r="C11" s="32">
        <f t="shared" si="1"/>
        <v>0.4463227087</v>
      </c>
      <c r="D11" s="39">
        <v>3513646.0</v>
      </c>
      <c r="E11" s="40">
        <v>1568220.0</v>
      </c>
      <c r="F11" s="43">
        <v>0.9</v>
      </c>
      <c r="G11" s="42">
        <f t="shared" si="2"/>
        <v>-0.4536772913</v>
      </c>
      <c r="H11" s="37">
        <v>0.009</v>
      </c>
    </row>
    <row r="12" ht="12.0" customHeight="1">
      <c r="A12" s="30" t="s">
        <v>20</v>
      </c>
      <c r="B12" s="38" t="s">
        <v>27</v>
      </c>
      <c r="C12" s="32">
        <f t="shared" si="1"/>
        <v>0.3588812211</v>
      </c>
      <c r="D12" s="39">
        <v>3736395.0</v>
      </c>
      <c r="E12" s="40">
        <v>1340922.0</v>
      </c>
      <c r="F12" s="43">
        <v>0.35</v>
      </c>
      <c r="G12" s="42">
        <f t="shared" si="2"/>
        <v>0.00888122107</v>
      </c>
      <c r="H12" s="37">
        <v>0.008</v>
      </c>
    </row>
    <row r="13" ht="12.0" customHeight="1">
      <c r="A13" s="30" t="s">
        <v>20</v>
      </c>
      <c r="B13" s="38" t="s">
        <v>28</v>
      </c>
      <c r="C13" s="32">
        <f t="shared" si="1"/>
        <v>1.972057777</v>
      </c>
      <c r="D13" s="39">
        <v>6295419.0</v>
      </c>
      <c r="E13" s="40">
        <v>1.241493E7</v>
      </c>
      <c r="F13" s="43">
        <v>0.5</v>
      </c>
      <c r="G13" s="42">
        <f t="shared" si="2"/>
        <v>1.472057777</v>
      </c>
      <c r="H13" s="37">
        <v>0.0462</v>
      </c>
    </row>
    <row r="14" ht="12.0" customHeight="1">
      <c r="A14" s="30" t="s">
        <v>20</v>
      </c>
      <c r="B14" s="38" t="s">
        <v>29</v>
      </c>
      <c r="C14" s="32">
        <f t="shared" si="1"/>
        <v>2.102353147</v>
      </c>
      <c r="D14" s="39">
        <v>6923070.0</v>
      </c>
      <c r="E14" s="40">
        <v>1.4554738E7</v>
      </c>
      <c r="F14" s="43">
        <v>0.5</v>
      </c>
      <c r="G14" s="42">
        <f t="shared" si="2"/>
        <v>1.602353147</v>
      </c>
      <c r="H14" s="37">
        <v>0.0486</v>
      </c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45216</v>
      </c>
      <c r="C2" s="11" t="s">
        <v>6</v>
      </c>
      <c r="D2" s="53">
        <f>ERT_ATFM_YY!D2</f>
        <v>45199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11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31</v>
      </c>
      <c r="B5" s="63" t="s">
        <v>14</v>
      </c>
      <c r="C5" s="63" t="s">
        <v>15</v>
      </c>
      <c r="D5" s="63" t="s">
        <v>16</v>
      </c>
      <c r="E5" s="63" t="s">
        <v>32</v>
      </c>
      <c r="F5" s="63" t="s">
        <v>33</v>
      </c>
    </row>
    <row r="6" ht="12.0" customHeight="1">
      <c r="A6" s="64" t="s">
        <v>34</v>
      </c>
      <c r="B6" s="65">
        <f t="shared" ref="B6:B62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35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36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37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38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39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40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41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42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43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44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45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46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47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48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49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50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51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52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53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54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55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56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57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58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59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60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61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62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63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64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65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66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67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68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69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70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71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72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73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74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75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76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77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78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79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80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81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82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83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2" si="5">sum(D$54:D55)/sum(C$54:C55)</f>
        <v>0.454329909</v>
      </c>
      <c r="F55" s="79">
        <v>1.0</v>
      </c>
    </row>
    <row r="56" ht="12.0" customHeight="1">
      <c r="A56" s="64" t="s">
        <v>84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85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86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87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88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89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90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91</v>
      </c>
      <c r="B63" s="70"/>
      <c r="C63" s="72"/>
      <c r="D63" s="72"/>
      <c r="E63" s="70"/>
      <c r="F63" s="72"/>
    </row>
    <row r="64" ht="12.0" customHeight="1">
      <c r="A64" s="64" t="s">
        <v>92</v>
      </c>
      <c r="B64" s="70"/>
      <c r="C64" s="72"/>
      <c r="D64" s="72"/>
      <c r="E64" s="70"/>
      <c r="F64" s="72"/>
    </row>
    <row r="65" ht="12.0" customHeight="1">
      <c r="A65" s="64" t="s">
        <v>93</v>
      </c>
      <c r="B65" s="74"/>
      <c r="C65" s="75"/>
      <c r="D65" s="75"/>
      <c r="E65" s="74"/>
      <c r="F65" s="75"/>
    </row>
    <row r="66" ht="12.0" customHeight="1">
      <c r="A66" s="64" t="s">
        <v>94</v>
      </c>
      <c r="B66" s="83"/>
      <c r="C66" s="67"/>
      <c r="D66" s="67"/>
      <c r="E66" s="77"/>
      <c r="F66" s="78"/>
    </row>
    <row r="67" ht="12.0" customHeight="1">
      <c r="A67" s="64" t="s">
        <v>95</v>
      </c>
      <c r="B67" s="70"/>
      <c r="C67" s="72"/>
      <c r="D67" s="72"/>
      <c r="E67" s="70"/>
      <c r="F67" s="72"/>
    </row>
    <row r="68" ht="12.0" customHeight="1">
      <c r="A68" s="64" t="s">
        <v>96</v>
      </c>
      <c r="B68" s="70"/>
      <c r="C68" s="72"/>
      <c r="D68" s="72"/>
      <c r="E68" s="70"/>
      <c r="F68" s="72"/>
    </row>
    <row r="69" ht="12.0" customHeight="1">
      <c r="A69" s="64" t="s">
        <v>97</v>
      </c>
      <c r="B69" s="70"/>
      <c r="C69" s="72"/>
      <c r="D69" s="72"/>
      <c r="E69" s="70"/>
      <c r="F69" s="72"/>
    </row>
    <row r="70" ht="12.0" customHeight="1">
      <c r="A70" s="64" t="s">
        <v>98</v>
      </c>
      <c r="B70" s="70"/>
      <c r="C70" s="72"/>
      <c r="D70" s="72"/>
      <c r="E70" s="70"/>
      <c r="F70" s="72"/>
    </row>
    <row r="71" ht="12.0" customHeight="1">
      <c r="A71" s="64" t="s">
        <v>99</v>
      </c>
      <c r="B71" s="70"/>
      <c r="C71" s="72"/>
      <c r="D71" s="72"/>
      <c r="E71" s="70"/>
      <c r="F71" s="72"/>
    </row>
    <row r="72" ht="12.0" customHeight="1">
      <c r="A72" s="64" t="s">
        <v>100</v>
      </c>
      <c r="B72" s="70"/>
      <c r="C72" s="72"/>
      <c r="D72" s="72"/>
      <c r="E72" s="70"/>
      <c r="F72" s="72"/>
    </row>
    <row r="73" ht="12.0" customHeight="1">
      <c r="A73" s="64" t="s">
        <v>101</v>
      </c>
      <c r="B73" s="70"/>
      <c r="C73" s="72"/>
      <c r="D73" s="72"/>
      <c r="E73" s="70"/>
      <c r="F73" s="72"/>
    </row>
    <row r="74" ht="12.0" customHeight="1">
      <c r="A74" s="64" t="s">
        <v>102</v>
      </c>
      <c r="B74" s="70"/>
      <c r="C74" s="72"/>
      <c r="D74" s="72"/>
      <c r="E74" s="70"/>
      <c r="F74" s="72"/>
    </row>
    <row r="75" ht="12.0" customHeight="1">
      <c r="A75" s="64" t="s">
        <v>103</v>
      </c>
      <c r="B75" s="70"/>
      <c r="C75" s="72"/>
      <c r="D75" s="72"/>
      <c r="E75" s="70"/>
      <c r="F75" s="72"/>
    </row>
    <row r="76" ht="12.0" customHeight="1">
      <c r="A76" s="64" t="s">
        <v>104</v>
      </c>
      <c r="B76" s="70"/>
      <c r="C76" s="72"/>
      <c r="D76" s="72"/>
      <c r="E76" s="70"/>
      <c r="F76" s="72"/>
    </row>
    <row r="77" ht="12.0" customHeight="1">
      <c r="A77" s="64" t="s">
        <v>105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45216</v>
      </c>
      <c r="C2" s="11" t="s">
        <v>6</v>
      </c>
      <c r="D2" s="89">
        <f>ERT_ATFM_YY!D2</f>
        <v>45199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JAN-SEP</v>
      </c>
      <c r="B4" s="94" t="s">
        <v>106</v>
      </c>
      <c r="C4" s="94" t="s">
        <v>107</v>
      </c>
      <c r="D4" s="95"/>
      <c r="E4" s="95"/>
      <c r="F4" s="95"/>
    </row>
    <row r="5" ht="25.5" customHeight="1">
      <c r="A5" s="96" t="s">
        <v>108</v>
      </c>
      <c r="B5" s="96" t="s">
        <v>109</v>
      </c>
      <c r="C5" s="96" t="s">
        <v>110</v>
      </c>
      <c r="D5" s="96" t="s">
        <v>111</v>
      </c>
      <c r="E5" s="96" t="s">
        <v>112</v>
      </c>
      <c r="F5" s="96" t="s">
        <v>113</v>
      </c>
    </row>
    <row r="6" ht="12.75" customHeight="1">
      <c r="A6" s="97" t="s">
        <v>11</v>
      </c>
      <c r="B6" s="98">
        <v>0.5</v>
      </c>
      <c r="C6" s="99">
        <v>6923070.0</v>
      </c>
      <c r="D6" s="99">
        <v>1.4554738E7</v>
      </c>
      <c r="E6" s="98">
        <f t="shared" ref="E6:E15" si="1">D6/C6</f>
        <v>2.102353147</v>
      </c>
      <c r="F6" s="98">
        <f>E6-B6</f>
        <v>1.602353147</v>
      </c>
    </row>
    <row r="7" ht="12.75" customHeight="1">
      <c r="A7" s="97" t="s">
        <v>114</v>
      </c>
      <c r="B7" s="98"/>
      <c r="C7" s="99">
        <v>560184.0</v>
      </c>
      <c r="D7" s="99">
        <v>104029.0</v>
      </c>
      <c r="E7" s="98">
        <f t="shared" si="1"/>
        <v>0.1857050541</v>
      </c>
      <c r="F7" s="98"/>
    </row>
    <row r="8" ht="12.75" customHeight="1">
      <c r="A8" s="97" t="s">
        <v>115</v>
      </c>
      <c r="B8" s="98"/>
      <c r="C8" s="99">
        <v>2120683.0</v>
      </c>
      <c r="D8" s="99">
        <v>1105406.0</v>
      </c>
      <c r="E8" s="98">
        <f t="shared" si="1"/>
        <v>0.5212499935</v>
      </c>
      <c r="F8" s="98"/>
    </row>
    <row r="9" ht="12.75" customHeight="1">
      <c r="A9" s="97" t="s">
        <v>116</v>
      </c>
      <c r="B9" s="98"/>
      <c r="C9" s="99">
        <v>860491.0</v>
      </c>
      <c r="D9" s="99">
        <v>195590.0</v>
      </c>
      <c r="E9" s="98">
        <f t="shared" si="1"/>
        <v>0.2273004599</v>
      </c>
      <c r="F9" s="98"/>
    </row>
    <row r="10" ht="12.75" customHeight="1">
      <c r="A10" s="97" t="s">
        <v>117</v>
      </c>
      <c r="B10" s="98"/>
      <c r="C10" s="99">
        <v>678054.0</v>
      </c>
      <c r="D10" s="99">
        <v>54748.0</v>
      </c>
      <c r="E10" s="98">
        <f t="shared" si="1"/>
        <v>0.08074283169</v>
      </c>
      <c r="F10" s="98"/>
    </row>
    <row r="11" ht="12.75" customHeight="1">
      <c r="A11" s="97" t="s">
        <v>118</v>
      </c>
      <c r="B11" s="98"/>
      <c r="C11" s="99">
        <v>1707058.0</v>
      </c>
      <c r="D11" s="99">
        <v>1439938.0</v>
      </c>
      <c r="E11" s="98">
        <f t="shared" si="1"/>
        <v>0.8435202553</v>
      </c>
      <c r="F11" s="98"/>
    </row>
    <row r="12" ht="12.75" customHeight="1">
      <c r="A12" s="97" t="s">
        <v>119</v>
      </c>
      <c r="B12" s="98"/>
      <c r="C12" s="99">
        <v>4315939.0</v>
      </c>
      <c r="D12" s="99">
        <v>1.0480433E7</v>
      </c>
      <c r="E12" s="98">
        <f t="shared" si="1"/>
        <v>2.42830888</v>
      </c>
      <c r="F12" s="98"/>
    </row>
    <row r="13" ht="12.75" customHeight="1">
      <c r="A13" s="97" t="s">
        <v>120</v>
      </c>
      <c r="B13" s="98"/>
      <c r="C13" s="99">
        <v>652840.0</v>
      </c>
      <c r="D13" s="99">
        <v>17086.0</v>
      </c>
      <c r="E13" s="98">
        <f t="shared" si="1"/>
        <v>0.0261718032</v>
      </c>
      <c r="F13" s="98"/>
    </row>
    <row r="14" ht="12.75" customHeight="1">
      <c r="A14" s="97" t="s">
        <v>121</v>
      </c>
      <c r="B14" s="98"/>
      <c r="C14" s="99">
        <v>1720950.0</v>
      </c>
      <c r="D14" s="99">
        <v>1148131.0</v>
      </c>
      <c r="E14" s="98">
        <f t="shared" si="1"/>
        <v>0.6671495395</v>
      </c>
      <c r="F14" s="98"/>
    </row>
    <row r="15" ht="12.75" customHeight="1">
      <c r="A15" s="100" t="s">
        <v>122</v>
      </c>
      <c r="B15" s="98"/>
      <c r="C15" s="99">
        <v>1831943.0</v>
      </c>
      <c r="D15" s="99">
        <v>721635.0</v>
      </c>
      <c r="E15" s="98">
        <f t="shared" si="1"/>
        <v>0.3939178239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45216</v>
      </c>
      <c r="C2" s="11" t="s">
        <v>6</v>
      </c>
      <c r="D2" s="89">
        <f>ERT_ATFM_YY!D2</f>
        <v>45199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9</v>
      </c>
      <c r="E3" s="92" t="s">
        <v>9</v>
      </c>
      <c r="F3" s="92" t="s">
        <v>4</v>
      </c>
    </row>
    <row r="4" ht="13.5" customHeight="1">
      <c r="A4" s="93" t="str">
        <f>ERT_ATFM_YY!A4</f>
        <v>Period: JAN-SEP</v>
      </c>
      <c r="B4" s="94" t="s">
        <v>106</v>
      </c>
      <c r="C4" s="94" t="s">
        <v>4</v>
      </c>
      <c r="D4" s="95"/>
      <c r="E4" s="95"/>
      <c r="F4" s="95"/>
    </row>
    <row r="5" ht="25.5" customHeight="1">
      <c r="A5" s="96" t="s">
        <v>123</v>
      </c>
      <c r="B5" s="96" t="s">
        <v>109</v>
      </c>
      <c r="C5" s="96" t="s">
        <v>110</v>
      </c>
      <c r="D5" s="96" t="s">
        <v>111</v>
      </c>
      <c r="E5" s="96" t="s">
        <v>112</v>
      </c>
      <c r="F5" s="96" t="s">
        <v>113</v>
      </c>
    </row>
    <row r="6" ht="12.75" customHeight="1">
      <c r="A6" s="97" t="s">
        <v>124</v>
      </c>
      <c r="B6" s="98"/>
      <c r="C6" s="99">
        <v>471498.0</v>
      </c>
      <c r="D6" s="99">
        <v>58004.0</v>
      </c>
      <c r="E6" s="101">
        <f t="shared" ref="E6:E34" si="1">D6/C6</f>
        <v>0.1230206703</v>
      </c>
      <c r="F6" s="98" t="s">
        <v>4</v>
      </c>
    </row>
    <row r="7" ht="12.75" customHeight="1">
      <c r="A7" s="97" t="s">
        <v>125</v>
      </c>
      <c r="B7" s="98"/>
      <c r="C7" s="99">
        <v>919712.0</v>
      </c>
      <c r="D7" s="99">
        <v>145147.0</v>
      </c>
      <c r="E7" s="101">
        <f t="shared" si="1"/>
        <v>0.1578178821</v>
      </c>
      <c r="F7" s="98"/>
    </row>
    <row r="8" ht="12.75" customHeight="1">
      <c r="A8" s="97" t="s">
        <v>126</v>
      </c>
      <c r="B8" s="98"/>
      <c r="C8" s="99">
        <v>419626.0</v>
      </c>
      <c r="D8" s="99">
        <v>17086.0</v>
      </c>
      <c r="E8" s="101">
        <f t="shared" si="1"/>
        <v>0.04071721009</v>
      </c>
      <c r="F8" s="98"/>
    </row>
    <row r="9" ht="12.75" customHeight="1">
      <c r="A9" s="97" t="s">
        <v>127</v>
      </c>
      <c r="B9" s="98"/>
      <c r="C9" s="99">
        <v>742421.0</v>
      </c>
      <c r="D9" s="99">
        <v>40890.0</v>
      </c>
      <c r="E9" s="101">
        <f t="shared" si="1"/>
        <v>0.05507656707</v>
      </c>
      <c r="F9" s="98"/>
    </row>
    <row r="10" ht="12.75" customHeight="1">
      <c r="A10" s="97" t="s">
        <v>128</v>
      </c>
      <c r="B10" s="98"/>
      <c r="C10" s="99">
        <v>637425.0</v>
      </c>
      <c r="D10" s="99">
        <v>379389.0</v>
      </c>
      <c r="E10" s="101">
        <f t="shared" si="1"/>
        <v>0.5951900224</v>
      </c>
      <c r="F10" s="98"/>
    </row>
    <row r="11" ht="12.75" customHeight="1">
      <c r="A11" s="97" t="s">
        <v>129</v>
      </c>
      <c r="B11" s="98"/>
      <c r="C11" s="99">
        <v>324171.0</v>
      </c>
      <c r="D11" s="99">
        <v>15024.0</v>
      </c>
      <c r="E11" s="101">
        <f t="shared" si="1"/>
        <v>0.04634591003</v>
      </c>
      <c r="F11" s="98"/>
    </row>
    <row r="12" ht="12.75" customHeight="1">
      <c r="A12" s="97" t="s">
        <v>130</v>
      </c>
      <c r="B12" s="98"/>
      <c r="C12" s="99">
        <v>2044049.0</v>
      </c>
      <c r="D12" s="99">
        <v>3923001.0</v>
      </c>
      <c r="E12" s="101">
        <f t="shared" si="1"/>
        <v>1.91923041</v>
      </c>
      <c r="F12" s="98"/>
    </row>
    <row r="13" ht="12.75" customHeight="1">
      <c r="A13" s="97" t="s">
        <v>131</v>
      </c>
      <c r="B13" s="98"/>
      <c r="C13" s="99">
        <v>2431225.0</v>
      </c>
      <c r="D13" s="99">
        <v>5974539.0</v>
      </c>
      <c r="E13" s="101">
        <f t="shared" si="1"/>
        <v>2.457419202</v>
      </c>
      <c r="F13" s="98"/>
    </row>
    <row r="14" ht="12.75" customHeight="1">
      <c r="A14" s="97" t="s">
        <v>132</v>
      </c>
      <c r="B14" s="98"/>
      <c r="C14" s="99">
        <v>112462.0</v>
      </c>
      <c r="D14" s="99">
        <v>0.0</v>
      </c>
      <c r="E14" s="101">
        <f t="shared" si="1"/>
        <v>0</v>
      </c>
      <c r="F14" s="98"/>
    </row>
    <row r="15" ht="12.75" customHeight="1">
      <c r="A15" s="97" t="s">
        <v>133</v>
      </c>
      <c r="B15" s="98"/>
      <c r="C15" s="99">
        <v>1665610.0</v>
      </c>
      <c r="D15" s="99">
        <v>898033.0</v>
      </c>
      <c r="E15" s="101">
        <f t="shared" si="1"/>
        <v>0.5391616285</v>
      </c>
      <c r="F15" s="98"/>
    </row>
    <row r="16" ht="12.75" customHeight="1">
      <c r="A16" s="97" t="s">
        <v>134</v>
      </c>
      <c r="B16" s="98"/>
      <c r="C16" s="99">
        <v>1432769.0</v>
      </c>
      <c r="D16" s="99">
        <v>300368.0</v>
      </c>
      <c r="E16" s="101">
        <f t="shared" si="1"/>
        <v>0.2096416101</v>
      </c>
      <c r="F16" s="98"/>
    </row>
    <row r="17" ht="12.75" customHeight="1">
      <c r="A17" s="97" t="s">
        <v>135</v>
      </c>
      <c r="B17" s="98"/>
      <c r="C17" s="99">
        <v>157766.0</v>
      </c>
      <c r="D17" s="99">
        <v>0.0</v>
      </c>
      <c r="E17" s="101">
        <f t="shared" si="1"/>
        <v>0</v>
      </c>
      <c r="F17" s="98"/>
    </row>
    <row r="18" ht="12.75" customHeight="1">
      <c r="A18" s="97" t="s">
        <v>136</v>
      </c>
      <c r="B18" s="98"/>
      <c r="C18" s="99">
        <v>798080.0</v>
      </c>
      <c r="D18" s="99">
        <v>790014.0</v>
      </c>
      <c r="E18" s="101">
        <f t="shared" si="1"/>
        <v>0.9898932438</v>
      </c>
      <c r="F18" s="98"/>
    </row>
    <row r="19" ht="12.75" customHeight="1">
      <c r="A19" s="97" t="s">
        <v>137</v>
      </c>
      <c r="B19" s="98"/>
      <c r="C19" s="99">
        <v>789380.0</v>
      </c>
      <c r="D19" s="99">
        <v>823122.0</v>
      </c>
      <c r="E19" s="101">
        <f t="shared" si="1"/>
        <v>1.042744939</v>
      </c>
      <c r="F19" s="98"/>
    </row>
    <row r="20" ht="12.75" customHeight="1">
      <c r="A20" s="97" t="s">
        <v>138</v>
      </c>
      <c r="B20" s="98"/>
      <c r="C20" s="99">
        <v>505225.0</v>
      </c>
      <c r="D20" s="99">
        <v>9377.0</v>
      </c>
      <c r="E20" s="101">
        <f t="shared" si="1"/>
        <v>0.0185600475</v>
      </c>
      <c r="F20" s="98"/>
    </row>
    <row r="21" ht="12.75" customHeight="1">
      <c r="A21" s="97" t="s">
        <v>139</v>
      </c>
      <c r="B21" s="98"/>
      <c r="C21" s="99">
        <v>439700.0</v>
      </c>
      <c r="D21" s="99">
        <v>7242.0</v>
      </c>
      <c r="E21" s="101">
        <f t="shared" si="1"/>
        <v>0.01647032067</v>
      </c>
      <c r="F21" s="98"/>
    </row>
    <row r="22" ht="12.75" customHeight="1">
      <c r="A22" s="97" t="s">
        <v>140</v>
      </c>
      <c r="B22" s="98"/>
      <c r="C22" s="99">
        <v>150798.0</v>
      </c>
      <c r="D22" s="99">
        <v>0.0</v>
      </c>
      <c r="E22" s="101">
        <f t="shared" si="1"/>
        <v>0</v>
      </c>
      <c r="F22" s="98"/>
    </row>
    <row r="23" ht="12.75" customHeight="1">
      <c r="A23" s="97" t="s">
        <v>141</v>
      </c>
      <c r="B23" s="98"/>
      <c r="C23" s="99">
        <v>407112.0</v>
      </c>
      <c r="D23" s="99">
        <v>21469.0</v>
      </c>
      <c r="E23" s="101">
        <f t="shared" si="1"/>
        <v>0.05273487394</v>
      </c>
      <c r="F23" s="98"/>
    </row>
    <row r="24" ht="12.75" customHeight="1">
      <c r="A24" s="97" t="s">
        <v>142</v>
      </c>
      <c r="B24" s="98"/>
      <c r="C24" s="99">
        <v>416763.0</v>
      </c>
      <c r="D24" s="99">
        <v>27734.0</v>
      </c>
      <c r="E24" s="101">
        <f t="shared" si="1"/>
        <v>0.06654621452</v>
      </c>
      <c r="F24" s="98"/>
    </row>
    <row r="25" ht="12.75" customHeight="1">
      <c r="A25" s="97" t="s">
        <v>143</v>
      </c>
      <c r="B25" s="98"/>
      <c r="C25" s="99">
        <v>1296201.0</v>
      </c>
      <c r="D25" s="99">
        <v>293912.0</v>
      </c>
      <c r="E25" s="101">
        <f t="shared" si="1"/>
        <v>0.2267487836</v>
      </c>
      <c r="F25" s="98"/>
    </row>
    <row r="26" ht="12.75" customHeight="1">
      <c r="A26" s="97" t="s">
        <v>144</v>
      </c>
      <c r="B26" s="98"/>
      <c r="C26" s="99">
        <v>102977.0</v>
      </c>
      <c r="D26" s="99">
        <v>0.0</v>
      </c>
      <c r="E26" s="101">
        <f t="shared" si="1"/>
        <v>0</v>
      </c>
      <c r="F26" s="98"/>
    </row>
    <row r="27" ht="12.75" customHeight="1">
      <c r="A27" s="97" t="s">
        <v>145</v>
      </c>
      <c r="B27" s="98"/>
      <c r="C27" s="99">
        <v>503364.0</v>
      </c>
      <c r="D27" s="99">
        <v>250098.0</v>
      </c>
      <c r="E27" s="101">
        <f t="shared" si="1"/>
        <v>0.4968531719</v>
      </c>
      <c r="F27" s="98"/>
    </row>
    <row r="28" ht="12.75" customHeight="1">
      <c r="A28" s="97" t="s">
        <v>146</v>
      </c>
      <c r="B28" s="98"/>
      <c r="C28" s="99">
        <v>431134.0</v>
      </c>
      <c r="D28" s="99">
        <v>47506.0</v>
      </c>
      <c r="E28" s="101">
        <f t="shared" si="1"/>
        <v>0.1101884797</v>
      </c>
      <c r="F28" s="98"/>
    </row>
    <row r="29" ht="12.75" customHeight="1">
      <c r="A29" s="97" t="s">
        <v>147</v>
      </c>
      <c r="B29" s="98"/>
      <c r="C29" s="99">
        <v>128311.0</v>
      </c>
      <c r="D29" s="99">
        <v>0.0</v>
      </c>
      <c r="E29" s="101">
        <f t="shared" si="1"/>
        <v>0</v>
      </c>
      <c r="F29" s="98"/>
    </row>
    <row r="30" ht="12.75" customHeight="1">
      <c r="A30" s="97" t="s">
        <v>148</v>
      </c>
      <c r="B30" s="98"/>
      <c r="C30" s="99">
        <v>522193.0</v>
      </c>
      <c r="D30" s="99">
        <v>104029.0</v>
      </c>
      <c r="E30" s="101">
        <f t="shared" si="1"/>
        <v>0.1992156157</v>
      </c>
      <c r="F30" s="98"/>
    </row>
    <row r="31" ht="12.75" customHeight="1">
      <c r="A31" s="97" t="s">
        <v>149</v>
      </c>
      <c r="B31" s="98"/>
      <c r="C31" s="99">
        <v>582381.0</v>
      </c>
      <c r="D31" s="99">
        <v>154700.0</v>
      </c>
      <c r="E31" s="101">
        <f t="shared" si="1"/>
        <v>0.2656336659</v>
      </c>
      <c r="F31" s="98"/>
    </row>
    <row r="32" ht="12.75" customHeight="1">
      <c r="A32" s="97" t="s">
        <v>150</v>
      </c>
      <c r="B32" s="98"/>
      <c r="C32" s="99">
        <v>424817.0</v>
      </c>
      <c r="D32" s="99">
        <v>43688.0</v>
      </c>
      <c r="E32" s="101">
        <f t="shared" si="1"/>
        <v>0.1028395756</v>
      </c>
      <c r="F32" s="98"/>
    </row>
    <row r="33" ht="12.75" customHeight="1">
      <c r="A33" s="97" t="s">
        <v>151</v>
      </c>
      <c r="B33" s="98"/>
      <c r="C33" s="99">
        <v>927306.0</v>
      </c>
      <c r="D33" s="99">
        <v>217559.0</v>
      </c>
      <c r="E33" s="101">
        <f t="shared" si="1"/>
        <v>0.2346140325</v>
      </c>
      <c r="F33" s="98"/>
    </row>
    <row r="34" ht="12.75" customHeight="1">
      <c r="A34" s="97" t="s">
        <v>152</v>
      </c>
      <c r="B34" s="98"/>
      <c r="C34" s="99">
        <v>309051.0</v>
      </c>
      <c r="D34" s="99">
        <v>12807.0</v>
      </c>
      <c r="E34" s="101">
        <f t="shared" si="1"/>
        <v>0.04143976237</v>
      </c>
      <c r="F34" s="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2" t="s">
        <v>153</v>
      </c>
      <c r="B1" s="102" t="s">
        <v>123</v>
      </c>
      <c r="C1" s="102" t="s">
        <v>154</v>
      </c>
      <c r="D1" s="102" t="s">
        <v>155</v>
      </c>
    </row>
    <row r="2" ht="15.75" customHeight="1">
      <c r="A2" s="103">
        <v>44351.0</v>
      </c>
      <c r="B2" s="104" t="s">
        <v>156</v>
      </c>
      <c r="C2" s="105"/>
      <c r="D2" s="104" t="s">
        <v>157</v>
      </c>
    </row>
    <row r="3" ht="15.75" customHeight="1">
      <c r="A3" s="106"/>
      <c r="B3" s="104"/>
      <c r="C3" s="105"/>
      <c r="D3" s="104"/>
    </row>
    <row r="4" ht="15.75" customHeight="1">
      <c r="A4" s="106"/>
      <c r="B4" s="104"/>
      <c r="C4" s="107"/>
      <c r="D4" s="104"/>
    </row>
    <row r="5" ht="15.75" customHeight="1">
      <c r="A5" s="103"/>
      <c r="B5" s="108"/>
      <c r="C5" s="105"/>
      <c r="D5" s="109"/>
    </row>
  </sheetData>
  <drawing r:id="rId1"/>
</worksheet>
</file>