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<sst xmlns="http://schemas.openxmlformats.org/spreadsheetml/2006/main" count="444" uniqueCount="190">
  <si>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</si>
  <si>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</si>
  <si>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</si>
  <si>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</si>
  <si>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</si>
  <si>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</si>
  <si>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</si>
  <si>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</si>
  <si>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</si>
  <si>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</si>
  <si>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</si>
  <si>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JAN-SEP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</si>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</sst>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45216.0</v>
      </c>
      <c r="C2" s="9" t="s">
        <v>6</v>
      </c>
      <c r="D2" s="10">
        <v>45199.0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273.0</v>
      </c>
      <c r="C6" s="23">
        <v>6757619.0</v>
      </c>
      <c r="D6" s="23">
        <f t="shared" ref="D6:D14" si="1">C6/B6</f>
        <v>24753.18315</v>
      </c>
      <c r="E6" s="24"/>
      <c r="F6" s="18" t="s">
        <v>9</v>
      </c>
    </row>
    <row r="7" ht="12.0" customHeight="1">
      <c r="A7" s="21" t="s">
        <v>19</v>
      </c>
      <c r="B7" s="22">
        <v>274.0</v>
      </c>
      <c r="C7" s="25">
        <v>6956592.0</v>
      </c>
      <c r="D7" s="25">
        <f t="shared" si="1"/>
        <v>25389.0219</v>
      </c>
      <c r="E7" s="26">
        <f t="shared" ref="E7:E14" si="2">D7/D6-1</f>
        <v>0.02568715077</v>
      </c>
      <c r="F7" s="18" t="s">
        <v>9</v>
      </c>
    </row>
    <row r="8" ht="12.0" customHeight="1">
      <c r="A8" s="21" t="s">
        <v>20</v>
      </c>
      <c r="B8" s="22">
        <v>273.0</v>
      </c>
      <c r="C8" s="25">
        <v>7224793.0</v>
      </c>
      <c r="D8" s="25">
        <f t="shared" si="1"/>
        <v>26464.44322</v>
      </c>
      <c r="E8" s="26">
        <f t="shared" si="2"/>
        <v>0.04235772965</v>
      </c>
      <c r="F8" s="18" t="s">
        <v>10</v>
      </c>
    </row>
    <row r="9" ht="12.0" customHeight="1">
      <c r="A9" s="21" t="s">
        <v>21</v>
      </c>
      <c r="B9" s="22">
        <v>273.0</v>
      </c>
      <c r="C9" s="25">
        <v>7483368.0</v>
      </c>
      <c r="D9" s="25">
        <f t="shared" si="1"/>
        <v>27411.6044</v>
      </c>
      <c r="E9" s="26">
        <f t="shared" si="2"/>
        <v>0.03578995274</v>
      </c>
      <c r="F9" s="18" t="s">
        <v>9</v>
      </c>
    </row>
    <row r="10" ht="12.0" customHeight="1">
      <c r="A10" s="21" t="s">
        <v>22</v>
      </c>
      <c r="B10" s="22">
        <v>273.0</v>
      </c>
      <c r="C10" s="25">
        <v>7630990.0</v>
      </c>
      <c r="D10" s="25">
        <f t="shared" si="1"/>
        <v>27952.34432</v>
      </c>
      <c r="E10" s="26">
        <f t="shared" si="2"/>
        <v>0.01972667922</v>
      </c>
      <c r="F10" s="18" t="s">
        <v>9</v>
      </c>
    </row>
    <row r="11" ht="12.0" customHeight="1">
      <c r="A11" s="21" t="s">
        <v>23</v>
      </c>
      <c r="B11" s="22">
        <v>274.0</v>
      </c>
      <c r="C11" s="25">
        <v>3513646.0</v>
      </c>
      <c r="D11" s="25">
        <f t="shared" si="1"/>
        <v>12823.52555</v>
      </c>
      <c r="E11" s="26">
        <f t="shared" si="2"/>
        <v>-0.5412361339</v>
      </c>
      <c r="F11" s="18" t="s">
        <v>9</v>
      </c>
    </row>
    <row r="12" ht="12.0" customHeight="1">
      <c r="A12" s="21" t="s">
        <v>24</v>
      </c>
      <c r="B12" s="22">
        <v>273.0</v>
      </c>
      <c r="C12" s="25">
        <v>3736395.0</v>
      </c>
      <c r="D12" s="25">
        <f t="shared" si="1"/>
        <v>13686.42857</v>
      </c>
      <c r="E12" s="26">
        <f t="shared" si="2"/>
        <v>0.06729062307</v>
      </c>
      <c r="F12" s="18" t="s">
        <v>9</v>
      </c>
    </row>
    <row r="13" ht="12.0" customHeight="1">
      <c r="A13" s="21" t="s">
        <v>25</v>
      </c>
      <c r="B13" s="22">
        <v>273.0</v>
      </c>
      <c r="C13" s="25">
        <v>6295419.0</v>
      </c>
      <c r="D13" s="25">
        <f t="shared" si="1"/>
        <v>23060.14286</v>
      </c>
      <c r="E13" s="26">
        <f t="shared" si="2"/>
        <v>0.6848911852</v>
      </c>
      <c r="F13" s="18" t="s">
        <v>9</v>
      </c>
    </row>
    <row r="14" ht="12.0" customHeight="1">
      <c r="A14" s="21" t="s">
        <v>26</v>
      </c>
      <c r="B14" s="22">
        <v>273.0</v>
      </c>
      <c r="C14" s="25">
        <v>6923070.0</v>
      </c>
      <c r="D14" s="25">
        <f t="shared" si="1"/>
        <v>25359.23077</v>
      </c>
      <c r="E14" s="26">
        <f t="shared" si="2"/>
        <v>0.09969963874</v>
      </c>
      <c r="F14" s="18" t="s">
        <v>9</v>
      </c>
    </row>
    <row r="15" ht="12.0" customHeight="1">
      <c r="A15" s="21" t="s">
        <v>27</v>
      </c>
      <c r="B15" s="22"/>
      <c r="C15" s="25"/>
      <c r="D15" s="25"/>
      <c r="E15" s="26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45216</v>
      </c>
      <c r="C2" s="9" t="s">
        <v>6</v>
      </c>
      <c r="D2" s="10">
        <f>ERT_FLTS_YY!D2</f>
        <v>45199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09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0.0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0.0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0.0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0.0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0.0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0.0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0.0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0.0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0.0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0.0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0.0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>
        <f>G65/G53-1</f>
        <v>0.000332869031</v>
      </c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>
        <f t="shared" ref="H66:H76" si="2">(sum(F$65:F66)/sum(E$65:E66))/((sum(F$53:F54)/sum(E$53:E54)))-1</f>
        <v>-0.01040545424</v>
      </c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>
        <f t="shared" si="2"/>
        <v>-0.1524214134</v>
      </c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>
        <f t="shared" si="2"/>
        <v>-0.3534792649</v>
      </c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>
        <f t="shared" si="2"/>
        <v>-0.4695883152</v>
      </c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>
        <f t="shared" si="2"/>
        <v>-0.5327165577</v>
      </c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>
        <f t="shared" si="2"/>
        <v>-0.545051994</v>
      </c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>
        <f t="shared" si="2"/>
        <v>-0.5402956787</v>
      </c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>
        <f t="shared" si="2"/>
        <v>-0.5412361339</v>
      </c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>
        <f t="shared" si="2"/>
        <v>-0.5446851262</v>
      </c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>
        <f t="shared" si="2"/>
        <v>-0.5510597614</v>
      </c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>
        <f>G77/G65-1</f>
        <v>-0.6447441332</v>
      </c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>
        <f t="shared" ref="H78:H88" si="3">(sum(F$77:F78)/sum(E$77:E78))/((sum(F$65:F66)/sum(E$65:E66)))-1</f>
        <v>-0.6554925619</v>
      </c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>
        <f t="shared" si="3"/>
        <v>-0.5954383401</v>
      </c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>
        <f t="shared" si="3"/>
        <v>-0.4681136583</v>
      </c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>
        <f t="shared" si="3"/>
        <v>-0.3365514413</v>
      </c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>
        <f t="shared" si="3"/>
        <v>-0.1911450065</v>
      </c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>
        <f t="shared" si="3"/>
        <v>-0.07139668588</v>
      </c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>
        <f t="shared" si="3"/>
        <v>0.004473092243</v>
      </c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>
        <f t="shared" si="3"/>
        <v>0.06729062307</v>
      </c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>
        <f t="shared" si="3"/>
        <v>0.127938858</v>
      </c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>
        <f t="shared" si="3"/>
        <v>0.1877425823</v>
      </c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>
        <f t="shared" si="3"/>
        <v>0.2373625769</v>
      </c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>
        <f>G89/G77-1</f>
        <v>0.9219627502</v>
      </c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>
        <f t="shared" ref="H90:H100" si="4">(sum(F$89:F90)/sum(E$89:E90))/((sum(F$77:F78)/sum(E$77:E78)))-1</f>
        <v>1.034443801</v>
      </c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>
        <f t="shared" si="4"/>
        <v>1.102060319</v>
      </c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>
        <f t="shared" si="4"/>
        <v>1.183129739</v>
      </c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>
        <f t="shared" si="4"/>
        <v>1.210894933</v>
      </c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>
        <f t="shared" si="4"/>
        <v>1.104112335</v>
      </c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>
        <f t="shared" si="4"/>
        <v>0.9135090865</v>
      </c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>
        <f t="shared" si="4"/>
        <v>0.7730299954</v>
      </c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>
        <f t="shared" si="4"/>
        <v>0.6849067082</v>
      </c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>
        <f t="shared" si="4"/>
        <v>0.6173373696</v>
      </c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>
        <f t="shared" si="4"/>
        <v>0.5625658586</v>
      </c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>
        <f t="shared" si="4"/>
        <v>0.5175416711</v>
      </c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09" si="5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5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5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5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5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5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5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5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/>
      <c r="G110" s="56"/>
      <c r="H110" s="72"/>
      <c r="I110" s="58">
        <v>0.0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/>
      <c r="G111" s="56"/>
      <c r="H111" s="72"/>
      <c r="I111" s="58">
        <v>0.0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/>
      <c r="G112" s="76"/>
      <c r="H112" s="77"/>
      <c r="I112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45216</v>
      </c>
      <c r="C2" s="9" t="s">
        <v>6</v>
      </c>
      <c r="D2" s="10">
        <f>ERT_FLTS_YY!D2</f>
        <v>45199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JAN-SEP</v>
      </c>
      <c r="B4" s="87" t="s">
        <v>154</v>
      </c>
      <c r="C4" s="87" t="s">
        <v>154</v>
      </c>
      <c r="D4" s="87" t="s">
        <v>155</v>
      </c>
      <c r="E4" s="87" t="s">
        <v>155</v>
      </c>
      <c r="F4" s="87" t="s">
        <v>155</v>
      </c>
    </row>
    <row r="5" ht="25.5" customHeight="1">
      <c r="A5" s="88" t="s">
        <v>156</v>
      </c>
      <c r="B5" s="89" t="s">
        <v>25</v>
      </c>
      <c r="C5" s="89" t="s">
        <v>26</v>
      </c>
      <c r="D5" s="89" t="s">
        <v>25</v>
      </c>
      <c r="E5" s="89" t="s">
        <v>26</v>
      </c>
      <c r="F5" s="88" t="s">
        <v>17</v>
      </c>
    </row>
    <row r="6" ht="12.75" customHeight="1">
      <c r="A6" s="90" t="s">
        <v>12</v>
      </c>
      <c r="B6" s="91">
        <v>6295419.0</v>
      </c>
      <c r="C6" s="91">
        <v>6923070.0</v>
      </c>
      <c r="D6" s="91">
        <v>23060.0</v>
      </c>
      <c r="E6" s="91">
        <v>25359.0</v>
      </c>
      <c r="F6" s="92">
        <f t="shared" ref="F6:F34" si="1">E6/D6-1</f>
        <v>0.09969644406</v>
      </c>
    </row>
    <row r="7" ht="12.75" customHeight="1">
      <c r="A7" s="90" t="s">
        <v>157</v>
      </c>
      <c r="B7" s="91">
        <v>969758.0</v>
      </c>
      <c r="C7" s="91">
        <v>1108846.0</v>
      </c>
      <c r="D7" s="91">
        <v>3552.0</v>
      </c>
      <c r="E7" s="91">
        <v>4062.0</v>
      </c>
      <c r="F7" s="92">
        <f t="shared" si="1"/>
        <v>0.1435810811</v>
      </c>
    </row>
    <row r="8" ht="12.75" customHeight="1">
      <c r="A8" s="90" t="s">
        <v>158</v>
      </c>
      <c r="B8" s="91">
        <v>769878.0</v>
      </c>
      <c r="C8" s="91">
        <v>877961.0</v>
      </c>
      <c r="D8" s="91">
        <v>2820.0</v>
      </c>
      <c r="E8" s="91">
        <v>3216.0</v>
      </c>
      <c r="F8" s="92">
        <f t="shared" si="1"/>
        <v>0.1404255319</v>
      </c>
    </row>
    <row r="9" ht="12.75" customHeight="1">
      <c r="A9" s="90" t="s">
        <v>159</v>
      </c>
      <c r="B9" s="91">
        <v>621544.0</v>
      </c>
      <c r="C9" s="91">
        <v>742405.0</v>
      </c>
      <c r="D9" s="91">
        <v>2277.0</v>
      </c>
      <c r="E9" s="91">
        <v>2719.0</v>
      </c>
      <c r="F9" s="92">
        <f t="shared" si="1"/>
        <v>0.1941150637</v>
      </c>
    </row>
    <row r="10" ht="12.75" customHeight="1">
      <c r="A10" s="90" t="s">
        <v>160</v>
      </c>
      <c r="B10" s="91">
        <v>558387.0</v>
      </c>
      <c r="C10" s="91">
        <v>638580.0</v>
      </c>
      <c r="D10" s="91">
        <v>2045.0</v>
      </c>
      <c r="E10" s="91">
        <v>2339.0</v>
      </c>
      <c r="F10" s="92">
        <f t="shared" si="1"/>
        <v>0.1437652812</v>
      </c>
    </row>
    <row r="11" ht="12.75" customHeight="1">
      <c r="A11" s="90" t="s">
        <v>161</v>
      </c>
      <c r="B11" s="91">
        <v>253609.0</v>
      </c>
      <c r="C11" s="91">
        <v>324171.0</v>
      </c>
      <c r="D11" s="91">
        <v>929.0</v>
      </c>
      <c r="E11" s="91">
        <v>1187.0</v>
      </c>
      <c r="F11" s="92">
        <f t="shared" si="1"/>
        <v>0.2777179763</v>
      </c>
    </row>
    <row r="12" ht="12.75" customHeight="1">
      <c r="A12" s="90" t="s">
        <v>162</v>
      </c>
      <c r="B12" s="91">
        <v>467882.0</v>
      </c>
      <c r="C12" s="91">
        <v>533397.0</v>
      </c>
      <c r="D12" s="91">
        <v>1714.0</v>
      </c>
      <c r="E12" s="91">
        <v>1954.0</v>
      </c>
      <c r="F12" s="92">
        <f t="shared" si="1"/>
        <v>0.1400233372</v>
      </c>
    </row>
    <row r="13" ht="12.75" customHeight="1">
      <c r="A13" s="90" t="s">
        <v>163</v>
      </c>
      <c r="B13" s="91">
        <v>379057.0</v>
      </c>
      <c r="C13" s="91">
        <v>422609.0</v>
      </c>
      <c r="D13" s="91">
        <v>1388.0</v>
      </c>
      <c r="E13" s="91">
        <v>1548.0</v>
      </c>
      <c r="F13" s="92">
        <f t="shared" si="1"/>
        <v>0.1152737752</v>
      </c>
    </row>
    <row r="14" ht="12.75" customHeight="1">
      <c r="A14" s="90" t="s">
        <v>164</v>
      </c>
      <c r="B14" s="91">
        <v>109444.0</v>
      </c>
      <c r="C14" s="91">
        <v>112462.0</v>
      </c>
      <c r="D14" s="91">
        <v>401.0</v>
      </c>
      <c r="E14" s="91">
        <v>412.0</v>
      </c>
      <c r="F14" s="92">
        <f t="shared" si="1"/>
        <v>0.02743142145</v>
      </c>
    </row>
    <row r="15" ht="12.75" customHeight="1">
      <c r="A15" s="93" t="s">
        <v>165</v>
      </c>
      <c r="B15" s="91">
        <v>152089.0</v>
      </c>
      <c r="C15" s="91">
        <v>167042.0</v>
      </c>
      <c r="D15" s="91">
        <v>557.0</v>
      </c>
      <c r="E15" s="91">
        <v>612.0</v>
      </c>
      <c r="F15" s="92">
        <f t="shared" si="1"/>
        <v>0.0987432675</v>
      </c>
    </row>
    <row r="16" ht="12.75" customHeight="1">
      <c r="A16" s="90" t="s">
        <v>166</v>
      </c>
      <c r="B16" s="91">
        <v>2263685.0</v>
      </c>
      <c r="C16" s="91">
        <v>2469317.0</v>
      </c>
      <c r="D16" s="91">
        <v>8292.0</v>
      </c>
      <c r="E16" s="91">
        <v>9045.0</v>
      </c>
      <c r="F16" s="92">
        <f t="shared" si="1"/>
        <v>0.09081041968</v>
      </c>
    </row>
    <row r="17" ht="12.75" customHeight="1">
      <c r="A17" s="90" t="s">
        <v>167</v>
      </c>
      <c r="B17" s="91">
        <v>2058465.0</v>
      </c>
      <c r="C17" s="91">
        <v>2223967.0</v>
      </c>
      <c r="D17" s="91">
        <v>7540.0</v>
      </c>
      <c r="E17" s="91">
        <v>8146.0</v>
      </c>
      <c r="F17" s="92">
        <f t="shared" si="1"/>
        <v>0.08037135279</v>
      </c>
    </row>
    <row r="18" ht="12.75" customHeight="1">
      <c r="A18" s="90" t="s">
        <v>168</v>
      </c>
      <c r="B18" s="91">
        <v>705784.0</v>
      </c>
      <c r="C18" s="91">
        <v>798209.0</v>
      </c>
      <c r="D18" s="91">
        <v>2585.0</v>
      </c>
      <c r="E18" s="91">
        <v>2924.0</v>
      </c>
      <c r="F18" s="92">
        <f t="shared" si="1"/>
        <v>0.1311411992</v>
      </c>
    </row>
    <row r="19" ht="12.75" customHeight="1">
      <c r="A19" s="90" t="s">
        <v>169</v>
      </c>
      <c r="B19" s="91">
        <v>680321.0</v>
      </c>
      <c r="C19" s="91">
        <v>792887.0</v>
      </c>
      <c r="D19" s="91">
        <v>2492.0</v>
      </c>
      <c r="E19" s="91">
        <v>2904.0</v>
      </c>
      <c r="F19" s="92">
        <f t="shared" si="1"/>
        <v>0.165329053</v>
      </c>
    </row>
    <row r="20" ht="12.75" customHeight="1">
      <c r="A20" s="90" t="s">
        <v>170</v>
      </c>
      <c r="B20" s="91">
        <v>379906.0</v>
      </c>
      <c r="C20" s="91">
        <v>434588.0</v>
      </c>
      <c r="D20" s="91">
        <v>1392.0</v>
      </c>
      <c r="E20" s="91">
        <v>1592.0</v>
      </c>
      <c r="F20" s="92">
        <f t="shared" si="1"/>
        <v>0.1436781609</v>
      </c>
    </row>
    <row r="21" ht="12.75" customHeight="1">
      <c r="A21" s="90" t="s">
        <v>171</v>
      </c>
      <c r="B21" s="91">
        <v>1385412.0</v>
      </c>
      <c r="C21" s="91">
        <v>1533747.0</v>
      </c>
      <c r="D21" s="91">
        <v>5075.0</v>
      </c>
      <c r="E21" s="91">
        <v>5618.0</v>
      </c>
      <c r="F21" s="92">
        <f t="shared" si="1"/>
        <v>0.1069950739</v>
      </c>
    </row>
    <row r="22" ht="12.75" customHeight="1">
      <c r="A22" s="90" t="s">
        <v>172</v>
      </c>
      <c r="B22" s="91">
        <v>143770.0</v>
      </c>
      <c r="C22" s="91">
        <v>148998.0</v>
      </c>
      <c r="D22" s="91">
        <v>527.0</v>
      </c>
      <c r="E22" s="91">
        <v>546.0</v>
      </c>
      <c r="F22" s="92">
        <f t="shared" si="1"/>
        <v>0.03605313093</v>
      </c>
    </row>
    <row r="23" ht="12.75" customHeight="1">
      <c r="A23" s="90" t="s">
        <v>173</v>
      </c>
      <c r="B23" s="91">
        <v>142199.0</v>
      </c>
      <c r="C23" s="91">
        <v>143196.0</v>
      </c>
      <c r="D23" s="91">
        <v>521.0</v>
      </c>
      <c r="E23" s="91">
        <v>525.0</v>
      </c>
      <c r="F23" s="92">
        <f t="shared" si="1"/>
        <v>0.007677543186</v>
      </c>
    </row>
    <row r="24" ht="12.75" customHeight="1">
      <c r="A24" s="90" t="s">
        <v>174</v>
      </c>
      <c r="B24" s="91">
        <v>75320.0</v>
      </c>
      <c r="C24" s="91">
        <v>100015.0</v>
      </c>
      <c r="D24" s="91">
        <v>276.0</v>
      </c>
      <c r="E24" s="91">
        <v>366.0</v>
      </c>
      <c r="F24" s="92">
        <f t="shared" si="1"/>
        <v>0.3260869565</v>
      </c>
    </row>
    <row r="25" ht="12.75" customHeight="1">
      <c r="A25" s="90" t="s">
        <v>175</v>
      </c>
      <c r="B25" s="91">
        <v>821487.0</v>
      </c>
      <c r="C25" s="91">
        <v>900678.0</v>
      </c>
      <c r="D25" s="91">
        <v>3009.0</v>
      </c>
      <c r="E25" s="91">
        <v>3299.0</v>
      </c>
      <c r="F25" s="92">
        <f t="shared" si="1"/>
        <v>0.09637753406</v>
      </c>
    </row>
    <row r="26" ht="12.75" customHeight="1">
      <c r="A26" s="90" t="s">
        <v>176</v>
      </c>
      <c r="B26" s="91">
        <v>395271.0</v>
      </c>
      <c r="C26" s="91">
        <v>419269.0</v>
      </c>
      <c r="D26" s="91">
        <v>1448.0</v>
      </c>
      <c r="E26" s="91">
        <v>1536.0</v>
      </c>
      <c r="F26" s="92">
        <f t="shared" si="1"/>
        <v>0.06077348066</v>
      </c>
    </row>
    <row r="27" ht="12.75" customHeight="1">
      <c r="A27" s="90" t="s">
        <v>177</v>
      </c>
      <c r="B27" s="91">
        <v>481750.0</v>
      </c>
      <c r="C27" s="91">
        <v>531537.0</v>
      </c>
      <c r="D27" s="91">
        <v>1765.0</v>
      </c>
      <c r="E27" s="91">
        <v>1947.0</v>
      </c>
      <c r="F27" s="92">
        <f t="shared" si="1"/>
        <v>0.1031161473</v>
      </c>
    </row>
    <row r="28" ht="12.75" customHeight="1">
      <c r="A28" s="90" t="s">
        <v>178</v>
      </c>
      <c r="B28" s="91">
        <v>519432.0</v>
      </c>
      <c r="C28" s="91">
        <v>575595.0</v>
      </c>
      <c r="D28" s="91">
        <v>1903.0</v>
      </c>
      <c r="E28" s="91">
        <v>2108.0</v>
      </c>
      <c r="F28" s="92">
        <f t="shared" si="1"/>
        <v>0.1077246453</v>
      </c>
    </row>
    <row r="29" ht="12.75" customHeight="1">
      <c r="A29" s="90" t="s">
        <v>179</v>
      </c>
      <c r="B29" s="91">
        <v>493128.0</v>
      </c>
      <c r="C29" s="91">
        <v>582393.0</v>
      </c>
      <c r="D29" s="91">
        <v>1806.0</v>
      </c>
      <c r="E29" s="91">
        <v>2133.0</v>
      </c>
      <c r="F29" s="92">
        <f t="shared" si="1"/>
        <v>0.1810631229</v>
      </c>
    </row>
    <row r="30" ht="12.75" customHeight="1">
      <c r="A30" s="90" t="s">
        <v>180</v>
      </c>
      <c r="B30" s="91">
        <v>361714.0</v>
      </c>
      <c r="C30" s="91">
        <v>407118.0</v>
      </c>
      <c r="D30" s="91">
        <v>1325.0</v>
      </c>
      <c r="E30" s="91">
        <v>1491.0</v>
      </c>
      <c r="F30" s="92">
        <f t="shared" si="1"/>
        <v>0.1252830189</v>
      </c>
    </row>
    <row r="31" ht="12.75" customHeight="1">
      <c r="A31" s="90" t="s">
        <v>181</v>
      </c>
      <c r="B31" s="91">
        <v>353243.0</v>
      </c>
      <c r="C31" s="91">
        <v>389278.0</v>
      </c>
      <c r="D31" s="91">
        <v>1294.0</v>
      </c>
      <c r="E31" s="91">
        <v>1426.0</v>
      </c>
      <c r="F31" s="92">
        <f t="shared" si="1"/>
        <v>0.1020092736</v>
      </c>
    </row>
    <row r="32" ht="12.75" customHeight="1">
      <c r="A32" s="90" t="s">
        <v>182</v>
      </c>
      <c r="B32" s="91">
        <v>1497369.0</v>
      </c>
      <c r="C32" s="91">
        <v>1666356.0</v>
      </c>
      <c r="D32" s="91">
        <v>5485.0</v>
      </c>
      <c r="E32" s="91">
        <v>6104.0</v>
      </c>
      <c r="F32" s="92">
        <f t="shared" si="1"/>
        <v>0.1128532361</v>
      </c>
    </row>
    <row r="33" ht="12.75" customHeight="1">
      <c r="A33" s="90" t="s">
        <v>183</v>
      </c>
      <c r="B33" s="91">
        <v>437040.0</v>
      </c>
      <c r="C33" s="91">
        <v>481702.0</v>
      </c>
      <c r="D33" s="91">
        <v>1601.0</v>
      </c>
      <c r="E33" s="91">
        <v>1764.0</v>
      </c>
      <c r="F33" s="92">
        <f t="shared" si="1"/>
        <v>0.1018113679</v>
      </c>
    </row>
    <row r="34" ht="12.75" customHeight="1">
      <c r="A34" s="90" t="s">
        <v>184</v>
      </c>
      <c r="B34" s="91">
        <v>800030.0</v>
      </c>
      <c r="C34" s="91">
        <v>836993.0</v>
      </c>
      <c r="D34" s="91">
        <v>2931.0</v>
      </c>
      <c r="E34" s="91">
        <v>3066.0</v>
      </c>
      <c r="F34" s="92">
        <f t="shared" si="1"/>
        <v>0.0460593654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185</v>
      </c>
      <c r="B1" s="94" t="s">
        <v>28</v>
      </c>
      <c r="C1" s="94" t="s">
        <v>186</v>
      </c>
      <c r="D1" s="94" t="s">
        <v>187</v>
      </c>
    </row>
    <row r="2" ht="12.0" customHeight="1">
      <c r="A2" s="95">
        <v>44351.0</v>
      </c>
      <c r="B2" s="96" t="s">
        <v>188</v>
      </c>
      <c r="C2" s="97"/>
      <c r="D2" s="96" t="s">
        <v>189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