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<sst xmlns="http://schemas.openxmlformats.org/spreadsheetml/2006/main" count="61" uniqueCount="56">
  <si>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</si>
  <si>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</si>
  <si>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</si>
  <si>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</si>
  <si>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</si>
  <si>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</si>
  <si>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</si>
  <si>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</si>
  <si>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</si>
  <si>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</si>
  <si>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</si>
  <si>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</si>
  <si>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SOURCE: CRCO</t>
  </si>
  <si>
    <t>En-route service units</t>
  </si>
  <si>
    <t>Actual [2024]</t>
  </si>
  <si>
    <t>Daily ER SU [2024]</t>
  </si>
  <si>
    <t>Actual [2025]</t>
  </si>
  <si>
    <t>Daily ER SU [actual, 2025]</t>
  </si>
  <si>
    <t>25/24 (%)</t>
  </si>
  <si>
    <t>Det. [2025]</t>
  </si>
  <si>
    <t>Daily ER SU [2025]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</si>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</sst>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">
        <v>4</v>
      </c>
      <c r="G1" s="7" t="s">
        <v>5</v>
      </c>
      <c r="H1" s="7" t="s">
        <v>5</v>
      </c>
      <c r="I1" s="7" t="s">
        <v>5</v>
      </c>
    </row>
    <row r="2" ht="12.75" customHeight="1">
      <c r="A2" s="8" t="s">
        <v>6</v>
      </c>
      <c r="B2" s="9">
        <v>45826.0</v>
      </c>
      <c r="C2" s="10" t="s">
        <v>7</v>
      </c>
      <c r="D2" s="11">
        <v>45808.0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152.0</v>
      </c>
      <c r="D4" s="22"/>
      <c r="E4" s="21">
        <v>151.0</v>
      </c>
      <c r="F4" s="22"/>
      <c r="G4" s="22"/>
      <c r="H4" s="21">
        <v>151.0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48843386</v>
      </c>
      <c r="C6" s="26">
        <f t="shared" ref="C6:C35" si="1">B6/C$4</f>
        <v>321338.0658</v>
      </c>
      <c r="D6" s="26">
        <f>sum(D7:D35)</f>
        <v>51868569</v>
      </c>
      <c r="E6" s="26">
        <f t="shared" ref="E6:E35" si="2">D6/E$4</f>
        <v>343500.457</v>
      </c>
      <c r="F6" s="27">
        <f t="shared" ref="F6:F35" si="3">E6/C6-1</f>
        <v>0.06896908124</v>
      </c>
      <c r="G6" s="26">
        <f>sum(G7:G35)</f>
        <v>50306104</v>
      </c>
      <c r="H6" s="26">
        <f t="shared" ref="H6:H35" si="4">G6/H$4</f>
        <v>333153.0066</v>
      </c>
      <c r="I6" s="27">
        <f t="shared" ref="I6:I35" si="5">D6/G6-1</f>
        <v>0.03105915338</v>
      </c>
    </row>
    <row r="7" ht="12.75" customHeight="1">
      <c r="A7" s="25" t="s">
        <v>23</v>
      </c>
      <c r="B7" s="28">
        <v>1486743.0</v>
      </c>
      <c r="C7" s="26">
        <f t="shared" si="1"/>
        <v>9781.203947</v>
      </c>
      <c r="D7" s="28">
        <v>1680592.0</v>
      </c>
      <c r="E7" s="26">
        <f t="shared" si="2"/>
        <v>11129.74834</v>
      </c>
      <c r="F7" s="27">
        <f t="shared" si="3"/>
        <v>0.1378710028</v>
      </c>
      <c r="G7" s="28">
        <v>1543434.0</v>
      </c>
      <c r="H7" s="26">
        <f t="shared" si="4"/>
        <v>10221.41722</v>
      </c>
      <c r="I7" s="27">
        <f t="shared" si="5"/>
        <v>0.08886547789</v>
      </c>
    </row>
    <row r="8" ht="12.75" customHeight="1">
      <c r="A8" s="25" t="s">
        <v>24</v>
      </c>
      <c r="B8" s="28">
        <v>983145.0</v>
      </c>
      <c r="C8" s="26">
        <f t="shared" si="1"/>
        <v>6468.059211</v>
      </c>
      <c r="D8" s="28">
        <v>1069643.0</v>
      </c>
      <c r="E8" s="26">
        <f t="shared" si="2"/>
        <v>7083.728477</v>
      </c>
      <c r="F8" s="27">
        <f t="shared" si="3"/>
        <v>0.09518609002</v>
      </c>
      <c r="G8" s="28">
        <v>1004442.0</v>
      </c>
      <c r="H8" s="26">
        <f t="shared" si="4"/>
        <v>6651.933775</v>
      </c>
      <c r="I8" s="27">
        <f t="shared" si="5"/>
        <v>0.06491265797</v>
      </c>
    </row>
    <row r="9" ht="12.75" customHeight="1">
      <c r="A9" s="25" t="s">
        <v>25</v>
      </c>
      <c r="B9" s="28">
        <v>1880672.0</v>
      </c>
      <c r="C9" s="26">
        <f t="shared" si="1"/>
        <v>12372.84211</v>
      </c>
      <c r="D9" s="28">
        <v>2019244.0</v>
      </c>
      <c r="E9" s="26">
        <f t="shared" si="2"/>
        <v>13372.47682</v>
      </c>
      <c r="F9" s="27">
        <f t="shared" si="3"/>
        <v>0.08079265115</v>
      </c>
      <c r="G9" s="28">
        <v>1989968.0</v>
      </c>
      <c r="H9" s="26">
        <f t="shared" si="4"/>
        <v>13178.59603</v>
      </c>
      <c r="I9" s="27">
        <f t="shared" si="5"/>
        <v>0.01471179436</v>
      </c>
    </row>
    <row r="10" ht="12.75" customHeight="1">
      <c r="A10" s="25" t="s">
        <v>26</v>
      </c>
      <c r="B10" s="28">
        <v>997358.0</v>
      </c>
      <c r="C10" s="26">
        <f t="shared" si="1"/>
        <v>6561.565789</v>
      </c>
      <c r="D10" s="28">
        <v>1085212.0</v>
      </c>
      <c r="E10" s="26">
        <f t="shared" si="2"/>
        <v>7186.834437</v>
      </c>
      <c r="F10" s="27">
        <f t="shared" si="3"/>
        <v>0.09529259748</v>
      </c>
      <c r="G10" s="28">
        <v>982738.0</v>
      </c>
      <c r="H10" s="26">
        <f t="shared" si="4"/>
        <v>6508.198675</v>
      </c>
      <c r="I10" s="27">
        <f t="shared" si="5"/>
        <v>0.1042739774</v>
      </c>
    </row>
    <row r="11" ht="12.75" customHeight="1">
      <c r="A11" s="25" t="s">
        <v>27</v>
      </c>
      <c r="B11" s="28">
        <v>653464.0</v>
      </c>
      <c r="C11" s="26">
        <f t="shared" si="1"/>
        <v>4299.105263</v>
      </c>
      <c r="D11" s="28">
        <v>790788.0</v>
      </c>
      <c r="E11" s="26">
        <f t="shared" si="2"/>
        <v>5237.006623</v>
      </c>
      <c r="F11" s="27">
        <f t="shared" si="3"/>
        <v>0.21816199</v>
      </c>
      <c r="G11" s="28">
        <v>661592.0</v>
      </c>
      <c r="H11" s="26">
        <f t="shared" si="4"/>
        <v>4381.403974</v>
      </c>
      <c r="I11" s="27">
        <f t="shared" si="5"/>
        <v>0.195280475</v>
      </c>
    </row>
    <row r="12" ht="12.75" customHeight="1">
      <c r="A12" s="25" t="s">
        <v>28</v>
      </c>
      <c r="B12" s="28">
        <v>875063.0</v>
      </c>
      <c r="C12" s="26">
        <f t="shared" si="1"/>
        <v>5756.993421</v>
      </c>
      <c r="D12" s="28">
        <v>881057.0</v>
      </c>
      <c r="E12" s="26">
        <f t="shared" si="2"/>
        <v>5834.81457</v>
      </c>
      <c r="F12" s="27">
        <f t="shared" si="3"/>
        <v>0.01351767195</v>
      </c>
      <c r="G12" s="28">
        <v>917314.0</v>
      </c>
      <c r="H12" s="26">
        <f t="shared" si="4"/>
        <v>6074.927152</v>
      </c>
      <c r="I12" s="27">
        <f t="shared" si="5"/>
        <v>-0.03952517895</v>
      </c>
    </row>
    <row r="13" ht="12.75" customHeight="1">
      <c r="A13" s="25" t="s">
        <v>29</v>
      </c>
      <c r="B13" s="28">
        <v>601415.0</v>
      </c>
      <c r="C13" s="26">
        <f t="shared" si="1"/>
        <v>3956.677632</v>
      </c>
      <c r="D13" s="28">
        <v>597778.0</v>
      </c>
      <c r="E13" s="26">
        <f t="shared" si="2"/>
        <v>3958.794702</v>
      </c>
      <c r="F13" s="27">
        <f t="shared" si="3"/>
        <v>0.0005350626472</v>
      </c>
      <c r="G13" s="28">
        <v>620501.0</v>
      </c>
      <c r="H13" s="26">
        <f t="shared" si="4"/>
        <v>4109.278146</v>
      </c>
      <c r="I13" s="27">
        <f t="shared" si="5"/>
        <v>-0.03662040835</v>
      </c>
    </row>
    <row r="14" ht="12.75" customHeight="1">
      <c r="A14" s="25" t="s">
        <v>30</v>
      </c>
      <c r="B14" s="28">
        <v>200223.0</v>
      </c>
      <c r="C14" s="26">
        <f t="shared" si="1"/>
        <v>1317.256579</v>
      </c>
      <c r="D14" s="28">
        <v>242422.0</v>
      </c>
      <c r="E14" s="26">
        <f t="shared" si="2"/>
        <v>1605.443709</v>
      </c>
      <c r="F14" s="27">
        <f t="shared" si="3"/>
        <v>0.2187782808</v>
      </c>
      <c r="G14" s="28">
        <v>205573.0</v>
      </c>
      <c r="H14" s="26">
        <f t="shared" si="4"/>
        <v>1361.410596</v>
      </c>
      <c r="I14" s="27">
        <f t="shared" si="5"/>
        <v>0.1792501934</v>
      </c>
    </row>
    <row r="15" ht="12.75" customHeight="1">
      <c r="A15" s="25" t="s">
        <v>31</v>
      </c>
      <c r="B15" s="28">
        <v>304851.0</v>
      </c>
      <c r="C15" s="26">
        <f t="shared" si="1"/>
        <v>2005.598684</v>
      </c>
      <c r="D15" s="28">
        <v>282291.0</v>
      </c>
      <c r="E15" s="26">
        <f t="shared" si="2"/>
        <v>1869.476821</v>
      </c>
      <c r="F15" s="27">
        <f t="shared" si="3"/>
        <v>-0.06787093754</v>
      </c>
      <c r="G15" s="28">
        <v>330100.0</v>
      </c>
      <c r="H15" s="26">
        <f t="shared" si="4"/>
        <v>2186.092715</v>
      </c>
      <c r="I15" s="27">
        <f t="shared" si="5"/>
        <v>-0.1448318691</v>
      </c>
    </row>
    <row r="16" ht="12.75" customHeight="1">
      <c r="A16" s="25" t="s">
        <v>32</v>
      </c>
      <c r="B16" s="28">
        <v>8404658.0</v>
      </c>
      <c r="C16" s="26">
        <f t="shared" si="1"/>
        <v>55293.80263</v>
      </c>
      <c r="D16" s="28">
        <v>8849929.0</v>
      </c>
      <c r="E16" s="26">
        <f t="shared" si="2"/>
        <v>58608.80132</v>
      </c>
      <c r="F16" s="27">
        <f t="shared" si="3"/>
        <v>0.05995244558</v>
      </c>
      <c r="G16" s="28">
        <v>8438748.0</v>
      </c>
      <c r="H16" s="26">
        <f t="shared" si="4"/>
        <v>55885.74834</v>
      </c>
      <c r="I16" s="27">
        <f t="shared" si="5"/>
        <v>0.04872535594</v>
      </c>
    </row>
    <row r="17" ht="12.75" customHeight="1">
      <c r="A17" s="25" t="s">
        <v>33</v>
      </c>
      <c r="B17" s="28">
        <v>5503132.0</v>
      </c>
      <c r="C17" s="26">
        <f t="shared" si="1"/>
        <v>36204.81579</v>
      </c>
      <c r="D17" s="28">
        <v>5727300.0</v>
      </c>
      <c r="E17" s="26">
        <f t="shared" si="2"/>
        <v>37929.13907</v>
      </c>
      <c r="F17" s="27">
        <f t="shared" si="3"/>
        <v>0.04762690393</v>
      </c>
      <c r="G17" s="28">
        <v>5606518.0</v>
      </c>
      <c r="H17" s="26">
        <f t="shared" si="4"/>
        <v>37129.25828</v>
      </c>
      <c r="I17" s="27">
        <f t="shared" si="5"/>
        <v>0.02154313961</v>
      </c>
    </row>
    <row r="18" ht="12.75" customHeight="1">
      <c r="A18" s="25" t="s">
        <v>34</v>
      </c>
      <c r="B18" s="28">
        <v>2486309.0</v>
      </c>
      <c r="C18" s="26">
        <f t="shared" si="1"/>
        <v>16357.29605</v>
      </c>
      <c r="D18" s="28">
        <v>2803364.0</v>
      </c>
      <c r="E18" s="26">
        <f t="shared" si="2"/>
        <v>18565.3245</v>
      </c>
      <c r="F18" s="27">
        <f t="shared" si="3"/>
        <v>0.1349873747</v>
      </c>
      <c r="G18" s="28">
        <v>2527501.0</v>
      </c>
      <c r="H18" s="26">
        <f t="shared" si="4"/>
        <v>16738.41722</v>
      </c>
      <c r="I18" s="27">
        <f t="shared" si="5"/>
        <v>0.1091445661</v>
      </c>
    </row>
    <row r="19" ht="12.75" customHeight="1">
      <c r="A19" s="25" t="s">
        <v>35</v>
      </c>
      <c r="B19" s="28">
        <v>1480560.0</v>
      </c>
      <c r="C19" s="26">
        <f t="shared" si="1"/>
        <v>9740.526316</v>
      </c>
      <c r="D19" s="28">
        <v>1609221.0</v>
      </c>
      <c r="E19" s="26">
        <f t="shared" si="2"/>
        <v>10657.09272</v>
      </c>
      <c r="F19" s="27">
        <f t="shared" si="3"/>
        <v>0.09409824169</v>
      </c>
      <c r="G19" s="28">
        <v>1519125.0</v>
      </c>
      <c r="H19" s="26">
        <f t="shared" si="4"/>
        <v>10060.43046</v>
      </c>
      <c r="I19" s="27">
        <f t="shared" si="5"/>
        <v>0.05930782523</v>
      </c>
    </row>
    <row r="20" ht="12.75" customHeight="1">
      <c r="A20" s="25" t="s">
        <v>36</v>
      </c>
      <c r="B20" s="28">
        <v>1923062.0</v>
      </c>
      <c r="C20" s="26">
        <f t="shared" si="1"/>
        <v>12651.72368</v>
      </c>
      <c r="D20" s="28">
        <v>1978202.0</v>
      </c>
      <c r="E20" s="26">
        <f t="shared" si="2"/>
        <v>13100.6755</v>
      </c>
      <c r="F20" s="27">
        <f t="shared" si="3"/>
        <v>0.03548542663</v>
      </c>
      <c r="G20" s="28">
        <v>1994993.0</v>
      </c>
      <c r="H20" s="26">
        <f t="shared" si="4"/>
        <v>13211.87417</v>
      </c>
      <c r="I20" s="27">
        <f t="shared" si="5"/>
        <v>-0.008416570885</v>
      </c>
    </row>
    <row r="21" ht="12.75" customHeight="1">
      <c r="A21" s="25" t="s">
        <v>37</v>
      </c>
      <c r="B21" s="28">
        <v>4061416.0</v>
      </c>
      <c r="C21" s="26">
        <f t="shared" si="1"/>
        <v>26719.84211</v>
      </c>
      <c r="D21" s="28">
        <v>4344408.0</v>
      </c>
      <c r="E21" s="26">
        <f t="shared" si="2"/>
        <v>28770.91391</v>
      </c>
      <c r="F21" s="27">
        <f t="shared" si="3"/>
        <v>0.07676212284</v>
      </c>
      <c r="G21" s="28">
        <v>4311832.0</v>
      </c>
      <c r="H21" s="26">
        <f t="shared" si="4"/>
        <v>28555.17881</v>
      </c>
      <c r="I21" s="27">
        <f t="shared" si="5"/>
        <v>0.007555025335</v>
      </c>
    </row>
    <row r="22" ht="12.75" customHeight="1">
      <c r="A22" s="25" t="s">
        <v>38</v>
      </c>
      <c r="B22" s="28">
        <v>205243.0</v>
      </c>
      <c r="C22" s="26">
        <f t="shared" si="1"/>
        <v>1350.282895</v>
      </c>
      <c r="D22" s="28">
        <v>228261.0</v>
      </c>
      <c r="E22" s="26">
        <f t="shared" si="2"/>
        <v>1511.662252</v>
      </c>
      <c r="F22" s="27">
        <f t="shared" si="3"/>
        <v>0.1195152198</v>
      </c>
      <c r="G22" s="28">
        <v>206089.0</v>
      </c>
      <c r="H22" s="26">
        <f t="shared" si="4"/>
        <v>1364.827815</v>
      </c>
      <c r="I22" s="27">
        <f t="shared" si="5"/>
        <v>0.1075845872</v>
      </c>
    </row>
    <row r="23" ht="12.75" customHeight="1">
      <c r="A23" s="25" t="s">
        <v>39</v>
      </c>
      <c r="B23" s="28">
        <v>161841.0</v>
      </c>
      <c r="C23" s="26">
        <f t="shared" si="1"/>
        <v>1064.743421</v>
      </c>
      <c r="D23" s="28">
        <v>179467.0</v>
      </c>
      <c r="E23" s="26">
        <f t="shared" si="2"/>
        <v>1188.523179</v>
      </c>
      <c r="F23" s="27">
        <f t="shared" si="3"/>
        <v>0.1162531323</v>
      </c>
      <c r="G23" s="28">
        <v>170357.0</v>
      </c>
      <c r="H23" s="26">
        <f t="shared" si="4"/>
        <v>1128.192053</v>
      </c>
      <c r="I23" s="27">
        <f t="shared" si="5"/>
        <v>0.05347593583</v>
      </c>
    </row>
    <row r="24" ht="12.75" customHeight="1">
      <c r="A24" s="25" t="s">
        <v>40</v>
      </c>
      <c r="B24" s="28">
        <v>443830.0</v>
      </c>
      <c r="C24" s="26">
        <f t="shared" si="1"/>
        <v>2919.934211</v>
      </c>
      <c r="D24" s="28">
        <v>513850.0</v>
      </c>
      <c r="E24" s="26">
        <f t="shared" si="2"/>
        <v>3402.980132</v>
      </c>
      <c r="F24" s="27">
        <f t="shared" si="3"/>
        <v>0.1654304128</v>
      </c>
      <c r="G24" s="28">
        <v>466253.0</v>
      </c>
      <c r="H24" s="26">
        <f t="shared" si="4"/>
        <v>3087.768212</v>
      </c>
      <c r="I24" s="27">
        <f t="shared" si="5"/>
        <v>0.1020840617</v>
      </c>
    </row>
    <row r="25" ht="12.75" customHeight="1">
      <c r="A25" s="25" t="s">
        <v>41</v>
      </c>
      <c r="B25" s="28">
        <v>1169476.0</v>
      </c>
      <c r="C25" s="26">
        <f t="shared" si="1"/>
        <v>7693.921053</v>
      </c>
      <c r="D25" s="28">
        <v>1140060.0</v>
      </c>
      <c r="E25" s="26">
        <f t="shared" si="2"/>
        <v>7550.066225</v>
      </c>
      <c r="F25" s="27">
        <f t="shared" si="3"/>
        <v>-0.01869720608</v>
      </c>
      <c r="G25" s="28">
        <v>1206008.0</v>
      </c>
      <c r="H25" s="26">
        <f t="shared" si="4"/>
        <v>7986.807947</v>
      </c>
      <c r="I25" s="27">
        <f t="shared" si="5"/>
        <v>-0.05468288768</v>
      </c>
    </row>
    <row r="26" ht="12.75" customHeight="1">
      <c r="A26" s="25" t="s">
        <v>42</v>
      </c>
      <c r="B26" s="28">
        <v>945837.0</v>
      </c>
      <c r="C26" s="26">
        <f t="shared" si="1"/>
        <v>6222.611842</v>
      </c>
      <c r="D26" s="28">
        <v>973344.0</v>
      </c>
      <c r="E26" s="26">
        <f t="shared" si="2"/>
        <v>6445.986755</v>
      </c>
      <c r="F26" s="27">
        <f t="shared" si="3"/>
        <v>0.03589729177</v>
      </c>
      <c r="G26" s="28">
        <v>958184.0</v>
      </c>
      <c r="H26" s="26">
        <f t="shared" si="4"/>
        <v>6345.589404</v>
      </c>
      <c r="I26" s="27">
        <f t="shared" si="5"/>
        <v>0.01582159585</v>
      </c>
    </row>
    <row r="27" ht="12.75" customHeight="1">
      <c r="A27" s="25" t="s">
        <v>43</v>
      </c>
      <c r="B27" s="28">
        <v>1391476.0</v>
      </c>
      <c r="C27" s="26">
        <f t="shared" si="1"/>
        <v>9154.447368</v>
      </c>
      <c r="D27" s="28">
        <v>1433597.0</v>
      </c>
      <c r="E27" s="26">
        <f t="shared" si="2"/>
        <v>9494.019868</v>
      </c>
      <c r="F27" s="27">
        <f t="shared" si="3"/>
        <v>0.03709371909</v>
      </c>
      <c r="G27" s="28">
        <v>1478984.0</v>
      </c>
      <c r="H27" s="26">
        <f t="shared" si="4"/>
        <v>9794.596026</v>
      </c>
      <c r="I27" s="27">
        <f t="shared" si="5"/>
        <v>-0.03068795876</v>
      </c>
    </row>
    <row r="28" ht="12.75" customHeight="1">
      <c r="A28" s="25" t="s">
        <v>44</v>
      </c>
      <c r="B28" s="28">
        <v>1808345.0</v>
      </c>
      <c r="C28" s="26">
        <f t="shared" si="1"/>
        <v>11897.00658</v>
      </c>
      <c r="D28" s="28">
        <v>1962066.0</v>
      </c>
      <c r="E28" s="26">
        <f t="shared" si="2"/>
        <v>12993.81457</v>
      </c>
      <c r="F28" s="27">
        <f t="shared" si="3"/>
        <v>0.0921919294</v>
      </c>
      <c r="G28" s="28">
        <v>1886896.0</v>
      </c>
      <c r="H28" s="26">
        <f t="shared" si="4"/>
        <v>12496</v>
      </c>
      <c r="I28" s="27">
        <f t="shared" si="5"/>
        <v>0.0398379137</v>
      </c>
    </row>
    <row r="29" ht="12.75" customHeight="1">
      <c r="A29" s="25" t="s">
        <v>45</v>
      </c>
      <c r="B29" s="28">
        <v>2480285.0</v>
      </c>
      <c r="C29" s="26">
        <f t="shared" si="1"/>
        <v>16317.66447</v>
      </c>
      <c r="D29" s="28">
        <v>2629689.0</v>
      </c>
      <c r="E29" s="26">
        <f t="shared" si="2"/>
        <v>17415.15894</v>
      </c>
      <c r="F29" s="27">
        <f t="shared" si="3"/>
        <v>0.06725806064</v>
      </c>
      <c r="G29" s="28">
        <v>2638448.0</v>
      </c>
      <c r="H29" s="26">
        <f t="shared" si="4"/>
        <v>17473.16556</v>
      </c>
      <c r="I29" s="27">
        <f t="shared" si="5"/>
        <v>-0.003319754644</v>
      </c>
    </row>
    <row r="30" ht="12.75" customHeight="1">
      <c r="A30" s="25" t="s">
        <v>46</v>
      </c>
      <c r="B30" s="28">
        <v>440282.0</v>
      </c>
      <c r="C30" s="26">
        <f t="shared" si="1"/>
        <v>2896.592105</v>
      </c>
      <c r="D30" s="28">
        <v>413113.0</v>
      </c>
      <c r="E30" s="26">
        <f t="shared" si="2"/>
        <v>2735.847682</v>
      </c>
      <c r="F30" s="27">
        <f t="shared" si="3"/>
        <v>-0.05549432481</v>
      </c>
      <c r="G30" s="28">
        <v>457387.0</v>
      </c>
      <c r="H30" s="26">
        <f t="shared" si="4"/>
        <v>3029.05298</v>
      </c>
      <c r="I30" s="27">
        <f t="shared" si="5"/>
        <v>-0.09679767899</v>
      </c>
    </row>
    <row r="31" ht="12.75" customHeight="1">
      <c r="A31" s="25" t="s">
        <v>47</v>
      </c>
      <c r="B31" s="28">
        <v>238648.0</v>
      </c>
      <c r="C31" s="26">
        <f t="shared" si="1"/>
        <v>1570.052632</v>
      </c>
      <c r="D31" s="28">
        <v>275829.0</v>
      </c>
      <c r="E31" s="26">
        <f t="shared" si="2"/>
        <v>1826.682119</v>
      </c>
      <c r="F31" s="27">
        <f t="shared" si="3"/>
        <v>0.1634527929</v>
      </c>
      <c r="G31" s="28">
        <v>247154.0</v>
      </c>
      <c r="H31" s="26">
        <f t="shared" si="4"/>
        <v>1636.781457</v>
      </c>
      <c r="I31" s="27">
        <f t="shared" si="5"/>
        <v>0.1160207806</v>
      </c>
    </row>
    <row r="32" ht="12.75" customHeight="1">
      <c r="A32" s="25" t="s">
        <v>48</v>
      </c>
      <c r="B32" s="28">
        <v>859124.0</v>
      </c>
      <c r="C32" s="26">
        <f t="shared" si="1"/>
        <v>5652.131579</v>
      </c>
      <c r="D32" s="28">
        <v>948230.0</v>
      </c>
      <c r="E32" s="26">
        <f t="shared" si="2"/>
        <v>6279.668874</v>
      </c>
      <c r="F32" s="27">
        <f t="shared" si="3"/>
        <v>0.1110266607</v>
      </c>
      <c r="G32" s="28">
        <v>893225.0</v>
      </c>
      <c r="H32" s="26">
        <f t="shared" si="4"/>
        <v>5915.397351</v>
      </c>
      <c r="I32" s="27">
        <f t="shared" si="5"/>
        <v>0.06158022895</v>
      </c>
    </row>
    <row r="33" ht="12.75" customHeight="1">
      <c r="A33" s="25" t="s">
        <v>49</v>
      </c>
      <c r="B33" s="28">
        <v>5074744.0</v>
      </c>
      <c r="C33" s="26">
        <f t="shared" si="1"/>
        <v>33386.47368</v>
      </c>
      <c r="D33" s="28">
        <v>5433316.0</v>
      </c>
      <c r="E33" s="26">
        <f t="shared" si="2"/>
        <v>35982.22517</v>
      </c>
      <c r="F33" s="27">
        <f t="shared" si="3"/>
        <v>0.07774859681</v>
      </c>
      <c r="G33" s="28">
        <v>5159064.0</v>
      </c>
      <c r="H33" s="26">
        <f t="shared" si="4"/>
        <v>34165.98675</v>
      </c>
      <c r="I33" s="27">
        <f t="shared" si="5"/>
        <v>0.05315925524</v>
      </c>
    </row>
    <row r="34" ht="12.75" customHeight="1">
      <c r="A34" s="25" t="s">
        <v>50</v>
      </c>
      <c r="B34" s="28">
        <v>1121312.0</v>
      </c>
      <c r="C34" s="26">
        <f t="shared" si="1"/>
        <v>7377.052632</v>
      </c>
      <c r="D34" s="28">
        <v>1129553.0</v>
      </c>
      <c r="E34" s="26">
        <f t="shared" si="2"/>
        <v>7480.483444</v>
      </c>
      <c r="F34" s="27">
        <f t="shared" si="3"/>
        <v>0.01402061464</v>
      </c>
      <c r="G34" s="28">
        <v>1188221.0</v>
      </c>
      <c r="H34" s="26">
        <f t="shared" si="4"/>
        <v>7869.013245</v>
      </c>
      <c r="I34" s="27">
        <f t="shared" si="5"/>
        <v>-0.04937465337</v>
      </c>
    </row>
    <row r="35" ht="12.75" customHeight="1">
      <c r="A35" s="25" t="s">
        <v>51</v>
      </c>
      <c r="B35" s="28">
        <v>660872.0</v>
      </c>
      <c r="C35" s="26">
        <f t="shared" si="1"/>
        <v>4347.842105</v>
      </c>
      <c r="D35" s="28">
        <v>646743.0</v>
      </c>
      <c r="E35" s="26">
        <f t="shared" si="2"/>
        <v>4283.066225</v>
      </c>
      <c r="F35" s="27">
        <f t="shared" si="3"/>
        <v>-0.01489839753</v>
      </c>
      <c r="G35" s="28">
        <v>695455.0</v>
      </c>
      <c r="H35" s="26">
        <f t="shared" si="4"/>
        <v>4605.662252</v>
      </c>
      <c r="I35" s="27">
        <f t="shared" si="5"/>
        <v>-0.07004335291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