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RT_SU_CZ" sheetId="1" r:id="rId3"/>
    <sheet state="visible" name="Change Log" sheetId="2" r:id="rId4"/>
  </sheets>
  <definedNames/>
  <calcPr/>
</workbook>
</file>

<file path=xl/sharedStrings.xml><?xml version="1.0" encoding="utf-8"?>
<sst xmlns="http://schemas.openxmlformats.org/spreadsheetml/2006/main" count="89" uniqueCount="70">
  <si>
    <t>Change date</t>
  </si>
  <si>
    <t>Entity</t>
  </si>
  <si>
    <t>Data source</t>
  </si>
  <si>
    <t>Period</t>
  </si>
  <si>
    <t>Comment</t>
  </si>
  <si>
    <t>EUROCONTROL</t>
  </si>
  <si>
    <t>Period Start</t>
  </si>
  <si>
    <t>ALL</t>
  </si>
  <si>
    <t>Update Q4</t>
  </si>
  <si>
    <t>Actual 2016 SU</t>
  </si>
  <si>
    <t>Update SU with situation at 15/03/2017</t>
  </si>
  <si>
    <t>Estonia, Hungary, United Kingdom</t>
  </si>
  <si>
    <t>Actual en-route service units slightly modified to align with CRCO data</t>
  </si>
  <si>
    <t>Meta data</t>
  </si>
  <si>
    <t>Update Q1</t>
  </si>
  <si>
    <t>N/A</t>
  </si>
  <si>
    <t>Q2 2017</t>
  </si>
  <si>
    <t>Release date</t>
  </si>
  <si>
    <t>Update Q2</t>
  </si>
  <si>
    <t>Q3 2017</t>
  </si>
  <si>
    <t>Update Q3</t>
  </si>
  <si>
    <t>15 Mar. 2018</t>
  </si>
  <si>
    <t>Full year update</t>
  </si>
  <si>
    <t>data update</t>
  </si>
  <si>
    <t>Period End</t>
  </si>
  <si>
    <t>14 Dec. 2018</t>
  </si>
  <si>
    <t>Contact</t>
  </si>
  <si>
    <t>NSA-PRU-Support@eurocontrol.int</t>
  </si>
  <si>
    <t>Period: JAN-NOV</t>
  </si>
  <si>
    <t>SOURCE: CRCO</t>
  </si>
  <si>
    <t>En-route service units</t>
  </si>
  <si>
    <t>Actual [2017]</t>
  </si>
  <si>
    <t>Daily ER SU [2017]</t>
  </si>
  <si>
    <t>Actual [2018]</t>
  </si>
  <si>
    <t>Daily ER SU [actual, 2018]</t>
  </si>
  <si>
    <t>18/17 (%)</t>
  </si>
  <si>
    <t>Det. [2018]</t>
  </si>
  <si>
    <t>Daily ER SU [2018]</t>
  </si>
  <si>
    <t>act./det.(%)</t>
  </si>
  <si>
    <t>SES RP2 Area</t>
  </si>
  <si>
    <t>Austria</t>
  </si>
  <si>
    <t>Belgium-Luxembourg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</si>
  <si>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</si>
  <si>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</si>
  <si>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</si>
  <si>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</si>
  <si>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</si>
  <si>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</si>
  <si>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</si>
  <si>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</si>
  <si>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</si>
  <si>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</si>
  <si>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</si>
  <si>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</si>
  <si>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</si>
  <si>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</si>
  <si>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</si>
  <si>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Malta</t>
  </si>
  <si>
    <t>Netherlands</t>
  </si>
  <si>
    <t>Norway</t>
  </si>
  <si>
    <t>Poland</t>
  </si>
  <si>
    <t>Portugal Continental</t>
  </si>
  <si>
    <t>Romania</t>
  </si>
  <si>
    <t>Slovakia</t>
  </si>
  <si>
    <t>Slovenia</t>
  </si>
  <si>
    <t>Spain Canarias</t>
  </si>
  <si>
    <t>Spain Continental</t>
  </si>
  <si>
    <t>Sweden</t>
  </si>
  <si>
    <t>Switzerland</t>
  </si>
  <si>
    <t>United Kingdom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</si>
</sst>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&quot; &quot;mmm&quot; &quot;yyyy"/>
    <numFmt numFmtId="165" formatCode="mmm yyyy"/>
    <numFmt numFmtId="166" formatCode="d mmm yyyy"/>
    <numFmt numFmtId="167" formatCode="m/d/yyyy"/>
    <numFmt numFmtId="168" formatCode="0.0%"/>
  </numFmts>
  <fonts count="14">
    <font>
      <sz val="10.0"/>
      <color rgb="FF000000"/>
      <name val="Arial"/>
    </font>
    <font>
      <sz val="9.0"/>
      <color rgb="FF000000"/>
      <name val="Calibri"/>
    </font>
    <font>
      <b/>
      <sz val="9.0"/>
      <color rgb="FF396EA2"/>
      <name val="Calibri"/>
    </font>
    <font>
      <sz val="9.0"/>
      <color rgb="FF396EA2"/>
      <name val="Calibri"/>
    </font>
    <font>
      <sz val="9.0"/>
      <name val="Calibri"/>
    </font>
    <font>
      <b/>
      <sz val="10.0"/>
      <color rgb="FF396EA2"/>
      <name val="Calibri"/>
    </font>
    <font>
      <sz val="10.0"/>
      <color rgb="FF396EA2"/>
      <name val="Calibri"/>
    </font>
    <font>
      <sz val="9.0"/>
      <color rgb="FFC00000"/>
      <name val="Arial"/>
    </font>
    <font>
      <sz val="9.0"/>
      <color rgb="FF396EA2"/>
      <name val="Arial"/>
    </font>
    <font>
      <u/>
      <sz val="10.0"/>
      <color rgb="FF396EA2"/>
      <name val="Calibri"/>
    </font>
    <font>
      <u/>
      <sz val="10.0"/>
      <color rgb="FF396EA2"/>
      <name val="Calibri"/>
    </font>
    <font>
      <b/>
      <sz val="8.0"/>
      <color rgb="FFC00000"/>
      <name val="Arial"/>
    </font>
    <font>
      <b/>
      <sz val="8.0"/>
      <color rgb="FFC00000"/>
      <name val="Calibri"/>
    </font>
    <font>
      <sz val="10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0">
    <border/>
    <border>
      <left style="thin">
        <color rgb="FF000000"/>
      </left>
      <right style="thin">
        <color rgb="FF000000"/>
      </right>
      <top style="medium">
        <color rgb="FF000000"/>
      </top>
    </border>
    <border>
      <left/>
      <right/>
      <top/>
      <bottom/>
    </border>
    <border>
      <top/>
      <bottom/>
    </border>
    <border>
      <left/>
      <right/>
    </border>
    <border>
      <right/>
      <top/>
      <bottom/>
    </border>
    <border>
      <left/>
      <right/>
      <top/>
      <bottom style="thin">
        <color rgb="FF000000"/>
      </bottom>
    </border>
    <border>
      <left/>
      <right/>
      <bottom style="thin">
        <color rgb="FF000000"/>
      </bottom>
    </border>
    <border>
      <right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1" fillId="2" fontId="1" numFmtId="0" xfId="0" applyAlignment="1" applyBorder="1" applyFont="1">
      <alignment horizontal="center" shrinkToFit="0" wrapText="0"/>
    </xf>
    <xf borderId="2" fillId="3" fontId="2" numFmtId="0" xfId="0" applyAlignment="1" applyBorder="1" applyFill="1" applyFont="1">
      <alignment shrinkToFit="0" wrapText="0"/>
    </xf>
    <xf borderId="2" fillId="4" fontId="3" numFmtId="49" xfId="0" applyAlignment="1" applyBorder="1" applyFill="1" applyFont="1" applyNumberFormat="1">
      <alignment horizontal="left" readingOrder="0" shrinkToFit="0" vertical="bottom" wrapText="0"/>
    </xf>
    <xf borderId="3" fillId="3" fontId="2" numFmtId="0" xfId="0" applyAlignment="1" applyBorder="1" applyFont="1">
      <alignment shrinkToFit="0" vertical="bottom" wrapText="0"/>
    </xf>
    <xf borderId="4" fillId="4" fontId="4" numFmtId="164" xfId="0" applyAlignment="1" applyBorder="1" applyFont="1" applyNumberFormat="1">
      <alignment horizontal="left" readingOrder="0" shrinkToFit="0" vertical="bottom" wrapText="0"/>
    </xf>
    <xf borderId="0" fillId="4" fontId="1" numFmtId="0" xfId="0" applyAlignment="1" applyFont="1">
      <alignment readingOrder="0" shrinkToFit="0" vertical="center" wrapText="1"/>
    </xf>
    <xf borderId="0" fillId="4" fontId="1" numFmtId="0" xfId="0" applyAlignment="1" applyFont="1">
      <alignment horizontal="center" readingOrder="0" shrinkToFit="0" vertical="center" wrapText="0"/>
    </xf>
    <xf borderId="0" fillId="4" fontId="1" numFmtId="0" xfId="0" applyAlignment="1" applyFont="1">
      <alignment readingOrder="0" shrinkToFit="0" wrapText="1"/>
    </xf>
    <xf borderId="0" fillId="4" fontId="4" numFmtId="164" xfId="0" applyAlignment="1" applyFont="1" applyNumberFormat="1">
      <alignment horizontal="center" readingOrder="0" shrinkToFit="0" vertical="bottom" wrapText="0"/>
    </xf>
    <xf borderId="0" fillId="4" fontId="1" numFmtId="17" xfId="0" applyAlignment="1" applyFont="1" applyNumberFormat="1">
      <alignment vertical="bottom"/>
    </xf>
    <xf borderId="0" fillId="4" fontId="3" numFmtId="164" xfId="0" applyAlignment="1" applyFont="1" applyNumberFormat="1">
      <alignment horizontal="left" readingOrder="0" shrinkToFit="0" wrapText="0"/>
    </xf>
    <xf borderId="0" fillId="4" fontId="1" numFmtId="0" xfId="0" applyAlignment="1" applyFont="1">
      <alignment horizontal="center" shrinkToFit="0" vertical="bottom" wrapText="0"/>
    </xf>
    <xf borderId="0" fillId="4" fontId="1" numFmtId="0" xfId="0" applyAlignment="1" applyFont="1">
      <alignment vertical="bottom"/>
    </xf>
    <xf borderId="5" fillId="3" fontId="5" numFmtId="0" xfId="0" applyAlignment="1" applyBorder="1" applyFont="1">
      <alignment horizontal="left" shrinkToFit="0" wrapText="0"/>
    </xf>
    <xf borderId="0" fillId="4" fontId="4" numFmtId="164" xfId="0" applyAlignment="1" applyFont="1" applyNumberFormat="1">
      <alignment horizontal="center" readingOrder="0" vertical="bottom"/>
    </xf>
    <xf borderId="2" fillId="4" fontId="6" numFmtId="0" xfId="0" applyAlignment="1" applyBorder="1" applyFont="1">
      <alignment horizontal="left" readingOrder="0" shrinkToFit="0" wrapText="0"/>
    </xf>
    <xf borderId="0" fillId="4" fontId="6" numFmtId="0" xfId="0" applyAlignment="1" applyFont="1">
      <alignment horizontal="left" readingOrder="0" shrinkToFit="0" wrapText="0"/>
    </xf>
    <xf borderId="0" fillId="4" fontId="1" numFmtId="0" xfId="0" applyAlignment="1" applyFont="1">
      <alignment horizontal="center" vertical="bottom"/>
    </xf>
    <xf borderId="0" fillId="4" fontId="4" numFmtId="164" xfId="0" applyAlignment="1" applyFont="1" applyNumberFormat="1">
      <alignment horizontal="center" vertical="bottom"/>
    </xf>
    <xf borderId="6" fillId="3" fontId="2" numFmtId="0" xfId="0" applyAlignment="1" applyBorder="1" applyFont="1">
      <alignment shrinkToFit="0" wrapText="0"/>
    </xf>
    <xf borderId="0" fillId="4" fontId="1" numFmtId="165" xfId="0" applyAlignment="1" applyFont="1" applyNumberFormat="1">
      <alignment horizontal="center" vertical="bottom"/>
    </xf>
    <xf borderId="7" fillId="4" fontId="7" numFmtId="166" xfId="0" applyAlignment="1" applyBorder="1" applyFont="1" applyNumberFormat="1">
      <alignment horizontal="left" readingOrder="0" shrinkToFit="0" vertical="bottom" wrapText="0"/>
    </xf>
    <xf borderId="0" fillId="4" fontId="1" numFmtId="165" xfId="0" applyAlignment="1" applyFont="1" applyNumberFormat="1">
      <alignment horizontal="center" readingOrder="0" vertical="bottom"/>
    </xf>
    <xf borderId="8" fillId="3" fontId="2" numFmtId="0" xfId="0" applyAlignment="1" applyBorder="1" applyFont="1">
      <alignment shrinkToFit="0" vertical="bottom" wrapText="0"/>
    </xf>
    <xf borderId="0" fillId="4" fontId="4" numFmtId="0" xfId="0" applyAlignment="1" applyFont="1">
      <alignment horizontal="center" readingOrder="0" vertical="bottom"/>
    </xf>
    <xf borderId="8" fillId="4" fontId="8" numFmtId="166" xfId="0" applyAlignment="1" applyBorder="1" applyFont="1" applyNumberFormat="1">
      <alignment horizontal="left" readingOrder="0" shrinkToFit="0" vertical="bottom" wrapText="0"/>
    </xf>
    <xf borderId="0" fillId="4" fontId="4" numFmtId="166" xfId="0" applyAlignment="1" applyFont="1" applyNumberFormat="1">
      <alignment horizontal="center" readingOrder="0" vertical="bottom"/>
    </xf>
    <xf borderId="6" fillId="3" fontId="5" numFmtId="0" xfId="0" applyAlignment="1" applyBorder="1" applyFont="1">
      <alignment horizontal="left" shrinkToFit="0" wrapText="0"/>
    </xf>
    <xf borderId="0" fillId="0" fontId="1" numFmtId="0" xfId="0" applyAlignment="1" applyFont="1">
      <alignment shrinkToFit="0" wrapText="0"/>
    </xf>
    <xf borderId="6" fillId="4" fontId="9" numFmtId="167" xfId="0" applyAlignment="1" applyBorder="1" applyFont="1" applyNumberFormat="1">
      <alignment horizontal="left" shrinkToFit="0" wrapText="0"/>
    </xf>
    <xf borderId="0" fillId="4" fontId="10" numFmtId="167" xfId="0" applyAlignment="1" applyFont="1" applyNumberFormat="1">
      <alignment horizontal="left" shrinkToFit="0" wrapText="0"/>
    </xf>
    <xf borderId="2" fillId="4" fontId="0" numFmtId="0" xfId="0" applyAlignment="1" applyBorder="1" applyFont="1">
      <alignment shrinkToFit="0" wrapText="1"/>
    </xf>
    <xf borderId="0" fillId="4" fontId="0" numFmtId="0" xfId="0" applyAlignment="1" applyFont="1">
      <alignment shrinkToFit="0" wrapText="1"/>
    </xf>
    <xf borderId="9" fillId="4" fontId="11" numFmtId="0" xfId="0" applyAlignment="1" applyBorder="1" applyFont="1">
      <alignment horizontal="left" readingOrder="0" shrinkToFit="0" vertical="center" wrapText="0"/>
    </xf>
    <xf borderId="9" fillId="4" fontId="12" numFmtId="0" xfId="0" applyAlignment="1" applyBorder="1" applyFont="1">
      <alignment horizontal="center" readingOrder="0" shrinkToFit="0" vertical="center" wrapText="0"/>
    </xf>
    <xf borderId="9" fillId="4" fontId="11" numFmtId="0" xfId="0" applyAlignment="1" applyBorder="1" applyFont="1">
      <alignment horizontal="center" readingOrder="0" shrinkToFit="0" vertical="center" wrapText="0"/>
    </xf>
    <xf borderId="9" fillId="4" fontId="12" numFmtId="0" xfId="0" applyAlignment="1" applyBorder="1" applyFont="1">
      <alignment horizontal="center" shrinkToFit="0" vertical="center" wrapText="0"/>
    </xf>
    <xf borderId="9" fillId="2" fontId="13" numFmtId="0" xfId="0" applyAlignment="1" applyBorder="1" applyFont="1">
      <alignment horizontal="center" readingOrder="0" shrinkToFit="0" vertical="center" wrapText="1"/>
    </xf>
    <xf borderId="9" fillId="2" fontId="13" numFmtId="49" xfId="0" applyAlignment="1" applyBorder="1" applyFont="1" applyNumberFormat="1">
      <alignment horizontal="center" readingOrder="0" shrinkToFit="0" vertical="center" wrapText="1"/>
    </xf>
    <xf borderId="9" fillId="4" fontId="1" numFmtId="0" xfId="0" applyAlignment="1" applyBorder="1" applyFont="1">
      <alignment readingOrder="0" shrinkToFit="0" vertical="center" wrapText="0"/>
    </xf>
    <xf borderId="9" fillId="5" fontId="1" numFmtId="3" xfId="0" applyAlignment="1" applyBorder="1" applyFill="1" applyFont="1" applyNumberFormat="1">
      <alignment horizontal="right" readingOrder="0" shrinkToFit="0" vertical="center" wrapText="0"/>
    </xf>
    <xf borderId="9" fillId="5" fontId="0" numFmtId="168" xfId="0" applyAlignment="1" applyBorder="1" applyFont="1" applyNumberFormat="1">
      <alignment horizontal="right" shrinkToFit="0" wrapText="1"/>
    </xf>
    <xf borderId="9" fillId="4" fontId="1" numFmtId="3" xfId="0" applyAlignment="1" applyBorder="1" applyFont="1" applyNumberFormat="1">
      <alignment horizontal="right"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0.14"/>
    <col customWidth="1" min="2" max="2" width="15.86"/>
    <col customWidth="1" min="3" max="3" width="10.43"/>
    <col customWidth="1" min="4" max="4" width="11.43"/>
    <col customWidth="1" min="5" max="5" width="12.29"/>
    <col customWidth="1" min="6" max="6" width="9.0"/>
    <col customWidth="1" min="7" max="7" width="15.86"/>
    <col customWidth="1" min="8" max="8" width="13.86"/>
    <col customWidth="1" min="9" max="9" width="12.86"/>
  </cols>
  <sheetData>
    <row r="1" ht="12.75" customHeight="1">
      <c r="A1" s="3" t="s">
        <v>2</v>
      </c>
      <c r="B1" s="4" t="s">
        <v>5</v>
      </c>
      <c r="C1" s="5" t="s">
        <v>6</v>
      </c>
      <c r="D1" s="12">
        <v>42736.0</v>
      </c>
      <c r="E1" s="15" t="s">
        <v>13</v>
      </c>
      <c r="F1" s="17" t="s">
        <v>15</v>
      </c>
      <c r="G1" s="18"/>
      <c r="H1" s="18"/>
      <c r="I1" s="18"/>
    </row>
    <row r="2" ht="12.75" customHeight="1">
      <c r="A2" s="21" t="s">
        <v>17</v>
      </c>
      <c r="B2" s="23">
        <v>43480.0</v>
      </c>
      <c r="C2" s="25" t="s">
        <v>24</v>
      </c>
      <c r="D2" s="27">
        <v>43434.0</v>
      </c>
      <c r="E2" s="29" t="s">
        <v>26</v>
      </c>
      <c r="F2" s="31" t="s">
        <v>27</v>
      </c>
      <c r="G2" s="32"/>
      <c r="H2" s="32"/>
      <c r="I2" s="32"/>
    </row>
    <row r="3" ht="12.75" customHeight="1">
      <c r="A3" s="33"/>
      <c r="B3" s="33"/>
      <c r="C3" s="33"/>
      <c r="D3" s="33"/>
      <c r="E3" s="33"/>
      <c r="F3" s="33"/>
      <c r="G3" s="34"/>
      <c r="H3" s="34"/>
      <c r="I3" s="34"/>
    </row>
    <row r="4" ht="13.5" customHeight="1">
      <c r="A4" s="35" t="s">
        <v>28</v>
      </c>
      <c r="B4" s="36" t="s">
        <v>29</v>
      </c>
      <c r="C4" s="37">
        <v>334.0</v>
      </c>
      <c r="D4" s="38"/>
      <c r="E4" s="37">
        <v>334.0</v>
      </c>
      <c r="F4" s="38"/>
      <c r="G4" s="38"/>
      <c r="H4" s="37">
        <v>334.0</v>
      </c>
      <c r="I4" s="38"/>
    </row>
    <row r="5" ht="25.5" customHeight="1">
      <c r="A5" s="39" t="s">
        <v>30</v>
      </c>
      <c r="B5" s="39" t="s">
        <v>31</v>
      </c>
      <c r="C5" s="40" t="s">
        <v>32</v>
      </c>
      <c r="D5" s="39" t="s">
        <v>33</v>
      </c>
      <c r="E5" s="39" t="s">
        <v>34</v>
      </c>
      <c r="F5" s="39" t="s">
        <v>35</v>
      </c>
      <c r="G5" s="39" t="s">
        <v>36</v>
      </c>
      <c r="H5" s="39" t="s">
        <v>37</v>
      </c>
      <c r="I5" s="39" t="s">
        <v>38</v>
      </c>
    </row>
    <row r="6" ht="12.75" customHeight="1">
      <c r="A6" s="41" t="s">
        <v>39</v>
      </c>
      <c r="B6" s="42">
        <f>sum(B7:B36)</f>
        <v>117743878</v>
      </c>
      <c r="C6" s="42">
        <f t="shared" ref="C6:C36" si="1">B6/C$4</f>
        <v>352526.5808</v>
      </c>
      <c r="D6" s="42">
        <f>sum(D7:D36)</f>
        <v>124186463</v>
      </c>
      <c r="E6" s="42">
        <f t="shared" ref="E6:E36" si="2">D6/E$4</f>
        <v>371815.7575</v>
      </c>
      <c r="F6" s="43">
        <f t="shared" ref="F6:F36" si="3">E6/C6-1</f>
        <v>0.05471694248</v>
      </c>
      <c r="G6" s="42">
        <f>sum(G7:G36)</f>
        <v>111923212</v>
      </c>
      <c r="H6" s="42">
        <f t="shared" ref="H6:H36" si="4">G6/H$4</f>
        <v>335099.4371</v>
      </c>
      <c r="I6" s="43">
        <f t="shared" ref="I6:I36" si="5">D6/G6-1</f>
        <v>0.1095684334</v>
      </c>
    </row>
    <row r="7" ht="12.75" customHeight="1">
      <c r="A7" s="41" t="s">
        <v>40</v>
      </c>
      <c r="B7" s="44">
        <v>2760913.0</v>
      </c>
      <c r="C7" s="42">
        <f t="shared" si="1"/>
        <v>8266.206587</v>
      </c>
      <c r="D7" s="44">
        <v>2968515.0</v>
      </c>
      <c r="E7" s="42">
        <f t="shared" si="2"/>
        <v>8887.769461</v>
      </c>
      <c r="F7" s="43">
        <f t="shared" si="3"/>
        <v>0.07519324224</v>
      </c>
      <c r="G7" s="44">
        <v>2718375.0</v>
      </c>
      <c r="H7" s="42">
        <f t="shared" si="4"/>
        <v>8138.847305</v>
      </c>
      <c r="I7" s="43">
        <f t="shared" si="5"/>
        <v>0.09201820941</v>
      </c>
    </row>
    <row r="8" ht="12.75" customHeight="1">
      <c r="A8" s="41" t="s">
        <v>41</v>
      </c>
      <c r="B8" s="44">
        <v>2401507.0</v>
      </c>
      <c r="C8" s="42">
        <f t="shared" si="1"/>
        <v>7190.140719</v>
      </c>
      <c r="D8" s="44">
        <v>2442406.0</v>
      </c>
      <c r="E8" s="42">
        <f t="shared" si="2"/>
        <v>7312.592814</v>
      </c>
      <c r="F8" s="43">
        <f t="shared" si="3"/>
        <v>0.01703055623</v>
      </c>
      <c r="G8" s="44">
        <v>2453681.0</v>
      </c>
      <c r="H8" s="42">
        <f t="shared" si="4"/>
        <v>7346.350299</v>
      </c>
      <c r="I8" s="43">
        <f t="shared" si="5"/>
        <v>-0.004595136858</v>
      </c>
    </row>
    <row r="9" ht="12.75" customHeight="1">
      <c r="A9" s="41" t="s">
        <v>42</v>
      </c>
      <c r="B9" s="44">
        <v>3242659.0</v>
      </c>
      <c r="C9" s="42">
        <f t="shared" si="1"/>
        <v>9708.55988</v>
      </c>
      <c r="D9" s="44">
        <v>3637937.0</v>
      </c>
      <c r="E9" s="42">
        <f t="shared" si="2"/>
        <v>10892.02695</v>
      </c>
      <c r="F9" s="43">
        <f t="shared" si="3"/>
        <v>0.1218993425</v>
      </c>
      <c r="G9" s="44">
        <v>3333637.0</v>
      </c>
      <c r="H9" s="42">
        <f t="shared" si="4"/>
        <v>9980.949102</v>
      </c>
      <c r="I9" s="43">
        <f t="shared" si="5"/>
        <v>0.09128168424</v>
      </c>
    </row>
    <row r="10" ht="12.75" customHeight="1">
      <c r="A10" s="41" t="s">
        <v>43</v>
      </c>
      <c r="B10" s="44">
        <v>1688233.0</v>
      </c>
      <c r="C10" s="42">
        <f t="shared" si="1"/>
        <v>5054.58982</v>
      </c>
      <c r="D10" s="44">
        <v>1869571.0</v>
      </c>
      <c r="E10" s="42">
        <f t="shared" si="2"/>
        <v>5597.517964</v>
      </c>
      <c r="F10" s="43">
        <f t="shared" si="3"/>
        <v>0.1074128986</v>
      </c>
      <c r="G10" s="44">
        <v>1748304.0</v>
      </c>
      <c r="H10" s="42">
        <f t="shared" si="4"/>
        <v>5234.443114</v>
      </c>
      <c r="I10" s="43">
        <f t="shared" si="5"/>
        <v>0.06936265089</v>
      </c>
    </row>
    <row r="11" ht="12.75" customHeight="1">
      <c r="A11" s="41" t="s">
        <v>44</v>
      </c>
      <c r="B11" s="44">
        <v>1596694.0</v>
      </c>
      <c r="C11" s="42">
        <f t="shared" si="1"/>
        <v>4780.520958</v>
      </c>
      <c r="D11" s="44">
        <v>1755272.0</v>
      </c>
      <c r="E11" s="42">
        <f t="shared" si="2"/>
        <v>5255.305389</v>
      </c>
      <c r="F11" s="43">
        <f t="shared" si="3"/>
        <v>0.09931646264</v>
      </c>
      <c r="G11" s="44">
        <v>1376071.0</v>
      </c>
      <c r="H11" s="42">
        <f t="shared" si="4"/>
        <v>4119.973054</v>
      </c>
      <c r="I11" s="43">
        <f t="shared" si="5"/>
        <v>0.2755679031</v>
      </c>
    </row>
    <row r="12" ht="12.75" customHeight="1">
      <c r="A12" s="41" t="s">
        <v>45</v>
      </c>
      <c r="B12" s="44">
        <v>2615611.0</v>
      </c>
      <c r="C12" s="42">
        <f t="shared" si="1"/>
        <v>7831.170659</v>
      </c>
      <c r="D12" s="44">
        <v>2813878.0</v>
      </c>
      <c r="E12" s="42">
        <f t="shared" si="2"/>
        <v>8424.784431</v>
      </c>
      <c r="F12" s="43">
        <f t="shared" si="3"/>
        <v>0.07580140931</v>
      </c>
      <c r="G12" s="44">
        <v>2588847.0</v>
      </c>
      <c r="H12" s="42">
        <f t="shared" si="4"/>
        <v>7751.038922</v>
      </c>
      <c r="I12" s="43">
        <f t="shared" si="5"/>
        <v>0.08692325193</v>
      </c>
    </row>
    <row r="13" ht="12.75" customHeight="1">
      <c r="A13" s="41" t="s">
        <v>46</v>
      </c>
      <c r="B13" s="44">
        <v>1537472.0</v>
      </c>
      <c r="C13" s="42">
        <f t="shared" si="1"/>
        <v>4603.209581</v>
      </c>
      <c r="D13" s="44">
        <v>1576196.0</v>
      </c>
      <c r="E13" s="42">
        <f t="shared" si="2"/>
        <v>4719.149701</v>
      </c>
      <c r="F13" s="43">
        <f t="shared" si="3"/>
        <v>0.02518680015</v>
      </c>
      <c r="G13" s="44">
        <v>1484234.0</v>
      </c>
      <c r="H13" s="42">
        <f t="shared" si="4"/>
        <v>4443.814371</v>
      </c>
      <c r="I13" s="43">
        <f t="shared" si="5"/>
        <v>0.06195923284</v>
      </c>
    </row>
    <row r="14" ht="12.75" customHeight="1">
      <c r="A14" s="41" t="s">
        <v>47</v>
      </c>
      <c r="B14" s="44">
        <v>798137.0</v>
      </c>
      <c r="C14" s="42">
        <f t="shared" si="1"/>
        <v>2389.631737</v>
      </c>
      <c r="D14" s="44">
        <v>844642.0</v>
      </c>
      <c r="E14" s="42">
        <f t="shared" si="2"/>
        <v>2528.868263</v>
      </c>
      <c r="F14" s="43">
        <f t="shared" si="3"/>
        <v>0.05826693913</v>
      </c>
      <c r="G14" s="44">
        <v>789621.0</v>
      </c>
      <c r="H14" s="42">
        <f t="shared" si="4"/>
        <v>2364.134731</v>
      </c>
      <c r="I14" s="43">
        <f t="shared" si="5"/>
        <v>0.06968026433</v>
      </c>
    </row>
    <row r="15" ht="12.75" customHeight="1">
      <c r="A15" s="41" t="s">
        <v>48</v>
      </c>
      <c r="B15" s="44">
        <v>774730.0</v>
      </c>
      <c r="C15" s="42">
        <f t="shared" si="1"/>
        <v>2319.550898</v>
      </c>
      <c r="D15" s="44">
        <v>856092.0</v>
      </c>
      <c r="E15" s="42">
        <f t="shared" si="2"/>
        <v>2563.149701</v>
      </c>
      <c r="F15" s="43">
        <f t="shared" si="3"/>
        <v>0.1050198134</v>
      </c>
      <c r="G15" s="44">
        <v>769772.0</v>
      </c>
      <c r="H15" s="42">
        <f t="shared" si="4"/>
        <v>2304.706587</v>
      </c>
      <c r="I15" s="43">
        <f t="shared" si="5"/>
        <v>0.1121371003</v>
      </c>
    </row>
    <row r="16" ht="12.75" customHeight="1">
      <c r="A16" s="41" t="s">
        <v>49</v>
      </c>
      <c r="B16" s="44">
        <v>1.9438816E7</v>
      </c>
      <c r="C16" s="42">
        <f t="shared" si="1"/>
        <v>58200.0479</v>
      </c>
      <c r="D16" s="44">
        <v>1.9938302E7</v>
      </c>
      <c r="E16" s="42">
        <f t="shared" si="2"/>
        <v>59695.51497</v>
      </c>
      <c r="F16" s="43">
        <f t="shared" si="3"/>
        <v>0.02569528926</v>
      </c>
      <c r="G16" s="44">
        <v>1.8825587E7</v>
      </c>
      <c r="H16" s="42">
        <f t="shared" si="4"/>
        <v>56364.03293</v>
      </c>
      <c r="I16" s="43">
        <f t="shared" si="5"/>
        <v>0.05910652348</v>
      </c>
    </row>
    <row r="17" ht="12.75" customHeight="1">
      <c r="A17" s="41" t="s">
        <v>50</v>
      </c>
      <c r="B17" s="44">
        <v>1.3344816E7</v>
      </c>
      <c r="C17" s="42">
        <f t="shared" si="1"/>
        <v>39954.53892</v>
      </c>
      <c r="D17" s="44">
        <v>1.3881016E7</v>
      </c>
      <c r="E17" s="42">
        <f t="shared" si="2"/>
        <v>41559.92814</v>
      </c>
      <c r="F17" s="43">
        <f t="shared" si="3"/>
        <v>0.04018039664</v>
      </c>
      <c r="G17" s="44">
        <v>1.2293718E7</v>
      </c>
      <c r="H17" s="42">
        <f t="shared" si="4"/>
        <v>36807.53892</v>
      </c>
      <c r="I17" s="43">
        <f t="shared" si="5"/>
        <v>0.1291145608</v>
      </c>
    </row>
    <row r="18" ht="12.75" customHeight="1">
      <c r="A18" s="41" t="s">
        <v>51</v>
      </c>
      <c r="B18" s="44">
        <v>4833470.0</v>
      </c>
      <c r="C18" s="42">
        <f t="shared" si="1"/>
        <v>14471.46707</v>
      </c>
      <c r="D18" s="44">
        <v>5252100.0</v>
      </c>
      <c r="E18" s="42">
        <f t="shared" si="2"/>
        <v>15724.8503</v>
      </c>
      <c r="F18" s="43">
        <f t="shared" si="3"/>
        <v>0.08661065446</v>
      </c>
      <c r="G18" s="44">
        <v>4209798.0</v>
      </c>
      <c r="H18" s="42">
        <f t="shared" si="4"/>
        <v>12604.18563</v>
      </c>
      <c r="I18" s="43">
        <f t="shared" si="5"/>
        <v>0.2475895518</v>
      </c>
    </row>
    <row r="19" ht="12.75" customHeight="1">
      <c r="A19" s="41" t="s">
        <v>52</v>
      </c>
      <c r="B19" s="44">
        <v>2754525.0</v>
      </c>
      <c r="C19" s="42">
        <f t="shared" si="1"/>
        <v>8247.080838</v>
      </c>
      <c r="D19" s="44">
        <v>3006976.0</v>
      </c>
      <c r="E19" s="42">
        <f t="shared" si="2"/>
        <v>9002.922156</v>
      </c>
      <c r="F19" s="43">
        <f t="shared" si="3"/>
        <v>0.09164955845</v>
      </c>
      <c r="G19" s="44">
        <v>2273181.0</v>
      </c>
      <c r="H19" s="42">
        <f t="shared" si="4"/>
        <v>6805.931138</v>
      </c>
      <c r="I19" s="43">
        <f t="shared" si="5"/>
        <v>0.3228053551</v>
      </c>
    </row>
    <row r="20" ht="12.75" customHeight="1">
      <c r="A20" s="41" t="s">
        <v>53</v>
      </c>
      <c r="B20" s="44">
        <v>4144810.0</v>
      </c>
      <c r="C20" s="42">
        <f t="shared" si="1"/>
        <v>12409.61078</v>
      </c>
      <c r="D20" s="44">
        <v>4213101.0</v>
      </c>
      <c r="E20" s="42">
        <f t="shared" si="2"/>
        <v>12614.07485</v>
      </c>
      <c r="F20" s="43">
        <f t="shared" si="3"/>
        <v>0.01647626791</v>
      </c>
      <c r="G20" s="44">
        <v>3884556.0</v>
      </c>
      <c r="H20" s="42">
        <f t="shared" si="4"/>
        <v>11630.40719</v>
      </c>
      <c r="I20" s="43">
        <f t="shared" si="5"/>
        <v>0.08457723354</v>
      </c>
    </row>
    <row r="21" ht="12.75" customHeight="1">
      <c r="A21" s="41" t="s">
        <v>54</v>
      </c>
      <c r="B21" s="44">
        <v>8059040.0</v>
      </c>
      <c r="C21" s="42">
        <f t="shared" si="1"/>
        <v>24128.86228</v>
      </c>
      <c r="D21" s="44">
        <v>8797363.0</v>
      </c>
      <c r="E21" s="42">
        <f t="shared" si="2"/>
        <v>26339.41018</v>
      </c>
      <c r="F21" s="43">
        <f t="shared" si="3"/>
        <v>0.09161426175</v>
      </c>
      <c r="G21" s="44">
        <v>8919649.0</v>
      </c>
      <c r="H21" s="42">
        <f t="shared" si="4"/>
        <v>26705.53593</v>
      </c>
      <c r="I21" s="43">
        <f t="shared" si="5"/>
        <v>-0.0137097323</v>
      </c>
    </row>
    <row r="22" ht="12.75" customHeight="1">
      <c r="A22" s="41" t="s">
        <v>55</v>
      </c>
      <c r="B22" s="44">
        <v>808834.0</v>
      </c>
      <c r="C22" s="42">
        <f t="shared" si="1"/>
        <v>2421.658683</v>
      </c>
      <c r="D22" s="44">
        <v>864500.0</v>
      </c>
      <c r="E22" s="42">
        <f t="shared" si="2"/>
        <v>2588.323353</v>
      </c>
      <c r="F22" s="43">
        <f t="shared" si="3"/>
        <v>0.06882252724</v>
      </c>
      <c r="G22" s="44">
        <v>799416.0</v>
      </c>
      <c r="H22" s="42">
        <f t="shared" si="4"/>
        <v>2393.461078</v>
      </c>
      <c r="I22" s="43">
        <f t="shared" si="5"/>
        <v>0.08141443254</v>
      </c>
    </row>
    <row r="23" ht="12.75" customHeight="1">
      <c r="A23" s="41" t="s">
        <v>56</v>
      </c>
      <c r="B23" s="44">
        <v>499878.0</v>
      </c>
      <c r="C23" s="42">
        <f t="shared" si="1"/>
        <v>1496.640719</v>
      </c>
      <c r="D23" s="44">
        <v>558386.0</v>
      </c>
      <c r="E23" s="42">
        <f t="shared" si="2"/>
        <v>1671.814371</v>
      </c>
      <c r="F23" s="43">
        <f t="shared" si="3"/>
        <v>0.1170445589</v>
      </c>
      <c r="G23" s="44">
        <v>500706.0</v>
      </c>
      <c r="H23" s="42">
        <f t="shared" si="4"/>
        <v>1499.11976</v>
      </c>
      <c r="I23" s="43">
        <f t="shared" si="5"/>
        <v>0.1151973414</v>
      </c>
    </row>
    <row r="24" ht="12.75" customHeight="1">
      <c r="A24" s="41" t="s">
        <v>57</v>
      </c>
      <c r="B24" s="44">
        <v>842386.0</v>
      </c>
      <c r="C24" s="42">
        <f t="shared" si="1"/>
        <v>2522.113772</v>
      </c>
      <c r="D24" s="44">
        <v>856238.0</v>
      </c>
      <c r="E24" s="42">
        <f t="shared" si="2"/>
        <v>2563.586826</v>
      </c>
      <c r="F24" s="43">
        <f t="shared" si="3"/>
        <v>0.01644376806</v>
      </c>
      <c r="G24" s="44">
        <v>858071.0</v>
      </c>
      <c r="H24" s="42">
        <f t="shared" si="4"/>
        <v>2569.07485</v>
      </c>
      <c r="I24" s="43">
        <f t="shared" si="5"/>
        <v>-0.002136186866</v>
      </c>
    </row>
    <row r="25" ht="12.75" customHeight="1">
      <c r="A25" s="41" t="s">
        <v>58</v>
      </c>
      <c r="B25" s="44">
        <v>2980495.0</v>
      </c>
      <c r="C25" s="42">
        <f t="shared" si="1"/>
        <v>8923.637725</v>
      </c>
      <c r="D25" s="44">
        <v>3133893.0</v>
      </c>
      <c r="E25" s="42">
        <f t="shared" si="2"/>
        <v>9382.913174</v>
      </c>
      <c r="F25" s="43">
        <f t="shared" si="3"/>
        <v>0.05146728983</v>
      </c>
      <c r="G25" s="44">
        <v>2815695.0</v>
      </c>
      <c r="H25" s="42">
        <f t="shared" si="4"/>
        <v>8430.224551</v>
      </c>
      <c r="I25" s="43">
        <f t="shared" si="5"/>
        <v>0.1130086888</v>
      </c>
    </row>
    <row r="26" ht="12.75" customHeight="1">
      <c r="A26" s="41" t="s">
        <v>59</v>
      </c>
      <c r="B26" s="44">
        <v>2319888.0</v>
      </c>
      <c r="C26" s="42">
        <f t="shared" si="1"/>
        <v>6945.772455</v>
      </c>
      <c r="D26" s="44">
        <v>2322864.0</v>
      </c>
      <c r="E26" s="42">
        <f t="shared" si="2"/>
        <v>6954.682635</v>
      </c>
      <c r="F26" s="43">
        <f t="shared" si="3"/>
        <v>0.00128282055</v>
      </c>
      <c r="G26" s="44">
        <v>2295211.0</v>
      </c>
      <c r="H26" s="42">
        <f t="shared" si="4"/>
        <v>6871.889222</v>
      </c>
      <c r="I26" s="43">
        <f t="shared" si="5"/>
        <v>0.01204812978</v>
      </c>
    </row>
    <row r="27" ht="12.75" customHeight="1">
      <c r="A27" s="41" t="s">
        <v>60</v>
      </c>
      <c r="B27" s="44">
        <v>3971908.0</v>
      </c>
      <c r="C27" s="42">
        <f t="shared" si="1"/>
        <v>11891.94012</v>
      </c>
      <c r="D27" s="44">
        <v>4319517.0</v>
      </c>
      <c r="E27" s="42">
        <f t="shared" si="2"/>
        <v>12932.68563</v>
      </c>
      <c r="F27" s="43">
        <f t="shared" si="3"/>
        <v>0.08751688106</v>
      </c>
      <c r="G27" s="44">
        <v>4090847.0</v>
      </c>
      <c r="H27" s="42">
        <f t="shared" si="4"/>
        <v>12248.04491</v>
      </c>
      <c r="I27" s="43">
        <f t="shared" si="5"/>
        <v>0.05589795952</v>
      </c>
    </row>
    <row r="28" ht="12.75" customHeight="1">
      <c r="A28" s="41" t="s">
        <v>61</v>
      </c>
      <c r="B28" s="44">
        <v>3466670.0</v>
      </c>
      <c r="C28" s="42">
        <f t="shared" si="1"/>
        <v>10379.2515</v>
      </c>
      <c r="D28" s="44">
        <v>3540880.0</v>
      </c>
      <c r="E28" s="42">
        <f t="shared" si="2"/>
        <v>10601.43713</v>
      </c>
      <c r="F28" s="43">
        <f t="shared" si="3"/>
        <v>0.02140671019</v>
      </c>
      <c r="G28" s="44">
        <v>2888607.0</v>
      </c>
      <c r="H28" s="42">
        <f t="shared" si="4"/>
        <v>8648.523952</v>
      </c>
      <c r="I28" s="43">
        <f t="shared" si="5"/>
        <v>0.2258088414</v>
      </c>
    </row>
    <row r="29" ht="12.75" customHeight="1">
      <c r="A29" s="41" t="s">
        <v>62</v>
      </c>
      <c r="B29" s="44">
        <v>4388952.0</v>
      </c>
      <c r="C29" s="42">
        <f t="shared" si="1"/>
        <v>13140.57485</v>
      </c>
      <c r="D29" s="44">
        <v>4724610.0</v>
      </c>
      <c r="E29" s="42">
        <f t="shared" si="2"/>
        <v>14145.53892</v>
      </c>
      <c r="F29" s="43">
        <f t="shared" si="3"/>
        <v>0.07647793824</v>
      </c>
      <c r="G29" s="44">
        <v>3983262.0</v>
      </c>
      <c r="H29" s="42">
        <f t="shared" si="4"/>
        <v>11925.93413</v>
      </c>
      <c r="I29" s="43">
        <f t="shared" si="5"/>
        <v>0.1861158016</v>
      </c>
    </row>
    <row r="30" ht="12.75" customHeight="1">
      <c r="A30" s="41" t="s">
        <v>63</v>
      </c>
      <c r="B30" s="44">
        <v>1104865.0</v>
      </c>
      <c r="C30" s="42">
        <f t="shared" si="1"/>
        <v>3307.979042</v>
      </c>
      <c r="D30" s="44">
        <v>1206536.0</v>
      </c>
      <c r="E30" s="42">
        <f t="shared" si="2"/>
        <v>3612.383234</v>
      </c>
      <c r="F30" s="43">
        <f t="shared" si="3"/>
        <v>0.09202119716</v>
      </c>
      <c r="G30" s="44">
        <v>1161528.0</v>
      </c>
      <c r="H30" s="42">
        <f t="shared" si="4"/>
        <v>3477.628743</v>
      </c>
      <c r="I30" s="43">
        <f t="shared" si="5"/>
        <v>0.03874895827</v>
      </c>
    </row>
    <row r="31" ht="12.75" customHeight="1">
      <c r="A31" s="41" t="s">
        <v>64</v>
      </c>
      <c r="B31" s="44">
        <v>492937.0</v>
      </c>
      <c r="C31" s="42">
        <f t="shared" si="1"/>
        <v>1475.859281</v>
      </c>
      <c r="D31" s="44">
        <v>534074.0</v>
      </c>
      <c r="E31" s="42">
        <f t="shared" si="2"/>
        <v>1599.023952</v>
      </c>
      <c r="F31" s="43">
        <f t="shared" si="3"/>
        <v>0.08345285503</v>
      </c>
      <c r="G31" s="44">
        <v>497633.0</v>
      </c>
      <c r="H31" s="42">
        <f t="shared" si="4"/>
        <v>1489.919162</v>
      </c>
      <c r="I31" s="43">
        <f t="shared" si="5"/>
        <v>0.0732286645</v>
      </c>
    </row>
    <row r="32" ht="12.75" customHeight="1">
      <c r="A32" s="41" t="s">
        <v>65</v>
      </c>
      <c r="B32" s="44">
        <v>1447762.0</v>
      </c>
      <c r="C32" s="42">
        <f t="shared" si="1"/>
        <v>4334.616766</v>
      </c>
      <c r="D32" s="44">
        <v>1615682.0</v>
      </c>
      <c r="E32" s="42">
        <f t="shared" si="2"/>
        <v>4837.371257</v>
      </c>
      <c r="F32" s="43">
        <f t="shared" si="3"/>
        <v>0.1159859148</v>
      </c>
      <c r="G32" s="44">
        <v>1389018.0</v>
      </c>
      <c r="H32" s="42">
        <f t="shared" si="4"/>
        <v>4158.736527</v>
      </c>
      <c r="I32" s="43">
        <f t="shared" si="5"/>
        <v>0.1631829105</v>
      </c>
    </row>
    <row r="33" ht="12.75" customHeight="1">
      <c r="A33" s="41" t="s">
        <v>66</v>
      </c>
      <c r="B33" s="44">
        <v>9701495.0</v>
      </c>
      <c r="C33" s="42">
        <f t="shared" si="1"/>
        <v>29046.39222</v>
      </c>
      <c r="D33" s="44">
        <v>1.0241513E7</v>
      </c>
      <c r="E33" s="42">
        <f t="shared" si="2"/>
        <v>30663.21257</v>
      </c>
      <c r="F33" s="43">
        <f t="shared" si="3"/>
        <v>0.05566337972</v>
      </c>
      <c r="G33" s="44">
        <v>8481688.0</v>
      </c>
      <c r="H33" s="42">
        <f t="shared" si="4"/>
        <v>25394.27545</v>
      </c>
      <c r="I33" s="43">
        <f t="shared" si="5"/>
        <v>0.2074852317</v>
      </c>
    </row>
    <row r="34" ht="12.75" customHeight="1">
      <c r="A34" s="41" t="s">
        <v>67</v>
      </c>
      <c r="B34" s="44">
        <v>3326155.0</v>
      </c>
      <c r="C34" s="42">
        <f t="shared" si="1"/>
        <v>9958.547904</v>
      </c>
      <c r="D34" s="44">
        <v>3504563.0</v>
      </c>
      <c r="E34" s="42">
        <f t="shared" si="2"/>
        <v>10492.70359</v>
      </c>
      <c r="F34" s="43">
        <f t="shared" si="3"/>
        <v>0.05363790924</v>
      </c>
      <c r="G34" s="44">
        <v>3112545.0</v>
      </c>
      <c r="H34" s="42">
        <f t="shared" si="4"/>
        <v>9318.997006</v>
      </c>
      <c r="I34" s="43">
        <f t="shared" si="5"/>
        <v>0.1259477373</v>
      </c>
    </row>
    <row r="35" ht="12.75" customHeight="1">
      <c r="A35" s="41" t="s">
        <v>68</v>
      </c>
      <c r="B35" s="44">
        <v>1494889.0</v>
      </c>
      <c r="C35" s="42">
        <f t="shared" si="1"/>
        <v>4475.715569</v>
      </c>
      <c r="D35" s="44">
        <v>1623210.0</v>
      </c>
      <c r="E35" s="42">
        <f t="shared" si="2"/>
        <v>4859.91018</v>
      </c>
      <c r="F35" s="43">
        <f t="shared" si="3"/>
        <v>0.08583981821</v>
      </c>
      <c r="G35" s="44">
        <v>1410263.0</v>
      </c>
      <c r="H35" s="42">
        <f t="shared" si="4"/>
        <v>4222.344311</v>
      </c>
      <c r="I35" s="43">
        <f t="shared" si="5"/>
        <v>0.1509980762</v>
      </c>
    </row>
    <row r="36" ht="12.75" customHeight="1">
      <c r="A36" s="41" t="s">
        <v>69</v>
      </c>
      <c r="B36" s="44">
        <v>1.0905331E7</v>
      </c>
      <c r="C36" s="42">
        <f t="shared" si="1"/>
        <v>32650.69162</v>
      </c>
      <c r="D36" s="44">
        <v>1.128663E7</v>
      </c>
      <c r="E36" s="42">
        <f t="shared" si="2"/>
        <v>33792.30539</v>
      </c>
      <c r="F36" s="43">
        <f t="shared" si="3"/>
        <v>0.03496445913</v>
      </c>
      <c r="G36" s="44">
        <v>9969691.0</v>
      </c>
      <c r="H36" s="42">
        <f t="shared" si="4"/>
        <v>29849.37425</v>
      </c>
      <c r="I36" s="43">
        <f t="shared" si="5"/>
        <v>0.1320942645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2.14"/>
    <col customWidth="1" min="2" max="2" width="18.14"/>
    <col customWidth="1" min="3" max="3" width="8.0"/>
    <col customWidth="1" min="4" max="4" width="53.0"/>
  </cols>
  <sheetData>
    <row r="1" ht="12.0" customHeight="1">
      <c r="A1" s="1" t="s">
        <v>0</v>
      </c>
      <c r="B1" s="2" t="s">
        <v>1</v>
      </c>
      <c r="C1" s="2" t="s">
        <v>3</v>
      </c>
      <c r="D1" s="1" t="s">
        <v>4</v>
      </c>
    </row>
    <row r="2" ht="12.75" customHeight="1">
      <c r="A2" s="6">
        <v>42779.0</v>
      </c>
      <c r="B2" s="7" t="s">
        <v>7</v>
      </c>
      <c r="C2" s="8">
        <v>2016.0</v>
      </c>
      <c r="D2" s="9" t="s">
        <v>8</v>
      </c>
    </row>
    <row r="3" ht="12.0" customHeight="1">
      <c r="A3" s="6">
        <v>42828.0</v>
      </c>
      <c r="B3" s="7" t="s">
        <v>9</v>
      </c>
      <c r="C3" s="8">
        <v>2016.0</v>
      </c>
      <c r="D3" s="9" t="s">
        <v>10</v>
      </c>
    </row>
    <row r="4" ht="12.0" customHeight="1">
      <c r="A4" s="6">
        <v>42839.0</v>
      </c>
      <c r="B4" s="7" t="s">
        <v>11</v>
      </c>
      <c r="C4" s="8">
        <v>2015.0</v>
      </c>
      <c r="D4" s="9" t="s">
        <v>12</v>
      </c>
    </row>
    <row r="5" ht="15.75" customHeight="1">
      <c r="A5" s="10">
        <v>42853.0</v>
      </c>
      <c r="B5" s="11" t="s">
        <v>7</v>
      </c>
      <c r="C5" s="13">
        <v>2017.0</v>
      </c>
      <c r="D5" s="14" t="s">
        <v>14</v>
      </c>
    </row>
    <row r="6" ht="15.75" customHeight="1">
      <c r="A6" s="16">
        <v>42957.0</v>
      </c>
      <c r="B6" s="11" t="s">
        <v>7</v>
      </c>
      <c r="C6" s="19" t="s">
        <v>16</v>
      </c>
      <c r="D6" s="14" t="s">
        <v>18</v>
      </c>
    </row>
    <row r="7" ht="15.75" customHeight="1">
      <c r="A7" s="20">
        <v>43061.0</v>
      </c>
      <c r="B7" s="11" t="s">
        <v>7</v>
      </c>
      <c r="C7" s="19" t="s">
        <v>19</v>
      </c>
      <c r="D7" s="14" t="s">
        <v>20</v>
      </c>
    </row>
    <row r="8" ht="15.75" customHeight="1">
      <c r="A8" s="16" t="s">
        <v>21</v>
      </c>
      <c r="B8" s="11" t="s">
        <v>7</v>
      </c>
      <c r="C8" s="19">
        <v>2017.0</v>
      </c>
      <c r="D8" s="14" t="s">
        <v>22</v>
      </c>
    </row>
    <row r="9" ht="15.75" customHeight="1">
      <c r="A9" s="20">
        <v>43273.0</v>
      </c>
      <c r="B9" s="11" t="s">
        <v>7</v>
      </c>
      <c r="C9" s="22">
        <v>43221.0</v>
      </c>
      <c r="D9" s="14" t="s">
        <v>23</v>
      </c>
    </row>
    <row r="10" ht="15.75" customHeight="1">
      <c r="A10" s="20">
        <v>43301.0</v>
      </c>
      <c r="B10" s="11" t="s">
        <v>7</v>
      </c>
      <c r="C10" s="22">
        <v>43252.0</v>
      </c>
      <c r="D10" s="14" t="s">
        <v>23</v>
      </c>
    </row>
    <row r="11" ht="15.75" customHeight="1">
      <c r="A11" s="20">
        <v>43332.0</v>
      </c>
      <c r="B11" s="11" t="s">
        <v>7</v>
      </c>
      <c r="C11" s="22">
        <v>43282.0</v>
      </c>
      <c r="D11" s="14" t="s">
        <v>23</v>
      </c>
    </row>
    <row r="12" ht="15.75" customHeight="1">
      <c r="A12" s="20">
        <v>43357.0</v>
      </c>
      <c r="B12" s="11" t="s">
        <v>7</v>
      </c>
      <c r="C12" s="22">
        <v>43313.0</v>
      </c>
      <c r="D12" s="14" t="s">
        <v>23</v>
      </c>
    </row>
    <row r="13" ht="12.75" customHeight="1">
      <c r="A13" s="20">
        <v>43396.0</v>
      </c>
      <c r="B13" s="11" t="s">
        <v>7</v>
      </c>
      <c r="C13" s="22">
        <v>43344.0</v>
      </c>
      <c r="D13" s="14" t="s">
        <v>23</v>
      </c>
    </row>
    <row r="14" ht="12.75" customHeight="1">
      <c r="A14" s="16">
        <v>43424.0</v>
      </c>
      <c r="B14" s="11" t="s">
        <v>7</v>
      </c>
      <c r="C14" s="24">
        <v>43374.0</v>
      </c>
      <c r="D14" s="14" t="s">
        <v>23</v>
      </c>
    </row>
    <row r="15" ht="12.75" customHeight="1">
      <c r="A15" s="26" t="s">
        <v>25</v>
      </c>
      <c r="B15" s="11" t="s">
        <v>7</v>
      </c>
      <c r="C15" s="24">
        <v>43405.0</v>
      </c>
      <c r="D15" s="14" t="s">
        <v>23</v>
      </c>
    </row>
    <row r="16" ht="12.75" customHeight="1">
      <c r="A16" s="28">
        <v>43480.0</v>
      </c>
      <c r="B16" s="11" t="s">
        <v>7</v>
      </c>
      <c r="C16" s="24">
        <v>43435.0</v>
      </c>
      <c r="D16" s="14" t="s">
        <v>23</v>
      </c>
    </row>
    <row r="17" ht="12.75" customHeight="1">
      <c r="A17" s="30"/>
      <c r="B17" s="30"/>
      <c r="C17" s="30"/>
      <c r="D17" s="30"/>
    </row>
    <row r="18" ht="12.75" customHeight="1">
      <c r="A18" s="30"/>
      <c r="B18" s="30"/>
      <c r="C18" s="30"/>
      <c r="D18" s="30"/>
    </row>
    <row r="19" ht="12.75" customHeight="1">
      <c r="A19" s="30"/>
      <c r="B19" s="30"/>
      <c r="C19" s="30"/>
      <c r="D19" s="30"/>
    </row>
  </sheetData>
  <drawing r:id="rId1"/>
</worksheet>
</file>