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/>
  </bookViews>
  <sheets>
    <sheet name="ERT_SU_CZ" sheetId="1" r:id="rId1"/>
    <sheet name="Change Log" sheetId="2" r:id="rId2"/>
  </sheets>
  <calcPr calcId="145621"/>
</workbook>
</file>

<file path=xl/calcChain.xml><?xml version="1.0" encoding="utf-8"?>
<calcChain xmlns="http://schemas.openxmlformats.org/spreadsheetml/2006/main">
  <c r="I36" i="1" l="1"/>
  <c r="H36" i="1"/>
  <c r="F36" i="1"/>
  <c r="E36" i="1"/>
  <c r="C36" i="1"/>
  <c r="I35" i="1"/>
  <c r="H35" i="1"/>
  <c r="F35" i="1"/>
  <c r="E35" i="1"/>
  <c r="C35" i="1"/>
  <c r="I34" i="1"/>
  <c r="H34" i="1"/>
  <c r="E34" i="1"/>
  <c r="F34" i="1" s="1"/>
  <c r="C34" i="1"/>
  <c r="I33" i="1"/>
  <c r="H33" i="1"/>
  <c r="E33" i="1"/>
  <c r="F33" i="1" s="1"/>
  <c r="C33" i="1"/>
  <c r="I32" i="1"/>
  <c r="H32" i="1"/>
  <c r="F32" i="1"/>
  <c r="E32" i="1"/>
  <c r="C32" i="1"/>
  <c r="I31" i="1"/>
  <c r="H31" i="1"/>
  <c r="E31" i="1"/>
  <c r="F31" i="1" s="1"/>
  <c r="C31" i="1"/>
  <c r="I30" i="1"/>
  <c r="H30" i="1"/>
  <c r="E30" i="1"/>
  <c r="F30" i="1" s="1"/>
  <c r="C30" i="1"/>
  <c r="I29" i="1"/>
  <c r="H29" i="1"/>
  <c r="E29" i="1"/>
  <c r="F29" i="1" s="1"/>
  <c r="C29" i="1"/>
  <c r="I28" i="1"/>
  <c r="H28" i="1"/>
  <c r="F28" i="1"/>
  <c r="E28" i="1"/>
  <c r="C28" i="1"/>
  <c r="I27" i="1"/>
  <c r="H27" i="1"/>
  <c r="E27" i="1"/>
  <c r="F27" i="1" s="1"/>
  <c r="C27" i="1"/>
  <c r="I26" i="1"/>
  <c r="H26" i="1"/>
  <c r="E26" i="1"/>
  <c r="C26" i="1"/>
  <c r="F26" i="1" s="1"/>
  <c r="I25" i="1"/>
  <c r="H25" i="1"/>
  <c r="E25" i="1"/>
  <c r="F25" i="1" s="1"/>
  <c r="C25" i="1"/>
  <c r="I24" i="1"/>
  <c r="H24" i="1"/>
  <c r="F24" i="1"/>
  <c r="E24" i="1"/>
  <c r="C24" i="1"/>
  <c r="I23" i="1"/>
  <c r="H23" i="1"/>
  <c r="E23" i="1"/>
  <c r="F23" i="1" s="1"/>
  <c r="C23" i="1"/>
  <c r="I22" i="1"/>
  <c r="H22" i="1"/>
  <c r="E22" i="1"/>
  <c r="C22" i="1"/>
  <c r="F22" i="1" s="1"/>
  <c r="I21" i="1"/>
  <c r="H21" i="1"/>
  <c r="E21" i="1"/>
  <c r="F21" i="1" s="1"/>
  <c r="C21" i="1"/>
  <c r="I20" i="1"/>
  <c r="H20" i="1"/>
  <c r="F20" i="1"/>
  <c r="E20" i="1"/>
  <c r="C20" i="1"/>
  <c r="I19" i="1"/>
  <c r="H19" i="1"/>
  <c r="E19" i="1"/>
  <c r="F19" i="1" s="1"/>
  <c r="C19" i="1"/>
  <c r="I18" i="1"/>
  <c r="H18" i="1"/>
  <c r="E18" i="1"/>
  <c r="C18" i="1"/>
  <c r="F18" i="1" s="1"/>
  <c r="I17" i="1"/>
  <c r="H17" i="1"/>
  <c r="E17" i="1"/>
  <c r="F17" i="1" s="1"/>
  <c r="C17" i="1"/>
  <c r="I16" i="1"/>
  <c r="H16" i="1"/>
  <c r="F16" i="1"/>
  <c r="E16" i="1"/>
  <c r="C16" i="1"/>
  <c r="I15" i="1"/>
  <c r="H15" i="1"/>
  <c r="E15" i="1"/>
  <c r="F15" i="1" s="1"/>
  <c r="C15" i="1"/>
  <c r="I14" i="1"/>
  <c r="H14" i="1"/>
  <c r="E14" i="1"/>
  <c r="F14" i="1" s="1"/>
  <c r="C14" i="1"/>
  <c r="I13" i="1"/>
  <c r="H13" i="1"/>
  <c r="E13" i="1"/>
  <c r="F13" i="1" s="1"/>
  <c r="C13" i="1"/>
  <c r="I12" i="1"/>
  <c r="H12" i="1"/>
  <c r="F12" i="1"/>
  <c r="E12" i="1"/>
  <c r="C12" i="1"/>
  <c r="I11" i="1"/>
  <c r="H11" i="1"/>
  <c r="E11" i="1"/>
  <c r="F11" i="1" s="1"/>
  <c r="C11" i="1"/>
  <c r="I10" i="1"/>
  <c r="H10" i="1"/>
  <c r="E10" i="1"/>
  <c r="F10" i="1" s="1"/>
  <c r="C10" i="1"/>
  <c r="I9" i="1"/>
  <c r="H9" i="1"/>
  <c r="E9" i="1"/>
  <c r="F9" i="1" s="1"/>
  <c r="C9" i="1"/>
  <c r="I8" i="1"/>
  <c r="H8" i="1"/>
  <c r="F8" i="1"/>
  <c r="E8" i="1"/>
  <c r="C8" i="1"/>
  <c r="I7" i="1"/>
  <c r="H7" i="1"/>
  <c r="E7" i="1"/>
  <c r="F7" i="1" s="1"/>
  <c r="C7" i="1"/>
  <c r="I6" i="1"/>
  <c r="G6" i="1"/>
  <c r="H6" i="1" s="1"/>
  <c r="E6" i="1"/>
  <c r="D6" i="1"/>
  <c r="B6" i="1"/>
  <c r="C6" i="1" s="1"/>
  <c r="F6" i="1" l="1"/>
</calcChain>
</file>

<file path=xl/sharedStrings.xml><?xml version="1.0" encoding="utf-8"?>
<sst xmlns="http://schemas.openxmlformats.org/spreadsheetml/2006/main" count="59" uniqueCount="59">
  <si>
    <t>Data source</t>
  </si>
  <si>
    <t>Change date</t>
  </si>
  <si>
    <t>EUROCONTROL - PRB</t>
  </si>
  <si>
    <t>Period Start</t>
  </si>
  <si>
    <t>Entity</t>
  </si>
  <si>
    <t>Period</t>
  </si>
  <si>
    <t>Comment</t>
  </si>
  <si>
    <t>Meta data</t>
  </si>
  <si>
    <t>N/A</t>
  </si>
  <si>
    <t>Release date</t>
  </si>
  <si>
    <t>Period End</t>
  </si>
  <si>
    <t>Contact</t>
  </si>
  <si>
    <t>NSA-PRU-Support@eurocontrol.int</t>
  </si>
  <si>
    <t>Period: JAN-SEP</t>
  </si>
  <si>
    <t>SOURCE: CRCO</t>
  </si>
  <si>
    <t>En-route service units</t>
  </si>
  <si>
    <t>Actual (2015)</t>
  </si>
  <si>
    <t>Daily ER SU [2015]</t>
  </si>
  <si>
    <t>Actual 2016</t>
  </si>
  <si>
    <t>Daily ER SU [actual, 2016]</t>
  </si>
  <si>
    <t>16/15 (%)</t>
  </si>
  <si>
    <t>Det.(2016)</t>
  </si>
  <si>
    <t>Daily ER SU [2016]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</si>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</sst>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"/>
    <numFmt numFmtId="165" formatCode="d&quot; &quot;mmm&quot; &quot;yyyy"/>
    <numFmt numFmtId="166" formatCode="d\ mmm\ yyyy"/>
    <numFmt numFmtId="167" formatCode="0.0%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000000"/>
      <name val="Calibri"/>
    </font>
    <font>
      <b/>
      <sz val="10"/>
      <color rgb="FF396EA2"/>
      <name val="Calibri"/>
    </font>
    <font>
      <sz val="10"/>
      <color rgb="FF396EA2"/>
      <name val="Calibri"/>
    </font>
    <font>
      <sz val="10"/>
      <name val="Arial"/>
    </font>
    <font>
      <sz val="9"/>
      <color rgb="FFC00000"/>
      <name val="Calibri"/>
    </font>
    <font>
      <u/>
      <sz val="10"/>
      <color rgb="FF396EA2"/>
      <name val="Calibri"/>
    </font>
    <font>
      <u/>
      <sz val="10"/>
      <color rgb="FF396EA2"/>
      <name val="Calibri"/>
    </font>
    <font>
      <b/>
      <sz val="8"/>
      <color rgb="FFC00000"/>
      <name val="Calibri"/>
    </font>
    <font>
      <sz val="10"/>
      <color rgb="FFEFEFEF"/>
      <name val="Arial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17" fontId="3" fillId="3" borderId="0" xfId="0" applyNumberFormat="1" applyFont="1" applyFill="1" applyAlignment="1">
      <alignment vertical="center" wrapText="1"/>
    </xf>
    <xf numFmtId="165" fontId="2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0" fontId="4" fillId="2" borderId="0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6" fillId="0" borderId="0" xfId="0" applyFont="1"/>
    <xf numFmtId="0" fontId="5" fillId="3" borderId="0" xfId="0" applyFont="1" applyFill="1" applyAlignment="1">
      <alignment horizontal="left"/>
    </xf>
    <xf numFmtId="0" fontId="0" fillId="0" borderId="0" xfId="0" applyFont="1"/>
    <xf numFmtId="0" fontId="1" fillId="2" borderId="2" xfId="0" applyFont="1" applyFill="1" applyBorder="1"/>
    <xf numFmtId="165" fontId="7" fillId="3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6" fontId="2" fillId="3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64" fontId="8" fillId="3" borderId="2" xfId="0" applyNumberFormat="1" applyFont="1" applyFill="1" applyBorder="1" applyAlignment="1">
      <alignment horizontal="left"/>
    </xf>
    <xf numFmtId="164" fontId="9" fillId="3" borderId="0" xfId="0" applyNumberFormat="1" applyFont="1" applyFill="1" applyAlignment="1">
      <alignment horizontal="left"/>
    </xf>
    <xf numFmtId="0" fontId="0" fillId="3" borderId="0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10" fillId="3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9" fontId="11" fillId="3" borderId="0" xfId="0" applyNumberFormat="1" applyFont="1" applyFill="1" applyAlignment="1">
      <alignment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9" fontId="11" fillId="3" borderId="0" xfId="0" applyNumberFormat="1" applyFont="1" applyFill="1" applyAlignment="1">
      <alignment wrapText="1"/>
    </xf>
    <xf numFmtId="0" fontId="3" fillId="3" borderId="3" xfId="0" applyFont="1" applyFill="1" applyBorder="1" applyAlignment="1">
      <alignment vertical="center"/>
    </xf>
    <xf numFmtId="3" fontId="3" fillId="5" borderId="3" xfId="0" applyNumberFormat="1" applyFont="1" applyFill="1" applyBorder="1" applyAlignment="1">
      <alignment horizontal="right" vertical="center"/>
    </xf>
    <xf numFmtId="167" fontId="0" fillId="5" borderId="3" xfId="0" applyNumberFormat="1" applyFont="1" applyFill="1" applyBorder="1" applyAlignment="1">
      <alignment horizontal="right" wrapText="1"/>
    </xf>
    <xf numFmtId="3" fontId="3" fillId="3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3" sqref="B3"/>
    </sheetView>
  </sheetViews>
  <sheetFormatPr defaultColWidth="17.28515625" defaultRowHeight="15" customHeight="1" x14ac:dyDescent="0.2"/>
  <cols>
    <col min="1" max="1" width="20.140625" customWidth="1"/>
    <col min="2" max="2" width="15.85546875" customWidth="1"/>
    <col min="3" max="3" width="10.42578125" customWidth="1"/>
    <col min="4" max="4" width="11.42578125" customWidth="1"/>
    <col min="5" max="5" width="12.28515625" customWidth="1"/>
    <col min="6" max="6" width="9" customWidth="1"/>
    <col min="7" max="7" width="15.85546875" customWidth="1"/>
    <col min="8" max="8" width="13.85546875" customWidth="1"/>
    <col min="9" max="9" width="12.85546875" customWidth="1"/>
    <col min="10" max="10" width="13.5703125" customWidth="1"/>
    <col min="11" max="11" width="10.85546875" customWidth="1"/>
    <col min="12" max="12" width="11.5703125" customWidth="1"/>
    <col min="13" max="13" width="14.140625" customWidth="1"/>
  </cols>
  <sheetData>
    <row r="1" spans="1:13" ht="12.75" customHeight="1" x14ac:dyDescent="0.2">
      <c r="A1" s="1" t="s">
        <v>0</v>
      </c>
      <c r="B1" s="2" t="s">
        <v>2</v>
      </c>
      <c r="C1" s="3" t="s">
        <v>3</v>
      </c>
      <c r="D1" s="8">
        <v>42005</v>
      </c>
      <c r="E1" s="10" t="s">
        <v>7</v>
      </c>
      <c r="F1" s="12" t="s">
        <v>8</v>
      </c>
      <c r="G1" s="14"/>
      <c r="H1" s="14"/>
      <c r="I1" s="14"/>
      <c r="J1" s="14"/>
      <c r="K1" s="14"/>
      <c r="L1" s="14"/>
      <c r="M1" s="14"/>
    </row>
    <row r="2" spans="1:13" ht="12.75" customHeight="1" x14ac:dyDescent="0.2">
      <c r="A2" s="16" t="s">
        <v>9</v>
      </c>
      <c r="B2" s="17">
        <v>42676</v>
      </c>
      <c r="C2" s="18" t="s">
        <v>10</v>
      </c>
      <c r="D2" s="19">
        <v>42643</v>
      </c>
      <c r="E2" s="20" t="s">
        <v>11</v>
      </c>
      <c r="F2" s="21" t="s">
        <v>12</v>
      </c>
      <c r="G2" s="22"/>
      <c r="H2" s="22"/>
      <c r="I2" s="22"/>
      <c r="J2" s="22"/>
      <c r="K2" s="22"/>
      <c r="L2" s="22"/>
      <c r="M2" s="22"/>
    </row>
    <row r="3" spans="1:13" ht="12.75" customHeight="1" x14ac:dyDescent="0.2">
      <c r="A3" s="23"/>
      <c r="B3" s="23"/>
      <c r="C3" s="23"/>
      <c r="D3" s="23"/>
      <c r="E3" s="23"/>
      <c r="F3" s="23"/>
      <c r="G3" s="24"/>
      <c r="H3" s="24"/>
      <c r="I3" s="24"/>
      <c r="J3" s="24"/>
      <c r="K3" s="24"/>
      <c r="L3" s="24"/>
      <c r="M3" s="24"/>
    </row>
    <row r="4" spans="1:13" ht="13.5" customHeight="1" x14ac:dyDescent="0.2">
      <c r="A4" s="25" t="s">
        <v>13</v>
      </c>
      <c r="B4" s="26" t="s">
        <v>14</v>
      </c>
      <c r="C4" s="26">
        <v>273</v>
      </c>
      <c r="D4" s="27"/>
      <c r="E4" s="26">
        <v>274</v>
      </c>
      <c r="F4" s="27"/>
      <c r="G4" s="27"/>
      <c r="H4" s="26">
        <v>274</v>
      </c>
      <c r="I4" s="27"/>
      <c r="J4" s="28"/>
      <c r="K4" s="28"/>
      <c r="L4" s="28"/>
      <c r="M4" s="28"/>
    </row>
    <row r="5" spans="1:13" ht="25.5" customHeight="1" x14ac:dyDescent="0.2">
      <c r="A5" s="29" t="s">
        <v>15</v>
      </c>
      <c r="B5" s="29" t="s">
        <v>16</v>
      </c>
      <c r="C5" s="30" t="s">
        <v>17</v>
      </c>
      <c r="D5" s="29" t="s">
        <v>18</v>
      </c>
      <c r="E5" s="29" t="s">
        <v>19</v>
      </c>
      <c r="F5" s="29" t="s">
        <v>20</v>
      </c>
      <c r="G5" s="29" t="s">
        <v>21</v>
      </c>
      <c r="H5" s="29" t="s">
        <v>22</v>
      </c>
      <c r="I5" s="29" t="s">
        <v>23</v>
      </c>
      <c r="J5" s="31" t="s">
        <v>24</v>
      </c>
      <c r="K5" s="31" t="s">
        <v>25</v>
      </c>
      <c r="L5" s="31" t="s">
        <v>26</v>
      </c>
      <c r="M5" s="31" t="s">
        <v>27</v>
      </c>
    </row>
    <row r="6" spans="1:13" ht="12.75" customHeight="1" x14ac:dyDescent="0.2">
      <c r="A6" s="32" t="s">
        <v>28</v>
      </c>
      <c r="B6" s="33">
        <f>SUM(B7:B36)</f>
        <v>88191891</v>
      </c>
      <c r="C6" s="33">
        <f t="shared" ref="C6:C36" si="0">B6/C$4</f>
        <v>323047.21978021978</v>
      </c>
      <c r="D6" s="33">
        <f>SUM(D7:D36)</f>
        <v>92064863</v>
      </c>
      <c r="E6" s="33">
        <f t="shared" ref="E6:E36" si="1">D6/E$4</f>
        <v>336003.14963503648</v>
      </c>
      <c r="F6" s="34">
        <f t="shared" ref="F6:F36" si="2">E6/C6-1</f>
        <v>4.0105374884919609E-2</v>
      </c>
      <c r="G6" s="33">
        <f>SUM(G7:G36)</f>
        <v>88221504</v>
      </c>
      <c r="H6" s="33">
        <f t="shared" ref="H6:H36" si="3">G6/H$4</f>
        <v>321976.29197080294</v>
      </c>
      <c r="I6" s="34">
        <f t="shared" ref="I6:I36" si="4">D6/G6-1</f>
        <v>4.3564877334215435E-2</v>
      </c>
      <c r="J6" s="31">
        <v>0.02</v>
      </c>
      <c r="K6" s="31">
        <v>0.1</v>
      </c>
      <c r="L6" s="31">
        <v>-0.02</v>
      </c>
      <c r="M6" s="31">
        <v>-0.1</v>
      </c>
    </row>
    <row r="7" spans="1:13" ht="12.75" customHeight="1" x14ac:dyDescent="0.2">
      <c r="A7" s="32" t="s">
        <v>29</v>
      </c>
      <c r="B7" s="35">
        <v>2115533</v>
      </c>
      <c r="C7" s="33">
        <f t="shared" si="0"/>
        <v>7749.2051282051279</v>
      </c>
      <c r="D7" s="35">
        <v>2118790</v>
      </c>
      <c r="E7" s="33">
        <f t="shared" si="1"/>
        <v>7732.8102189781021</v>
      </c>
      <c r="F7" s="34">
        <f t="shared" si="2"/>
        <v>-2.115689152085154E-3</v>
      </c>
      <c r="G7" s="35">
        <v>2144660</v>
      </c>
      <c r="H7" s="33">
        <f t="shared" si="3"/>
        <v>7827.2262773722632</v>
      </c>
      <c r="I7" s="34">
        <f t="shared" si="4"/>
        <v>-1.2062518068131967E-2</v>
      </c>
      <c r="J7" s="31">
        <v>0.02</v>
      </c>
      <c r="K7" s="31">
        <v>0.1</v>
      </c>
      <c r="L7" s="31">
        <v>-0.02</v>
      </c>
      <c r="M7" s="31">
        <v>-0.1</v>
      </c>
    </row>
    <row r="8" spans="1:13" ht="12.75" customHeight="1" x14ac:dyDescent="0.2">
      <c r="A8" s="32" t="s">
        <v>30</v>
      </c>
      <c r="B8" s="35">
        <v>1875400</v>
      </c>
      <c r="C8" s="33">
        <f t="shared" si="0"/>
        <v>6869.59706959707</v>
      </c>
      <c r="D8" s="35">
        <v>1910352</v>
      </c>
      <c r="E8" s="33">
        <f t="shared" si="1"/>
        <v>6972.0875912408756</v>
      </c>
      <c r="F8" s="34">
        <f t="shared" si="2"/>
        <v>1.4919437138081859E-2</v>
      </c>
      <c r="G8" s="35">
        <v>1918057</v>
      </c>
      <c r="H8" s="33">
        <f t="shared" si="3"/>
        <v>7000.2080291970806</v>
      </c>
      <c r="I8" s="34">
        <f t="shared" si="4"/>
        <v>-4.0170860407172659E-3</v>
      </c>
      <c r="J8" s="31">
        <v>0.02</v>
      </c>
      <c r="K8" s="31">
        <v>0.1</v>
      </c>
      <c r="L8" s="31">
        <v>-0.02</v>
      </c>
      <c r="M8" s="31">
        <v>-0.1</v>
      </c>
    </row>
    <row r="9" spans="1:13" ht="12.75" customHeight="1" x14ac:dyDescent="0.2">
      <c r="A9" s="32" t="s">
        <v>31</v>
      </c>
      <c r="B9" s="35">
        <v>2472805</v>
      </c>
      <c r="C9" s="33">
        <f t="shared" si="0"/>
        <v>9057.8937728937726</v>
      </c>
      <c r="D9" s="35">
        <v>2598920</v>
      </c>
      <c r="E9" s="33">
        <f t="shared" si="1"/>
        <v>9485.109489051094</v>
      </c>
      <c r="F9" s="34">
        <f t="shared" si="2"/>
        <v>4.7165017262157161E-2</v>
      </c>
      <c r="G9" s="35">
        <v>2046381</v>
      </c>
      <c r="H9" s="33">
        <f t="shared" si="3"/>
        <v>7468.5437956204378</v>
      </c>
      <c r="I9" s="34">
        <f t="shared" si="4"/>
        <v>0.27000788220766325</v>
      </c>
      <c r="J9" s="31">
        <v>0.02</v>
      </c>
      <c r="K9" s="31">
        <v>0.1</v>
      </c>
      <c r="L9" s="31">
        <v>-0.02</v>
      </c>
      <c r="M9" s="31">
        <v>-0.1</v>
      </c>
    </row>
    <row r="10" spans="1:13" ht="12.75" customHeight="1" x14ac:dyDescent="0.2">
      <c r="A10" s="32" t="s">
        <v>32</v>
      </c>
      <c r="B10" s="35">
        <v>1420142</v>
      </c>
      <c r="C10" s="33">
        <f t="shared" si="0"/>
        <v>5201.9853479853482</v>
      </c>
      <c r="D10" s="35">
        <v>1420062</v>
      </c>
      <c r="E10" s="33">
        <f t="shared" si="1"/>
        <v>5182.7080291970806</v>
      </c>
      <c r="F10" s="34">
        <f t="shared" si="2"/>
        <v>-3.7057618387436042E-3</v>
      </c>
      <c r="G10" s="35">
        <v>1414422</v>
      </c>
      <c r="H10" s="33">
        <f t="shared" si="3"/>
        <v>5162.1240875912408</v>
      </c>
      <c r="I10" s="34">
        <f t="shared" si="4"/>
        <v>3.9874945384050786E-3</v>
      </c>
      <c r="J10" s="31">
        <v>0.02</v>
      </c>
      <c r="K10" s="31">
        <v>0.1</v>
      </c>
      <c r="L10" s="31">
        <v>-0.02</v>
      </c>
      <c r="M10" s="31">
        <v>-0.1</v>
      </c>
    </row>
    <row r="11" spans="1:13" ht="12.75" customHeight="1" x14ac:dyDescent="0.2">
      <c r="A11" s="32" t="s">
        <v>33</v>
      </c>
      <c r="B11" s="35">
        <v>1188932</v>
      </c>
      <c r="C11" s="33">
        <f t="shared" si="0"/>
        <v>4355.0622710622711</v>
      </c>
      <c r="D11" s="35">
        <v>1171511</v>
      </c>
      <c r="E11" s="33">
        <f t="shared" si="1"/>
        <v>4275.5875912408756</v>
      </c>
      <c r="F11" s="34">
        <f t="shared" si="2"/>
        <v>-1.8248804465891166E-2</v>
      </c>
      <c r="G11" s="35">
        <v>1095307</v>
      </c>
      <c r="H11" s="33">
        <f t="shared" si="3"/>
        <v>3997.4708029197081</v>
      </c>
      <c r="I11" s="34">
        <f t="shared" si="4"/>
        <v>6.9573188156379917E-2</v>
      </c>
      <c r="J11" s="31">
        <v>0.02</v>
      </c>
      <c r="K11" s="31">
        <v>0.1</v>
      </c>
      <c r="L11" s="31">
        <v>-0.02</v>
      </c>
      <c r="M11" s="31">
        <v>-0.1</v>
      </c>
    </row>
    <row r="12" spans="1:13" ht="12.75" customHeight="1" x14ac:dyDescent="0.2">
      <c r="A12" s="32" t="s">
        <v>34</v>
      </c>
      <c r="B12" s="35">
        <v>1932582</v>
      </c>
      <c r="C12" s="33">
        <f t="shared" si="0"/>
        <v>7079.0549450549452</v>
      </c>
      <c r="D12" s="35">
        <v>2078820</v>
      </c>
      <c r="E12" s="33">
        <f t="shared" si="1"/>
        <v>7586.9343065693429</v>
      </c>
      <c r="F12" s="34">
        <f t="shared" si="2"/>
        <v>7.1743949645308946E-2</v>
      </c>
      <c r="G12" s="35">
        <v>2012872</v>
      </c>
      <c r="H12" s="33">
        <f t="shared" si="3"/>
        <v>7346.2481751824816</v>
      </c>
      <c r="I12" s="34">
        <f t="shared" si="4"/>
        <v>3.2763136453783481E-2</v>
      </c>
      <c r="J12" s="31">
        <v>0.02</v>
      </c>
      <c r="K12" s="31">
        <v>0.1</v>
      </c>
      <c r="L12" s="31">
        <v>-0.02</v>
      </c>
      <c r="M12" s="31">
        <v>-0.1</v>
      </c>
    </row>
    <row r="13" spans="1:13" ht="12.75" customHeight="1" x14ac:dyDescent="0.2">
      <c r="A13" s="32" t="s">
        <v>35</v>
      </c>
      <c r="B13" s="35">
        <v>1197913</v>
      </c>
      <c r="C13" s="33">
        <f t="shared" si="0"/>
        <v>4387.9597069597066</v>
      </c>
      <c r="D13" s="35">
        <v>1228384</v>
      </c>
      <c r="E13" s="33">
        <f t="shared" si="1"/>
        <v>4483.1532846715327</v>
      </c>
      <c r="F13" s="34">
        <f t="shared" si="2"/>
        <v>2.1694268878732048E-2</v>
      </c>
      <c r="G13" s="35">
        <v>1188498</v>
      </c>
      <c r="H13" s="33">
        <f t="shared" si="3"/>
        <v>4337.5839416058398</v>
      </c>
      <c r="I13" s="34">
        <f t="shared" si="4"/>
        <v>3.3560005990754815E-2</v>
      </c>
      <c r="J13" s="31">
        <v>0.02</v>
      </c>
      <c r="K13" s="31">
        <v>0.1</v>
      </c>
      <c r="L13" s="31">
        <v>-0.02</v>
      </c>
      <c r="M13" s="31">
        <v>-0.1</v>
      </c>
    </row>
    <row r="14" spans="1:13" ht="12.75" customHeight="1" x14ac:dyDescent="0.2">
      <c r="A14" s="32" t="s">
        <v>36</v>
      </c>
      <c r="B14" s="35">
        <v>615378</v>
      </c>
      <c r="C14" s="33">
        <f t="shared" si="0"/>
        <v>2254.131868131868</v>
      </c>
      <c r="D14" s="35">
        <v>637084</v>
      </c>
      <c r="E14" s="33">
        <f t="shared" si="1"/>
        <v>2325.1240875912408</v>
      </c>
      <c r="F14" s="34">
        <f t="shared" si="2"/>
        <v>3.1494261920979927E-2</v>
      </c>
      <c r="G14" s="35">
        <v>604760</v>
      </c>
      <c r="H14" s="33">
        <f t="shared" si="3"/>
        <v>2207.1532846715327</v>
      </c>
      <c r="I14" s="34">
        <f t="shared" si="4"/>
        <v>5.3449302202526638E-2</v>
      </c>
      <c r="J14" s="31">
        <v>0.02</v>
      </c>
      <c r="K14" s="31">
        <v>0.1</v>
      </c>
      <c r="L14" s="31">
        <v>-0.02</v>
      </c>
      <c r="M14" s="31">
        <v>-0.1</v>
      </c>
    </row>
    <row r="15" spans="1:13" ht="12.75" customHeight="1" x14ac:dyDescent="0.2">
      <c r="A15" s="32" t="s">
        <v>37</v>
      </c>
      <c r="B15" s="35">
        <v>576770</v>
      </c>
      <c r="C15" s="33">
        <f t="shared" si="0"/>
        <v>2112.7106227106228</v>
      </c>
      <c r="D15" s="35">
        <v>562960</v>
      </c>
      <c r="E15" s="33">
        <f t="shared" si="1"/>
        <v>2054.5985401459852</v>
      </c>
      <c r="F15" s="34">
        <f t="shared" si="2"/>
        <v>-2.7505935711195195E-2</v>
      </c>
      <c r="G15" s="35">
        <v>615924</v>
      </c>
      <c r="H15" s="33">
        <f t="shared" si="3"/>
        <v>2247.8978102189781</v>
      </c>
      <c r="I15" s="34">
        <f t="shared" si="4"/>
        <v>-8.5991128775628201E-2</v>
      </c>
      <c r="J15" s="31">
        <v>0.02</v>
      </c>
      <c r="K15" s="31">
        <v>0.1</v>
      </c>
      <c r="L15" s="31">
        <v>-0.02</v>
      </c>
      <c r="M15" s="31">
        <v>-0.1</v>
      </c>
    </row>
    <row r="16" spans="1:13" ht="12.75" customHeight="1" x14ac:dyDescent="0.2">
      <c r="A16" s="32" t="s">
        <v>38</v>
      </c>
      <c r="B16" s="35">
        <v>14642240</v>
      </c>
      <c r="C16" s="33">
        <f t="shared" si="0"/>
        <v>53634.578754578753</v>
      </c>
      <c r="D16" s="35">
        <v>15341987</v>
      </c>
      <c r="E16" s="33">
        <f t="shared" si="1"/>
        <v>55992.653284671534</v>
      </c>
      <c r="F16" s="34">
        <f t="shared" si="2"/>
        <v>4.3965564470690888E-2</v>
      </c>
      <c r="G16" s="35">
        <v>14882216</v>
      </c>
      <c r="H16" s="33">
        <f t="shared" si="3"/>
        <v>54314.656934306571</v>
      </c>
      <c r="I16" s="34">
        <f t="shared" si="4"/>
        <v>3.0893987830844516E-2</v>
      </c>
      <c r="J16" s="31">
        <v>0.02</v>
      </c>
      <c r="K16" s="31">
        <v>0.1</v>
      </c>
      <c r="L16" s="31">
        <v>-0.02</v>
      </c>
      <c r="M16" s="31">
        <v>-0.1</v>
      </c>
    </row>
    <row r="17" spans="1:13" ht="12.75" customHeight="1" x14ac:dyDescent="0.2">
      <c r="A17" s="32" t="s">
        <v>39</v>
      </c>
      <c r="B17" s="35">
        <v>9808596</v>
      </c>
      <c r="C17" s="33">
        <f t="shared" si="0"/>
        <v>35928.923076923078</v>
      </c>
      <c r="D17" s="35">
        <v>10280691</v>
      </c>
      <c r="E17" s="33">
        <f t="shared" si="1"/>
        <v>37520.770072992702</v>
      </c>
      <c r="F17" s="34">
        <f t="shared" si="2"/>
        <v>4.4305446969883144E-2</v>
      </c>
      <c r="G17" s="35">
        <v>9928425</v>
      </c>
      <c r="H17" s="33">
        <f t="shared" si="3"/>
        <v>36235.127737226278</v>
      </c>
      <c r="I17" s="34">
        <f t="shared" si="4"/>
        <v>3.548055205130729E-2</v>
      </c>
      <c r="J17" s="31">
        <v>0.02</v>
      </c>
      <c r="K17" s="31">
        <v>0.1</v>
      </c>
      <c r="L17" s="31">
        <v>-0.02</v>
      </c>
      <c r="M17" s="31">
        <v>-0.1</v>
      </c>
    </row>
    <row r="18" spans="1:13" ht="12.75" customHeight="1" x14ac:dyDescent="0.2">
      <c r="A18" s="32" t="s">
        <v>40</v>
      </c>
      <c r="B18" s="35">
        <v>3845680</v>
      </c>
      <c r="C18" s="33">
        <f t="shared" si="0"/>
        <v>14086.739926739927</v>
      </c>
      <c r="D18" s="35">
        <v>3692744</v>
      </c>
      <c r="E18" s="33">
        <f t="shared" si="1"/>
        <v>13477.16788321168</v>
      </c>
      <c r="F18" s="34">
        <f t="shared" si="2"/>
        <v>-4.3272754853032946E-2</v>
      </c>
      <c r="G18" s="35">
        <v>3389946</v>
      </c>
      <c r="H18" s="33">
        <f t="shared" si="3"/>
        <v>12372.065693430657</v>
      </c>
      <c r="I18" s="34">
        <f t="shared" si="4"/>
        <v>8.9322366786963592E-2</v>
      </c>
      <c r="J18" s="31">
        <v>0.02</v>
      </c>
      <c r="K18" s="31">
        <v>0.1</v>
      </c>
      <c r="L18" s="31">
        <v>-0.02</v>
      </c>
      <c r="M18" s="31">
        <v>-0.1</v>
      </c>
    </row>
    <row r="19" spans="1:13" ht="12.75" customHeight="1" x14ac:dyDescent="0.2">
      <c r="A19" s="32" t="s">
        <v>41</v>
      </c>
      <c r="B19" s="35">
        <v>2076919</v>
      </c>
      <c r="C19" s="33">
        <f t="shared" si="0"/>
        <v>7607.7619047619046</v>
      </c>
      <c r="D19" s="35">
        <v>2144102</v>
      </c>
      <c r="E19" s="33">
        <f t="shared" si="1"/>
        <v>7825.1897810218979</v>
      </c>
      <c r="F19" s="34">
        <f t="shared" si="2"/>
        <v>2.857974250270634E-2</v>
      </c>
      <c r="G19" s="35">
        <v>1821868</v>
      </c>
      <c r="H19" s="33">
        <f t="shared" si="3"/>
        <v>6649.1532846715327</v>
      </c>
      <c r="I19" s="34">
        <f t="shared" si="4"/>
        <v>0.17687011353182558</v>
      </c>
      <c r="J19" s="31">
        <v>0.02</v>
      </c>
      <c r="K19" s="31">
        <v>0.1</v>
      </c>
      <c r="L19" s="31">
        <v>-0.02</v>
      </c>
      <c r="M19" s="31">
        <v>-0.1</v>
      </c>
    </row>
    <row r="20" spans="1:13" ht="12.75" customHeight="1" x14ac:dyDescent="0.2">
      <c r="A20" s="32" t="s">
        <v>42</v>
      </c>
      <c r="B20" s="35">
        <v>3165557</v>
      </c>
      <c r="C20" s="33">
        <f t="shared" si="0"/>
        <v>11595.446886446887</v>
      </c>
      <c r="D20" s="35">
        <v>3414623</v>
      </c>
      <c r="E20" s="33">
        <f t="shared" si="1"/>
        <v>12462.127737226278</v>
      </c>
      <c r="F20" s="34">
        <f t="shared" si="2"/>
        <v>7.4743203885690113E-2</v>
      </c>
      <c r="G20" s="35">
        <v>3065025</v>
      </c>
      <c r="H20" s="33">
        <f t="shared" si="3"/>
        <v>11186.222627737227</v>
      </c>
      <c r="I20" s="34">
        <f t="shared" si="4"/>
        <v>0.11406040733762368</v>
      </c>
      <c r="J20" s="31">
        <v>0.02</v>
      </c>
      <c r="K20" s="31">
        <v>0.1</v>
      </c>
      <c r="L20" s="31">
        <v>-0.02</v>
      </c>
      <c r="M20" s="31">
        <v>-0.1</v>
      </c>
    </row>
    <row r="21" spans="1:13" ht="12.75" customHeight="1" x14ac:dyDescent="0.2">
      <c r="A21" s="32" t="s">
        <v>43</v>
      </c>
      <c r="B21" s="35">
        <v>6361150</v>
      </c>
      <c r="C21" s="33">
        <f t="shared" si="0"/>
        <v>23300.915750915752</v>
      </c>
      <c r="D21" s="35">
        <v>6489596</v>
      </c>
      <c r="E21" s="33">
        <f t="shared" si="1"/>
        <v>23684.656934306568</v>
      </c>
      <c r="F21" s="34">
        <f t="shared" si="2"/>
        <v>1.6468931414239885E-2</v>
      </c>
      <c r="G21" s="35">
        <v>6901820</v>
      </c>
      <c r="H21" s="33">
        <f t="shared" si="3"/>
        <v>25189.124087591241</v>
      </c>
      <c r="I21" s="34">
        <f t="shared" si="4"/>
        <v>-5.9726854655728467E-2</v>
      </c>
      <c r="J21" s="31">
        <v>0.02</v>
      </c>
      <c r="K21" s="31">
        <v>0.1</v>
      </c>
      <c r="L21" s="31">
        <v>-0.02</v>
      </c>
      <c r="M21" s="31">
        <v>-0.1</v>
      </c>
    </row>
    <row r="22" spans="1:13" ht="12.75" customHeight="1" x14ac:dyDescent="0.2">
      <c r="A22" s="32" t="s">
        <v>44</v>
      </c>
      <c r="B22" s="35">
        <v>616272</v>
      </c>
      <c r="C22" s="33">
        <f t="shared" si="0"/>
        <v>2257.4065934065934</v>
      </c>
      <c r="D22" s="35">
        <v>597819</v>
      </c>
      <c r="E22" s="33">
        <f t="shared" si="1"/>
        <v>2181.8211678832117</v>
      </c>
      <c r="F22" s="34">
        <f t="shared" si="2"/>
        <v>-3.348330147708023E-2</v>
      </c>
      <c r="G22" s="35">
        <v>633307</v>
      </c>
      <c r="H22" s="33">
        <f t="shared" si="3"/>
        <v>2311.3394160583944</v>
      </c>
      <c r="I22" s="34">
        <f t="shared" si="4"/>
        <v>-5.6036014129008493E-2</v>
      </c>
      <c r="J22" s="31">
        <v>0.02</v>
      </c>
      <c r="K22" s="31">
        <v>0.1</v>
      </c>
      <c r="L22" s="31">
        <v>-0.02</v>
      </c>
      <c r="M22" s="31">
        <v>-0.1</v>
      </c>
    </row>
    <row r="23" spans="1:13" ht="12.75" customHeight="1" x14ac:dyDescent="0.2">
      <c r="A23" s="32" t="s">
        <v>45</v>
      </c>
      <c r="B23" s="35">
        <v>376524</v>
      </c>
      <c r="C23" s="33">
        <f t="shared" si="0"/>
        <v>1379.2087912087911</v>
      </c>
      <c r="D23" s="35">
        <v>388630</v>
      </c>
      <c r="E23" s="33">
        <f t="shared" si="1"/>
        <v>1418.3576642335765</v>
      </c>
      <c r="F23" s="34">
        <f t="shared" si="2"/>
        <v>2.8385022829265694E-2</v>
      </c>
      <c r="G23" s="35">
        <v>389005</v>
      </c>
      <c r="H23" s="33">
        <f t="shared" si="3"/>
        <v>1419.7262773722628</v>
      </c>
      <c r="I23" s="34">
        <f t="shared" si="4"/>
        <v>-9.6399789205792175E-4</v>
      </c>
      <c r="J23" s="31">
        <v>0.02</v>
      </c>
      <c r="K23" s="31">
        <v>0.1</v>
      </c>
      <c r="L23" s="31">
        <v>-0.02</v>
      </c>
      <c r="M23" s="31">
        <v>-0.1</v>
      </c>
    </row>
    <row r="24" spans="1:13" ht="12.75" customHeight="1" x14ac:dyDescent="0.2">
      <c r="A24" s="32" t="s">
        <v>46</v>
      </c>
      <c r="B24" s="35">
        <v>617806</v>
      </c>
      <c r="C24" s="33">
        <f t="shared" si="0"/>
        <v>2263.0256410256411</v>
      </c>
      <c r="D24" s="35">
        <v>707132</v>
      </c>
      <c r="E24" s="33">
        <f t="shared" si="1"/>
        <v>2580.7737226277372</v>
      </c>
      <c r="F24" s="34">
        <f t="shared" si="2"/>
        <v>0.1404085202755756</v>
      </c>
      <c r="G24" s="35">
        <v>465975</v>
      </c>
      <c r="H24" s="33">
        <f t="shared" si="3"/>
        <v>1700.6386861313867</v>
      </c>
      <c r="I24" s="34">
        <f t="shared" si="4"/>
        <v>0.51753205644079614</v>
      </c>
      <c r="J24" s="31">
        <v>0.02</v>
      </c>
      <c r="K24" s="31">
        <v>0.1</v>
      </c>
      <c r="L24" s="31">
        <v>-0.02</v>
      </c>
      <c r="M24" s="31">
        <v>-0.1</v>
      </c>
    </row>
    <row r="25" spans="1:13" ht="12.75" customHeight="1" x14ac:dyDescent="0.2">
      <c r="A25" s="32" t="s">
        <v>47</v>
      </c>
      <c r="B25" s="35">
        <v>2176491</v>
      </c>
      <c r="C25" s="33">
        <f t="shared" si="0"/>
        <v>7972.4945054945056</v>
      </c>
      <c r="D25" s="35">
        <v>2339404</v>
      </c>
      <c r="E25" s="33">
        <f t="shared" si="1"/>
        <v>8537.9708029197081</v>
      </c>
      <c r="F25" s="34">
        <f t="shared" si="2"/>
        <v>7.0928402275534541E-2</v>
      </c>
      <c r="G25" s="35">
        <v>2126215</v>
      </c>
      <c r="H25" s="33">
        <f t="shared" si="3"/>
        <v>7759.9087591240877</v>
      </c>
      <c r="I25" s="34">
        <f t="shared" si="4"/>
        <v>0.10026690621597534</v>
      </c>
      <c r="J25" s="31">
        <v>0.02</v>
      </c>
      <c r="K25" s="31">
        <v>0.1</v>
      </c>
      <c r="L25" s="31">
        <v>-0.02</v>
      </c>
      <c r="M25" s="31">
        <v>-0.1</v>
      </c>
    </row>
    <row r="26" spans="1:13" ht="12.75" customHeight="1" x14ac:dyDescent="0.2">
      <c r="A26" s="32" t="s">
        <v>48</v>
      </c>
      <c r="B26" s="35">
        <v>1750464</v>
      </c>
      <c r="C26" s="33">
        <f t="shared" si="0"/>
        <v>6411.9560439560437</v>
      </c>
      <c r="D26" s="35">
        <v>1873141</v>
      </c>
      <c r="E26" s="33">
        <f t="shared" si="1"/>
        <v>6836.2810218978102</v>
      </c>
      <c r="F26" s="34">
        <f t="shared" si="2"/>
        <v>6.6177150160244613E-2</v>
      </c>
      <c r="G26" s="35">
        <v>1791363</v>
      </c>
      <c r="H26" s="33">
        <f t="shared" si="3"/>
        <v>6537.8211678832113</v>
      </c>
      <c r="I26" s="34">
        <f t="shared" si="4"/>
        <v>4.5651272243537377E-2</v>
      </c>
      <c r="J26" s="31">
        <v>0.02</v>
      </c>
      <c r="K26" s="31">
        <v>0.1</v>
      </c>
      <c r="L26" s="31">
        <v>-0.02</v>
      </c>
      <c r="M26" s="31">
        <v>-0.1</v>
      </c>
    </row>
    <row r="27" spans="1:13" ht="12.75" customHeight="1" x14ac:dyDescent="0.2">
      <c r="A27" s="32" t="s">
        <v>49</v>
      </c>
      <c r="B27" s="35">
        <v>2968580</v>
      </c>
      <c r="C27" s="33">
        <f t="shared" si="0"/>
        <v>10873.919413919413</v>
      </c>
      <c r="D27" s="35">
        <v>3198786</v>
      </c>
      <c r="E27" s="33">
        <f t="shared" si="1"/>
        <v>11674.401459854014</v>
      </c>
      <c r="F27" s="34">
        <f t="shared" si="2"/>
        <v>7.3614859138088296E-2</v>
      </c>
      <c r="G27" s="35">
        <v>3476594</v>
      </c>
      <c r="H27" s="33">
        <f t="shared" si="3"/>
        <v>12688.299270072992</v>
      </c>
      <c r="I27" s="34">
        <f t="shared" si="4"/>
        <v>-7.9908093956326254E-2</v>
      </c>
      <c r="J27" s="31">
        <v>0.02</v>
      </c>
      <c r="K27" s="31">
        <v>0.1</v>
      </c>
      <c r="L27" s="31">
        <v>-0.02</v>
      </c>
      <c r="M27" s="31">
        <v>-0.1</v>
      </c>
    </row>
    <row r="28" spans="1:13" ht="12.75" customHeight="1" x14ac:dyDescent="0.2">
      <c r="A28" s="32" t="s">
        <v>50</v>
      </c>
      <c r="B28" s="35">
        <v>2360082</v>
      </c>
      <c r="C28" s="33">
        <f t="shared" si="0"/>
        <v>8644.9890109890111</v>
      </c>
      <c r="D28" s="35">
        <v>2614877</v>
      </c>
      <c r="E28" s="33">
        <f t="shared" si="1"/>
        <v>9543.3467153284673</v>
      </c>
      <c r="F28" s="34">
        <f t="shared" si="2"/>
        <v>0.1039165814088967</v>
      </c>
      <c r="G28" s="35">
        <v>2325881</v>
      </c>
      <c r="H28" s="33">
        <f t="shared" si="3"/>
        <v>8488.6167883211674</v>
      </c>
      <c r="I28" s="34">
        <f t="shared" si="4"/>
        <v>0.12425227257972349</v>
      </c>
      <c r="J28" s="31">
        <v>0.02</v>
      </c>
      <c r="K28" s="31">
        <v>0.1</v>
      </c>
      <c r="L28" s="31">
        <v>-0.02</v>
      </c>
      <c r="M28" s="31">
        <v>-0.1</v>
      </c>
    </row>
    <row r="29" spans="1:13" ht="12.75" customHeight="1" x14ac:dyDescent="0.2">
      <c r="A29" s="32" t="s">
        <v>51</v>
      </c>
      <c r="B29" s="35">
        <v>3499783</v>
      </c>
      <c r="C29" s="33">
        <f t="shared" si="0"/>
        <v>12819.717948717949</v>
      </c>
      <c r="D29" s="35">
        <v>3387607</v>
      </c>
      <c r="E29" s="33">
        <f t="shared" si="1"/>
        <v>12363.529197080292</v>
      </c>
      <c r="F29" s="34">
        <f t="shared" si="2"/>
        <v>-3.5584928893328649E-2</v>
      </c>
      <c r="G29" s="35">
        <v>3152410</v>
      </c>
      <c r="H29" s="33">
        <f t="shared" si="3"/>
        <v>11505.145985401459</v>
      </c>
      <c r="I29" s="34">
        <f t="shared" si="4"/>
        <v>7.4608632760332583E-2</v>
      </c>
      <c r="J29" s="31">
        <v>0.02</v>
      </c>
      <c r="K29" s="31">
        <v>0.1</v>
      </c>
      <c r="L29" s="31">
        <v>-0.02</v>
      </c>
      <c r="M29" s="31">
        <v>-0.1</v>
      </c>
    </row>
    <row r="30" spans="1:13" ht="12.75" customHeight="1" x14ac:dyDescent="0.2">
      <c r="A30" s="32" t="s">
        <v>52</v>
      </c>
      <c r="B30" s="35">
        <v>829392</v>
      </c>
      <c r="C30" s="33">
        <f t="shared" si="0"/>
        <v>3038.065934065934</v>
      </c>
      <c r="D30" s="35">
        <v>875657</v>
      </c>
      <c r="E30" s="33">
        <f t="shared" si="1"/>
        <v>3195.8284671532847</v>
      </c>
      <c r="F30" s="34">
        <f t="shared" si="2"/>
        <v>5.1928607380884673E-2</v>
      </c>
      <c r="G30" s="35">
        <v>871673</v>
      </c>
      <c r="H30" s="33">
        <f t="shared" si="3"/>
        <v>3181.2883211678832</v>
      </c>
      <c r="I30" s="34">
        <f t="shared" si="4"/>
        <v>4.5705212849314059E-3</v>
      </c>
      <c r="J30" s="31">
        <v>0.02</v>
      </c>
      <c r="K30" s="31">
        <v>0.1</v>
      </c>
      <c r="L30" s="31">
        <v>-0.02</v>
      </c>
      <c r="M30" s="31">
        <v>-0.1</v>
      </c>
    </row>
    <row r="31" spans="1:13" ht="12.75" customHeight="1" x14ac:dyDescent="0.2">
      <c r="A31" s="32" t="s">
        <v>53</v>
      </c>
      <c r="B31" s="35">
        <v>363938</v>
      </c>
      <c r="C31" s="33">
        <f t="shared" si="0"/>
        <v>1333.1062271062272</v>
      </c>
      <c r="D31" s="35">
        <v>391937</v>
      </c>
      <c r="E31" s="33">
        <f t="shared" si="1"/>
        <v>1430.4270072992701</v>
      </c>
      <c r="F31" s="34">
        <f t="shared" si="2"/>
        <v>7.3003019725065066E-2</v>
      </c>
      <c r="G31" s="35">
        <v>389987</v>
      </c>
      <c r="H31" s="33">
        <f t="shared" si="3"/>
        <v>1423.3102189781023</v>
      </c>
      <c r="I31" s="34">
        <f t="shared" si="4"/>
        <v>5.0001666722223614E-3</v>
      </c>
      <c r="J31" s="31">
        <v>0.02</v>
      </c>
      <c r="K31" s="31">
        <v>0.1</v>
      </c>
      <c r="L31" s="31">
        <v>-0.02</v>
      </c>
      <c r="M31" s="31">
        <v>-0.1</v>
      </c>
    </row>
    <row r="32" spans="1:13" ht="12.75" customHeight="1" x14ac:dyDescent="0.2">
      <c r="A32" s="32" t="s">
        <v>54</v>
      </c>
      <c r="B32" s="35">
        <v>1033254</v>
      </c>
      <c r="C32" s="33">
        <f t="shared" si="0"/>
        <v>3784.8131868131868</v>
      </c>
      <c r="D32" s="35">
        <v>1088851</v>
      </c>
      <c r="E32" s="33">
        <f t="shared" si="1"/>
        <v>3973.9087591240877</v>
      </c>
      <c r="F32" s="34">
        <f t="shared" si="2"/>
        <v>4.9961665999721294E-2</v>
      </c>
      <c r="G32" s="35">
        <v>1125834</v>
      </c>
      <c r="H32" s="33">
        <f t="shared" si="3"/>
        <v>4108.8832116788317</v>
      </c>
      <c r="I32" s="34">
        <f t="shared" si="4"/>
        <v>-3.2849425403745136E-2</v>
      </c>
      <c r="J32" s="31">
        <v>0.02</v>
      </c>
      <c r="K32" s="31">
        <v>0.1</v>
      </c>
      <c r="L32" s="31">
        <v>-0.02</v>
      </c>
      <c r="M32" s="31">
        <v>-0.1</v>
      </c>
    </row>
    <row r="33" spans="1:13" ht="12.75" customHeight="1" x14ac:dyDescent="0.2">
      <c r="A33" s="32" t="s">
        <v>55</v>
      </c>
      <c r="B33" s="35">
        <v>6905044</v>
      </c>
      <c r="C33" s="33">
        <f t="shared" si="0"/>
        <v>25293.201465201466</v>
      </c>
      <c r="D33" s="35">
        <v>7519382</v>
      </c>
      <c r="E33" s="33">
        <f t="shared" si="1"/>
        <v>27443</v>
      </c>
      <c r="F33" s="34">
        <f t="shared" si="2"/>
        <v>8.4995113716871185E-2</v>
      </c>
      <c r="G33" s="35">
        <v>6857910</v>
      </c>
      <c r="H33" s="33">
        <f t="shared" si="3"/>
        <v>25028.868613138686</v>
      </c>
      <c r="I33" s="34">
        <f t="shared" si="4"/>
        <v>9.6453875889301655E-2</v>
      </c>
      <c r="J33" s="31">
        <v>0.02</v>
      </c>
      <c r="K33" s="31">
        <v>0.1</v>
      </c>
      <c r="L33" s="31">
        <v>-0.02</v>
      </c>
      <c r="M33" s="31">
        <v>-0.1</v>
      </c>
    </row>
    <row r="34" spans="1:13" ht="12.75" customHeight="1" x14ac:dyDescent="0.2">
      <c r="A34" s="32" t="s">
        <v>56</v>
      </c>
      <c r="B34" s="35">
        <v>2545027</v>
      </c>
      <c r="C34" s="33">
        <f t="shared" si="0"/>
        <v>9322.4432234432243</v>
      </c>
      <c r="D34" s="35">
        <v>2548704</v>
      </c>
      <c r="E34" s="33">
        <f t="shared" si="1"/>
        <v>9301.8394160583939</v>
      </c>
      <c r="F34" s="34">
        <f t="shared" si="2"/>
        <v>-2.2101295648567776E-3</v>
      </c>
      <c r="G34" s="35">
        <v>2505627</v>
      </c>
      <c r="H34" s="33">
        <f t="shared" si="3"/>
        <v>9144.6240875912408</v>
      </c>
      <c r="I34" s="34">
        <f t="shared" si="4"/>
        <v>1.71921040122891E-2</v>
      </c>
      <c r="J34" s="31">
        <v>0.02</v>
      </c>
      <c r="K34" s="31">
        <v>0.1</v>
      </c>
      <c r="L34" s="31">
        <v>-0.02</v>
      </c>
      <c r="M34" s="31">
        <v>-0.1</v>
      </c>
    </row>
    <row r="35" spans="1:13" ht="12.75" customHeight="1" x14ac:dyDescent="0.2">
      <c r="A35" s="32" t="s">
        <v>57</v>
      </c>
      <c r="B35" s="35">
        <v>1117162</v>
      </c>
      <c r="C35" s="33">
        <f t="shared" si="0"/>
        <v>4092.168498168498</v>
      </c>
      <c r="D35" s="35">
        <v>1154345</v>
      </c>
      <c r="E35" s="33">
        <f t="shared" si="1"/>
        <v>4212.9379562043796</v>
      </c>
      <c r="F35" s="34">
        <f t="shared" si="2"/>
        <v>2.9512337551577783E-2</v>
      </c>
      <c r="G35" s="35">
        <v>1128896</v>
      </c>
      <c r="H35" s="33">
        <f t="shared" si="3"/>
        <v>4120.0583941605837</v>
      </c>
      <c r="I35" s="34">
        <f t="shared" si="4"/>
        <v>2.2543263507001532E-2</v>
      </c>
      <c r="J35" s="31">
        <v>0.02</v>
      </c>
      <c r="K35" s="31">
        <v>0.1</v>
      </c>
      <c r="L35" s="31">
        <v>-0.02</v>
      </c>
      <c r="M35" s="31">
        <v>-0.1</v>
      </c>
    </row>
    <row r="36" spans="1:13" ht="12.75" customHeight="1" x14ac:dyDescent="0.2">
      <c r="A36" s="32" t="s">
        <v>58</v>
      </c>
      <c r="B36" s="35">
        <v>7736475</v>
      </c>
      <c r="C36" s="33">
        <f t="shared" si="0"/>
        <v>28338.736263736264</v>
      </c>
      <c r="D36" s="35">
        <v>8287965</v>
      </c>
      <c r="E36" s="33">
        <f t="shared" si="1"/>
        <v>30248.047445255474</v>
      </c>
      <c r="F36" s="34">
        <f t="shared" si="2"/>
        <v>6.7374605689896727E-2</v>
      </c>
      <c r="G36" s="35">
        <v>7950646</v>
      </c>
      <c r="H36" s="33">
        <f t="shared" si="3"/>
        <v>29016.956204379563</v>
      </c>
      <c r="I36" s="34">
        <f t="shared" si="4"/>
        <v>4.242661539703807E-2</v>
      </c>
      <c r="J36" s="31">
        <v>0.02</v>
      </c>
      <c r="K36" s="31">
        <v>0.1</v>
      </c>
      <c r="L36" s="31">
        <v>-0.02</v>
      </c>
      <c r="M36" s="31">
        <v>-0.1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40.7109375" customWidth="1"/>
  </cols>
  <sheetData>
    <row r="1" spans="1:4" ht="12" customHeight="1" x14ac:dyDescent="0.2">
      <c r="A1" s="4" t="s">
        <v>1</v>
      </c>
      <c r="B1" s="5" t="s">
        <v>4</v>
      </c>
      <c r="C1" s="5" t="s">
        <v>5</v>
      </c>
      <c r="D1" s="4" t="s">
        <v>6</v>
      </c>
    </row>
    <row r="2" spans="1:4" ht="12.75" customHeight="1" x14ac:dyDescent="0.2">
      <c r="A2" s="6"/>
      <c r="B2" s="7"/>
      <c r="C2" s="6"/>
      <c r="D2" s="9"/>
    </row>
    <row r="3" spans="1:4" ht="12" customHeight="1" x14ac:dyDescent="0.2">
      <c r="A3" s="6"/>
      <c r="B3" s="7"/>
      <c r="C3" s="6"/>
      <c r="D3" s="9"/>
    </row>
    <row r="4" spans="1:4" ht="12" customHeight="1" x14ac:dyDescent="0.2">
      <c r="A4" s="6"/>
      <c r="B4" s="7"/>
      <c r="C4" s="11"/>
      <c r="D4" s="9"/>
    </row>
    <row r="5" spans="1:4" ht="15.75" customHeight="1" x14ac:dyDescent="0.2">
      <c r="A5" s="13"/>
      <c r="B5" s="13"/>
      <c r="C5" s="13"/>
      <c r="D5" s="13"/>
    </row>
    <row r="6" spans="1:4" ht="15.75" customHeight="1" x14ac:dyDescent="0.2">
      <c r="A6" s="13"/>
      <c r="B6" s="13"/>
      <c r="C6" s="13"/>
      <c r="D6" s="13"/>
    </row>
    <row r="7" spans="1:4" ht="15.75" customHeight="1" x14ac:dyDescent="0.2">
      <c r="A7" s="13"/>
      <c r="B7" s="13"/>
      <c r="C7" s="13"/>
      <c r="D7" s="13"/>
    </row>
    <row r="8" spans="1:4" ht="15.75" customHeight="1" x14ac:dyDescent="0.2">
      <c r="A8" s="13"/>
      <c r="B8" s="13"/>
      <c r="C8" s="13"/>
      <c r="D8" s="13"/>
    </row>
    <row r="9" spans="1:4" ht="15.75" customHeight="1" x14ac:dyDescent="0.2">
      <c r="A9" s="13"/>
      <c r="B9" s="13"/>
      <c r="C9" s="13"/>
      <c r="D9" s="13"/>
    </row>
    <row r="10" spans="1:4" ht="15.75" customHeight="1" x14ac:dyDescent="0.2">
      <c r="A10" s="13"/>
      <c r="B10" s="13"/>
      <c r="C10" s="13"/>
      <c r="D10" s="13"/>
    </row>
    <row r="11" spans="1:4" ht="15.75" customHeight="1" x14ac:dyDescent="0.2">
      <c r="A11" s="13"/>
      <c r="B11" s="13"/>
      <c r="C11" s="13"/>
      <c r="D11" s="13"/>
    </row>
    <row r="12" spans="1:4" ht="15.75" customHeight="1" x14ac:dyDescent="0.2">
      <c r="A12" s="13"/>
      <c r="B12" s="13"/>
      <c r="C12" s="13"/>
      <c r="D12" s="13"/>
    </row>
    <row r="13" spans="1:4" ht="12.75" customHeight="1" x14ac:dyDescent="0.2">
      <c r="A13" s="15"/>
      <c r="B13" s="15"/>
      <c r="C13" s="15"/>
      <c r="D13" s="15"/>
    </row>
    <row r="14" spans="1:4" ht="12.75" customHeight="1" x14ac:dyDescent="0.2">
      <c r="A14" s="15"/>
      <c r="B14" s="15"/>
      <c r="C14" s="15"/>
      <c r="D14" s="15"/>
    </row>
    <row r="15" spans="1:4" ht="12.75" customHeight="1" x14ac:dyDescent="0.2">
      <c r="A15" s="15"/>
      <c r="B15" s="15"/>
      <c r="C15" s="15"/>
      <c r="D15" s="15"/>
    </row>
    <row r="16" spans="1:4" ht="12.75" customHeight="1" x14ac:dyDescent="0.2">
      <c r="A16" s="15"/>
      <c r="B16" s="15"/>
      <c r="C16" s="15"/>
      <c r="D16" s="15"/>
    </row>
    <row r="17" spans="1:4" ht="12.75" customHeight="1" x14ac:dyDescent="0.2">
      <c r="A17" s="15"/>
      <c r="B17" s="15"/>
      <c r="C17" s="15"/>
      <c r="D17" s="15"/>
    </row>
    <row r="18" spans="1:4" ht="12.75" customHeight="1" x14ac:dyDescent="0.2">
      <c r="A18" s="15"/>
      <c r="B18" s="15"/>
      <c r="C18" s="15"/>
      <c r="D18" s="15"/>
    </row>
    <row r="19" spans="1:4" ht="12.75" customHeight="1" x14ac:dyDescent="0.2">
      <c r="A19" s="15"/>
      <c r="B19" s="15"/>
      <c r="C19" s="15"/>
      <c r="D19" s="15"/>
    </row>
    <row r="20" spans="1:4" ht="12.75" customHeight="1" x14ac:dyDescent="0.2">
      <c r="A20" s="15"/>
      <c r="B20" s="15"/>
      <c r="C20" s="15"/>
      <c r="D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ERT_SU_CZ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2016-12-14T10:19:57Z</dcterms:modified>
</cp:coreProperties>
</file>