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1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E15" i="3" l="1"/>
  <c r="F15" i="3" s="1"/>
  <c r="D15" i="3"/>
  <c r="E14" i="3"/>
  <c r="F14" i="3" s="1"/>
  <c r="D14" i="3"/>
  <c r="E13" i="3"/>
  <c r="F13" i="3" s="1"/>
  <c r="D13" i="3"/>
  <c r="E12" i="3"/>
  <c r="F12" i="3" s="1"/>
  <c r="D12" i="3"/>
  <c r="F11" i="3"/>
  <c r="E11" i="3"/>
  <c r="D11" i="3"/>
  <c r="E10" i="3"/>
  <c r="F10" i="3" s="1"/>
  <c r="D10" i="3"/>
  <c r="E9" i="3"/>
  <c r="F9" i="3" s="1"/>
  <c r="D9" i="3"/>
  <c r="E8" i="3"/>
  <c r="F8" i="3" s="1"/>
  <c r="D8" i="3"/>
  <c r="F7" i="3"/>
  <c r="E7" i="3"/>
  <c r="D7" i="3"/>
  <c r="E6" i="3"/>
  <c r="F6" i="3" s="1"/>
  <c r="D6" i="3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2" i="2"/>
  <c r="D6" i="1"/>
  <c r="F2" i="1"/>
</calcChain>
</file>

<file path=xl/sharedStrings.xml><?xml version="1.0" encoding="utf-8"?>
<sst xmlns="http://schemas.openxmlformats.org/spreadsheetml/2006/main" count="268" uniqueCount="126">
  <si>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</si>
  <si>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</si>
  <si>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</si>
  <si>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</si>
  <si>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</si>
  <si>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</si>
  <si>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</si>
  <si>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Contact</t>
  </si>
  <si>
    <t>NSA-PRU-Support@eurocontrol.int</t>
  </si>
  <si>
    <t>Period: JAN-SEP</t>
  </si>
  <si>
    <t>Total</t>
  </si>
  <si>
    <t>Avg. daily</t>
  </si>
  <si>
    <t>FAB (based on FIR)</t>
  </si>
  <si>
    <t>2015 (Jan-Sep)</t>
  </si>
  <si>
    <t>2016 (Jan-Sep)</t>
  </si>
  <si>
    <t>% change</t>
  </si>
  <si>
    <t>SES Area (RP2)</t>
  </si>
  <si>
    <t>Entity</t>
  </si>
  <si>
    <t>Year</t>
  </si>
  <si>
    <t>Month</t>
  </si>
  <si>
    <t>Label</t>
  </si>
  <si>
    <t>Days</t>
  </si>
  <si>
    <t>Period: JAN-MAR</t>
  </si>
  <si>
    <t>Total IFR flights</t>
  </si>
  <si>
    <t>Avg. Daily</t>
  </si>
  <si>
    <t>cum. change vs. same period in previous year (%)</t>
  </si>
  <si>
    <t>Baltic FAB</t>
  </si>
  <si>
    <t>BLUE MED FAB</t>
  </si>
  <si>
    <t>DANUBE FAB</t>
  </si>
  <si>
    <t>Select</t>
  </si>
  <si>
    <t>SES AREA RP2</t>
  </si>
  <si>
    <t>DK-SE FAB</t>
  </si>
  <si>
    <t>FAB CE (SES RP2)</t>
  </si>
  <si>
    <t>Jan-15</t>
  </si>
  <si>
    <t>FABEC</t>
  </si>
  <si>
    <t>NEFAB</t>
  </si>
  <si>
    <t>SES RP2 Area</t>
  </si>
  <si>
    <t xml:space="preserve"> </t>
  </si>
  <si>
    <t>SW FAB</t>
  </si>
  <si>
    <t>UK-Ireland FAB</t>
  </si>
  <si>
    <t>JAN</t>
  </si>
  <si>
    <t>Change date</t>
  </si>
  <si>
    <t>Period</t>
  </si>
  <si>
    <t>Comment</t>
  </si>
  <si>
    <t>Feb-15</t>
  </si>
  <si>
    <t>FEB</t>
  </si>
  <si>
    <t>ALL</t>
  </si>
  <si>
    <t>Q2</t>
  </si>
  <si>
    <t>2nd quarter update</t>
  </si>
  <si>
    <t>Q3</t>
  </si>
  <si>
    <t>3rd quarter update</t>
  </si>
  <si>
    <t>09-MAY-2016</t>
  </si>
  <si>
    <t>Data loading issue resolved</t>
  </si>
  <si>
    <t>2015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</si>
  <si>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</si>
  <si>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</si>
  <si>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</si>
  <si>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</si>
  <si>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</si>
  <si>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</si>
  <si>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</si>
  <si>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</si>
  <si>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</si>
  <si>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2016</t>
  </si>
  <si>
    <t>JUL</t>
  </si>
  <si>
    <t>Aug-15</t>
  </si>
  <si>
    <t>AUG</t>
  </si>
  <si>
    <t>Sep-15</t>
  </si>
  <si>
    <t>SEP</t>
  </si>
  <si>
    <t>Oct-15</t>
  </si>
  <si>
    <t>OCT</t>
  </si>
  <si>
    <t>2017</t>
  </si>
  <si>
    <t>Nov-15</t>
  </si>
  <si>
    <t>NOV</t>
  </si>
  <si>
    <t>Dec-15</t>
  </si>
  <si>
    <t>2018</t>
  </si>
  <si>
    <t>2019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</si>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</sst>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 &quot;mmm&quot; &quot;yyyy"/>
    <numFmt numFmtId="165" formatCode="yyyy\-mm\-dd"/>
    <numFmt numFmtId="166" formatCode="m/d/yyyy"/>
    <numFmt numFmtId="167" formatCode="0.0%"/>
  </numFmts>
  <fonts count="17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b/>
      <sz val="10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sz val="10"/>
      <name val="Arial"/>
    </font>
    <font>
      <u/>
      <sz val="10"/>
      <color rgb="FF396EA2"/>
      <name val="Calibri"/>
    </font>
    <font>
      <b/>
      <sz val="8"/>
      <color rgb="FFC00000"/>
      <name val="Calibri"/>
    </font>
    <font>
      <u/>
      <sz val="9"/>
      <color rgb="FF396EA2"/>
      <name val="Calibri"/>
    </font>
    <font>
      <sz val="10"/>
      <color rgb="FF000000"/>
      <name val="Calibri"/>
    </font>
    <font>
      <sz val="9"/>
      <color rgb="FF000000"/>
      <name val="Arial"/>
    </font>
    <font>
      <sz val="9"/>
      <color rgb="FF000000"/>
      <name val="Calibri"/>
    </font>
    <font>
      <sz val="9"/>
      <name val="Arial"/>
    </font>
    <font>
      <sz val="9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D9EAD3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0" xfId="0" applyFont="1" applyFill="1" applyBorder="1"/>
    <xf numFmtId="0" fontId="1" fillId="2" borderId="0" xfId="0" applyFont="1" applyFill="1" applyBorder="1" applyAlignment="1"/>
    <xf numFmtId="49" fontId="2" fillId="3" borderId="0" xfId="0" applyNumberFormat="1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  <xf numFmtId="165" fontId="2" fillId="3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7" fillId="3" borderId="0" xfId="0" applyFont="1" applyFill="1"/>
    <xf numFmtId="166" fontId="8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0" xfId="0" applyFont="1" applyFill="1" applyBorder="1" applyAlignment="1">
      <alignment wrapText="1"/>
    </xf>
    <xf numFmtId="0" fontId="9" fillId="3" borderId="2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11" fillId="4" borderId="2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wrapText="1"/>
    </xf>
    <xf numFmtId="0" fontId="13" fillId="3" borderId="2" xfId="0" applyFont="1" applyFill="1" applyBorder="1" applyAlignment="1">
      <alignment vertical="center"/>
    </xf>
    <xf numFmtId="0" fontId="13" fillId="4" borderId="3" xfId="0" applyFont="1" applyFill="1" applyBorder="1" applyAlignment="1">
      <alignment horizontal="center" vertical="center" wrapText="1"/>
    </xf>
    <xf numFmtId="3" fontId="13" fillId="3" borderId="2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wrapText="1"/>
    </xf>
    <xf numFmtId="49" fontId="12" fillId="3" borderId="1" xfId="0" applyNumberFormat="1" applyFont="1" applyFill="1" applyBorder="1" applyAlignment="1">
      <alignment wrapText="1"/>
    </xf>
    <xf numFmtId="0" fontId="13" fillId="4" borderId="2" xfId="0" applyFont="1" applyFill="1" applyBorder="1" applyAlignment="1">
      <alignment horizontal="center" vertical="center" wrapText="1"/>
    </xf>
    <xf numFmtId="10" fontId="13" fillId="3" borderId="2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wrapText="1"/>
    </xf>
    <xf numFmtId="0" fontId="9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right" wrapText="1"/>
    </xf>
    <xf numFmtId="0" fontId="13" fillId="3" borderId="7" xfId="0" applyFont="1" applyFill="1" applyBorder="1" applyAlignment="1">
      <alignment vertical="center"/>
    </xf>
    <xf numFmtId="17" fontId="13" fillId="3" borderId="0" xfId="0" applyNumberFormat="1" applyFont="1" applyFill="1" applyBorder="1" applyAlignment="1">
      <alignment horizontal="center" wrapText="1"/>
    </xf>
    <xf numFmtId="1" fontId="13" fillId="3" borderId="8" xfId="0" applyNumberFormat="1" applyFont="1" applyFill="1" applyBorder="1" applyAlignment="1">
      <alignment horizontal="right"/>
    </xf>
    <xf numFmtId="3" fontId="15" fillId="3" borderId="5" xfId="0" applyNumberFormat="1" applyFont="1" applyFill="1" applyBorder="1" applyAlignment="1">
      <alignment wrapText="1"/>
    </xf>
    <xf numFmtId="0" fontId="9" fillId="3" borderId="9" xfId="0" applyFont="1" applyFill="1" applyBorder="1" applyAlignment="1">
      <alignment horizontal="center" vertical="center"/>
    </xf>
    <xf numFmtId="3" fontId="15" fillId="3" borderId="9" xfId="0" applyNumberFormat="1" applyFont="1" applyFill="1" applyBorder="1" applyAlignment="1">
      <alignment wrapText="1"/>
    </xf>
    <xf numFmtId="0" fontId="9" fillId="3" borderId="0" xfId="0" applyFont="1" applyFill="1" applyAlignment="1">
      <alignment horizontal="center" vertical="center"/>
    </xf>
    <xf numFmtId="10" fontId="13" fillId="3" borderId="5" xfId="0" applyNumberFormat="1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horizontal="right" wrapText="1"/>
    </xf>
    <xf numFmtId="17" fontId="13" fillId="3" borderId="0" xfId="0" applyNumberFormat="1" applyFont="1" applyFill="1" applyBorder="1" applyAlignment="1">
      <alignment horizontal="center" wrapText="1"/>
    </xf>
    <xf numFmtId="164" fontId="13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wrapText="1"/>
    </xf>
    <xf numFmtId="166" fontId="13" fillId="3" borderId="2" xfId="0" applyNumberFormat="1" applyFont="1" applyFill="1" applyBorder="1" applyAlignment="1">
      <alignment horizontal="center" vertical="center"/>
    </xf>
    <xf numFmtId="17" fontId="13" fillId="3" borderId="2" xfId="0" applyNumberFormat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wrapText="1"/>
    </xf>
    <xf numFmtId="0" fontId="16" fillId="0" borderId="0" xfId="0" applyFont="1"/>
    <xf numFmtId="1" fontId="13" fillId="3" borderId="8" xfId="0" applyNumberFormat="1" applyFont="1" applyFill="1" applyBorder="1" applyAlignment="1">
      <alignment horizontal="right"/>
    </xf>
    <xf numFmtId="3" fontId="15" fillId="3" borderId="8" xfId="0" applyNumberFormat="1" applyFont="1" applyFill="1" applyBorder="1" applyAlignment="1">
      <alignment wrapText="1"/>
    </xf>
    <xf numFmtId="49" fontId="13" fillId="4" borderId="3" xfId="0" applyNumberFormat="1" applyFont="1" applyFill="1" applyBorder="1" applyAlignment="1">
      <alignment horizontal="center" vertical="center" wrapText="1"/>
    </xf>
    <xf numFmtId="3" fontId="15" fillId="3" borderId="10" xfId="0" applyNumberFormat="1" applyFont="1" applyFill="1" applyBorder="1" applyAlignment="1">
      <alignment wrapText="1"/>
    </xf>
    <xf numFmtId="10" fontId="13" fillId="3" borderId="8" xfId="0" applyNumberFormat="1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49" fontId="13" fillId="3" borderId="6" xfId="0" applyNumberFormat="1" applyFont="1" applyFill="1" applyBorder="1" applyAlignment="1">
      <alignment wrapText="1"/>
    </xf>
    <xf numFmtId="3" fontId="13" fillId="3" borderId="8" xfId="0" applyNumberFormat="1" applyFont="1" applyFill="1" applyBorder="1" applyAlignment="1">
      <alignment wrapText="1"/>
    </xf>
    <xf numFmtId="3" fontId="13" fillId="3" borderId="6" xfId="0" applyNumberFormat="1" applyFont="1" applyFill="1" applyBorder="1" applyAlignment="1">
      <alignment horizontal="right"/>
    </xf>
    <xf numFmtId="3" fontId="13" fillId="3" borderId="10" xfId="0" applyNumberFormat="1" applyFont="1" applyFill="1" applyBorder="1" applyAlignment="1">
      <alignment wrapText="1"/>
    </xf>
    <xf numFmtId="10" fontId="13" fillId="3" borderId="11" xfId="0" applyNumberFormat="1" applyFont="1" applyFill="1" applyBorder="1" applyAlignment="1">
      <alignment horizontal="right"/>
    </xf>
    <xf numFmtId="49" fontId="13" fillId="3" borderId="0" xfId="0" applyNumberFormat="1" applyFont="1" applyFill="1" applyBorder="1" applyAlignment="1">
      <alignment wrapText="1"/>
    </xf>
    <xf numFmtId="3" fontId="13" fillId="3" borderId="0" xfId="0" applyNumberFormat="1" applyFont="1" applyFill="1" applyBorder="1" applyAlignment="1">
      <alignment wrapText="1"/>
    </xf>
    <xf numFmtId="3" fontId="13" fillId="3" borderId="0" xfId="0" applyNumberFormat="1" applyFont="1" applyFill="1" applyBorder="1" applyAlignment="1">
      <alignment wrapText="1"/>
    </xf>
    <xf numFmtId="10" fontId="13" fillId="3" borderId="12" xfId="0" applyNumberFormat="1" applyFont="1" applyFill="1" applyBorder="1" applyAlignment="1">
      <alignment wrapText="1"/>
    </xf>
    <xf numFmtId="3" fontId="13" fillId="3" borderId="0" xfId="0" applyNumberFormat="1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3" fontId="13" fillId="3" borderId="12" xfId="0" applyNumberFormat="1" applyFont="1" applyFill="1" applyBorder="1" applyAlignment="1">
      <alignment wrapText="1"/>
    </xf>
    <xf numFmtId="0" fontId="14" fillId="3" borderId="1" xfId="0" applyFont="1" applyFill="1" applyBorder="1" applyAlignment="1">
      <alignment horizontal="right" wrapText="1"/>
    </xf>
    <xf numFmtId="17" fontId="13" fillId="3" borderId="1" xfId="0" applyNumberFormat="1" applyFont="1" applyFill="1" applyBorder="1" applyAlignment="1">
      <alignment horizontal="center" wrapText="1"/>
    </xf>
    <xf numFmtId="1" fontId="13" fillId="3" borderId="7" xfId="0" applyNumberFormat="1" applyFont="1" applyFill="1" applyBorder="1" applyAlignment="1">
      <alignment horizontal="right"/>
    </xf>
    <xf numFmtId="3" fontId="13" fillId="3" borderId="7" xfId="0" applyNumberFormat="1" applyFont="1" applyFill="1" applyBorder="1" applyAlignment="1">
      <alignment wrapText="1"/>
    </xf>
    <xf numFmtId="49" fontId="13" fillId="3" borderId="1" xfId="0" applyNumberFormat="1" applyFont="1" applyFill="1" applyBorder="1" applyAlignment="1">
      <alignment wrapText="1"/>
    </xf>
    <xf numFmtId="3" fontId="13" fillId="3" borderId="1" xfId="0" applyNumberFormat="1" applyFont="1" applyFill="1" applyBorder="1" applyAlignment="1">
      <alignment wrapText="1"/>
    </xf>
    <xf numFmtId="3" fontId="13" fillId="3" borderId="1" xfId="0" applyNumberFormat="1" applyFont="1" applyFill="1" applyBorder="1" applyAlignment="1">
      <alignment wrapText="1"/>
    </xf>
    <xf numFmtId="3" fontId="13" fillId="3" borderId="13" xfId="0" applyNumberFormat="1" applyFont="1" applyFill="1" applyBorder="1" applyAlignment="1">
      <alignment wrapText="1"/>
    </xf>
    <xf numFmtId="3" fontId="13" fillId="3" borderId="14" xfId="0" applyNumberFormat="1" applyFont="1" applyFill="1" applyBorder="1" applyAlignment="1">
      <alignment wrapText="1"/>
    </xf>
    <xf numFmtId="10" fontId="13" fillId="3" borderId="7" xfId="0" applyNumberFormat="1" applyFont="1" applyFill="1" applyBorder="1" applyAlignment="1">
      <alignment wrapText="1"/>
    </xf>
    <xf numFmtId="0" fontId="13" fillId="3" borderId="6" xfId="0" applyFont="1" applyFill="1" applyBorder="1" applyAlignment="1">
      <alignment wrapText="1"/>
    </xf>
    <xf numFmtId="3" fontId="13" fillId="3" borderId="5" xfId="0" applyNumberFormat="1" applyFont="1" applyFill="1" applyBorder="1" applyAlignment="1">
      <alignment wrapText="1"/>
    </xf>
    <xf numFmtId="3" fontId="13" fillId="3" borderId="8" xfId="0" applyNumberFormat="1" applyFont="1" applyFill="1" applyBorder="1" applyAlignment="1">
      <alignment wrapText="1"/>
    </xf>
    <xf numFmtId="167" fontId="13" fillId="3" borderId="8" xfId="0" applyNumberFormat="1" applyFont="1" applyFill="1" applyBorder="1" applyAlignment="1">
      <alignment wrapText="1"/>
    </xf>
    <xf numFmtId="167" fontId="13" fillId="3" borderId="0" xfId="0" applyNumberFormat="1" applyFont="1" applyFill="1" applyAlignment="1">
      <alignment wrapText="1"/>
    </xf>
    <xf numFmtId="3" fontId="13" fillId="3" borderId="7" xfId="0" applyNumberFormat="1" applyFont="1" applyFill="1" applyBorder="1" applyAlignment="1">
      <alignment wrapText="1"/>
    </xf>
    <xf numFmtId="167" fontId="13" fillId="3" borderId="7" xfId="0" applyNumberFormat="1" applyFont="1" applyFill="1" applyBorder="1" applyAlignment="1">
      <alignment wrapText="1"/>
    </xf>
    <xf numFmtId="3" fontId="13" fillId="3" borderId="5" xfId="0" applyNumberFormat="1" applyFont="1" applyFill="1" applyBorder="1" applyAlignment="1">
      <alignment wrapText="1"/>
    </xf>
    <xf numFmtId="167" fontId="13" fillId="3" borderId="5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SA-PRU-Support@eurocontrol.i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SA-PRU-Support@eurocontrol.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</sheetPr>
  <dimension ref="A1:F1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4" width="10.42578125" customWidth="1"/>
    <col min="5" max="5" width="10.140625" customWidth="1"/>
    <col min="6" max="6" width="13.140625" customWidth="1"/>
  </cols>
  <sheetData>
    <row r="1" spans="1:6" ht="12" customHeight="1" x14ac:dyDescent="0.2">
      <c r="A1" s="1" t="s">
        <v>0</v>
      </c>
      <c r="B1" s="3" t="s">
        <v>1</v>
      </c>
      <c r="C1" s="2" t="s">
        <v>2</v>
      </c>
      <c r="D1" s="5">
        <v>42005</v>
      </c>
      <c r="E1" s="6" t="s">
        <v>3</v>
      </c>
      <c r="F1" s="7" t="s">
        <v>4</v>
      </c>
    </row>
    <row r="2" spans="1:6" ht="12" customHeight="1" x14ac:dyDescent="0.2">
      <c r="A2" s="8" t="s">
        <v>5</v>
      </c>
      <c r="B2" s="100">
        <v>42422</v>
      </c>
      <c r="C2" s="9" t="s">
        <v>6</v>
      </c>
      <c r="D2" s="10">
        <v>42369</v>
      </c>
      <c r="E2" s="19" t="s">
        <v>7</v>
      </c>
      <c r="F2" s="22" t="str">
        <f>HYPERLINK("mailto:NSA-PRU-Support@eurocontrol.int","NSA-PRU-Support@eurocontrol.int")</f>
        <v>NSA-PRU-Support@eurocontrol.int</v>
      </c>
    </row>
    <row r="3" spans="1:6" ht="12" customHeight="1" x14ac:dyDescent="0.2">
      <c r="A3" s="34"/>
      <c r="B3" s="35"/>
      <c r="C3" s="34"/>
      <c r="D3" s="34"/>
      <c r="E3" s="34"/>
      <c r="F3" s="28"/>
    </row>
    <row r="4" spans="1:6" ht="13.5" customHeight="1" x14ac:dyDescent="0.2">
      <c r="A4" s="40" t="s">
        <v>22</v>
      </c>
      <c r="B4" s="40" t="s">
        <v>36</v>
      </c>
      <c r="C4" s="40" t="s">
        <v>37</v>
      </c>
      <c r="D4" s="40" t="s">
        <v>37</v>
      </c>
      <c r="E4" s="46" t="s">
        <v>37</v>
      </c>
      <c r="F4" s="48" t="s">
        <v>37</v>
      </c>
    </row>
    <row r="5" spans="1:6" ht="38.25" customHeight="1" x14ac:dyDescent="0.2">
      <c r="A5" s="65" t="s">
        <v>18</v>
      </c>
      <c r="B5" s="36" t="s">
        <v>21</v>
      </c>
      <c r="C5" s="36" t="s">
        <v>23</v>
      </c>
      <c r="D5" s="36" t="s">
        <v>24</v>
      </c>
      <c r="E5" s="36" t="s">
        <v>15</v>
      </c>
    </row>
    <row r="6" spans="1:6" ht="12" customHeight="1" x14ac:dyDescent="0.2">
      <c r="A6" s="69" t="s">
        <v>53</v>
      </c>
      <c r="B6" s="45">
        <v>365</v>
      </c>
      <c r="C6" s="71">
        <v>9242345</v>
      </c>
      <c r="D6" s="71">
        <f>C6/B6</f>
        <v>25321.493150684932</v>
      </c>
      <c r="E6" s="73">
        <v>1.426E-2</v>
      </c>
    </row>
    <row r="7" spans="1:6" ht="12" customHeight="1" x14ac:dyDescent="0.2">
      <c r="A7" s="74" t="s">
        <v>63</v>
      </c>
      <c r="B7" s="70"/>
      <c r="C7" s="75"/>
      <c r="D7" s="76"/>
      <c r="E7" s="77"/>
    </row>
    <row r="8" spans="1:6" ht="12" customHeight="1" x14ac:dyDescent="0.2">
      <c r="A8" s="74" t="s">
        <v>71</v>
      </c>
      <c r="B8" s="70" t="s">
        <v>37</v>
      </c>
      <c r="C8" s="78"/>
      <c r="D8" s="76"/>
      <c r="E8" s="80"/>
    </row>
    <row r="9" spans="1:6" ht="12" customHeight="1" x14ac:dyDescent="0.2">
      <c r="A9" s="74" t="s">
        <v>75</v>
      </c>
      <c r="B9" s="70" t="s">
        <v>37</v>
      </c>
      <c r="C9" s="78"/>
      <c r="D9" s="76"/>
      <c r="E9" s="80"/>
    </row>
    <row r="10" spans="1:6" ht="13.5" customHeight="1" x14ac:dyDescent="0.2">
      <c r="A10" s="85" t="s">
        <v>76</v>
      </c>
      <c r="B10" s="84" t="s">
        <v>37</v>
      </c>
      <c r="C10" s="86"/>
      <c r="D10" s="87"/>
      <c r="E10" s="88"/>
    </row>
  </sheetData>
  <hyperlinks>
    <hyperlink ref="F2" r:id="rId1" display="mailto:NSA-PRU-Support@eurocontrol.in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</sheetPr>
  <dimension ref="A1:I64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17.28515625" defaultRowHeight="15" customHeight="1" x14ac:dyDescent="0.2"/>
  <cols>
    <col min="1" max="2" width="13.140625" customWidth="1"/>
    <col min="3" max="3" width="17.28515625" customWidth="1"/>
    <col min="4" max="4" width="13.85546875" customWidth="1"/>
    <col min="5" max="6" width="10.42578125" customWidth="1"/>
    <col min="7" max="7" width="9.28515625" customWidth="1"/>
    <col min="8" max="8" width="12" customWidth="1"/>
    <col min="9" max="9" width="8.7109375" customWidth="1"/>
  </cols>
  <sheetData>
    <row r="1" spans="1:9" ht="12" customHeight="1" x14ac:dyDescent="0.2">
      <c r="A1" s="2" t="s">
        <v>0</v>
      </c>
      <c r="B1" s="3" t="s">
        <v>1</v>
      </c>
      <c r="C1" s="2" t="s">
        <v>2</v>
      </c>
      <c r="D1" s="4">
        <v>42005</v>
      </c>
      <c r="E1" s="6" t="s">
        <v>3</v>
      </c>
      <c r="F1" s="7" t="s">
        <v>4</v>
      </c>
      <c r="G1" s="13"/>
      <c r="H1" s="15"/>
      <c r="I1" s="17"/>
    </row>
    <row r="2" spans="1:9" ht="12" customHeight="1" x14ac:dyDescent="0.2">
      <c r="A2" s="9" t="s">
        <v>5</v>
      </c>
      <c r="B2" s="12">
        <v>42676</v>
      </c>
      <c r="C2" s="9" t="s">
        <v>6</v>
      </c>
      <c r="D2" s="14">
        <v>42643</v>
      </c>
      <c r="E2" s="19" t="s">
        <v>7</v>
      </c>
      <c r="F2" s="22" t="str">
        <f>HYPERLINK("mailto:NSA-PRU-Support@eurocontrol.int","NSA-PRU-Support@eurocontrol.int")</f>
        <v>NSA-PRU-Support@eurocontrol.int</v>
      </c>
      <c r="G2" s="24"/>
      <c r="H2" s="26"/>
      <c r="I2" s="17"/>
    </row>
    <row r="3" spans="1:9" ht="13.5" customHeight="1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51" customHeight="1" x14ac:dyDescent="0.2">
      <c r="A4" s="30" t="s">
        <v>17</v>
      </c>
      <c r="B4" s="32" t="s">
        <v>18</v>
      </c>
      <c r="C4" s="32" t="s">
        <v>19</v>
      </c>
      <c r="D4" s="33" t="s">
        <v>20</v>
      </c>
      <c r="E4" s="36" t="s">
        <v>21</v>
      </c>
      <c r="F4" s="36" t="s">
        <v>23</v>
      </c>
      <c r="G4" s="36" t="s">
        <v>24</v>
      </c>
      <c r="H4" s="38" t="s">
        <v>25</v>
      </c>
      <c r="I4" s="30" t="s">
        <v>29</v>
      </c>
    </row>
    <row r="5" spans="1:9" ht="12" customHeight="1" x14ac:dyDescent="0.2">
      <c r="A5" s="39" t="s">
        <v>30</v>
      </c>
      <c r="B5" s="39">
        <v>2015</v>
      </c>
      <c r="C5" s="41" t="s">
        <v>33</v>
      </c>
      <c r="D5" s="43" t="s">
        <v>40</v>
      </c>
      <c r="E5" s="44">
        <v>31</v>
      </c>
      <c r="F5" s="45">
        <v>640854</v>
      </c>
      <c r="G5" s="47">
        <f t="shared" ref="G5:G25" si="0">F5/E5</f>
        <v>20672.709677419356</v>
      </c>
      <c r="H5" s="49"/>
      <c r="I5" s="50">
        <v>0</v>
      </c>
    </row>
    <row r="6" spans="1:9" ht="12" customHeight="1" x14ac:dyDescent="0.2">
      <c r="A6" s="51" t="s">
        <v>30</v>
      </c>
      <c r="B6" s="51">
        <v>2015</v>
      </c>
      <c r="C6" s="52" t="s">
        <v>44</v>
      </c>
      <c r="D6" s="53" t="s">
        <v>45</v>
      </c>
      <c r="E6" s="63">
        <v>28</v>
      </c>
      <c r="F6" s="64">
        <v>611109</v>
      </c>
      <c r="G6" s="66">
        <f t="shared" si="0"/>
        <v>21825.321428571428</v>
      </c>
      <c r="H6" s="67"/>
      <c r="I6" s="68">
        <v>0</v>
      </c>
    </row>
    <row r="7" spans="1:9" ht="12" customHeight="1" x14ac:dyDescent="0.2">
      <c r="A7" s="51" t="s">
        <v>30</v>
      </c>
      <c r="B7" s="51">
        <v>2015</v>
      </c>
      <c r="C7" s="52" t="s">
        <v>54</v>
      </c>
      <c r="D7" s="53" t="s">
        <v>55</v>
      </c>
      <c r="E7" s="44">
        <v>31</v>
      </c>
      <c r="F7" s="64">
        <v>711175</v>
      </c>
      <c r="G7" s="66">
        <f t="shared" si="0"/>
        <v>22941.129032258064</v>
      </c>
      <c r="H7" s="67"/>
      <c r="I7" s="68">
        <v>0</v>
      </c>
    </row>
    <row r="8" spans="1:9" ht="12" customHeight="1" x14ac:dyDescent="0.2">
      <c r="A8" s="51" t="s">
        <v>30</v>
      </c>
      <c r="B8" s="51">
        <v>2015</v>
      </c>
      <c r="C8" s="52" t="s">
        <v>56</v>
      </c>
      <c r="D8" s="53" t="s">
        <v>57</v>
      </c>
      <c r="E8" s="44">
        <v>30</v>
      </c>
      <c r="F8" s="70">
        <v>756518</v>
      </c>
      <c r="G8" s="72">
        <f t="shared" si="0"/>
        <v>25217.266666666666</v>
      </c>
      <c r="H8" s="67"/>
      <c r="I8" s="68">
        <v>0</v>
      </c>
    </row>
    <row r="9" spans="1:9" ht="12" customHeight="1" x14ac:dyDescent="0.2">
      <c r="A9" s="51" t="s">
        <v>30</v>
      </c>
      <c r="B9" s="51">
        <v>2015</v>
      </c>
      <c r="C9" s="52" t="s">
        <v>58</v>
      </c>
      <c r="D9" s="53" t="s">
        <v>59</v>
      </c>
      <c r="E9" s="44">
        <v>31</v>
      </c>
      <c r="F9" s="70">
        <v>823449</v>
      </c>
      <c r="G9" s="72">
        <f t="shared" si="0"/>
        <v>26562.870967741936</v>
      </c>
      <c r="H9" s="67"/>
      <c r="I9" s="68">
        <v>0</v>
      </c>
    </row>
    <row r="10" spans="1:9" ht="12" customHeight="1" x14ac:dyDescent="0.2">
      <c r="A10" s="51" t="s">
        <v>30</v>
      </c>
      <c r="B10" s="51">
        <v>2015</v>
      </c>
      <c r="C10" s="52" t="s">
        <v>60</v>
      </c>
      <c r="D10" s="53" t="s">
        <v>61</v>
      </c>
      <c r="E10" s="44">
        <v>30</v>
      </c>
      <c r="F10" s="70">
        <v>865166</v>
      </c>
      <c r="G10" s="72">
        <f t="shared" si="0"/>
        <v>28838.866666666665</v>
      </c>
      <c r="H10" s="67"/>
      <c r="I10" s="68">
        <v>0</v>
      </c>
    </row>
    <row r="11" spans="1:9" ht="12" customHeight="1" x14ac:dyDescent="0.2">
      <c r="A11" s="51" t="s">
        <v>30</v>
      </c>
      <c r="B11" s="51">
        <v>2015</v>
      </c>
      <c r="C11" s="52" t="s">
        <v>62</v>
      </c>
      <c r="D11" s="53" t="s">
        <v>64</v>
      </c>
      <c r="E11" s="44">
        <v>31</v>
      </c>
      <c r="F11" s="70">
        <v>904153</v>
      </c>
      <c r="G11" s="72">
        <f t="shared" si="0"/>
        <v>29166.225806451614</v>
      </c>
      <c r="H11" s="67"/>
      <c r="I11" s="68">
        <v>0</v>
      </c>
    </row>
    <row r="12" spans="1:9" ht="12" customHeight="1" x14ac:dyDescent="0.2">
      <c r="A12" s="51" t="s">
        <v>30</v>
      </c>
      <c r="B12" s="51">
        <v>2015</v>
      </c>
      <c r="C12" s="52" t="s">
        <v>65</v>
      </c>
      <c r="D12" s="53" t="s">
        <v>66</v>
      </c>
      <c r="E12" s="44">
        <v>31</v>
      </c>
      <c r="F12" s="70">
        <v>896327</v>
      </c>
      <c r="G12" s="72">
        <f t="shared" si="0"/>
        <v>28913.774193548386</v>
      </c>
      <c r="H12" s="67"/>
      <c r="I12" s="68">
        <v>0</v>
      </c>
    </row>
    <row r="13" spans="1:9" ht="12" customHeight="1" x14ac:dyDescent="0.2">
      <c r="A13" s="51" t="s">
        <v>30</v>
      </c>
      <c r="B13" s="51">
        <v>2015</v>
      </c>
      <c r="C13" s="52" t="s">
        <v>67</v>
      </c>
      <c r="D13" s="53" t="s">
        <v>68</v>
      </c>
      <c r="E13" s="44">
        <v>30</v>
      </c>
      <c r="F13" s="70">
        <v>867898</v>
      </c>
      <c r="G13" s="72">
        <f t="shared" si="0"/>
        <v>28929.933333333334</v>
      </c>
      <c r="H13" s="67"/>
      <c r="I13" s="68">
        <v>0</v>
      </c>
    </row>
    <row r="14" spans="1:9" ht="12" customHeight="1" x14ac:dyDescent="0.2">
      <c r="A14" s="51" t="s">
        <v>30</v>
      </c>
      <c r="B14" s="51">
        <v>2015</v>
      </c>
      <c r="C14" s="52" t="s">
        <v>69</v>
      </c>
      <c r="D14" s="53" t="s">
        <v>70</v>
      </c>
      <c r="E14" s="44">
        <v>31</v>
      </c>
      <c r="F14" s="70">
        <v>820507</v>
      </c>
      <c r="G14" s="72">
        <f t="shared" si="0"/>
        <v>26467.967741935485</v>
      </c>
      <c r="H14" s="67"/>
      <c r="I14" s="51">
        <v>1</v>
      </c>
    </row>
    <row r="15" spans="1:9" ht="12" customHeight="1" x14ac:dyDescent="0.2">
      <c r="A15" s="51" t="s">
        <v>30</v>
      </c>
      <c r="B15" s="51">
        <v>2015</v>
      </c>
      <c r="C15" s="52" t="s">
        <v>72</v>
      </c>
      <c r="D15" s="53" t="s">
        <v>73</v>
      </c>
      <c r="E15" s="44">
        <v>30</v>
      </c>
      <c r="F15" s="70">
        <v>681377</v>
      </c>
      <c r="G15" s="72">
        <f t="shared" si="0"/>
        <v>22712.566666666666</v>
      </c>
      <c r="H15" s="67"/>
      <c r="I15" s="51">
        <v>1</v>
      </c>
    </row>
    <row r="16" spans="1:9" ht="12" customHeight="1" x14ac:dyDescent="0.2">
      <c r="A16" s="79" t="s">
        <v>30</v>
      </c>
      <c r="B16" s="79">
        <v>2015</v>
      </c>
      <c r="C16" s="81" t="s">
        <v>74</v>
      </c>
      <c r="D16" s="82" t="s">
        <v>77</v>
      </c>
      <c r="E16" s="83">
        <v>31</v>
      </c>
      <c r="F16" s="84">
        <v>663812</v>
      </c>
      <c r="G16" s="89">
        <f t="shared" si="0"/>
        <v>21413.290322580644</v>
      </c>
      <c r="H16" s="90"/>
      <c r="I16" s="79">
        <v>1</v>
      </c>
    </row>
    <row r="17" spans="1:9" ht="12" customHeight="1" x14ac:dyDescent="0.2">
      <c r="A17" s="51" t="s">
        <v>30</v>
      </c>
      <c r="B17" s="91">
        <v>2016</v>
      </c>
      <c r="C17" s="52" t="s">
        <v>78</v>
      </c>
      <c r="D17" s="53" t="s">
        <v>40</v>
      </c>
      <c r="E17" s="44">
        <v>31</v>
      </c>
      <c r="F17" s="92">
        <v>648400</v>
      </c>
      <c r="G17" s="47">
        <f t="shared" si="0"/>
        <v>20916.129032258064</v>
      </c>
      <c r="H17" s="49">
        <f>G17/G5-1</f>
        <v>1.1774912850664787E-2</v>
      </c>
      <c r="I17" s="68">
        <v>1</v>
      </c>
    </row>
    <row r="18" spans="1:9" ht="12" customHeight="1" x14ac:dyDescent="0.2">
      <c r="A18" s="51" t="s">
        <v>30</v>
      </c>
      <c r="B18" s="51">
        <v>2016</v>
      </c>
      <c r="C18" s="52" t="s">
        <v>79</v>
      </c>
      <c r="D18" s="53" t="s">
        <v>45</v>
      </c>
      <c r="E18" s="44">
        <v>29</v>
      </c>
      <c r="F18" s="70">
        <v>649085</v>
      </c>
      <c r="G18" s="66">
        <f t="shared" si="0"/>
        <v>22382.241379310344</v>
      </c>
      <c r="H18" s="67">
        <f t="shared" ref="H18:H25" si="1">(SUM(F$17:F18)/SUM(E$17:E18))/(SUM(F$5:F6)/SUM(E$5:E6))-1</f>
        <v>1.9087824480435778E-2</v>
      </c>
      <c r="I18" s="68">
        <v>1</v>
      </c>
    </row>
    <row r="19" spans="1:9" ht="12" customHeight="1" x14ac:dyDescent="0.2">
      <c r="A19" s="51" t="s">
        <v>30</v>
      </c>
      <c r="B19" s="51">
        <v>2016</v>
      </c>
      <c r="C19" s="52" t="s">
        <v>80</v>
      </c>
      <c r="D19" s="53" t="s">
        <v>55</v>
      </c>
      <c r="E19" s="44">
        <v>31</v>
      </c>
      <c r="F19" s="70">
        <v>724838</v>
      </c>
      <c r="G19" s="66">
        <f t="shared" si="0"/>
        <v>23381.870967741936</v>
      </c>
      <c r="H19" s="67">
        <f t="shared" si="1"/>
        <v>1.8827851291997932E-2</v>
      </c>
      <c r="I19" s="68">
        <v>1</v>
      </c>
    </row>
    <row r="20" spans="1:9" ht="12" customHeight="1" x14ac:dyDescent="0.2">
      <c r="A20" s="51" t="s">
        <v>30</v>
      </c>
      <c r="B20" s="51">
        <v>2016</v>
      </c>
      <c r="C20" s="52" t="s">
        <v>81</v>
      </c>
      <c r="D20" s="53" t="s">
        <v>57</v>
      </c>
      <c r="E20" s="44">
        <v>30</v>
      </c>
      <c r="F20" s="70">
        <v>770617</v>
      </c>
      <c r="G20" s="66">
        <f t="shared" si="0"/>
        <v>25687.233333333334</v>
      </c>
      <c r="H20" s="67">
        <f t="shared" si="1"/>
        <v>1.8458897463381252E-2</v>
      </c>
      <c r="I20" s="68">
        <v>1</v>
      </c>
    </row>
    <row r="21" spans="1:9" ht="12" customHeight="1" x14ac:dyDescent="0.2">
      <c r="A21" s="51" t="s">
        <v>30</v>
      </c>
      <c r="B21" s="51">
        <v>2016</v>
      </c>
      <c r="C21" s="52" t="s">
        <v>82</v>
      </c>
      <c r="D21" s="53" t="s">
        <v>59</v>
      </c>
      <c r="E21" s="44">
        <v>31</v>
      </c>
      <c r="F21" s="70">
        <v>848766</v>
      </c>
      <c r="G21" s="66">
        <f t="shared" si="0"/>
        <v>27379.548387096773</v>
      </c>
      <c r="H21" s="67">
        <f t="shared" si="1"/>
        <v>2.1066947746323228E-2</v>
      </c>
      <c r="I21" s="68">
        <v>1</v>
      </c>
    </row>
    <row r="22" spans="1:9" ht="12" customHeight="1" x14ac:dyDescent="0.2">
      <c r="A22" s="51" t="s">
        <v>30</v>
      </c>
      <c r="B22" s="51">
        <v>2016</v>
      </c>
      <c r="C22" s="52" t="s">
        <v>83</v>
      </c>
      <c r="D22" s="53" t="s">
        <v>61</v>
      </c>
      <c r="E22" s="44">
        <v>30</v>
      </c>
      <c r="F22" s="70">
        <v>879080</v>
      </c>
      <c r="G22" s="66">
        <f t="shared" si="0"/>
        <v>29302.666666666668</v>
      </c>
      <c r="H22" s="67">
        <f t="shared" si="1"/>
        <v>1.9888867196122151E-2</v>
      </c>
      <c r="I22" s="68">
        <v>1</v>
      </c>
    </row>
    <row r="23" spans="1:9" ht="12" customHeight="1" x14ac:dyDescent="0.2">
      <c r="A23" s="51" t="s">
        <v>30</v>
      </c>
      <c r="B23" s="51">
        <v>2016</v>
      </c>
      <c r="C23" s="52" t="s">
        <v>84</v>
      </c>
      <c r="D23" s="53" t="s">
        <v>64</v>
      </c>
      <c r="E23" s="44">
        <v>31</v>
      </c>
      <c r="F23" s="70">
        <v>929157</v>
      </c>
      <c r="G23" s="66">
        <f t="shared" si="0"/>
        <v>29972.806451612902</v>
      </c>
      <c r="H23" s="67">
        <f t="shared" si="1"/>
        <v>2.1069932133718883E-2</v>
      </c>
      <c r="I23" s="68">
        <v>1</v>
      </c>
    </row>
    <row r="24" spans="1:9" ht="12" customHeight="1" x14ac:dyDescent="0.2">
      <c r="A24" s="51" t="s">
        <v>30</v>
      </c>
      <c r="B24" s="51">
        <v>2016</v>
      </c>
      <c r="C24" s="52" t="s">
        <v>85</v>
      </c>
      <c r="D24" s="53" t="s">
        <v>66</v>
      </c>
      <c r="E24" s="44">
        <v>31</v>
      </c>
      <c r="F24" s="70">
        <v>924906</v>
      </c>
      <c r="G24" s="66">
        <f t="shared" si="0"/>
        <v>29835.677419354837</v>
      </c>
      <c r="H24" s="67">
        <f t="shared" si="1"/>
        <v>2.2544239521303355E-2</v>
      </c>
      <c r="I24" s="68">
        <v>1</v>
      </c>
    </row>
    <row r="25" spans="1:9" ht="12" customHeight="1" x14ac:dyDescent="0.2">
      <c r="A25" s="51" t="s">
        <v>30</v>
      </c>
      <c r="B25" s="51">
        <v>2016</v>
      </c>
      <c r="C25" s="52" t="s">
        <v>86</v>
      </c>
      <c r="D25" s="53" t="s">
        <v>68</v>
      </c>
      <c r="E25" s="44">
        <v>30</v>
      </c>
      <c r="F25" s="70">
        <v>898006</v>
      </c>
      <c r="G25" s="66">
        <f t="shared" si="0"/>
        <v>29933.533333333333</v>
      </c>
      <c r="H25" s="67">
        <f t="shared" si="1"/>
        <v>2.3975010428896937E-2</v>
      </c>
      <c r="I25" s="68">
        <v>1</v>
      </c>
    </row>
    <row r="26" spans="1:9" ht="12" customHeight="1" x14ac:dyDescent="0.2">
      <c r="A26" s="51" t="s">
        <v>30</v>
      </c>
      <c r="B26" s="51">
        <v>2016</v>
      </c>
      <c r="C26" s="52" t="s">
        <v>87</v>
      </c>
      <c r="D26" s="53" t="s">
        <v>70</v>
      </c>
      <c r="E26" s="44">
        <v>31</v>
      </c>
      <c r="F26" s="93"/>
      <c r="G26" s="93"/>
      <c r="H26" s="94"/>
      <c r="I26" s="95"/>
    </row>
    <row r="27" spans="1:9" ht="12" customHeight="1" x14ac:dyDescent="0.2">
      <c r="A27" s="51" t="s">
        <v>30</v>
      </c>
      <c r="B27" s="51">
        <v>2016</v>
      </c>
      <c r="C27" s="52" t="s">
        <v>88</v>
      </c>
      <c r="D27" s="53" t="s">
        <v>73</v>
      </c>
      <c r="E27" s="44">
        <v>30</v>
      </c>
      <c r="F27" s="93"/>
      <c r="G27" s="93"/>
      <c r="H27" s="94"/>
      <c r="I27" s="95"/>
    </row>
    <row r="28" spans="1:9" ht="12" customHeight="1" x14ac:dyDescent="0.2">
      <c r="A28" s="79" t="s">
        <v>30</v>
      </c>
      <c r="B28" s="79">
        <v>2016</v>
      </c>
      <c r="C28" s="81" t="s">
        <v>89</v>
      </c>
      <c r="D28" s="82" t="s">
        <v>77</v>
      </c>
      <c r="E28" s="83">
        <v>31</v>
      </c>
      <c r="F28" s="96"/>
      <c r="G28" s="96"/>
      <c r="H28" s="97"/>
      <c r="I28" s="95"/>
    </row>
    <row r="29" spans="1:9" ht="12" customHeight="1" x14ac:dyDescent="0.2">
      <c r="A29" s="51" t="s">
        <v>30</v>
      </c>
      <c r="B29" s="91">
        <v>2017</v>
      </c>
      <c r="C29" s="52" t="s">
        <v>90</v>
      </c>
      <c r="D29" s="53" t="s">
        <v>40</v>
      </c>
      <c r="E29" s="44">
        <v>31</v>
      </c>
      <c r="F29" s="98"/>
      <c r="G29" s="98"/>
      <c r="H29" s="99"/>
      <c r="I29" s="95"/>
    </row>
    <row r="30" spans="1:9" ht="12" customHeight="1" x14ac:dyDescent="0.2">
      <c r="A30" s="51" t="s">
        <v>30</v>
      </c>
      <c r="B30" s="51">
        <v>2017</v>
      </c>
      <c r="C30" s="52" t="s">
        <v>91</v>
      </c>
      <c r="D30" s="53" t="s">
        <v>45</v>
      </c>
      <c r="E30" s="63">
        <v>28</v>
      </c>
      <c r="F30" s="93"/>
      <c r="G30" s="93"/>
      <c r="H30" s="94"/>
      <c r="I30" s="95"/>
    </row>
    <row r="31" spans="1:9" ht="12" customHeight="1" x14ac:dyDescent="0.2">
      <c r="A31" s="51" t="s">
        <v>30</v>
      </c>
      <c r="B31" s="51">
        <v>2017</v>
      </c>
      <c r="C31" s="52" t="s">
        <v>92</v>
      </c>
      <c r="D31" s="53" t="s">
        <v>55</v>
      </c>
      <c r="E31" s="44">
        <v>31</v>
      </c>
      <c r="F31" s="93"/>
      <c r="G31" s="93"/>
      <c r="H31" s="94"/>
      <c r="I31" s="95"/>
    </row>
    <row r="32" spans="1:9" ht="12" customHeight="1" x14ac:dyDescent="0.2">
      <c r="A32" s="51" t="s">
        <v>30</v>
      </c>
      <c r="B32" s="51">
        <v>2017</v>
      </c>
      <c r="C32" s="52" t="s">
        <v>93</v>
      </c>
      <c r="D32" s="53" t="s">
        <v>57</v>
      </c>
      <c r="E32" s="44">
        <v>30</v>
      </c>
      <c r="F32" s="93"/>
      <c r="G32" s="93"/>
      <c r="H32" s="94"/>
      <c r="I32" s="95"/>
    </row>
    <row r="33" spans="1:9" ht="12" customHeight="1" x14ac:dyDescent="0.2">
      <c r="A33" s="51" t="s">
        <v>30</v>
      </c>
      <c r="B33" s="51">
        <v>2017</v>
      </c>
      <c r="C33" s="52" t="s">
        <v>94</v>
      </c>
      <c r="D33" s="53" t="s">
        <v>59</v>
      </c>
      <c r="E33" s="44">
        <v>31</v>
      </c>
      <c r="F33" s="93"/>
      <c r="G33" s="93"/>
      <c r="H33" s="94"/>
      <c r="I33" s="95"/>
    </row>
    <row r="34" spans="1:9" ht="12" customHeight="1" x14ac:dyDescent="0.2">
      <c r="A34" s="51" t="s">
        <v>30</v>
      </c>
      <c r="B34" s="51">
        <v>2017</v>
      </c>
      <c r="C34" s="52" t="s">
        <v>95</v>
      </c>
      <c r="D34" s="53" t="s">
        <v>61</v>
      </c>
      <c r="E34" s="44">
        <v>30</v>
      </c>
      <c r="F34" s="93"/>
      <c r="G34" s="93"/>
      <c r="H34" s="94"/>
      <c r="I34" s="95"/>
    </row>
    <row r="35" spans="1:9" ht="12" customHeight="1" x14ac:dyDescent="0.2">
      <c r="A35" s="51" t="s">
        <v>30</v>
      </c>
      <c r="B35" s="51">
        <v>2017</v>
      </c>
      <c r="C35" s="52" t="s">
        <v>96</v>
      </c>
      <c r="D35" s="53" t="s">
        <v>64</v>
      </c>
      <c r="E35" s="44">
        <v>31</v>
      </c>
      <c r="F35" s="93"/>
      <c r="G35" s="93"/>
      <c r="H35" s="94"/>
      <c r="I35" s="95"/>
    </row>
    <row r="36" spans="1:9" ht="12" customHeight="1" x14ac:dyDescent="0.2">
      <c r="A36" s="51" t="s">
        <v>30</v>
      </c>
      <c r="B36" s="51">
        <v>2017</v>
      </c>
      <c r="C36" s="52" t="s">
        <v>97</v>
      </c>
      <c r="D36" s="53" t="s">
        <v>66</v>
      </c>
      <c r="E36" s="44">
        <v>31</v>
      </c>
      <c r="F36" s="93"/>
      <c r="G36" s="93"/>
      <c r="H36" s="94"/>
      <c r="I36" s="95"/>
    </row>
    <row r="37" spans="1:9" ht="12" customHeight="1" x14ac:dyDescent="0.2">
      <c r="A37" s="51" t="s">
        <v>30</v>
      </c>
      <c r="B37" s="51">
        <v>2017</v>
      </c>
      <c r="C37" s="52" t="s">
        <v>98</v>
      </c>
      <c r="D37" s="53" t="s">
        <v>68</v>
      </c>
      <c r="E37" s="44">
        <v>30</v>
      </c>
      <c r="F37" s="93"/>
      <c r="G37" s="93"/>
      <c r="H37" s="94"/>
      <c r="I37" s="95"/>
    </row>
    <row r="38" spans="1:9" ht="12" customHeight="1" x14ac:dyDescent="0.2">
      <c r="A38" s="51" t="s">
        <v>30</v>
      </c>
      <c r="B38" s="51">
        <v>2017</v>
      </c>
      <c r="C38" s="52" t="s">
        <v>99</v>
      </c>
      <c r="D38" s="53" t="s">
        <v>70</v>
      </c>
      <c r="E38" s="44">
        <v>31</v>
      </c>
      <c r="F38" s="93"/>
      <c r="G38" s="93"/>
      <c r="H38" s="94"/>
      <c r="I38" s="95"/>
    </row>
    <row r="39" spans="1:9" ht="12" customHeight="1" x14ac:dyDescent="0.2">
      <c r="A39" s="51" t="s">
        <v>30</v>
      </c>
      <c r="B39" s="51">
        <v>2017</v>
      </c>
      <c r="C39" s="52" t="s">
        <v>100</v>
      </c>
      <c r="D39" s="53" t="s">
        <v>73</v>
      </c>
      <c r="E39" s="44">
        <v>30</v>
      </c>
      <c r="F39" s="93"/>
      <c r="G39" s="93"/>
      <c r="H39" s="94"/>
      <c r="I39" s="95"/>
    </row>
    <row r="40" spans="1:9" ht="12" customHeight="1" x14ac:dyDescent="0.2">
      <c r="A40" s="79" t="s">
        <v>30</v>
      </c>
      <c r="B40" s="79">
        <v>2017</v>
      </c>
      <c r="C40" s="81" t="s">
        <v>101</v>
      </c>
      <c r="D40" s="82" t="s">
        <v>77</v>
      </c>
      <c r="E40" s="83">
        <v>31</v>
      </c>
      <c r="F40" s="96"/>
      <c r="G40" s="96"/>
      <c r="H40" s="97"/>
      <c r="I40" s="95"/>
    </row>
    <row r="41" spans="1:9" ht="12" customHeight="1" x14ac:dyDescent="0.2">
      <c r="A41" s="51" t="s">
        <v>30</v>
      </c>
      <c r="B41" s="91">
        <v>2018</v>
      </c>
      <c r="C41" s="52" t="s">
        <v>102</v>
      </c>
      <c r="D41" s="53" t="s">
        <v>40</v>
      </c>
      <c r="E41" s="44">
        <v>31</v>
      </c>
      <c r="F41" s="98"/>
      <c r="G41" s="98"/>
      <c r="H41" s="99"/>
      <c r="I41" s="95"/>
    </row>
    <row r="42" spans="1:9" ht="12" customHeight="1" x14ac:dyDescent="0.2">
      <c r="A42" s="51" t="s">
        <v>30</v>
      </c>
      <c r="B42" s="51">
        <v>2018</v>
      </c>
      <c r="C42" s="52" t="s">
        <v>103</v>
      </c>
      <c r="D42" s="53" t="s">
        <v>45</v>
      </c>
      <c r="E42" s="63">
        <v>28</v>
      </c>
      <c r="F42" s="93"/>
      <c r="G42" s="93"/>
      <c r="H42" s="94"/>
      <c r="I42" s="95"/>
    </row>
    <row r="43" spans="1:9" ht="12" customHeight="1" x14ac:dyDescent="0.2">
      <c r="A43" s="51" t="s">
        <v>30</v>
      </c>
      <c r="B43" s="51">
        <v>2018</v>
      </c>
      <c r="C43" s="52" t="s">
        <v>104</v>
      </c>
      <c r="D43" s="53" t="s">
        <v>55</v>
      </c>
      <c r="E43" s="44">
        <v>31</v>
      </c>
      <c r="F43" s="93"/>
      <c r="G43" s="93"/>
      <c r="H43" s="94"/>
      <c r="I43" s="95"/>
    </row>
    <row r="44" spans="1:9" ht="12" customHeight="1" x14ac:dyDescent="0.2">
      <c r="A44" s="51" t="s">
        <v>30</v>
      </c>
      <c r="B44" s="51">
        <v>2018</v>
      </c>
      <c r="C44" s="52" t="s">
        <v>105</v>
      </c>
      <c r="D44" s="53" t="s">
        <v>57</v>
      </c>
      <c r="E44" s="44">
        <v>30</v>
      </c>
      <c r="F44" s="93"/>
      <c r="G44" s="93"/>
      <c r="H44" s="94"/>
      <c r="I44" s="95"/>
    </row>
    <row r="45" spans="1:9" ht="12" customHeight="1" x14ac:dyDescent="0.2">
      <c r="A45" s="51" t="s">
        <v>30</v>
      </c>
      <c r="B45" s="51">
        <v>2018</v>
      </c>
      <c r="C45" s="52" t="s">
        <v>106</v>
      </c>
      <c r="D45" s="53" t="s">
        <v>59</v>
      </c>
      <c r="E45" s="44">
        <v>31</v>
      </c>
      <c r="F45" s="93"/>
      <c r="G45" s="93"/>
      <c r="H45" s="94"/>
      <c r="I45" s="95"/>
    </row>
    <row r="46" spans="1:9" ht="12" customHeight="1" x14ac:dyDescent="0.2">
      <c r="A46" s="51" t="s">
        <v>30</v>
      </c>
      <c r="B46" s="51">
        <v>2018</v>
      </c>
      <c r="C46" s="52" t="s">
        <v>107</v>
      </c>
      <c r="D46" s="53" t="s">
        <v>61</v>
      </c>
      <c r="E46" s="44">
        <v>30</v>
      </c>
      <c r="F46" s="93"/>
      <c r="G46" s="93"/>
      <c r="H46" s="94"/>
      <c r="I46" s="95"/>
    </row>
    <row r="47" spans="1:9" ht="12" customHeight="1" x14ac:dyDescent="0.2">
      <c r="A47" s="51" t="s">
        <v>30</v>
      </c>
      <c r="B47" s="51">
        <v>2018</v>
      </c>
      <c r="C47" s="52" t="s">
        <v>108</v>
      </c>
      <c r="D47" s="53" t="s">
        <v>64</v>
      </c>
      <c r="E47" s="44">
        <v>31</v>
      </c>
      <c r="F47" s="93"/>
      <c r="G47" s="93"/>
      <c r="H47" s="94"/>
      <c r="I47" s="95"/>
    </row>
    <row r="48" spans="1:9" ht="12" customHeight="1" x14ac:dyDescent="0.2">
      <c r="A48" s="51" t="s">
        <v>30</v>
      </c>
      <c r="B48" s="51">
        <v>2018</v>
      </c>
      <c r="C48" s="52" t="s">
        <v>109</v>
      </c>
      <c r="D48" s="53" t="s">
        <v>66</v>
      </c>
      <c r="E48" s="44">
        <v>31</v>
      </c>
      <c r="F48" s="93"/>
      <c r="G48" s="93"/>
      <c r="H48" s="94"/>
      <c r="I48" s="95"/>
    </row>
    <row r="49" spans="1:9" ht="12" customHeight="1" x14ac:dyDescent="0.2">
      <c r="A49" s="51" t="s">
        <v>30</v>
      </c>
      <c r="B49" s="51">
        <v>2018</v>
      </c>
      <c r="C49" s="52" t="s">
        <v>110</v>
      </c>
      <c r="D49" s="53" t="s">
        <v>68</v>
      </c>
      <c r="E49" s="44">
        <v>30</v>
      </c>
      <c r="F49" s="93"/>
      <c r="G49" s="93"/>
      <c r="H49" s="94"/>
      <c r="I49" s="95"/>
    </row>
    <row r="50" spans="1:9" ht="12" customHeight="1" x14ac:dyDescent="0.2">
      <c r="A50" s="51" t="s">
        <v>30</v>
      </c>
      <c r="B50" s="51">
        <v>2018</v>
      </c>
      <c r="C50" s="52" t="s">
        <v>111</v>
      </c>
      <c r="D50" s="53" t="s">
        <v>70</v>
      </c>
      <c r="E50" s="44">
        <v>31</v>
      </c>
      <c r="F50" s="93"/>
      <c r="G50" s="93"/>
      <c r="H50" s="94"/>
      <c r="I50" s="95"/>
    </row>
    <row r="51" spans="1:9" ht="12" customHeight="1" x14ac:dyDescent="0.2">
      <c r="A51" s="51" t="s">
        <v>30</v>
      </c>
      <c r="B51" s="51">
        <v>2018</v>
      </c>
      <c r="C51" s="52" t="s">
        <v>112</v>
      </c>
      <c r="D51" s="53" t="s">
        <v>73</v>
      </c>
      <c r="E51" s="44">
        <v>30</v>
      </c>
      <c r="F51" s="93"/>
      <c r="G51" s="93"/>
      <c r="H51" s="94"/>
      <c r="I51" s="95"/>
    </row>
    <row r="52" spans="1:9" ht="12" customHeight="1" x14ac:dyDescent="0.2">
      <c r="A52" s="79" t="s">
        <v>30</v>
      </c>
      <c r="B52" s="79">
        <v>2018</v>
      </c>
      <c r="C52" s="81" t="s">
        <v>113</v>
      </c>
      <c r="D52" s="82" t="s">
        <v>77</v>
      </c>
      <c r="E52" s="83">
        <v>31</v>
      </c>
      <c r="F52" s="96"/>
      <c r="G52" s="96"/>
      <c r="H52" s="97"/>
      <c r="I52" s="95"/>
    </row>
    <row r="53" spans="1:9" ht="12" customHeight="1" x14ac:dyDescent="0.2">
      <c r="A53" s="51" t="s">
        <v>30</v>
      </c>
      <c r="B53" s="91">
        <v>2019</v>
      </c>
      <c r="C53" s="52" t="s">
        <v>114</v>
      </c>
      <c r="D53" s="53" t="s">
        <v>40</v>
      </c>
      <c r="E53" s="44">
        <v>31</v>
      </c>
      <c r="F53" s="98"/>
      <c r="G53" s="98"/>
      <c r="H53" s="99"/>
      <c r="I53" s="95"/>
    </row>
    <row r="54" spans="1:9" ht="12" customHeight="1" x14ac:dyDescent="0.2">
      <c r="A54" s="51" t="s">
        <v>30</v>
      </c>
      <c r="B54" s="51">
        <v>2019</v>
      </c>
      <c r="C54" s="52" t="s">
        <v>115</v>
      </c>
      <c r="D54" s="53" t="s">
        <v>45</v>
      </c>
      <c r="E54" s="63">
        <v>28</v>
      </c>
      <c r="F54" s="93"/>
      <c r="G54" s="93"/>
      <c r="H54" s="94"/>
      <c r="I54" s="95"/>
    </row>
    <row r="55" spans="1:9" ht="12" customHeight="1" x14ac:dyDescent="0.2">
      <c r="A55" s="51" t="s">
        <v>30</v>
      </c>
      <c r="B55" s="51">
        <v>2019</v>
      </c>
      <c r="C55" s="52" t="s">
        <v>116</v>
      </c>
      <c r="D55" s="53" t="s">
        <v>55</v>
      </c>
      <c r="E55" s="44">
        <v>31</v>
      </c>
      <c r="F55" s="93"/>
      <c r="G55" s="93"/>
      <c r="H55" s="94"/>
      <c r="I55" s="95"/>
    </row>
    <row r="56" spans="1:9" ht="12" customHeight="1" x14ac:dyDescent="0.2">
      <c r="A56" s="51" t="s">
        <v>30</v>
      </c>
      <c r="B56" s="51">
        <v>2019</v>
      </c>
      <c r="C56" s="52" t="s">
        <v>117</v>
      </c>
      <c r="D56" s="53" t="s">
        <v>57</v>
      </c>
      <c r="E56" s="44">
        <v>30</v>
      </c>
      <c r="F56" s="93"/>
      <c r="G56" s="93"/>
      <c r="H56" s="94"/>
      <c r="I56" s="95"/>
    </row>
    <row r="57" spans="1:9" ht="12" customHeight="1" x14ac:dyDescent="0.2">
      <c r="A57" s="51" t="s">
        <v>30</v>
      </c>
      <c r="B57" s="51">
        <v>2019</v>
      </c>
      <c r="C57" s="52" t="s">
        <v>118</v>
      </c>
      <c r="D57" s="53" t="s">
        <v>59</v>
      </c>
      <c r="E57" s="44">
        <v>31</v>
      </c>
      <c r="F57" s="93"/>
      <c r="G57" s="93"/>
      <c r="H57" s="94"/>
      <c r="I57" s="95"/>
    </row>
    <row r="58" spans="1:9" ht="12" customHeight="1" x14ac:dyDescent="0.2">
      <c r="A58" s="51" t="s">
        <v>30</v>
      </c>
      <c r="B58" s="51">
        <v>2019</v>
      </c>
      <c r="C58" s="52" t="s">
        <v>119</v>
      </c>
      <c r="D58" s="53" t="s">
        <v>61</v>
      </c>
      <c r="E58" s="44">
        <v>30</v>
      </c>
      <c r="F58" s="93"/>
      <c r="G58" s="93"/>
      <c r="H58" s="94"/>
      <c r="I58" s="95"/>
    </row>
    <row r="59" spans="1:9" ht="12" customHeight="1" x14ac:dyDescent="0.2">
      <c r="A59" s="51" t="s">
        <v>30</v>
      </c>
      <c r="B59" s="51">
        <v>2019</v>
      </c>
      <c r="C59" s="52" t="s">
        <v>120</v>
      </c>
      <c r="D59" s="53" t="s">
        <v>64</v>
      </c>
      <c r="E59" s="44">
        <v>31</v>
      </c>
      <c r="F59" s="93"/>
      <c r="G59" s="93"/>
      <c r="H59" s="94"/>
      <c r="I59" s="95"/>
    </row>
    <row r="60" spans="1:9" ht="12" customHeight="1" x14ac:dyDescent="0.2">
      <c r="A60" s="51" t="s">
        <v>30</v>
      </c>
      <c r="B60" s="51">
        <v>2019</v>
      </c>
      <c r="C60" s="52" t="s">
        <v>121</v>
      </c>
      <c r="D60" s="53" t="s">
        <v>66</v>
      </c>
      <c r="E60" s="44">
        <v>31</v>
      </c>
      <c r="F60" s="93"/>
      <c r="G60" s="93"/>
      <c r="H60" s="94"/>
      <c r="I60" s="95"/>
    </row>
    <row r="61" spans="1:9" ht="12" customHeight="1" x14ac:dyDescent="0.2">
      <c r="A61" s="51" t="s">
        <v>30</v>
      </c>
      <c r="B61" s="51">
        <v>2019</v>
      </c>
      <c r="C61" s="52" t="s">
        <v>122</v>
      </c>
      <c r="D61" s="53" t="s">
        <v>68</v>
      </c>
      <c r="E61" s="44">
        <v>30</v>
      </c>
      <c r="F61" s="93"/>
      <c r="G61" s="93"/>
      <c r="H61" s="94"/>
      <c r="I61" s="95"/>
    </row>
    <row r="62" spans="1:9" ht="12" customHeight="1" x14ac:dyDescent="0.2">
      <c r="A62" s="51" t="s">
        <v>30</v>
      </c>
      <c r="B62" s="51">
        <v>2019</v>
      </c>
      <c r="C62" s="52" t="s">
        <v>123</v>
      </c>
      <c r="D62" s="53" t="s">
        <v>70</v>
      </c>
      <c r="E62" s="44">
        <v>31</v>
      </c>
      <c r="F62" s="93"/>
      <c r="G62" s="93"/>
      <c r="H62" s="94"/>
      <c r="I62" s="95"/>
    </row>
    <row r="63" spans="1:9" ht="12" customHeight="1" x14ac:dyDescent="0.2">
      <c r="A63" s="51" t="s">
        <v>30</v>
      </c>
      <c r="B63" s="51">
        <v>2019</v>
      </c>
      <c r="C63" s="52" t="s">
        <v>124</v>
      </c>
      <c r="D63" s="53" t="s">
        <v>73</v>
      </c>
      <c r="E63" s="44">
        <v>30</v>
      </c>
      <c r="F63" s="93"/>
      <c r="G63" s="93"/>
      <c r="H63" s="94"/>
      <c r="I63" s="95"/>
    </row>
    <row r="64" spans="1:9" ht="12" customHeight="1" x14ac:dyDescent="0.2">
      <c r="A64" s="79" t="s">
        <v>30</v>
      </c>
      <c r="B64" s="79">
        <v>2019</v>
      </c>
      <c r="C64" s="81" t="s">
        <v>125</v>
      </c>
      <c r="D64" s="82" t="s">
        <v>77</v>
      </c>
      <c r="E64" s="83">
        <v>31</v>
      </c>
      <c r="F64" s="96"/>
      <c r="G64" s="96"/>
      <c r="H64" s="97"/>
      <c r="I64" s="95"/>
    </row>
  </sheetData>
  <hyperlinks>
    <hyperlink ref="F2" r:id="rId1" display="mailto:NSA-PRU-Support@eurocontrol.i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</sheetPr>
  <dimension ref="A1:F15"/>
  <sheetViews>
    <sheetView workbookViewId="0"/>
  </sheetViews>
  <sheetFormatPr defaultColWidth="17.28515625" defaultRowHeight="15" customHeight="1" x14ac:dyDescent="0.2"/>
  <cols>
    <col min="1" max="1" width="20.140625" customWidth="1"/>
    <col min="2" max="2" width="15.85546875" customWidth="1"/>
    <col min="3" max="3" width="13.5703125" customWidth="1"/>
    <col min="4" max="4" width="14.5703125" customWidth="1"/>
    <col min="5" max="5" width="15.28515625" customWidth="1"/>
    <col min="6" max="6" width="29.85546875" customWidth="1"/>
  </cols>
  <sheetData>
    <row r="1" spans="1:6" ht="12.75" customHeight="1" x14ac:dyDescent="0.2">
      <c r="A1" s="1" t="s">
        <v>0</v>
      </c>
      <c r="B1" s="3" t="s">
        <v>1</v>
      </c>
      <c r="C1" s="2" t="s">
        <v>2</v>
      </c>
      <c r="D1" s="4">
        <v>42005</v>
      </c>
      <c r="E1" s="11" t="s">
        <v>3</v>
      </c>
      <c r="F1" s="7" t="s">
        <v>4</v>
      </c>
    </row>
    <row r="2" spans="1:6" ht="12.75" customHeight="1" x14ac:dyDescent="0.2">
      <c r="A2" s="8" t="s">
        <v>5</v>
      </c>
      <c r="B2" s="12">
        <v>42676</v>
      </c>
      <c r="C2" s="9" t="s">
        <v>6</v>
      </c>
      <c r="D2" s="14">
        <v>42643</v>
      </c>
      <c r="E2" s="16" t="s">
        <v>7</v>
      </c>
      <c r="F2" s="18" t="s">
        <v>8</v>
      </c>
    </row>
    <row r="3" spans="1:6" ht="12.75" customHeight="1" x14ac:dyDescent="0.2">
      <c r="A3" s="20"/>
      <c r="B3" s="20"/>
      <c r="C3" s="20"/>
      <c r="D3" s="20"/>
      <c r="E3" s="20"/>
      <c r="F3" s="20"/>
    </row>
    <row r="4" spans="1:6" ht="13.5" customHeight="1" x14ac:dyDescent="0.2">
      <c r="A4" s="21" t="s">
        <v>9</v>
      </c>
      <c r="B4" s="23" t="s">
        <v>10</v>
      </c>
      <c r="C4" s="23" t="s">
        <v>10</v>
      </c>
      <c r="D4" s="23" t="s">
        <v>11</v>
      </c>
      <c r="E4" s="23" t="s">
        <v>11</v>
      </c>
      <c r="F4" s="23" t="s">
        <v>11</v>
      </c>
    </row>
    <row r="5" spans="1:6" ht="25.5" customHeight="1" x14ac:dyDescent="0.2">
      <c r="A5" s="25" t="s">
        <v>12</v>
      </c>
      <c r="B5" s="27" t="s">
        <v>13</v>
      </c>
      <c r="C5" s="27" t="s">
        <v>14</v>
      </c>
      <c r="D5" s="27" t="s">
        <v>13</v>
      </c>
      <c r="E5" s="27" t="s">
        <v>14</v>
      </c>
      <c r="F5" s="25" t="s">
        <v>15</v>
      </c>
    </row>
    <row r="6" spans="1:6" ht="12.75" customHeight="1" x14ac:dyDescent="0.2">
      <c r="A6" s="29" t="s">
        <v>16</v>
      </c>
      <c r="B6" s="31">
        <v>7076649</v>
      </c>
      <c r="C6" s="31">
        <v>7272855</v>
      </c>
      <c r="D6" s="31">
        <f t="shared" ref="D6:D15" si="0">B6/273</f>
        <v>25921.791208791208</v>
      </c>
      <c r="E6" s="31">
        <f t="shared" ref="E6:E15" si="1">C6/274</f>
        <v>26543.266423357665</v>
      </c>
      <c r="F6" s="37">
        <f t="shared" ref="F6:F15" si="2">E6/D6-1</f>
        <v>2.3975010428896937E-2</v>
      </c>
    </row>
    <row r="7" spans="1:6" ht="12.75" customHeight="1" x14ac:dyDescent="0.2">
      <c r="A7" s="29" t="s">
        <v>26</v>
      </c>
      <c r="B7" s="31">
        <v>607593</v>
      </c>
      <c r="C7" s="31">
        <v>645078</v>
      </c>
      <c r="D7" s="31">
        <f t="shared" si="0"/>
        <v>2225.6153846153848</v>
      </c>
      <c r="E7" s="31">
        <f t="shared" si="1"/>
        <v>2354.2992700729928</v>
      </c>
      <c r="F7" s="37">
        <f t="shared" si="2"/>
        <v>5.7819462584208559E-2</v>
      </c>
    </row>
    <row r="8" spans="1:6" ht="12.75" customHeight="1" x14ac:dyDescent="0.2">
      <c r="A8" s="29" t="s">
        <v>27</v>
      </c>
      <c r="B8" s="31">
        <v>1827010</v>
      </c>
      <c r="C8" s="31">
        <v>1860871</v>
      </c>
      <c r="D8" s="31">
        <f t="shared" si="0"/>
        <v>6692.3443223443228</v>
      </c>
      <c r="E8" s="31">
        <f t="shared" si="1"/>
        <v>6791.5</v>
      </c>
      <c r="F8" s="37">
        <f t="shared" si="2"/>
        <v>1.4816284530462243E-2</v>
      </c>
    </row>
    <row r="9" spans="1:6" ht="12.75" customHeight="1" x14ac:dyDescent="0.2">
      <c r="A9" s="29" t="s">
        <v>28</v>
      </c>
      <c r="B9" s="31">
        <v>694956</v>
      </c>
      <c r="C9" s="31">
        <v>696999</v>
      </c>
      <c r="D9" s="31">
        <f t="shared" si="0"/>
        <v>2545.6263736263736</v>
      </c>
      <c r="E9" s="31">
        <f t="shared" si="1"/>
        <v>2543.7919708029199</v>
      </c>
      <c r="F9" s="37">
        <f t="shared" si="2"/>
        <v>-7.2060960809439134E-4</v>
      </c>
    </row>
    <row r="10" spans="1:6" ht="12.75" customHeight="1" x14ac:dyDescent="0.2">
      <c r="A10" s="29" t="s">
        <v>31</v>
      </c>
      <c r="B10" s="31">
        <v>765758</v>
      </c>
      <c r="C10" s="31">
        <v>781846</v>
      </c>
      <c r="D10" s="31">
        <f t="shared" si="0"/>
        <v>2804.9743589743589</v>
      </c>
      <c r="E10" s="31">
        <f t="shared" si="1"/>
        <v>2853.4525547445255</v>
      </c>
      <c r="F10" s="37">
        <f t="shared" si="2"/>
        <v>1.7282937227238282E-2</v>
      </c>
    </row>
    <row r="11" spans="1:6" ht="12.75" customHeight="1" x14ac:dyDescent="0.2">
      <c r="A11" s="29" t="s">
        <v>32</v>
      </c>
      <c r="B11" s="31">
        <v>1549666</v>
      </c>
      <c r="C11" s="31">
        <v>1592508</v>
      </c>
      <c r="D11" s="31">
        <f t="shared" si="0"/>
        <v>5676.4322344322345</v>
      </c>
      <c r="E11" s="31">
        <f t="shared" si="1"/>
        <v>5812.0729927007296</v>
      </c>
      <c r="F11" s="37">
        <f t="shared" si="2"/>
        <v>2.3895424567164314E-2</v>
      </c>
    </row>
    <row r="12" spans="1:6" ht="12.75" customHeight="1" x14ac:dyDescent="0.2">
      <c r="A12" s="29" t="s">
        <v>34</v>
      </c>
      <c r="B12" s="31">
        <v>4346581</v>
      </c>
      <c r="C12" s="31">
        <v>4480431</v>
      </c>
      <c r="D12" s="31">
        <f t="shared" si="0"/>
        <v>15921.542124542124</v>
      </c>
      <c r="E12" s="31">
        <f t="shared" si="1"/>
        <v>16351.93795620438</v>
      </c>
      <c r="F12" s="37">
        <f t="shared" si="2"/>
        <v>2.7032295508537807E-2</v>
      </c>
    </row>
    <row r="13" spans="1:6" ht="12.75" customHeight="1" x14ac:dyDescent="0.2">
      <c r="A13" s="29" t="s">
        <v>35</v>
      </c>
      <c r="B13" s="31">
        <v>768591</v>
      </c>
      <c r="C13" s="31">
        <v>759174</v>
      </c>
      <c r="D13" s="31">
        <f t="shared" si="0"/>
        <v>2815.3516483516482</v>
      </c>
      <c r="E13" s="31">
        <f t="shared" si="1"/>
        <v>2770.7080291970801</v>
      </c>
      <c r="F13" s="37">
        <f t="shared" si="2"/>
        <v>-1.5857208878580553E-2</v>
      </c>
    </row>
    <row r="14" spans="1:6" ht="12.75" customHeight="1" x14ac:dyDescent="0.2">
      <c r="A14" s="29" t="s">
        <v>38</v>
      </c>
      <c r="B14" s="31">
        <v>1373805</v>
      </c>
      <c r="C14" s="31">
        <v>1486128</v>
      </c>
      <c r="D14" s="31">
        <f t="shared" si="0"/>
        <v>5032.2527472527472</v>
      </c>
      <c r="E14" s="31">
        <f t="shared" si="1"/>
        <v>5423.824817518248</v>
      </c>
      <c r="F14" s="37">
        <f t="shared" si="2"/>
        <v>7.7812480797843753E-2</v>
      </c>
    </row>
    <row r="15" spans="1:6" ht="12.75" customHeight="1" x14ac:dyDescent="0.2">
      <c r="A15" s="42" t="s">
        <v>39</v>
      </c>
      <c r="B15" s="31">
        <v>1798766</v>
      </c>
      <c r="C15" s="31">
        <v>1898308</v>
      </c>
      <c r="D15" s="31">
        <f t="shared" si="0"/>
        <v>6588.8864468864467</v>
      </c>
      <c r="E15" s="31">
        <f t="shared" si="1"/>
        <v>6928.1313868613142</v>
      </c>
      <c r="F15" s="37">
        <f t="shared" si="2"/>
        <v>5.1487446734671982E-2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7.28515625" defaultRowHeight="15" customHeight="1" x14ac:dyDescent="0.2"/>
  <cols>
    <col min="1" max="1" width="13.85546875" customWidth="1"/>
    <col min="2" max="2" width="18.140625" customWidth="1"/>
    <col min="3" max="3" width="14.42578125" customWidth="1"/>
    <col min="4" max="4" width="140.7109375" customWidth="1"/>
  </cols>
  <sheetData>
    <row r="1" spans="1:4" ht="12" customHeight="1" x14ac:dyDescent="0.2">
      <c r="A1" s="25" t="s">
        <v>41</v>
      </c>
      <c r="B1" s="25" t="s">
        <v>17</v>
      </c>
      <c r="C1" s="25" t="s">
        <v>42</v>
      </c>
      <c r="D1" s="25" t="s">
        <v>43</v>
      </c>
    </row>
    <row r="2" spans="1:4" ht="12.75" customHeight="1" x14ac:dyDescent="0.2">
      <c r="A2" s="54">
        <v>42583</v>
      </c>
      <c r="B2" s="55" t="s">
        <v>46</v>
      </c>
      <c r="C2" s="56" t="s">
        <v>47</v>
      </c>
      <c r="D2" s="57" t="s">
        <v>48</v>
      </c>
    </row>
    <row r="3" spans="1:4" ht="12" customHeight="1" x14ac:dyDescent="0.2">
      <c r="A3" s="54">
        <v>42676</v>
      </c>
      <c r="B3" s="55" t="s">
        <v>46</v>
      </c>
      <c r="C3" s="56" t="s">
        <v>49</v>
      </c>
      <c r="D3" s="57" t="s">
        <v>50</v>
      </c>
    </row>
    <row r="4" spans="1:4" ht="12" customHeight="1" x14ac:dyDescent="0.2">
      <c r="A4" s="54">
        <v>42676</v>
      </c>
      <c r="B4" s="55" t="s">
        <v>46</v>
      </c>
      <c r="C4" s="56" t="s">
        <v>51</v>
      </c>
      <c r="D4" s="57" t="s">
        <v>52</v>
      </c>
    </row>
    <row r="5" spans="1:4" ht="12" customHeight="1" x14ac:dyDescent="0.2">
      <c r="A5" s="58"/>
      <c r="B5" s="59"/>
      <c r="C5" s="60"/>
      <c r="D5" s="61"/>
    </row>
    <row r="6" spans="1:4" ht="15.75" customHeight="1" x14ac:dyDescent="0.2">
      <c r="A6" s="62"/>
      <c r="B6" s="62"/>
      <c r="C6" s="62"/>
      <c r="D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2016-12-14T10:20:09Z</dcterms:modified>
</cp:coreProperties>
</file>