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<sst xmlns="http://schemas.openxmlformats.org/spreadsheetml/2006/main" count="214" uniqueCount="160">
  <si>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</si>
  <si>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</si>
  <si>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</si>
  <si>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</si>
  <si>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</si>
  <si>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</si>
  <si>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</si>
  <si>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</si>
  <si>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</si>
  <si>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</si>
  <si>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</si>
  <si>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</si>
  <si>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</si>
  <si>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</si>
  <si>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</si>
  <si>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</si>
  <si>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</si>
  <si>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</si>
  <si>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</si>
  <si>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</si>
  <si>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</si>
  <si>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</si>
  <si>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</si>
  <si>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</si>
  <si>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</si>
  <si>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</si>
  <si>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</si>
  <si>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</si>
  <si>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</si>
  <si>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</si>
  <si>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</si>
  <si>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</si>
  <si>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</si>
  <si>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</si>
  <si>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</si>
  <si>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</si>
  <si>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</si>
  <si>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</si>
  <si>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</si>
  <si>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</si>
  <si>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</si>
  <si>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</si>
  <si>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</si>
  <si>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</si>
  <si>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</si>
  <si>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</si>
  <si>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</si>
  <si>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</si>
  <si>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</si>
  <si>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</si>
  <si>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</si>
  <si>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</si>
  <si>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</si>
  <si>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</si>
  <si>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</si>
  <si>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</si>
  <si>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</si>
  <si>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</si>
  <si>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</si>
  <si>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</si>
  <si>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</si>
  <si>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</si>
  <si>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</si>
  <si>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</si>
  <si>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</si>
  <si>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</si>
  <si>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</si>
  <si>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</si>
  <si>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</si>
  <si>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</si>
  <si>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</si>
  <si>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</si>
  <si>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</si>
  <si>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</si>
  <si>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</si>
  <si>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</si>
  <si>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</si>
  <si>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</si>
  <si>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</si>
  <si>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</si>
  <si>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</si>
  <si>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</si>
  <si>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</si>
  <si>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</si>
  <si>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</si>
  <si>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</si>
  <si>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</si>
  <si>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</si>
  <si>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</si>
  <si>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</si>
  <si>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</si>
  <si>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</si>
  <si>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</si>
  <si>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</si>
  <si>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</si>
  <si>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</si>
  <si>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</si>
  <si>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</si>
  <si>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</si>
  <si>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</si>
  <si>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</si>
  <si>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</si>
  <si>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</si>
  <si>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</si>
  <si>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</si>
  <si>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</si>
  <si>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FAB_FIR</t>
  </si>
  <si>
    <t>FAB (based on FIR)</t>
  </si>
  <si>
    <t>Plan [2020]</t>
  </si>
  <si>
    <t>FLTS [TOT]</t>
  </si>
  <si>
    <t>En-route ATFM delay [min.]</t>
  </si>
  <si>
    <t>Actual [2020]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</si>
  <si>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</si>
  <si>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</si>
  <si>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</si>
  <si>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</si>
  <si>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</si>
  <si>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</si>
  <si>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</si>
  <si>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</si>
  <si>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</si>
  <si>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</si>
  <si>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</si>
  <si>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FIR</t>
  </si>
  <si>
    <t>National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</si>
  <si>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</si>
  <si>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</si>
  <si>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</si>
  <si>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</si>
  <si>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</si>
  <si>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</si>
  <si>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</si>
  <si>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</si>
  <si>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</si>
  <si>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</si>
  <si>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</si>
  <si>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</si>
  <si>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</si>
  <si>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</si>
  <si>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</si>
  <si>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</si>
  <si>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</si>
  <si>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</si>
  <si>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</si>
  <si>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</si>
  <si>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</si>
  <si>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</si>
  <si>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</si>
  <si>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</si>
  <si>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</si>
  <si>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</si>
  <si>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</si>
  <si>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</si>
  <si>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</si>
  <si>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</si>
  <si>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Entity</t>
  </si>
  <si>
    <t>Period</t>
  </si>
  <si>
    <t>Comment</t>
  </si>
  <si>
    <t>All</t>
  </si>
  <si>
    <t>Data updated with post-ops adjustments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</si>
</sst>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readingOrder="0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44308.0</v>
      </c>
      <c r="C2" s="11" t="s">
        <v>5</v>
      </c>
      <c r="D2" s="12">
        <v>44196.0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1" si="1">E6/D6</f>
        <v>0.7608276904</v>
      </c>
      <c r="D6" s="32">
        <v>9242345.0</v>
      </c>
      <c r="E6" s="33">
        <v>7031832.0</v>
      </c>
      <c r="F6" s="34"/>
      <c r="G6" s="35">
        <f t="shared" ref="G6:G11" si="2">C6-F6</f>
        <v>0.7608276904</v>
      </c>
      <c r="H6" s="36">
        <v>0.019</v>
      </c>
    </row>
    <row r="7" ht="12.0" customHeight="1">
      <c r="A7" s="29" t="s">
        <v>19</v>
      </c>
      <c r="B7" s="37" t="s">
        <v>21</v>
      </c>
      <c r="C7" s="31">
        <f t="shared" si="1"/>
        <v>0.9143127931</v>
      </c>
      <c r="D7" s="38">
        <v>9505573.0</v>
      </c>
      <c r="E7" s="39">
        <v>8691067.0</v>
      </c>
      <c r="F7" s="40"/>
      <c r="G7" s="41">
        <f t="shared" si="2"/>
        <v>0.9143127931</v>
      </c>
      <c r="H7" s="36">
        <v>0.0217</v>
      </c>
    </row>
    <row r="8" ht="12.0" customHeight="1">
      <c r="A8" s="29" t="s">
        <v>19</v>
      </c>
      <c r="B8" s="37" t="s">
        <v>22</v>
      </c>
      <c r="C8" s="31">
        <f t="shared" si="1"/>
        <v>0.941046466</v>
      </c>
      <c r="D8" s="38">
        <v>9847620.0</v>
      </c>
      <c r="E8" s="39">
        <v>9267068.0</v>
      </c>
      <c r="F8" s="34"/>
      <c r="G8" s="41">
        <f t="shared" si="2"/>
        <v>0.941046466</v>
      </c>
      <c r="H8" s="36">
        <v>0.0218</v>
      </c>
    </row>
    <row r="9" ht="12.0" customHeight="1">
      <c r="A9" s="29" t="s">
        <v>19</v>
      </c>
      <c r="B9" s="37" t="s">
        <v>23</v>
      </c>
      <c r="C9" s="31">
        <f t="shared" si="1"/>
        <v>1.827205784</v>
      </c>
      <c r="D9" s="38">
        <v>1.0215122E7</v>
      </c>
      <c r="E9" s="39">
        <v>1.866513E7</v>
      </c>
      <c r="F9" s="34"/>
      <c r="G9" s="41">
        <f t="shared" si="2"/>
        <v>1.827205784</v>
      </c>
      <c r="H9" s="36">
        <v>0.0437</v>
      </c>
    </row>
    <row r="10" ht="12.0" customHeight="1">
      <c r="A10" s="29" t="s">
        <v>19</v>
      </c>
      <c r="B10" s="37" t="s">
        <v>24</v>
      </c>
      <c r="C10" s="31">
        <f t="shared" si="1"/>
        <v>1.666567384</v>
      </c>
      <c r="D10" s="38">
        <v>1.0334109E7</v>
      </c>
      <c r="E10" s="39">
        <v>1.7222489E7</v>
      </c>
      <c r="F10" s="34"/>
      <c r="G10" s="41">
        <f t="shared" si="2"/>
        <v>1.666567384</v>
      </c>
      <c r="H10" s="36">
        <v>0.0391</v>
      </c>
    </row>
    <row r="11" ht="12.0" customHeight="1">
      <c r="A11" s="29" t="s">
        <v>19</v>
      </c>
      <c r="B11" s="37" t="s">
        <v>25</v>
      </c>
      <c r="C11" s="31">
        <f t="shared" si="1"/>
        <v>0.348000394</v>
      </c>
      <c r="D11" s="38">
        <v>4608808.0</v>
      </c>
      <c r="E11" s="39">
        <v>1603867.0</v>
      </c>
      <c r="F11" s="42">
        <v>0.9</v>
      </c>
      <c r="G11" s="41">
        <f t="shared" si="2"/>
        <v>-0.551999606</v>
      </c>
      <c r="H11" s="36">
        <v>0.0071</v>
      </c>
    </row>
    <row r="12" ht="12.0" customHeight="1">
      <c r="A12" s="29" t="s">
        <v>19</v>
      </c>
      <c r="B12" s="37" t="s">
        <v>26</v>
      </c>
      <c r="C12" s="31"/>
      <c r="D12" s="38"/>
      <c r="E12" s="39"/>
      <c r="F12" s="42">
        <v>0.9</v>
      </c>
      <c r="G12" s="41"/>
      <c r="H12" s="22"/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v>44308.0</v>
      </c>
      <c r="C2" s="11" t="s">
        <v>5</v>
      </c>
      <c r="D2" s="12">
        <v>44196.0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29" si="1">D6/C6</f>
        <v>0.3881771646</v>
      </c>
      <c r="C6" s="63">
        <v>730620.0</v>
      </c>
      <c r="D6" s="64">
        <v>283610.0</v>
      </c>
      <c r="E6" s="65"/>
      <c r="F6" s="66">
        <v>1.0</v>
      </c>
    </row>
    <row r="7" ht="12.0" customHeight="1">
      <c r="A7" s="61" t="s">
        <v>34</v>
      </c>
      <c r="B7" s="67">
        <f t="shared" si="1"/>
        <v>0.4865745041</v>
      </c>
      <c r="C7" s="68">
        <v>686902.0</v>
      </c>
      <c r="D7" s="69">
        <v>334229.0</v>
      </c>
      <c r="E7" s="65"/>
      <c r="F7" s="66">
        <v>1.0</v>
      </c>
    </row>
    <row r="8" ht="12.0" customHeight="1">
      <c r="A8" s="61" t="s">
        <v>35</v>
      </c>
      <c r="B8" s="67">
        <f t="shared" si="1"/>
        <v>0.9718605532</v>
      </c>
      <c r="C8" s="68">
        <v>786938.0</v>
      </c>
      <c r="D8" s="69">
        <v>764794.0</v>
      </c>
      <c r="E8" s="65"/>
      <c r="F8" s="66">
        <v>1.0</v>
      </c>
    </row>
    <row r="9" ht="12.0" customHeight="1">
      <c r="A9" s="61" t="s">
        <v>36</v>
      </c>
      <c r="B9" s="67">
        <f t="shared" si="1"/>
        <v>1.133095043</v>
      </c>
      <c r="C9" s="69">
        <v>848544.0</v>
      </c>
      <c r="D9" s="69">
        <v>961481.0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1.858407406</v>
      </c>
      <c r="C10" s="69">
        <v>921729.0</v>
      </c>
      <c r="D10" s="69">
        <v>1712948.0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2.957661543</v>
      </c>
      <c r="C11" s="69">
        <v>966757.0</v>
      </c>
      <c r="D11" s="69">
        <v>2859340.0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3.379891483</v>
      </c>
      <c r="C12" s="69">
        <v>1018454.0</v>
      </c>
      <c r="D12" s="69">
        <v>3442264.0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2.844248328</v>
      </c>
      <c r="C13" s="69">
        <v>1005864.0</v>
      </c>
      <c r="D13" s="69">
        <v>2860927.0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1.905906347</v>
      </c>
      <c r="C14" s="69">
        <v>966909.0</v>
      </c>
      <c r="D14" s="69">
        <v>1842838.0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1.063593354</v>
      </c>
      <c r="C15" s="69">
        <v>915646.0</v>
      </c>
      <c r="D15" s="69">
        <v>973875.0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0.3414012739</v>
      </c>
      <c r="C16" s="69">
        <v>745750.0</v>
      </c>
      <c r="D16" s="69">
        <v>254600.0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1.258902751</v>
      </c>
      <c r="C17" s="72">
        <v>739996.0</v>
      </c>
      <c r="D17" s="72">
        <v>931583.0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0.5024975326</v>
      </c>
      <c r="C18" s="64">
        <v>729520.0</v>
      </c>
      <c r="D18" s="64">
        <v>366582.0</v>
      </c>
      <c r="E18" s="74">
        <f>D18/C18</f>
        <v>0.5024975326</v>
      </c>
      <c r="F18" s="75">
        <v>1.0</v>
      </c>
    </row>
    <row r="19" ht="12.0" customHeight="1">
      <c r="A19" s="61" t="s">
        <v>46</v>
      </c>
      <c r="B19" s="67">
        <f t="shared" si="1"/>
        <v>0.8431746872</v>
      </c>
      <c r="C19" s="69">
        <v>695111.0</v>
      </c>
      <c r="D19" s="69">
        <v>586100.0</v>
      </c>
      <c r="E19" s="67">
        <f t="shared" ref="E19:E29" si="2">sum(D$18:D19)/sum(C$18:C19)</f>
        <v>0.6687219357</v>
      </c>
      <c r="F19" s="76">
        <v>1.0</v>
      </c>
    </row>
    <row r="20" ht="12.0" customHeight="1">
      <c r="A20" s="61" t="s">
        <v>47</v>
      </c>
      <c r="B20" s="67">
        <f t="shared" si="1"/>
        <v>1.318724928</v>
      </c>
      <c r="C20" s="69">
        <v>463660.0</v>
      </c>
      <c r="D20" s="69">
        <v>611440.0</v>
      </c>
      <c r="E20" s="67">
        <f t="shared" si="2"/>
        <v>0.828326778</v>
      </c>
      <c r="F20" s="76">
        <v>1.0</v>
      </c>
    </row>
    <row r="21" ht="12.0" customHeight="1">
      <c r="A21" s="61" t="s">
        <v>48</v>
      </c>
      <c r="B21" s="67">
        <f t="shared" si="1"/>
        <v>0.001483809025</v>
      </c>
      <c r="C21" s="69">
        <v>103113.0</v>
      </c>
      <c r="D21" s="69">
        <v>153.0</v>
      </c>
      <c r="E21" s="67">
        <f t="shared" si="2"/>
        <v>0.7855136376</v>
      </c>
      <c r="F21" s="76">
        <v>1.0</v>
      </c>
    </row>
    <row r="22" ht="12.0" customHeight="1">
      <c r="A22" s="61" t="s">
        <v>49</v>
      </c>
      <c r="B22" s="67">
        <f t="shared" si="1"/>
        <v>0.02324166829</v>
      </c>
      <c r="C22" s="69">
        <v>133166.0</v>
      </c>
      <c r="D22" s="69">
        <v>3095.0</v>
      </c>
      <c r="E22" s="67">
        <f t="shared" si="2"/>
        <v>0.7377351652</v>
      </c>
      <c r="F22" s="76">
        <v>1.0</v>
      </c>
    </row>
    <row r="23" ht="12.0" customHeight="1">
      <c r="A23" s="61" t="s">
        <v>50</v>
      </c>
      <c r="B23" s="67">
        <f t="shared" si="1"/>
        <v>0.01531771176</v>
      </c>
      <c r="C23" s="69">
        <v>200748.0</v>
      </c>
      <c r="D23" s="69">
        <v>3075.0</v>
      </c>
      <c r="E23" s="67">
        <f t="shared" si="2"/>
        <v>0.6753678422</v>
      </c>
      <c r="F23" s="76">
        <v>1.0</v>
      </c>
    </row>
    <row r="24" ht="12.0" customHeight="1">
      <c r="A24" s="61" t="s">
        <v>51</v>
      </c>
      <c r="B24" s="67">
        <f t="shared" si="1"/>
        <v>0.01781245473</v>
      </c>
      <c r="C24" s="69">
        <v>400394.0</v>
      </c>
      <c r="D24" s="69">
        <v>7132.0</v>
      </c>
      <c r="E24" s="67">
        <f t="shared" si="2"/>
        <v>0.5787761143</v>
      </c>
      <c r="F24" s="76">
        <v>1.0</v>
      </c>
    </row>
    <row r="25" ht="12.0" customHeight="1">
      <c r="A25" s="61" t="s">
        <v>52</v>
      </c>
      <c r="B25" s="67">
        <f t="shared" si="1"/>
        <v>0.01723550958</v>
      </c>
      <c r="C25" s="69">
        <v>487598.0</v>
      </c>
      <c r="D25" s="69">
        <v>8404.0</v>
      </c>
      <c r="E25" s="67">
        <f t="shared" si="2"/>
        <v>0.4935661359</v>
      </c>
      <c r="F25" s="76">
        <v>1.0</v>
      </c>
    </row>
    <row r="26" ht="12.0" customHeight="1">
      <c r="A26" s="61" t="s">
        <v>53</v>
      </c>
      <c r="B26" s="67">
        <f t="shared" si="1"/>
        <v>0.007087833772</v>
      </c>
      <c r="C26" s="69">
        <v>437087.0</v>
      </c>
      <c r="D26" s="69">
        <v>3098.0</v>
      </c>
      <c r="E26" s="67">
        <f t="shared" si="2"/>
        <v>0.4353167614</v>
      </c>
      <c r="F26" s="76">
        <v>1.0</v>
      </c>
    </row>
    <row r="27" ht="12.0" customHeight="1">
      <c r="A27" s="61" t="s">
        <v>54</v>
      </c>
      <c r="B27" s="67">
        <f t="shared" si="1"/>
        <v>0.02438411649</v>
      </c>
      <c r="C27" s="69">
        <v>390090.0</v>
      </c>
      <c r="D27" s="69">
        <v>9512.0</v>
      </c>
      <c r="E27" s="67">
        <f t="shared" si="2"/>
        <v>0.395643149</v>
      </c>
      <c r="F27" s="76">
        <v>1.0</v>
      </c>
    </row>
    <row r="28" ht="12.0" customHeight="1">
      <c r="A28" s="61" t="s">
        <v>55</v>
      </c>
      <c r="B28" s="67">
        <f t="shared" si="1"/>
        <v>0.01278968436</v>
      </c>
      <c r="C28" s="69">
        <v>276551.0</v>
      </c>
      <c r="D28" s="69">
        <v>3537.0</v>
      </c>
      <c r="E28" s="67">
        <f t="shared" si="2"/>
        <v>0.3711174189</v>
      </c>
      <c r="F28" s="76">
        <v>1.0</v>
      </c>
    </row>
    <row r="29" ht="12.0" customHeight="1">
      <c r="A29" s="61" t="s">
        <v>56</v>
      </c>
      <c r="B29" s="71">
        <f t="shared" si="1"/>
        <v>0.00596017411</v>
      </c>
      <c r="C29" s="72">
        <v>291770.0</v>
      </c>
      <c r="D29" s="72">
        <v>1739.0</v>
      </c>
      <c r="E29" s="71">
        <f t="shared" si="2"/>
        <v>0.348000394</v>
      </c>
      <c r="F29" s="77">
        <v>1.0</v>
      </c>
    </row>
    <row r="30" ht="12.0" customHeight="1">
      <c r="A30" s="61" t="s">
        <v>57</v>
      </c>
      <c r="B30" s="62"/>
      <c r="C30" s="64"/>
      <c r="D30" s="64"/>
      <c r="E30" s="74"/>
      <c r="F30" s="78"/>
    </row>
    <row r="31" ht="12.0" customHeight="1">
      <c r="A31" s="61" t="s">
        <v>58</v>
      </c>
      <c r="B31" s="67"/>
      <c r="C31" s="69"/>
      <c r="D31" s="69"/>
      <c r="E31" s="65"/>
      <c r="F31" s="69"/>
    </row>
    <row r="32" ht="12.0" customHeight="1">
      <c r="A32" s="61" t="s">
        <v>59</v>
      </c>
      <c r="B32" s="67"/>
      <c r="C32" s="69"/>
      <c r="D32" s="69"/>
      <c r="E32" s="65"/>
      <c r="F32" s="69"/>
    </row>
    <row r="33" ht="12.0" customHeight="1">
      <c r="A33" s="61" t="s">
        <v>60</v>
      </c>
      <c r="B33" s="67"/>
      <c r="C33" s="69"/>
      <c r="D33" s="69"/>
      <c r="E33" s="65"/>
      <c r="F33" s="69"/>
    </row>
    <row r="34" ht="12.0" customHeight="1">
      <c r="A34" s="61" t="s">
        <v>61</v>
      </c>
      <c r="B34" s="67"/>
      <c r="C34" s="69"/>
      <c r="D34" s="69"/>
      <c r="E34" s="65"/>
      <c r="F34" s="69"/>
    </row>
    <row r="35" ht="12.0" customHeight="1">
      <c r="A35" s="61" t="s">
        <v>62</v>
      </c>
      <c r="B35" s="67"/>
      <c r="C35" s="69"/>
      <c r="D35" s="69"/>
      <c r="E35" s="65"/>
      <c r="F35" s="69"/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9"/>
      <c r="F53" s="77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44308.0</v>
      </c>
      <c r="C2" s="11" t="s">
        <v>5</v>
      </c>
      <c r="D2" s="12">
        <v>44196.0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106</v>
      </c>
      <c r="D4" s="91"/>
      <c r="E4" s="91"/>
      <c r="F4" s="91"/>
    </row>
    <row r="5" ht="25.5" customHeight="1">
      <c r="A5" s="92" t="s">
        <v>107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113</v>
      </c>
      <c r="B6" s="94">
        <v>0.9</v>
      </c>
      <c r="C6" s="95">
        <v>4608808.0</v>
      </c>
      <c r="D6" s="95">
        <v>1603867.0</v>
      </c>
      <c r="E6" s="94">
        <f t="shared" ref="E6:E15" si="1">D6/C6</f>
        <v>0.348000394</v>
      </c>
      <c r="F6" s="94">
        <f>E6-B6</f>
        <v>-0.551999606</v>
      </c>
    </row>
    <row r="7" ht="12.75" customHeight="1">
      <c r="A7" s="93" t="s">
        <v>114</v>
      </c>
      <c r="B7" s="94"/>
      <c r="C7" s="95">
        <v>432996.0</v>
      </c>
      <c r="D7" s="95">
        <v>1404.0</v>
      </c>
      <c r="E7" s="94">
        <f t="shared" si="1"/>
        <v>0.00324252418</v>
      </c>
      <c r="F7" s="94"/>
    </row>
    <row r="8" ht="12.75" customHeight="1">
      <c r="A8" s="93" t="s">
        <v>115</v>
      </c>
      <c r="B8" s="94"/>
      <c r="C8" s="95">
        <v>1124698.0</v>
      </c>
      <c r="D8" s="95">
        <v>44335.0</v>
      </c>
      <c r="E8" s="94">
        <f t="shared" si="1"/>
        <v>0.03941947083</v>
      </c>
      <c r="F8" s="94"/>
    </row>
    <row r="9" ht="12.75" customHeight="1">
      <c r="A9" s="93" t="s">
        <v>116</v>
      </c>
      <c r="B9" s="94"/>
      <c r="C9" s="95">
        <v>458990.0</v>
      </c>
      <c r="D9" s="95">
        <v>0.0</v>
      </c>
      <c r="E9" s="94">
        <f t="shared" si="1"/>
        <v>0</v>
      </c>
      <c r="F9" s="94"/>
    </row>
    <row r="10" ht="12.75" customHeight="1">
      <c r="A10" s="93" t="s">
        <v>117</v>
      </c>
      <c r="B10" s="94"/>
      <c r="C10" s="95">
        <v>448514.0</v>
      </c>
      <c r="D10" s="95">
        <v>2680.0</v>
      </c>
      <c r="E10" s="94">
        <f t="shared" si="1"/>
        <v>0.005975287282</v>
      </c>
      <c r="F10" s="94"/>
    </row>
    <row r="11" ht="12.75" customHeight="1">
      <c r="A11" s="93" t="s">
        <v>118</v>
      </c>
      <c r="B11" s="94"/>
      <c r="C11" s="95">
        <v>979567.0</v>
      </c>
      <c r="D11" s="95">
        <v>1539.0</v>
      </c>
      <c r="E11" s="94">
        <f t="shared" si="1"/>
        <v>0.001571102334</v>
      </c>
      <c r="F11" s="94"/>
    </row>
    <row r="12" ht="12.75" customHeight="1">
      <c r="A12" s="93" t="s">
        <v>119</v>
      </c>
      <c r="B12" s="94"/>
      <c r="C12" s="95">
        <v>2718800.0</v>
      </c>
      <c r="D12" s="95">
        <v>1123780.0</v>
      </c>
      <c r="E12" s="94">
        <f t="shared" si="1"/>
        <v>0.4133367662</v>
      </c>
      <c r="F12" s="94"/>
    </row>
    <row r="13" ht="12.75" customHeight="1">
      <c r="A13" s="93" t="s">
        <v>120</v>
      </c>
      <c r="B13" s="94"/>
      <c r="C13" s="95">
        <v>556413.0</v>
      </c>
      <c r="D13" s="95">
        <v>3420.0</v>
      </c>
      <c r="E13" s="94">
        <f t="shared" si="1"/>
        <v>0.006146513471</v>
      </c>
      <c r="F13" s="94"/>
    </row>
    <row r="14" ht="12.75" customHeight="1">
      <c r="A14" s="93" t="s">
        <v>121</v>
      </c>
      <c r="B14" s="94"/>
      <c r="C14" s="95">
        <v>885135.0</v>
      </c>
      <c r="D14" s="95">
        <v>405726.0</v>
      </c>
      <c r="E14" s="94">
        <f t="shared" si="1"/>
        <v>0.4583775356</v>
      </c>
      <c r="F14" s="94"/>
    </row>
    <row r="15" ht="12.75" customHeight="1">
      <c r="A15" s="96" t="s">
        <v>122</v>
      </c>
      <c r="B15" s="94"/>
      <c r="C15" s="95">
        <v>1044608.0</v>
      </c>
      <c r="D15" s="95">
        <v>20983.0</v>
      </c>
      <c r="E15" s="94">
        <f t="shared" si="1"/>
        <v>0.02008696085</v>
      </c>
      <c r="F1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44308.0</v>
      </c>
      <c r="C2" s="11" t="s">
        <v>5</v>
      </c>
      <c r="D2" s="12">
        <v>44196.0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123</v>
      </c>
      <c r="D4" s="91"/>
      <c r="E4" s="91"/>
      <c r="F4" s="91"/>
    </row>
    <row r="5" ht="25.5" customHeight="1">
      <c r="A5" s="92" t="s">
        <v>124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125</v>
      </c>
      <c r="B6" s="94"/>
      <c r="C6" s="95">
        <v>590153.0</v>
      </c>
      <c r="D6" s="95">
        <v>502.0</v>
      </c>
      <c r="E6" s="97">
        <f t="shared" ref="E6:E34" si="1">D6/C6</f>
        <v>0.0008506268713</v>
      </c>
      <c r="F6" s="94">
        <f>E6-B6</f>
        <v>0.0008506268713</v>
      </c>
    </row>
    <row r="7" ht="12.75" customHeight="1">
      <c r="A7" s="93" t="s">
        <v>126</v>
      </c>
      <c r="B7" s="94"/>
      <c r="C7" s="95">
        <v>541510.0</v>
      </c>
      <c r="D7" s="95">
        <v>24974.0</v>
      </c>
      <c r="E7" s="97">
        <f t="shared" si="1"/>
        <v>0.04611918524</v>
      </c>
      <c r="F7" s="94"/>
    </row>
    <row r="8" ht="12.75" customHeight="1">
      <c r="A8" s="93" t="s">
        <v>127</v>
      </c>
      <c r="B8" s="94"/>
      <c r="C8" s="95">
        <v>376292.0</v>
      </c>
      <c r="D8" s="95">
        <v>0.0</v>
      </c>
      <c r="E8" s="97">
        <f t="shared" si="1"/>
        <v>0</v>
      </c>
      <c r="F8" s="94"/>
    </row>
    <row r="9" ht="12.75" customHeight="1">
      <c r="A9" s="93" t="s">
        <v>128</v>
      </c>
      <c r="B9" s="94"/>
      <c r="C9" s="95">
        <v>301134.0</v>
      </c>
      <c r="D9" s="95">
        <v>0.0</v>
      </c>
      <c r="E9" s="97">
        <f t="shared" si="1"/>
        <v>0</v>
      </c>
      <c r="F9" s="94"/>
    </row>
    <row r="10" ht="12.75" customHeight="1">
      <c r="A10" s="93" t="s">
        <v>129</v>
      </c>
      <c r="B10" s="94"/>
      <c r="C10" s="95">
        <v>164240.0</v>
      </c>
      <c r="D10" s="95">
        <v>33288.0</v>
      </c>
      <c r="E10" s="97">
        <f t="shared" si="1"/>
        <v>0.2026790063</v>
      </c>
      <c r="F10" s="94"/>
    </row>
    <row r="11" ht="12.75" customHeight="1">
      <c r="A11" s="93" t="s">
        <v>130</v>
      </c>
      <c r="B11" s="94"/>
      <c r="C11" s="95">
        <v>339722.0</v>
      </c>
      <c r="D11" s="95">
        <v>849.0</v>
      </c>
      <c r="E11" s="97">
        <f t="shared" si="1"/>
        <v>0.002499102207</v>
      </c>
      <c r="F11" s="94"/>
    </row>
    <row r="12" ht="12.75" customHeight="1">
      <c r="A12" s="93" t="s">
        <v>131</v>
      </c>
      <c r="B12" s="94"/>
      <c r="C12" s="95">
        <v>274532.0</v>
      </c>
      <c r="D12" s="95">
        <v>73.0</v>
      </c>
      <c r="E12" s="97">
        <f t="shared" si="1"/>
        <v>0.0002659070709</v>
      </c>
      <c r="F12" s="94"/>
    </row>
    <row r="13" ht="12.75" customHeight="1">
      <c r="A13" s="93" t="s">
        <v>132</v>
      </c>
      <c r="B13" s="94"/>
      <c r="C13" s="95">
        <v>96222.0</v>
      </c>
      <c r="D13" s="95">
        <v>0.0</v>
      </c>
      <c r="E13" s="97">
        <f t="shared" si="1"/>
        <v>0</v>
      </c>
      <c r="F13" s="94"/>
    </row>
    <row r="14" ht="12.75" customHeight="1">
      <c r="A14" s="93" t="s">
        <v>133</v>
      </c>
      <c r="B14" s="94"/>
      <c r="C14" s="95">
        <v>119061.0</v>
      </c>
      <c r="D14" s="95">
        <v>0.0</v>
      </c>
      <c r="E14" s="97">
        <f t="shared" si="1"/>
        <v>0</v>
      </c>
      <c r="F14" s="94"/>
    </row>
    <row r="15" ht="12.75" customHeight="1">
      <c r="A15" s="93" t="s">
        <v>134</v>
      </c>
      <c r="B15" s="94"/>
      <c r="C15" s="95">
        <v>1389923.0</v>
      </c>
      <c r="D15" s="95">
        <v>829916.0</v>
      </c>
      <c r="E15" s="97">
        <f t="shared" si="1"/>
        <v>0.597094947</v>
      </c>
      <c r="F15" s="94"/>
    </row>
    <row r="16" ht="12.75" customHeight="1">
      <c r="A16" s="93" t="s">
        <v>135</v>
      </c>
      <c r="B16" s="94"/>
      <c r="C16" s="95">
        <v>1479258.0</v>
      </c>
      <c r="D16" s="95">
        <v>244555.0</v>
      </c>
      <c r="E16" s="97">
        <f t="shared" si="1"/>
        <v>0.1653227496</v>
      </c>
      <c r="F16" s="94"/>
    </row>
    <row r="17" ht="12.75" customHeight="1">
      <c r="A17" s="93" t="s">
        <v>136</v>
      </c>
      <c r="B17" s="94"/>
      <c r="C17" s="95">
        <v>382598.0</v>
      </c>
      <c r="D17" s="95">
        <v>5900.0</v>
      </c>
      <c r="E17" s="97">
        <f t="shared" si="1"/>
        <v>0.01542088563</v>
      </c>
      <c r="F17" s="94"/>
    </row>
    <row r="18" ht="12.75" customHeight="1">
      <c r="A18" s="93" t="s">
        <v>137</v>
      </c>
      <c r="B18" s="94"/>
      <c r="C18" s="95">
        <v>381341.0</v>
      </c>
      <c r="D18" s="95">
        <v>0.0</v>
      </c>
      <c r="E18" s="97">
        <f t="shared" si="1"/>
        <v>0</v>
      </c>
      <c r="F18" s="94"/>
    </row>
    <row r="19" ht="12.75" customHeight="1">
      <c r="A19" s="93" t="s">
        <v>138</v>
      </c>
      <c r="B19" s="94"/>
      <c r="C19" s="95">
        <v>225381.0</v>
      </c>
      <c r="D19" s="95">
        <v>0.0</v>
      </c>
      <c r="E19" s="97">
        <f t="shared" si="1"/>
        <v>0</v>
      </c>
      <c r="F19" s="94"/>
    </row>
    <row r="20" ht="12.75" customHeight="1">
      <c r="A20" s="93" t="s">
        <v>139</v>
      </c>
      <c r="B20" s="94"/>
      <c r="C20" s="95">
        <v>781730.0</v>
      </c>
      <c r="D20" s="95">
        <v>5147.0</v>
      </c>
      <c r="E20" s="97">
        <f t="shared" si="1"/>
        <v>0.00658411472</v>
      </c>
      <c r="F20" s="94"/>
    </row>
    <row r="21" ht="12.75" customHeight="1">
      <c r="A21" s="93" t="s">
        <v>140</v>
      </c>
      <c r="B21" s="94"/>
      <c r="C21" s="95">
        <v>128922.0</v>
      </c>
      <c r="D21" s="95">
        <v>0.0</v>
      </c>
      <c r="E21" s="97">
        <f t="shared" si="1"/>
        <v>0</v>
      </c>
      <c r="F21" s="94"/>
    </row>
    <row r="22" ht="12.75" customHeight="1">
      <c r="A22" s="93" t="s">
        <v>141</v>
      </c>
      <c r="B22" s="94"/>
      <c r="C22" s="95">
        <v>138507.0</v>
      </c>
      <c r="D22" s="95">
        <v>0.0</v>
      </c>
      <c r="E22" s="97">
        <f t="shared" si="1"/>
        <v>0</v>
      </c>
      <c r="F22" s="94"/>
    </row>
    <row r="23" ht="12.75" customHeight="1">
      <c r="A23" s="93" t="s">
        <v>142</v>
      </c>
      <c r="B23" s="94"/>
      <c r="C23" s="95">
        <v>56051.0</v>
      </c>
      <c r="D23" s="95">
        <v>0.0</v>
      </c>
      <c r="E23" s="97">
        <f t="shared" si="1"/>
        <v>0</v>
      </c>
      <c r="F23" s="94"/>
    </row>
    <row r="24" ht="12.75" customHeight="1">
      <c r="A24" s="93" t="s">
        <v>143</v>
      </c>
      <c r="B24" s="94"/>
      <c r="C24" s="95">
        <v>595874.0</v>
      </c>
      <c r="D24" s="95">
        <v>5032.0</v>
      </c>
      <c r="E24" s="97">
        <f t="shared" si="1"/>
        <v>0.008444738317</v>
      </c>
      <c r="F24" s="94"/>
    </row>
    <row r="25" ht="12.75" customHeight="1">
      <c r="A25" s="93" t="s">
        <v>144</v>
      </c>
      <c r="B25" s="94"/>
      <c r="C25" s="95">
        <v>346312.0</v>
      </c>
      <c r="D25" s="95">
        <v>3420.0</v>
      </c>
      <c r="E25" s="97">
        <f t="shared" si="1"/>
        <v>0.009875487999</v>
      </c>
      <c r="F25" s="94"/>
    </row>
    <row r="26" ht="12.75" customHeight="1">
      <c r="A26" s="93" t="s">
        <v>145</v>
      </c>
      <c r="B26" s="94"/>
      <c r="C26" s="95">
        <v>376969.0</v>
      </c>
      <c r="D26" s="95">
        <v>1404.0</v>
      </c>
      <c r="E26" s="97">
        <f t="shared" si="1"/>
        <v>0.003724444185</v>
      </c>
      <c r="F26" s="94"/>
    </row>
    <row r="27" ht="12.75" customHeight="1">
      <c r="A27" s="93" t="s">
        <v>146</v>
      </c>
      <c r="B27" s="94"/>
      <c r="C27" s="95">
        <v>310777.0</v>
      </c>
      <c r="D27" s="95">
        <v>67495.0</v>
      </c>
      <c r="E27" s="97">
        <f t="shared" si="1"/>
        <v>0.2171814517</v>
      </c>
      <c r="F27" s="94"/>
    </row>
    <row r="28" ht="12.75" customHeight="1">
      <c r="A28" s="93" t="s">
        <v>147</v>
      </c>
      <c r="B28" s="94"/>
      <c r="C28" s="95">
        <v>320085.0</v>
      </c>
      <c r="D28" s="95">
        <v>0.0</v>
      </c>
      <c r="E28" s="97">
        <f t="shared" si="1"/>
        <v>0</v>
      </c>
      <c r="F28" s="94"/>
    </row>
    <row r="29" ht="12.75" customHeight="1">
      <c r="A29" s="93" t="s">
        <v>148</v>
      </c>
      <c r="B29" s="94"/>
      <c r="C29" s="95">
        <v>200804.0</v>
      </c>
      <c r="D29" s="95">
        <v>0.0</v>
      </c>
      <c r="E29" s="97">
        <f t="shared" si="1"/>
        <v>0</v>
      </c>
      <c r="F29" s="94"/>
    </row>
    <row r="30" ht="12.75" customHeight="1">
      <c r="A30" s="93" t="s">
        <v>149</v>
      </c>
      <c r="B30" s="94"/>
      <c r="C30" s="95">
        <v>195300.0</v>
      </c>
      <c r="D30" s="95">
        <v>188.0</v>
      </c>
      <c r="E30" s="97">
        <f t="shared" si="1"/>
        <v>0.0009626216078</v>
      </c>
      <c r="F30" s="94"/>
    </row>
    <row r="31" ht="12.75" customHeight="1">
      <c r="A31" s="93" t="s">
        <v>150</v>
      </c>
      <c r="B31" s="94"/>
      <c r="C31" s="95">
        <v>853599.0</v>
      </c>
      <c r="D31" s="95">
        <v>338231.0</v>
      </c>
      <c r="E31" s="97">
        <f t="shared" si="1"/>
        <v>0.3962410921</v>
      </c>
      <c r="F31" s="94"/>
    </row>
    <row r="32" ht="12.75" customHeight="1">
      <c r="A32" s="93" t="s">
        <v>151</v>
      </c>
      <c r="B32" s="94"/>
      <c r="C32" s="95">
        <v>351196.0</v>
      </c>
      <c r="D32" s="95">
        <v>2607.0</v>
      </c>
      <c r="E32" s="97">
        <f t="shared" si="1"/>
        <v>0.007423205276</v>
      </c>
      <c r="F32" s="94"/>
    </row>
    <row r="33" ht="12.75" customHeight="1">
      <c r="A33" s="93" t="s">
        <v>152</v>
      </c>
      <c r="B33" s="94"/>
      <c r="C33" s="95">
        <v>477046.0</v>
      </c>
      <c r="D33" s="95">
        <v>19303.0</v>
      </c>
      <c r="E33" s="97">
        <f t="shared" si="1"/>
        <v>0.04046360309</v>
      </c>
      <c r="F33" s="94"/>
    </row>
    <row r="34" ht="12.75" customHeight="1">
      <c r="A34" s="93" t="s">
        <v>153</v>
      </c>
      <c r="B34" s="94"/>
      <c r="C34" s="95">
        <v>1062413.0</v>
      </c>
      <c r="D34" s="95">
        <v>21094.0</v>
      </c>
      <c r="E34" s="97">
        <f t="shared" si="1"/>
        <v>0.01985480223</v>
      </c>
      <c r="F34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8" t="s">
        <v>154</v>
      </c>
      <c r="B1" s="98" t="s">
        <v>155</v>
      </c>
      <c r="C1" s="98" t="s">
        <v>156</v>
      </c>
      <c r="D1" s="98" t="s">
        <v>157</v>
      </c>
    </row>
    <row r="2" ht="15.75" customHeight="1">
      <c r="A2" s="99">
        <v>44308.0</v>
      </c>
      <c r="B2" s="100" t="s">
        <v>158</v>
      </c>
      <c r="C2" s="101">
        <v>2020.0</v>
      </c>
      <c r="D2" s="100" t="s">
        <v>159</v>
      </c>
    </row>
    <row r="3" ht="15.75" customHeight="1">
      <c r="A3" s="102"/>
      <c r="B3" s="100"/>
      <c r="C3" s="103"/>
      <c r="D3" s="100"/>
    </row>
    <row r="4" ht="15.75" customHeight="1">
      <c r="A4" s="102"/>
      <c r="B4" s="100"/>
      <c r="C4" s="104"/>
      <c r="D4" s="100"/>
    </row>
    <row r="5" ht="15.75" customHeight="1">
      <c r="A5" s="99"/>
      <c r="B5" s="105"/>
      <c r="C5" s="103"/>
      <c r="D5" s="106"/>
    </row>
  </sheetData>
  <drawing r:id="rId1"/>
</worksheet>
</file>