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SU_CZ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<sst xmlns="http://schemas.openxmlformats.org/spreadsheetml/2006/main" count="55" uniqueCount="55">
  <si>
    <t>Data source</t>
  </si>
  <si>
    <t>EUROCONTROL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</si>
  <si>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</si>
  <si>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</si>
  <si>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</si>
  <si>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</si>
  <si>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</si>
  <si>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</si>
  <si>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</si>
  <si>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>Period: JAN-OCT</t>
  </si>
  <si>
    <t>SOURCE: CRCO</t>
  </si>
  <si>
    <t>En-route service units</t>
  </si>
  <si>
    <t>Actual [2019]</t>
  </si>
  <si>
    <t>Daily ER SU [2019]</t>
  </si>
  <si>
    <t>Actual [2020]</t>
  </si>
  <si>
    <t>Daily ER SU [actual, 2020]</t>
  </si>
  <si>
    <t>20/19 (%)</t>
  </si>
  <si>
    <t>Det. [2020]</t>
  </si>
  <si>
    <t>Daily ER SU [2020]</t>
  </si>
  <si>
    <t>act./det.(%)</t>
  </si>
  <si>
    <t>SES Area</t>
  </si>
  <si>
    <t>Austria</t>
  </si>
  <si>
    <t>Belgium-Luxembourg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</si>
  <si>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</si>
  <si>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</si>
  <si>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</si>
  <si>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</si>
  <si>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</si>
  <si>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</si>
  <si>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</si>
  <si>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</si>
  <si>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</si>
  <si>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</si>
  <si>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</si>
  <si>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</si>
  <si>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</si>
  <si>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</si>
  <si>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</si>
  <si>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</si>
  <si>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</si>
  <si>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</si>
  <si>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</si>
  <si>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Continental</t>
  </si>
  <si>
    <t>Romania</t>
  </si>
  <si>
    <t>Slovakia</t>
  </si>
  <si>
    <t>Slovenia</t>
  </si>
  <si>
    <t>Spain Canarias</t>
  </si>
  <si>
    <t>Spain Continental</t>
  </si>
  <si>
    <t>Sweden</t>
  </si>
  <si>
    <t>Switzerland</t>
  </si>
  <si>
    <t>United Kingdom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</si>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</sst>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d mmm yyyy"/>
    <numFmt numFmtId="166" formatCode="d mmm. yyyy"/>
    <numFmt numFmtId="167" formatCode="m/d/yyyy"/>
    <numFmt numFmtId="168" formatCode="0.0%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u/>
      <sz val="10.0"/>
      <color rgb="FF396EA2"/>
      <name val="Calibri"/>
    </font>
    <font>
      <sz val="10.0"/>
      <color rgb="FF000000"/>
      <name val="Calibri"/>
    </font>
    <font>
      <b/>
      <sz val="8.0"/>
      <color rgb="FFC00000"/>
      <name val="Calibri"/>
    </font>
    <font>
      <sz val="10.0"/>
      <color rgb="FFF3F3F3"/>
      <name val="Calibri"/>
    </font>
    <font>
      <sz val="9.0"/>
      <color rgb="FF000000"/>
      <name val="Calibri"/>
    </font>
    <font>
      <sz val="9.0"/>
      <color rgb="FFF3F3F3"/>
      <name val="Calibri"/>
    </font>
    <font>
      <sz val="9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</fills>
  <borders count="11">
    <border/>
    <border>
      <left/>
      <righ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readingOrder="0" shrinkToFit="0" wrapText="0"/>
    </xf>
    <xf borderId="3" fillId="2" fontId="3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3" fontId="4" numFmtId="0" xfId="0" applyAlignment="1" applyFont="1">
      <alignment horizontal="left" readingOrder="0" shrinkToFit="0" wrapText="0"/>
    </xf>
    <xf borderId="4" fillId="2" fontId="1" numFmtId="0" xfId="0" applyAlignment="1" applyBorder="1" applyFont="1">
      <alignment shrinkToFit="0" wrapText="0"/>
    </xf>
    <xf borderId="5" fillId="3" fontId="5" numFmtId="165" xfId="0" applyAlignment="1" applyBorder="1" applyFont="1" applyNumberFormat="1">
      <alignment horizontal="left" readingOrder="0" shrinkToFit="0" vertical="bottom" wrapText="0"/>
    </xf>
    <xf borderId="6" fillId="2" fontId="1" numFmtId="0" xfId="0" applyAlignment="1" applyBorder="1" applyFont="1">
      <alignment shrinkToFit="0" vertical="bottom" wrapText="0"/>
    </xf>
    <xf borderId="7" fillId="3" fontId="2" numFmtId="166" xfId="0" applyAlignment="1" applyBorder="1" applyFont="1" applyNumberFormat="1">
      <alignment horizontal="left" readingOrder="0" vertical="bottom"/>
    </xf>
    <xf borderId="4" fillId="2" fontId="3" numFmtId="0" xfId="0" applyAlignment="1" applyBorder="1" applyFont="1">
      <alignment horizontal="left" shrinkToFit="0" wrapText="0"/>
    </xf>
    <xf borderId="4" fillId="3" fontId="6" numFmtId="0" xfId="0" applyAlignment="1" applyBorder="1" applyFont="1">
      <alignment horizontal="left" readingOrder="0" shrinkToFit="0" wrapText="0"/>
    </xf>
    <xf borderId="0" fillId="3" fontId="7" numFmtId="167" xfId="0" applyAlignment="1" applyFont="1" applyNumberFormat="1">
      <alignment horizontal="left" shrinkToFit="0" wrapText="0"/>
    </xf>
    <xf borderId="1" fillId="3" fontId="8" numFmtId="0" xfId="0" applyAlignment="1" applyBorder="1" applyFont="1">
      <alignment shrinkToFit="0" wrapText="1"/>
    </xf>
    <xf borderId="0" fillId="3" fontId="8" numFmtId="0" xfId="0" applyAlignment="1" applyFont="1">
      <alignment shrinkToFit="0" wrapText="1"/>
    </xf>
    <xf borderId="8" fillId="3" fontId="9" numFmtId="0" xfId="0" applyAlignment="1" applyBorder="1" applyFont="1">
      <alignment horizontal="left" readingOrder="0" shrinkToFit="0" vertical="center" wrapText="0"/>
    </xf>
    <xf borderId="8" fillId="3" fontId="9" numFmtId="0" xfId="0" applyAlignment="1" applyBorder="1" applyFont="1">
      <alignment horizontal="center" readingOrder="0" shrinkToFit="0" vertical="center" wrapText="0"/>
    </xf>
    <xf borderId="8" fillId="3" fontId="9" numFmtId="0" xfId="0" applyAlignment="1" applyBorder="1" applyFont="1">
      <alignment horizontal="center" shrinkToFit="0" vertical="center" wrapText="0"/>
    </xf>
    <xf borderId="8" fillId="4" fontId="10" numFmtId="0" xfId="0" applyAlignment="1" applyBorder="1" applyFill="1" applyFont="1">
      <alignment horizontal="center" readingOrder="0" shrinkToFit="0" vertical="center" wrapText="1"/>
    </xf>
    <xf borderId="8" fillId="4" fontId="10" numFmtId="49" xfId="0" applyAlignment="1" applyBorder="1" applyFont="1" applyNumberFormat="1">
      <alignment horizontal="center" readingOrder="0" shrinkToFit="0" vertical="center" wrapText="1"/>
    </xf>
    <xf borderId="8" fillId="3" fontId="11" numFmtId="0" xfId="0" applyAlignment="1" applyBorder="1" applyFont="1">
      <alignment readingOrder="0" shrinkToFit="0" vertical="center" wrapText="0"/>
    </xf>
    <xf borderId="8" fillId="5" fontId="11" numFmtId="3" xfId="0" applyAlignment="1" applyBorder="1" applyFill="1" applyFont="1" applyNumberFormat="1">
      <alignment horizontal="right" readingOrder="0" shrinkToFit="0" vertical="center" wrapText="0"/>
    </xf>
    <xf borderId="8" fillId="5" fontId="8" numFmtId="168" xfId="0" applyAlignment="1" applyBorder="1" applyFont="1" applyNumberFormat="1">
      <alignment horizontal="right" shrinkToFit="0" wrapText="1"/>
    </xf>
    <xf borderId="8" fillId="3" fontId="11" numFmtId="3" xfId="0" applyAlignment="1" applyBorder="1" applyFont="1" applyNumberFormat="1">
      <alignment horizontal="right" readingOrder="0" shrinkToFit="0" vertical="center" wrapText="0"/>
    </xf>
    <xf borderId="9" fillId="4" fontId="12" numFmtId="0" xfId="0" applyAlignment="1" applyBorder="1" applyFont="1">
      <alignment shrinkToFit="0" wrapText="0"/>
    </xf>
    <xf borderId="9" fillId="4" fontId="12" numFmtId="0" xfId="0" applyAlignment="1" applyBorder="1" applyFont="1">
      <alignment horizontal="center" shrinkToFit="0" wrapText="0"/>
    </xf>
    <xf borderId="10" fillId="3" fontId="13" numFmtId="164" xfId="0" applyAlignment="1" applyBorder="1" applyFont="1" applyNumberFormat="1">
      <alignment horizontal="left" readingOrder="0" shrinkToFit="0" vertical="bottom" wrapText="0"/>
    </xf>
    <xf borderId="0" fillId="3" fontId="11" numFmtId="0" xfId="0" applyAlignment="1" applyFont="1">
      <alignment readingOrder="0" shrinkToFit="0" vertical="center" wrapText="1"/>
    </xf>
    <xf borderId="0" fillId="3" fontId="11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readingOrder="0" shrinkToFit="0" wrapText="1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11" numFmtId="17" xfId="0" applyAlignment="1" applyFont="1" applyNumberFormat="1">
      <alignment vertical="bottom"/>
    </xf>
    <xf borderId="0" fillId="3" fontId="11" numFmtId="0" xfId="0" applyAlignment="1" applyFont="1">
      <alignment horizontal="center" shrinkToFit="0" vertical="bottom" wrapText="0"/>
    </xf>
    <xf borderId="0" fillId="3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20.57"/>
    <col customWidth="1" min="3" max="3" width="13.14"/>
    <col customWidth="1" min="4" max="4" width="14.43"/>
    <col customWidth="1" min="5" max="5" width="15.43"/>
    <col customWidth="1" min="6" max="6" width="9.0"/>
    <col customWidth="1" min="7" max="7" width="15.86"/>
    <col customWidth="1" min="8" max="8" width="13.86"/>
    <col customWidth="1" min="9" max="9" width="12.86"/>
  </cols>
  <sheetData>
    <row r="1" ht="12.75" customHeight="1">
      <c r="A1" s="1" t="s">
        <v>0</v>
      </c>
      <c r="B1" s="2" t="s">
        <v>1</v>
      </c>
      <c r="C1" s="3" t="s">
        <v>2</v>
      </c>
      <c r="D1" s="4">
        <v>43466.0</v>
      </c>
      <c r="E1" s="5" t="s">
        <v>3</v>
      </c>
      <c r="F1" s="6" t="s">
        <v>4</v>
      </c>
      <c r="G1" s="7"/>
      <c r="H1" s="7"/>
      <c r="I1" s="7"/>
    </row>
    <row r="2" ht="12.75" customHeight="1">
      <c r="A2" s="8" t="s">
        <v>5</v>
      </c>
      <c r="B2" s="9">
        <v>44154.0</v>
      </c>
      <c r="C2" s="10" t="s">
        <v>6</v>
      </c>
      <c r="D2" s="11">
        <v>44135.0</v>
      </c>
      <c r="E2" s="12" t="s">
        <v>7</v>
      </c>
      <c r="F2" s="13" t="s">
        <v>8</v>
      </c>
      <c r="G2" s="14"/>
      <c r="H2" s="14"/>
      <c r="I2" s="14"/>
    </row>
    <row r="3" ht="12.75" customHeight="1">
      <c r="A3" s="15"/>
      <c r="B3" s="15"/>
      <c r="C3" s="15"/>
      <c r="D3" s="15"/>
      <c r="E3" s="15"/>
      <c r="F3" s="15"/>
      <c r="G3" s="16"/>
      <c r="H3" s="16"/>
      <c r="I3" s="16"/>
    </row>
    <row r="4" ht="13.5" customHeight="1">
      <c r="A4" s="17" t="s">
        <v>9</v>
      </c>
      <c r="B4" s="18" t="s">
        <v>10</v>
      </c>
      <c r="C4" s="18">
        <v>304.0</v>
      </c>
      <c r="D4" s="19"/>
      <c r="E4" s="18">
        <v>305.0</v>
      </c>
      <c r="F4" s="19"/>
      <c r="G4" s="19"/>
      <c r="H4" s="18">
        <v>305.0</v>
      </c>
      <c r="I4" s="19"/>
    </row>
    <row r="5" ht="25.5" customHeight="1">
      <c r="A5" s="20" t="s">
        <v>11</v>
      </c>
      <c r="B5" s="20" t="s">
        <v>12</v>
      </c>
      <c r="C5" s="21" t="s">
        <v>13</v>
      </c>
      <c r="D5" s="20" t="s">
        <v>14</v>
      </c>
      <c r="E5" s="20" t="s">
        <v>15</v>
      </c>
      <c r="F5" s="20" t="s">
        <v>16</v>
      </c>
      <c r="G5" s="20" t="s">
        <v>17</v>
      </c>
      <c r="H5" s="20" t="s">
        <v>18</v>
      </c>
      <c r="I5" s="20" t="s">
        <v>19</v>
      </c>
    </row>
    <row r="6" ht="12.75" customHeight="1">
      <c r="A6" s="22" t="s">
        <v>20</v>
      </c>
      <c r="B6" s="23">
        <f>sum(B7:B36)</f>
        <v>118167362.7</v>
      </c>
      <c r="C6" s="23">
        <f t="shared" ref="C6:C36" si="1">B6/C$4</f>
        <v>388708.4299</v>
      </c>
      <c r="D6" s="23">
        <f>sum(D7:D36)</f>
        <v>50495956.79</v>
      </c>
      <c r="E6" s="23">
        <f t="shared" ref="E6:E36" si="2">D6/E$4</f>
        <v>165560.5141</v>
      </c>
      <c r="F6" s="24">
        <f t="shared" ref="F6:F36" si="3">E6/C6-1</f>
        <v>-0.5740753188</v>
      </c>
      <c r="G6" s="23">
        <f>sum(G7:G36)</f>
        <v>122089832.8</v>
      </c>
      <c r="H6" s="23">
        <f t="shared" ref="H6:H36" si="4">G6/H$4</f>
        <v>400294.5338</v>
      </c>
      <c r="I6" s="24">
        <f t="shared" ref="I6:I36" si="5">D6/G6-1</f>
        <v>-0.5864032604</v>
      </c>
    </row>
    <row r="7" ht="12.75" customHeight="1">
      <c r="A7" s="22" t="s">
        <v>21</v>
      </c>
      <c r="B7" s="25">
        <v>2866881.45</v>
      </c>
      <c r="C7" s="23">
        <f t="shared" si="1"/>
        <v>9430.531086</v>
      </c>
      <c r="D7" s="25">
        <v>1338994.39</v>
      </c>
      <c r="E7" s="23">
        <f t="shared" si="2"/>
        <v>4390.145541</v>
      </c>
      <c r="F7" s="24">
        <f t="shared" si="3"/>
        <v>-0.534475259</v>
      </c>
      <c r="G7" s="25">
        <v>2922418.56</v>
      </c>
      <c r="H7" s="23">
        <f t="shared" si="4"/>
        <v>9581.700197</v>
      </c>
      <c r="I7" s="24">
        <f t="shared" si="5"/>
        <v>-0.5418197762</v>
      </c>
    </row>
    <row r="8" ht="12.75" customHeight="1">
      <c r="A8" s="22" t="s">
        <v>22</v>
      </c>
      <c r="B8" s="25">
        <v>2225845.0</v>
      </c>
      <c r="C8" s="23">
        <f t="shared" si="1"/>
        <v>7321.858553</v>
      </c>
      <c r="D8" s="25">
        <v>950556.24</v>
      </c>
      <c r="E8" s="23">
        <f t="shared" si="2"/>
        <v>3116.577836</v>
      </c>
      <c r="F8" s="24">
        <f t="shared" si="3"/>
        <v>-0.5743460743</v>
      </c>
      <c r="G8" s="25">
        <v>2344303.88</v>
      </c>
      <c r="H8" s="23">
        <f t="shared" si="4"/>
        <v>7686.24223</v>
      </c>
      <c r="I8" s="24">
        <f t="shared" si="5"/>
        <v>-0.5945251603</v>
      </c>
    </row>
    <row r="9" ht="12.75" customHeight="1">
      <c r="A9" s="22" t="s">
        <v>23</v>
      </c>
      <c r="B9" s="25">
        <v>3445036.93</v>
      </c>
      <c r="C9" s="23">
        <f t="shared" si="1"/>
        <v>11332.35832</v>
      </c>
      <c r="D9" s="25">
        <v>1509597.56</v>
      </c>
      <c r="E9" s="23">
        <f t="shared" si="2"/>
        <v>4949.500197</v>
      </c>
      <c r="F9" s="24">
        <f t="shared" si="3"/>
        <v>-0.5632418199</v>
      </c>
      <c r="G9" s="25">
        <v>3667644.34</v>
      </c>
      <c r="H9" s="23">
        <f t="shared" si="4"/>
        <v>12025.06341</v>
      </c>
      <c r="I9" s="24">
        <f t="shared" si="5"/>
        <v>-0.5884013225</v>
      </c>
    </row>
    <row r="10" ht="12.75" customHeight="1">
      <c r="A10" s="22" t="s">
        <v>24</v>
      </c>
      <c r="B10" s="25">
        <v>1934284.61</v>
      </c>
      <c r="C10" s="23">
        <f t="shared" si="1"/>
        <v>6362.778322</v>
      </c>
      <c r="D10" s="25">
        <v>826528.45</v>
      </c>
      <c r="E10" s="23">
        <f t="shared" si="2"/>
        <v>2709.929344</v>
      </c>
      <c r="F10" s="24">
        <f t="shared" si="3"/>
        <v>-0.5740965335</v>
      </c>
      <c r="G10" s="25">
        <v>1960220.22</v>
      </c>
      <c r="H10" s="23">
        <f t="shared" si="4"/>
        <v>6426.951541</v>
      </c>
      <c r="I10" s="24">
        <f t="shared" si="5"/>
        <v>-0.5783491867</v>
      </c>
    </row>
    <row r="11" ht="12.75" customHeight="1">
      <c r="A11" s="22" t="s">
        <v>25</v>
      </c>
      <c r="B11" s="25">
        <v>1750415.74</v>
      </c>
      <c r="C11" s="23">
        <f t="shared" si="1"/>
        <v>5757.946513</v>
      </c>
      <c r="D11" s="25">
        <v>732309.01</v>
      </c>
      <c r="E11" s="23">
        <f t="shared" si="2"/>
        <v>2401.013148</v>
      </c>
      <c r="F11" s="24">
        <f t="shared" si="3"/>
        <v>-0.5830087789</v>
      </c>
      <c r="G11" s="25">
        <v>1801899.92</v>
      </c>
      <c r="H11" s="23">
        <f t="shared" si="4"/>
        <v>5907.86859</v>
      </c>
      <c r="I11" s="24">
        <f t="shared" si="5"/>
        <v>-0.5935906307</v>
      </c>
    </row>
    <row r="12" ht="12.75" customHeight="1">
      <c r="A12" s="22" t="s">
        <v>26</v>
      </c>
      <c r="B12" s="25">
        <v>2507047.17</v>
      </c>
      <c r="C12" s="23">
        <f t="shared" si="1"/>
        <v>8246.865691</v>
      </c>
      <c r="D12" s="25">
        <v>1000617.97</v>
      </c>
      <c r="E12" s="23">
        <f t="shared" si="2"/>
        <v>3280.714656</v>
      </c>
      <c r="F12" s="24">
        <f t="shared" si="3"/>
        <v>-0.6021864817</v>
      </c>
      <c r="G12" s="25">
        <v>2663186.3</v>
      </c>
      <c r="H12" s="23">
        <f t="shared" si="4"/>
        <v>8731.758361</v>
      </c>
      <c r="I12" s="24">
        <f t="shared" si="5"/>
        <v>-0.6242778922</v>
      </c>
    </row>
    <row r="13" ht="12.75" customHeight="1">
      <c r="A13" s="22" t="s">
        <v>27</v>
      </c>
      <c r="B13" s="25">
        <v>1503984.34</v>
      </c>
      <c r="C13" s="23">
        <f t="shared" si="1"/>
        <v>4947.316908</v>
      </c>
      <c r="D13" s="25">
        <v>629073.46</v>
      </c>
      <c r="E13" s="23">
        <f t="shared" si="2"/>
        <v>2062.535934</v>
      </c>
      <c r="F13" s="24">
        <f t="shared" si="3"/>
        <v>-0.5831000979</v>
      </c>
      <c r="G13" s="25">
        <v>1419201.91</v>
      </c>
      <c r="H13" s="23">
        <f t="shared" si="4"/>
        <v>4653.121016</v>
      </c>
      <c r="I13" s="24">
        <f t="shared" si="5"/>
        <v>-0.5567413942</v>
      </c>
    </row>
    <row r="14" ht="12.75" customHeight="1">
      <c r="A14" s="22" t="s">
        <v>28</v>
      </c>
      <c r="B14" s="25">
        <v>770324.74</v>
      </c>
      <c r="C14" s="23">
        <f t="shared" si="1"/>
        <v>2533.962961</v>
      </c>
      <c r="D14" s="25">
        <v>354892.78</v>
      </c>
      <c r="E14" s="23">
        <f t="shared" si="2"/>
        <v>1163.582885</v>
      </c>
      <c r="F14" s="24">
        <f t="shared" si="3"/>
        <v>-0.5408050933</v>
      </c>
      <c r="G14" s="25">
        <v>801182.26</v>
      </c>
      <c r="H14" s="23">
        <f t="shared" si="4"/>
        <v>2626.827082</v>
      </c>
      <c r="I14" s="24">
        <f t="shared" si="5"/>
        <v>-0.5570386444</v>
      </c>
    </row>
    <row r="15" ht="12.75" customHeight="1">
      <c r="A15" s="22" t="s">
        <v>29</v>
      </c>
      <c r="B15" s="25">
        <v>840662.8</v>
      </c>
      <c r="C15" s="23">
        <f t="shared" si="1"/>
        <v>2765.338158</v>
      </c>
      <c r="D15" s="25">
        <v>400579.69</v>
      </c>
      <c r="E15" s="23">
        <f t="shared" si="2"/>
        <v>1313.376033</v>
      </c>
      <c r="F15" s="24">
        <f t="shared" si="3"/>
        <v>-0.5250577116</v>
      </c>
      <c r="G15" s="25">
        <v>850619.34</v>
      </c>
      <c r="H15" s="23">
        <f t="shared" si="4"/>
        <v>2788.915869</v>
      </c>
      <c r="I15" s="24">
        <f t="shared" si="5"/>
        <v>-0.5290729106</v>
      </c>
    </row>
    <row r="16" ht="12.75" customHeight="1">
      <c r="A16" s="22" t="s">
        <v>30</v>
      </c>
      <c r="B16" s="25">
        <v>1.889818775E7</v>
      </c>
      <c r="C16" s="23">
        <f t="shared" si="1"/>
        <v>62165.09128</v>
      </c>
      <c r="D16" s="25">
        <v>7588132.65</v>
      </c>
      <c r="E16" s="23">
        <f t="shared" si="2"/>
        <v>24879.12344</v>
      </c>
      <c r="F16" s="24">
        <f t="shared" si="3"/>
        <v>-0.5997894811</v>
      </c>
      <c r="G16" s="25">
        <v>1.958123839E7</v>
      </c>
      <c r="H16" s="23">
        <f t="shared" si="4"/>
        <v>64200.78161</v>
      </c>
      <c r="I16" s="24">
        <f t="shared" si="5"/>
        <v>-0.6124794306</v>
      </c>
    </row>
    <row r="17" ht="12.75" customHeight="1">
      <c r="A17" s="22" t="s">
        <v>31</v>
      </c>
      <c r="B17" s="25">
        <v>1.296916949E7</v>
      </c>
      <c r="C17" s="23">
        <f t="shared" si="1"/>
        <v>42661.74174</v>
      </c>
      <c r="D17" s="25">
        <v>6024919.83</v>
      </c>
      <c r="E17" s="23">
        <f t="shared" si="2"/>
        <v>19753.83551</v>
      </c>
      <c r="F17" s="24">
        <f t="shared" si="3"/>
        <v>-0.5369660332</v>
      </c>
      <c r="G17" s="25">
        <v>1.3128518E7</v>
      </c>
      <c r="H17" s="23">
        <f t="shared" si="4"/>
        <v>43044.32131</v>
      </c>
      <c r="I17" s="24">
        <f t="shared" si="5"/>
        <v>-0.5410814968</v>
      </c>
    </row>
    <row r="18" ht="12.75" customHeight="1">
      <c r="A18" s="22" t="s">
        <v>32</v>
      </c>
      <c r="B18" s="25">
        <v>5257302.22</v>
      </c>
      <c r="C18" s="23">
        <f t="shared" si="1"/>
        <v>17293.7573</v>
      </c>
      <c r="D18" s="25">
        <v>2426108.8</v>
      </c>
      <c r="E18" s="23">
        <f t="shared" si="2"/>
        <v>7954.455082</v>
      </c>
      <c r="F18" s="24">
        <f t="shared" si="3"/>
        <v>-0.5400389318</v>
      </c>
      <c r="G18" s="25">
        <v>5293373.5</v>
      </c>
      <c r="H18" s="23">
        <f t="shared" si="4"/>
        <v>17355.32295</v>
      </c>
      <c r="I18" s="24">
        <f t="shared" si="5"/>
        <v>-0.5416705812</v>
      </c>
    </row>
    <row r="19" ht="12.75" customHeight="1">
      <c r="A19" s="22" t="s">
        <v>33</v>
      </c>
      <c r="B19" s="25">
        <v>2694460.27</v>
      </c>
      <c r="C19" s="23">
        <f t="shared" si="1"/>
        <v>8863.356151</v>
      </c>
      <c r="D19" s="25">
        <v>1247011.0</v>
      </c>
      <c r="E19" s="23">
        <f t="shared" si="2"/>
        <v>4088.560656</v>
      </c>
      <c r="F19" s="24">
        <f t="shared" si="3"/>
        <v>-0.5387119071</v>
      </c>
      <c r="G19" s="25">
        <v>3065264.41</v>
      </c>
      <c r="H19" s="23">
        <f t="shared" si="4"/>
        <v>10050.04725</v>
      </c>
      <c r="I19" s="24">
        <f t="shared" si="5"/>
        <v>-0.5931799567</v>
      </c>
    </row>
    <row r="20" ht="12.75" customHeight="1">
      <c r="A20" s="22" t="s">
        <v>34</v>
      </c>
      <c r="B20" s="25">
        <v>3989722.38</v>
      </c>
      <c r="C20" s="23">
        <f t="shared" si="1"/>
        <v>13124.08678</v>
      </c>
      <c r="D20" s="25">
        <v>1688053.0</v>
      </c>
      <c r="E20" s="23">
        <f t="shared" si="2"/>
        <v>5534.6</v>
      </c>
      <c r="F20" s="24">
        <f t="shared" si="3"/>
        <v>-0.5782868481</v>
      </c>
      <c r="G20" s="25">
        <v>4031144.91</v>
      </c>
      <c r="H20" s="23">
        <f t="shared" si="4"/>
        <v>13216.86856</v>
      </c>
      <c r="I20" s="24">
        <f t="shared" si="5"/>
        <v>-0.5812472541</v>
      </c>
    </row>
    <row r="21" ht="12.75" customHeight="1">
      <c r="A21" s="22" t="s">
        <v>35</v>
      </c>
      <c r="B21" s="25">
        <v>8744915.01</v>
      </c>
      <c r="C21" s="23">
        <f t="shared" si="1"/>
        <v>28766.1678</v>
      </c>
      <c r="D21" s="25">
        <v>3540577.8</v>
      </c>
      <c r="E21" s="23">
        <f t="shared" si="2"/>
        <v>11608.4518</v>
      </c>
      <c r="F21" s="24">
        <f t="shared" si="3"/>
        <v>-0.5964547003</v>
      </c>
      <c r="G21" s="25">
        <v>9068420.49</v>
      </c>
      <c r="H21" s="23">
        <f t="shared" si="4"/>
        <v>29732.5262</v>
      </c>
      <c r="I21" s="24">
        <f t="shared" si="5"/>
        <v>-0.6095706188</v>
      </c>
    </row>
    <row r="22" ht="12.75" customHeight="1">
      <c r="A22" s="22" t="s">
        <v>36</v>
      </c>
      <c r="B22" s="25">
        <v>813448.21</v>
      </c>
      <c r="C22" s="23">
        <f t="shared" si="1"/>
        <v>2675.81648</v>
      </c>
      <c r="D22" s="25">
        <v>373952.95</v>
      </c>
      <c r="E22" s="23">
        <f t="shared" si="2"/>
        <v>1226.075246</v>
      </c>
      <c r="F22" s="24">
        <f t="shared" si="3"/>
        <v>-0.5417939702</v>
      </c>
      <c r="G22" s="25">
        <v>824889.11</v>
      </c>
      <c r="H22" s="23">
        <f t="shared" si="4"/>
        <v>2704.554459</v>
      </c>
      <c r="I22" s="24">
        <f t="shared" si="5"/>
        <v>-0.546662763</v>
      </c>
    </row>
    <row r="23" ht="12.75" customHeight="1">
      <c r="A23" s="22" t="s">
        <v>37</v>
      </c>
      <c r="B23" s="25">
        <v>527006.09</v>
      </c>
      <c r="C23" s="23">
        <f t="shared" si="1"/>
        <v>1733.572664</v>
      </c>
      <c r="D23" s="25">
        <v>279261.16</v>
      </c>
      <c r="E23" s="23">
        <f t="shared" si="2"/>
        <v>915.6103607</v>
      </c>
      <c r="F23" s="24">
        <f t="shared" si="3"/>
        <v>-0.47183618</v>
      </c>
      <c r="G23" s="25">
        <v>561750.15</v>
      </c>
      <c r="H23" s="23">
        <f t="shared" si="4"/>
        <v>1841.80377</v>
      </c>
      <c r="I23" s="24">
        <f t="shared" si="5"/>
        <v>-0.5028730121</v>
      </c>
    </row>
    <row r="24" ht="12.75" customHeight="1">
      <c r="A24" s="22" t="s">
        <v>38</v>
      </c>
      <c r="B24" s="25">
        <v>852973.3</v>
      </c>
      <c r="C24" s="23">
        <f t="shared" si="1"/>
        <v>2805.833224</v>
      </c>
      <c r="D24" s="25">
        <v>339314.27</v>
      </c>
      <c r="E24" s="23">
        <f t="shared" si="2"/>
        <v>1112.505803</v>
      </c>
      <c r="F24" s="24">
        <f t="shared" si="3"/>
        <v>-0.6035025197</v>
      </c>
      <c r="G24" s="25">
        <v>837940.04</v>
      </c>
      <c r="H24" s="23">
        <f t="shared" si="4"/>
        <v>2747.344393</v>
      </c>
      <c r="I24" s="24">
        <f t="shared" si="5"/>
        <v>-0.595061396</v>
      </c>
    </row>
    <row r="25" ht="12.75" customHeight="1">
      <c r="A25" s="22" t="s">
        <v>39</v>
      </c>
      <c r="B25" s="25">
        <v>2876905.19</v>
      </c>
      <c r="C25" s="23">
        <f t="shared" si="1"/>
        <v>9463.503914</v>
      </c>
      <c r="D25" s="25">
        <v>1286914.39</v>
      </c>
      <c r="E25" s="23">
        <f t="shared" si="2"/>
        <v>4219.391443</v>
      </c>
      <c r="F25" s="24">
        <f t="shared" si="3"/>
        <v>-0.5541406776</v>
      </c>
      <c r="G25" s="25">
        <v>2908591.52</v>
      </c>
      <c r="H25" s="23">
        <f t="shared" si="4"/>
        <v>9536.365639</v>
      </c>
      <c r="I25" s="24">
        <f t="shared" si="5"/>
        <v>-0.5575472248</v>
      </c>
    </row>
    <row r="26" ht="12.75" customHeight="1">
      <c r="A26" s="22" t="s">
        <v>40</v>
      </c>
      <c r="B26" s="25">
        <v>2043753.54</v>
      </c>
      <c r="C26" s="23">
        <f t="shared" si="1"/>
        <v>6722.873487</v>
      </c>
      <c r="D26" s="25">
        <v>1048020.05</v>
      </c>
      <c r="E26" s="23">
        <f t="shared" si="2"/>
        <v>3436.131311</v>
      </c>
      <c r="F26" s="24">
        <f t="shared" si="3"/>
        <v>-0.4888894878</v>
      </c>
      <c r="G26" s="25">
        <v>2064399.88</v>
      </c>
      <c r="H26" s="23">
        <f t="shared" si="4"/>
        <v>6768.524197</v>
      </c>
      <c r="I26" s="24">
        <f t="shared" si="5"/>
        <v>-0.4923367027</v>
      </c>
    </row>
    <row r="27" ht="12.75" customHeight="1">
      <c r="A27" s="22" t="s">
        <v>41</v>
      </c>
      <c r="B27" s="25">
        <v>4239338.0</v>
      </c>
      <c r="C27" s="23">
        <f t="shared" si="1"/>
        <v>13945.19079</v>
      </c>
      <c r="D27" s="25">
        <v>1834082.17</v>
      </c>
      <c r="E27" s="23">
        <f t="shared" si="2"/>
        <v>6013.384164</v>
      </c>
      <c r="F27" s="24">
        <f t="shared" si="3"/>
        <v>-0.5687843749</v>
      </c>
      <c r="G27" s="25">
        <v>4368982.79</v>
      </c>
      <c r="H27" s="23">
        <f t="shared" si="4"/>
        <v>14324.53374</v>
      </c>
      <c r="I27" s="24">
        <f t="shared" si="5"/>
        <v>-0.5802038465</v>
      </c>
    </row>
    <row r="28" ht="12.75" customHeight="1">
      <c r="A28" s="22" t="s">
        <v>42</v>
      </c>
      <c r="B28" s="25">
        <v>3411380.95</v>
      </c>
      <c r="C28" s="23">
        <f t="shared" si="1"/>
        <v>11221.64786</v>
      </c>
      <c r="D28" s="25">
        <v>1352746.7</v>
      </c>
      <c r="E28" s="23">
        <f t="shared" si="2"/>
        <v>4435.235082</v>
      </c>
      <c r="F28" s="24">
        <f t="shared" si="3"/>
        <v>-0.6047608037</v>
      </c>
      <c r="G28" s="25">
        <v>3430194.98</v>
      </c>
      <c r="H28" s="23">
        <f t="shared" si="4"/>
        <v>11246.54092</v>
      </c>
      <c r="I28" s="24">
        <f t="shared" si="5"/>
        <v>-0.6056356248</v>
      </c>
    </row>
    <row r="29" ht="12.75" customHeight="1">
      <c r="A29" s="22" t="s">
        <v>43</v>
      </c>
      <c r="B29" s="25">
        <v>4342350.78</v>
      </c>
      <c r="C29" s="23">
        <f t="shared" si="1"/>
        <v>14284.04862</v>
      </c>
      <c r="D29" s="25">
        <v>1945252.79</v>
      </c>
      <c r="E29" s="23">
        <f t="shared" si="2"/>
        <v>6377.878</v>
      </c>
      <c r="F29" s="24">
        <f t="shared" si="3"/>
        <v>-0.5534964792</v>
      </c>
      <c r="G29" s="25">
        <v>4745622.38</v>
      </c>
      <c r="H29" s="23">
        <f t="shared" si="4"/>
        <v>15559.41764</v>
      </c>
      <c r="I29" s="24">
        <f t="shared" si="5"/>
        <v>-0.590095327</v>
      </c>
    </row>
    <row r="30" ht="12.75" customHeight="1">
      <c r="A30" s="22" t="s">
        <v>44</v>
      </c>
      <c r="B30" s="25">
        <v>1116065.75</v>
      </c>
      <c r="C30" s="23">
        <f t="shared" si="1"/>
        <v>3671.268914</v>
      </c>
      <c r="D30" s="25">
        <v>417246.89</v>
      </c>
      <c r="E30" s="23">
        <f t="shared" si="2"/>
        <v>1368.02259</v>
      </c>
      <c r="F30" s="24">
        <f t="shared" si="3"/>
        <v>-0.6273706389</v>
      </c>
      <c r="G30" s="25">
        <v>1254248.38</v>
      </c>
      <c r="H30" s="23">
        <f t="shared" si="4"/>
        <v>4112.28977</v>
      </c>
      <c r="I30" s="24">
        <f t="shared" si="5"/>
        <v>-0.6673331242</v>
      </c>
    </row>
    <row r="31" ht="12.75" customHeight="1">
      <c r="A31" s="22" t="s">
        <v>45</v>
      </c>
      <c r="B31" s="25">
        <v>555208.38</v>
      </c>
      <c r="C31" s="23">
        <f t="shared" si="1"/>
        <v>1826.343355</v>
      </c>
      <c r="D31" s="25">
        <v>234520.85</v>
      </c>
      <c r="E31" s="23">
        <f t="shared" si="2"/>
        <v>768.9208197</v>
      </c>
      <c r="F31" s="24">
        <f t="shared" si="3"/>
        <v>-0.5789834275</v>
      </c>
      <c r="G31" s="25">
        <v>557151.23</v>
      </c>
      <c r="H31" s="23">
        <f t="shared" si="4"/>
        <v>1826.725344</v>
      </c>
      <c r="I31" s="24">
        <f t="shared" si="5"/>
        <v>-0.5790714668</v>
      </c>
    </row>
    <row r="32" ht="12.75" customHeight="1">
      <c r="A32" s="22" t="s">
        <v>46</v>
      </c>
      <c r="B32" s="25">
        <v>1619945.11</v>
      </c>
      <c r="C32" s="23">
        <f t="shared" si="1"/>
        <v>5328.766809</v>
      </c>
      <c r="D32" s="25">
        <v>690370.92</v>
      </c>
      <c r="E32" s="23">
        <f t="shared" si="2"/>
        <v>2263.511213</v>
      </c>
      <c r="F32" s="24">
        <f t="shared" si="3"/>
        <v>-0.5752279478</v>
      </c>
      <c r="G32" s="25">
        <v>1710343.23</v>
      </c>
      <c r="H32" s="23">
        <f t="shared" si="4"/>
        <v>5607.682721</v>
      </c>
      <c r="I32" s="24">
        <f t="shared" si="5"/>
        <v>-0.5963553351</v>
      </c>
    </row>
    <row r="33" ht="12.75" customHeight="1">
      <c r="A33" s="22" t="s">
        <v>47</v>
      </c>
      <c r="B33" s="25">
        <v>9854276.61</v>
      </c>
      <c r="C33" s="23">
        <f t="shared" si="1"/>
        <v>32415.38359</v>
      </c>
      <c r="D33" s="25">
        <v>3915259.49</v>
      </c>
      <c r="E33" s="23">
        <f t="shared" si="2"/>
        <v>12836.91636</v>
      </c>
      <c r="F33" s="24">
        <f t="shared" si="3"/>
        <v>-0.6039869056</v>
      </c>
      <c r="G33" s="25">
        <v>1.044073543E7</v>
      </c>
      <c r="H33" s="23">
        <f t="shared" si="4"/>
        <v>34231.91944</v>
      </c>
      <c r="I33" s="24">
        <f t="shared" si="5"/>
        <v>-0.6250015608</v>
      </c>
    </row>
    <row r="34" ht="12.75" customHeight="1">
      <c r="A34" s="22" t="s">
        <v>48</v>
      </c>
      <c r="B34" s="25">
        <v>3232769.6</v>
      </c>
      <c r="C34" s="23">
        <f t="shared" si="1"/>
        <v>10634.11053</v>
      </c>
      <c r="D34" s="25">
        <v>1456280.93</v>
      </c>
      <c r="E34" s="23">
        <f t="shared" si="2"/>
        <v>4774.691574</v>
      </c>
      <c r="F34" s="24">
        <f t="shared" si="3"/>
        <v>-0.5510022618</v>
      </c>
      <c r="G34" s="25">
        <v>3428752.41</v>
      </c>
      <c r="H34" s="23">
        <f t="shared" si="4"/>
        <v>11241.81118</v>
      </c>
      <c r="I34" s="24">
        <f t="shared" si="5"/>
        <v>-0.5752738151</v>
      </c>
    </row>
    <row r="35" ht="12.75" customHeight="1">
      <c r="A35" s="22" t="s">
        <v>49</v>
      </c>
      <c r="B35" s="25">
        <v>1537641.75</v>
      </c>
      <c r="C35" s="23">
        <f t="shared" si="1"/>
        <v>5058.032072</v>
      </c>
      <c r="D35" s="25">
        <v>583983.25</v>
      </c>
      <c r="E35" s="23">
        <f t="shared" si="2"/>
        <v>1914.69918</v>
      </c>
      <c r="F35" s="24">
        <f t="shared" si="3"/>
        <v>-0.6214537289</v>
      </c>
      <c r="G35" s="25">
        <v>1565419.08</v>
      </c>
      <c r="H35" s="23">
        <f t="shared" si="4"/>
        <v>5132.521574</v>
      </c>
      <c r="I35" s="24">
        <f t="shared" si="5"/>
        <v>-0.6269476606</v>
      </c>
    </row>
    <row r="36" ht="12.75" customHeight="1">
      <c r="A36" s="22" t="s">
        <v>50</v>
      </c>
      <c r="B36" s="25">
        <v>1.074605952E7</v>
      </c>
      <c r="C36" s="23">
        <f t="shared" si="1"/>
        <v>35348.88</v>
      </c>
      <c r="D36" s="25">
        <v>4480797.35</v>
      </c>
      <c r="E36" s="23">
        <f t="shared" si="2"/>
        <v>14691.13885</v>
      </c>
      <c r="F36" s="24">
        <f t="shared" si="3"/>
        <v>-0.5843959171</v>
      </c>
      <c r="G36" s="25">
        <v>1.079217578E7</v>
      </c>
      <c r="H36" s="23">
        <f t="shared" si="4"/>
        <v>35384.18289</v>
      </c>
      <c r="I36" s="24">
        <f t="shared" si="5"/>
        <v>-0.5848105663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18.14"/>
    <col customWidth="1" min="3" max="3" width="8.0"/>
    <col customWidth="1" min="4" max="4" width="53.0"/>
  </cols>
  <sheetData>
    <row r="1" ht="12.0" customHeight="1">
      <c r="A1" s="26" t="s">
        <v>51</v>
      </c>
      <c r="B1" s="27" t="s">
        <v>52</v>
      </c>
      <c r="C1" s="27" t="s">
        <v>53</v>
      </c>
      <c r="D1" s="26" t="s">
        <v>54</v>
      </c>
    </row>
    <row r="2" ht="12.75" customHeight="1">
      <c r="A2" s="28"/>
      <c r="B2" s="29"/>
      <c r="C2" s="30"/>
      <c r="D2" s="31"/>
    </row>
    <row r="3" ht="12.0" customHeight="1">
      <c r="A3" s="28"/>
      <c r="B3" s="29"/>
      <c r="C3" s="30"/>
      <c r="D3" s="31"/>
    </row>
    <row r="4" ht="12.0" customHeight="1">
      <c r="A4" s="28"/>
      <c r="B4" s="29"/>
      <c r="C4" s="30"/>
      <c r="D4" s="31"/>
    </row>
    <row r="5" ht="15.75" customHeight="1">
      <c r="A5" s="32"/>
      <c r="B5" s="33"/>
      <c r="C5" s="34"/>
      <c r="D5" s="35"/>
    </row>
  </sheetData>
  <drawing r:id="rId1"/>
</worksheet>
</file>