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3995"/>
  </bookViews>
  <sheets>
    <sheet name="ERT_SU_CZ" sheetId="1" r:id="rId1"/>
    <sheet name="Change Log" sheetId="2" r:id="rId2"/>
  </sheets>
  <calcPr calcId="145621"/>
</workbook>
</file>

<file path=xl/calcChain.xml><?xml version="1.0" encoding="utf-8"?>
<calcChain xmlns="http://schemas.openxmlformats.org/spreadsheetml/2006/main">
  <c r="I36" i="1" l="1"/>
  <c r="H36" i="1"/>
  <c r="E36" i="1"/>
  <c r="F36" i="1" s="1"/>
  <c r="C36" i="1"/>
  <c r="I35" i="1"/>
  <c r="H35" i="1"/>
  <c r="F35" i="1"/>
  <c r="E35" i="1"/>
  <c r="C35" i="1"/>
  <c r="I34" i="1"/>
  <c r="H34" i="1"/>
  <c r="E34" i="1"/>
  <c r="F34" i="1" s="1"/>
  <c r="C34" i="1"/>
  <c r="I33" i="1"/>
  <c r="H33" i="1"/>
  <c r="E33" i="1"/>
  <c r="F33" i="1" s="1"/>
  <c r="C33" i="1"/>
  <c r="I32" i="1"/>
  <c r="H32" i="1"/>
  <c r="E32" i="1"/>
  <c r="F32" i="1" s="1"/>
  <c r="C32" i="1"/>
  <c r="I31" i="1"/>
  <c r="H31" i="1"/>
  <c r="F31" i="1"/>
  <c r="E31" i="1"/>
  <c r="C31" i="1"/>
  <c r="I30" i="1"/>
  <c r="H30" i="1"/>
  <c r="E30" i="1"/>
  <c r="F30" i="1" s="1"/>
  <c r="C30" i="1"/>
  <c r="I29" i="1"/>
  <c r="H29" i="1"/>
  <c r="E29" i="1"/>
  <c r="F29" i="1" s="1"/>
  <c r="C29" i="1"/>
  <c r="I28" i="1"/>
  <c r="H28" i="1"/>
  <c r="E28" i="1"/>
  <c r="F28" i="1" s="1"/>
  <c r="C28" i="1"/>
  <c r="I27" i="1"/>
  <c r="H27" i="1"/>
  <c r="F27" i="1"/>
  <c r="E27" i="1"/>
  <c r="C27" i="1"/>
  <c r="I26" i="1"/>
  <c r="H26" i="1"/>
  <c r="E26" i="1"/>
  <c r="F26" i="1" s="1"/>
  <c r="C26" i="1"/>
  <c r="I25" i="1"/>
  <c r="H25" i="1"/>
  <c r="E25" i="1"/>
  <c r="F25" i="1" s="1"/>
  <c r="C25" i="1"/>
  <c r="I24" i="1"/>
  <c r="H24" i="1"/>
  <c r="E24" i="1"/>
  <c r="F24" i="1" s="1"/>
  <c r="C24" i="1"/>
  <c r="I23" i="1"/>
  <c r="H23" i="1"/>
  <c r="F23" i="1"/>
  <c r="E23" i="1"/>
  <c r="C23" i="1"/>
  <c r="I22" i="1"/>
  <c r="H22" i="1"/>
  <c r="E22" i="1"/>
  <c r="F22" i="1" s="1"/>
  <c r="C22" i="1"/>
  <c r="I21" i="1"/>
  <c r="H21" i="1"/>
  <c r="E21" i="1"/>
  <c r="F21" i="1" s="1"/>
  <c r="C21" i="1"/>
  <c r="I20" i="1"/>
  <c r="H20" i="1"/>
  <c r="E20" i="1"/>
  <c r="F20" i="1" s="1"/>
  <c r="C20" i="1"/>
  <c r="I19" i="1"/>
  <c r="H19" i="1"/>
  <c r="F19" i="1"/>
  <c r="E19" i="1"/>
  <c r="C19" i="1"/>
  <c r="I18" i="1"/>
  <c r="H18" i="1"/>
  <c r="E18" i="1"/>
  <c r="F18" i="1" s="1"/>
  <c r="C18" i="1"/>
  <c r="I17" i="1"/>
  <c r="H17" i="1"/>
  <c r="E17" i="1"/>
  <c r="F17" i="1" s="1"/>
  <c r="C17" i="1"/>
  <c r="I16" i="1"/>
  <c r="H16" i="1"/>
  <c r="E16" i="1"/>
  <c r="F16" i="1" s="1"/>
  <c r="C16" i="1"/>
  <c r="I15" i="1"/>
  <c r="H15" i="1"/>
  <c r="F15" i="1"/>
  <c r="E15" i="1"/>
  <c r="C15" i="1"/>
  <c r="I14" i="1"/>
  <c r="H14" i="1"/>
  <c r="E14" i="1"/>
  <c r="F14" i="1" s="1"/>
  <c r="C14" i="1"/>
  <c r="I13" i="1"/>
  <c r="H13" i="1"/>
  <c r="E13" i="1"/>
  <c r="F13" i="1" s="1"/>
  <c r="C13" i="1"/>
  <c r="I12" i="1"/>
  <c r="H12" i="1"/>
  <c r="E12" i="1"/>
  <c r="F12" i="1" s="1"/>
  <c r="C12" i="1"/>
  <c r="I11" i="1"/>
  <c r="H11" i="1"/>
  <c r="F11" i="1"/>
  <c r="E11" i="1"/>
  <c r="C11" i="1"/>
  <c r="I10" i="1"/>
  <c r="H10" i="1"/>
  <c r="E10" i="1"/>
  <c r="F10" i="1" s="1"/>
  <c r="C10" i="1"/>
  <c r="I9" i="1"/>
  <c r="H9" i="1"/>
  <c r="E9" i="1"/>
  <c r="F9" i="1" s="1"/>
  <c r="C9" i="1"/>
  <c r="I8" i="1"/>
  <c r="H8" i="1"/>
  <c r="E8" i="1"/>
  <c r="F8" i="1" s="1"/>
  <c r="C8" i="1"/>
  <c r="I7" i="1"/>
  <c r="H7" i="1"/>
  <c r="F7" i="1"/>
  <c r="E7" i="1"/>
  <c r="C7" i="1"/>
  <c r="H6" i="1"/>
  <c r="G6" i="1"/>
  <c r="D6" i="1"/>
  <c r="I6" i="1" s="1"/>
  <c r="C6" i="1"/>
  <c r="B6" i="1"/>
  <c r="E6" i="1" l="1"/>
  <c r="F6" i="1" s="1"/>
</calcChain>
</file>

<file path=xl/sharedStrings.xml><?xml version="1.0" encoding="utf-8"?>
<sst xmlns="http://schemas.openxmlformats.org/spreadsheetml/2006/main" count="88" uniqueCount="70">
  <si>
    <t>Data source</t>
  </si>
  <si>
    <t>Change date</t>
  </si>
  <si>
    <t>EUROCONTROL</t>
  </si>
  <si>
    <t>Entity</t>
  </si>
  <si>
    <t>Period Start</t>
  </si>
  <si>
    <t>Period</t>
  </si>
  <si>
    <t>Comment</t>
  </si>
  <si>
    <t>ALL</t>
  </si>
  <si>
    <t>Update Q4</t>
  </si>
  <si>
    <t>Meta data</t>
  </si>
  <si>
    <t>Actual 2016 SU</t>
  </si>
  <si>
    <t>Update SU with situation at 15/03/2017</t>
  </si>
  <si>
    <t>Estonia, Hungary, United Kingdom</t>
  </si>
  <si>
    <t>Actual en-route service units slightly modified to align with CRCO data</t>
  </si>
  <si>
    <t>N/A</t>
  </si>
  <si>
    <t>Update Q1</t>
  </si>
  <si>
    <t>Release date</t>
  </si>
  <si>
    <t>Q2 2017</t>
  </si>
  <si>
    <t>14 Dec. 2018</t>
  </si>
  <si>
    <t>Update Q2</t>
  </si>
  <si>
    <t>Period End</t>
  </si>
  <si>
    <t>Q3 2017</t>
  </si>
  <si>
    <t>Update Q3</t>
  </si>
  <si>
    <t>15 Mar. 2018</t>
  </si>
  <si>
    <t>Full year update</t>
  </si>
  <si>
    <t>data update</t>
  </si>
  <si>
    <t>Contact</t>
  </si>
  <si>
    <t>NSA-PRU-Support@eurocontrol.int</t>
  </si>
  <si>
    <t>Period: JAN-NOV</t>
  </si>
  <si>
    <t>SOURCE: CRCO</t>
  </si>
  <si>
    <t>En-route service units</t>
  </si>
  <si>
    <t>Actual [2017]</t>
  </si>
  <si>
    <t>Daily ER SU [2017]</t>
  </si>
  <si>
    <t>Actual [2018]</t>
  </si>
  <si>
    <t>Daily ER SU [actual, 2018]</t>
  </si>
  <si>
    <t>18/17 (%)</t>
  </si>
  <si>
    <t>Det. [2018]</t>
  </si>
  <si>
    <t>Daily ER SU [2018]</t>
  </si>
  <si>
    <t>act./det.(%)</t>
  </si>
  <si>
    <t>SES RP2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</si>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</sst>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&quot; &quot;mmm&quot; &quot;yyyy"/>
    <numFmt numFmtId="165" formatCode="mmm\ yyyy"/>
    <numFmt numFmtId="166" formatCode="d\ mmm\ yyyy"/>
    <numFmt numFmtId="167" formatCode="m/d/yyyy"/>
    <numFmt numFmtId="168" formatCode="0.0%"/>
  </numFmts>
  <fonts count="14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000000"/>
      <name val="Calibri"/>
      <family val="2"/>
    </font>
    <font>
      <sz val="9"/>
      <color rgb="FF396EA2"/>
      <name val="Calibri"/>
      <family val="2"/>
    </font>
    <font>
      <sz val="9"/>
      <name val="Calibri"/>
      <family val="2"/>
    </font>
    <font>
      <b/>
      <sz val="10"/>
      <color rgb="FF396EA2"/>
      <name val="Calibri"/>
      <family val="2"/>
    </font>
    <font>
      <sz val="10"/>
      <color rgb="FF396EA2"/>
      <name val="Calibri"/>
      <family val="2"/>
    </font>
    <font>
      <sz val="9"/>
      <color rgb="FFC00000"/>
      <name val="Arial"/>
      <family val="2"/>
    </font>
    <font>
      <sz val="9"/>
      <color rgb="FF396EA2"/>
      <name val="Arial"/>
      <family val="2"/>
    </font>
    <font>
      <u/>
      <sz val="10"/>
      <color rgb="FF396EA2"/>
      <name val="Calibri"/>
      <family val="2"/>
    </font>
    <font>
      <u/>
      <sz val="10"/>
      <color rgb="FF396EA2"/>
      <name val="Calibri"/>
      <family val="2"/>
    </font>
    <font>
      <b/>
      <sz val="8"/>
      <color rgb="FFC00000"/>
      <name val="Arial"/>
      <family val="2"/>
    </font>
    <font>
      <b/>
      <sz val="8"/>
      <color rgb="FFC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49" fontId="3" fillId="4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0" fontId="2" fillId="3" borderId="2" xfId="0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left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wrapText="1"/>
    </xf>
    <xf numFmtId="0" fontId="5" fillId="2" borderId="5" xfId="0" applyFont="1" applyFill="1" applyBorder="1" applyAlignment="1">
      <alignment horizontal="left"/>
    </xf>
    <xf numFmtId="164" fontId="4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6" fillId="4" borderId="1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center"/>
    </xf>
    <xf numFmtId="0" fontId="1" fillId="2" borderId="6" xfId="0" applyFont="1" applyFill="1" applyBorder="1" applyAlignment="1"/>
    <xf numFmtId="0" fontId="2" fillId="4" borderId="0" xfId="0" applyFont="1" applyFill="1" applyAlignment="1">
      <alignment horizontal="center"/>
    </xf>
    <xf numFmtId="0" fontId="7" fillId="4" borderId="7" xfId="0" applyFont="1" applyFill="1" applyBorder="1" applyAlignment="1">
      <alignment horizontal="left"/>
    </xf>
    <xf numFmtId="164" fontId="4" fillId="4" borderId="0" xfId="0" applyNumberFormat="1" applyFont="1" applyFill="1" applyAlignment="1">
      <alignment horizontal="center"/>
    </xf>
    <xf numFmtId="0" fontId="1" fillId="2" borderId="8" xfId="0" applyFont="1" applyFill="1" applyBorder="1" applyAlignment="1"/>
    <xf numFmtId="165" fontId="2" fillId="4" borderId="0" xfId="0" applyNumberFormat="1" applyFont="1" applyFill="1" applyAlignment="1">
      <alignment horizontal="center"/>
    </xf>
    <xf numFmtId="166" fontId="8" fillId="4" borderId="8" xfId="0" applyNumberFormat="1" applyFont="1" applyFill="1" applyBorder="1" applyAlignment="1">
      <alignment horizontal="left"/>
    </xf>
    <xf numFmtId="165" fontId="2" fillId="4" borderId="0" xfId="0" applyNumberFormat="1" applyFont="1" applyFill="1" applyAlignment="1">
      <alignment horizontal="center"/>
    </xf>
    <xf numFmtId="0" fontId="5" fillId="2" borderId="6" xfId="0" applyFont="1" applyFill="1" applyBorder="1" applyAlignment="1">
      <alignment horizontal="left"/>
    </xf>
    <xf numFmtId="0" fontId="4" fillId="4" borderId="0" xfId="0" applyFont="1" applyFill="1" applyAlignment="1">
      <alignment horizontal="center"/>
    </xf>
    <xf numFmtId="167" fontId="9" fillId="4" borderId="6" xfId="0" applyNumberFormat="1" applyFont="1" applyFill="1" applyBorder="1" applyAlignment="1">
      <alignment horizontal="left"/>
    </xf>
    <xf numFmtId="167" fontId="10" fillId="4" borderId="0" xfId="0" applyNumberFormat="1" applyFont="1" applyFill="1" applyAlignment="1">
      <alignment horizontal="left"/>
    </xf>
    <xf numFmtId="0" fontId="2" fillId="0" borderId="0" xfId="0" applyFont="1" applyAlignment="1"/>
    <xf numFmtId="0" fontId="0" fillId="4" borderId="1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11" fillId="4" borderId="9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49" fontId="13" fillId="3" borderId="9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/>
    </xf>
    <xf numFmtId="3" fontId="2" fillId="5" borderId="9" xfId="0" applyNumberFormat="1" applyFont="1" applyFill="1" applyBorder="1" applyAlignment="1">
      <alignment horizontal="right" vertical="center"/>
    </xf>
    <xf numFmtId="168" fontId="0" fillId="5" borderId="9" xfId="0" applyNumberFormat="1" applyFont="1" applyFill="1" applyBorder="1" applyAlignment="1">
      <alignment horizontal="right" wrapText="1"/>
    </xf>
    <xf numFmtId="3" fontId="2" fillId="4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6"/>
  <sheetViews>
    <sheetView tabSelected="1" workbookViewId="0"/>
  </sheetViews>
  <sheetFormatPr defaultColWidth="17.28515625" defaultRowHeight="15" customHeight="1" x14ac:dyDescent="0.2"/>
  <cols>
    <col min="1" max="1" width="20.140625" customWidth="1"/>
    <col min="2" max="2" width="15.85546875" customWidth="1"/>
    <col min="3" max="3" width="10.42578125" customWidth="1"/>
    <col min="4" max="4" width="11.42578125" customWidth="1"/>
    <col min="5" max="5" width="12.28515625" customWidth="1"/>
    <col min="6" max="6" width="9" customWidth="1"/>
    <col min="7" max="7" width="15.85546875" customWidth="1"/>
    <col min="8" max="8" width="13.85546875" customWidth="1"/>
    <col min="9" max="9" width="12.85546875" customWidth="1"/>
  </cols>
  <sheetData>
    <row r="1" spans="1:9" ht="12.75" customHeight="1" x14ac:dyDescent="0.2">
      <c r="A1" s="1" t="s">
        <v>0</v>
      </c>
      <c r="B1" s="3" t="s">
        <v>2</v>
      </c>
      <c r="C1" s="4" t="s">
        <v>4</v>
      </c>
      <c r="D1" s="9">
        <v>42736</v>
      </c>
      <c r="E1" s="11" t="s">
        <v>9</v>
      </c>
      <c r="F1" s="16" t="s">
        <v>14</v>
      </c>
      <c r="G1" s="17"/>
      <c r="H1" s="17"/>
      <c r="I1" s="17"/>
    </row>
    <row r="2" spans="1:9" ht="12.75" customHeight="1" x14ac:dyDescent="0.2">
      <c r="A2" s="19" t="s">
        <v>16</v>
      </c>
      <c r="B2" s="21" t="s">
        <v>18</v>
      </c>
      <c r="C2" s="23" t="s">
        <v>20</v>
      </c>
      <c r="D2" s="25">
        <v>43434</v>
      </c>
      <c r="E2" s="27" t="s">
        <v>26</v>
      </c>
      <c r="F2" s="29" t="s">
        <v>27</v>
      </c>
      <c r="G2" s="30"/>
      <c r="H2" s="30"/>
      <c r="I2" s="30"/>
    </row>
    <row r="3" spans="1:9" ht="12.75" customHeight="1" x14ac:dyDescent="0.2">
      <c r="A3" s="32"/>
      <c r="B3" s="32"/>
      <c r="C3" s="32"/>
      <c r="D3" s="32"/>
      <c r="E3" s="32"/>
      <c r="F3" s="32"/>
      <c r="G3" s="33"/>
      <c r="H3" s="33"/>
      <c r="I3" s="33"/>
    </row>
    <row r="4" spans="1:9" ht="13.5" customHeight="1" x14ac:dyDescent="0.2">
      <c r="A4" s="34" t="s">
        <v>28</v>
      </c>
      <c r="B4" s="35" t="s">
        <v>29</v>
      </c>
      <c r="C4" s="36">
        <v>334</v>
      </c>
      <c r="D4" s="37"/>
      <c r="E4" s="36">
        <v>334</v>
      </c>
      <c r="F4" s="37"/>
      <c r="G4" s="37"/>
      <c r="H4" s="36">
        <v>334</v>
      </c>
      <c r="I4" s="37"/>
    </row>
    <row r="5" spans="1:9" ht="25.5" customHeight="1" x14ac:dyDescent="0.2">
      <c r="A5" s="38" t="s">
        <v>30</v>
      </c>
      <c r="B5" s="38" t="s">
        <v>31</v>
      </c>
      <c r="C5" s="39" t="s">
        <v>32</v>
      </c>
      <c r="D5" s="38" t="s">
        <v>33</v>
      </c>
      <c r="E5" s="38" t="s">
        <v>34</v>
      </c>
      <c r="F5" s="38" t="s">
        <v>35</v>
      </c>
      <c r="G5" s="38" t="s">
        <v>36</v>
      </c>
      <c r="H5" s="38" t="s">
        <v>37</v>
      </c>
      <c r="I5" s="38" t="s">
        <v>38</v>
      </c>
    </row>
    <row r="6" spans="1:9" ht="12.75" customHeight="1" x14ac:dyDescent="0.2">
      <c r="A6" s="40" t="s">
        <v>39</v>
      </c>
      <c r="B6" s="41">
        <f>SUM(B7:B36)</f>
        <v>117743878</v>
      </c>
      <c r="C6" s="41">
        <f t="shared" ref="C6:C36" si="0">B6/C$4</f>
        <v>352526.58083832334</v>
      </c>
      <c r="D6" s="41">
        <f>SUM(D7:D36)</f>
        <v>124186463</v>
      </c>
      <c r="E6" s="41">
        <f t="shared" ref="E6:E36" si="1">D6/E$4</f>
        <v>371815.75748502993</v>
      </c>
      <c r="F6" s="42">
        <f t="shared" ref="F6:F36" si="2">E6/C6-1</f>
        <v>5.4716942480865116E-2</v>
      </c>
      <c r="G6" s="41">
        <f>SUM(G7:G36)</f>
        <v>111923212</v>
      </c>
      <c r="H6" s="41">
        <f t="shared" ref="H6:H36" si="3">G6/H$4</f>
        <v>335099.43712574849</v>
      </c>
      <c r="I6" s="42">
        <f t="shared" ref="I6:I36" si="4">D6/G6-1</f>
        <v>0.1095684334005711</v>
      </c>
    </row>
    <row r="7" spans="1:9" ht="12.75" customHeight="1" x14ac:dyDescent="0.2">
      <c r="A7" s="40" t="s">
        <v>40</v>
      </c>
      <c r="B7" s="43">
        <v>2760913</v>
      </c>
      <c r="C7" s="41">
        <f t="shared" si="0"/>
        <v>8266.2065868263471</v>
      </c>
      <c r="D7" s="43">
        <v>2968515</v>
      </c>
      <c r="E7" s="41">
        <f t="shared" si="1"/>
        <v>8887.7694610778435</v>
      </c>
      <c r="F7" s="42">
        <f t="shared" si="2"/>
        <v>7.5193242235448876E-2</v>
      </c>
      <c r="G7" s="43">
        <v>2718375</v>
      </c>
      <c r="H7" s="41">
        <f t="shared" si="3"/>
        <v>8138.8473053892212</v>
      </c>
      <c r="I7" s="42">
        <f t="shared" si="4"/>
        <v>9.2018209408194274E-2</v>
      </c>
    </row>
    <row r="8" spans="1:9" ht="12.75" customHeight="1" x14ac:dyDescent="0.2">
      <c r="A8" s="40" t="s">
        <v>41</v>
      </c>
      <c r="B8" s="43">
        <v>2401507</v>
      </c>
      <c r="C8" s="41">
        <f t="shared" si="0"/>
        <v>7190.1407185628741</v>
      </c>
      <c r="D8" s="43">
        <v>2442406</v>
      </c>
      <c r="E8" s="41">
        <f t="shared" si="1"/>
        <v>7312.5928143712572</v>
      </c>
      <c r="F8" s="42">
        <f t="shared" si="2"/>
        <v>1.7030556229900684E-2</v>
      </c>
      <c r="G8" s="43">
        <v>2453681</v>
      </c>
      <c r="H8" s="41">
        <f t="shared" si="3"/>
        <v>7346.3502994011978</v>
      </c>
      <c r="I8" s="42">
        <f t="shared" si="4"/>
        <v>-4.595136857643678E-3</v>
      </c>
    </row>
    <row r="9" spans="1:9" ht="12.75" customHeight="1" x14ac:dyDescent="0.2">
      <c r="A9" s="40" t="s">
        <v>42</v>
      </c>
      <c r="B9" s="43">
        <v>3242659</v>
      </c>
      <c r="C9" s="41">
        <f t="shared" si="0"/>
        <v>9708.5598802395216</v>
      </c>
      <c r="D9" s="43">
        <v>3637937</v>
      </c>
      <c r="E9" s="41">
        <f t="shared" si="1"/>
        <v>10892.026946107784</v>
      </c>
      <c r="F9" s="42">
        <f t="shared" si="2"/>
        <v>0.12189934248405399</v>
      </c>
      <c r="G9" s="43">
        <v>3333637</v>
      </c>
      <c r="H9" s="41">
        <f t="shared" si="3"/>
        <v>9980.9491017964065</v>
      </c>
      <c r="I9" s="42">
        <f t="shared" si="4"/>
        <v>9.1281684238565974E-2</v>
      </c>
    </row>
    <row r="10" spans="1:9" ht="12.75" customHeight="1" x14ac:dyDescent="0.2">
      <c r="A10" s="40" t="s">
        <v>43</v>
      </c>
      <c r="B10" s="43">
        <v>1688233</v>
      </c>
      <c r="C10" s="41">
        <f t="shared" si="0"/>
        <v>5054.5898203592815</v>
      </c>
      <c r="D10" s="43">
        <v>1869571</v>
      </c>
      <c r="E10" s="41">
        <f t="shared" si="1"/>
        <v>5597.5179640718561</v>
      </c>
      <c r="F10" s="42">
        <f t="shared" si="2"/>
        <v>0.1074128985750189</v>
      </c>
      <c r="G10" s="43">
        <v>1748304</v>
      </c>
      <c r="H10" s="41">
        <f t="shared" si="3"/>
        <v>5234.443113772455</v>
      </c>
      <c r="I10" s="42">
        <f t="shared" si="4"/>
        <v>6.9362650889090327E-2</v>
      </c>
    </row>
    <row r="11" spans="1:9" ht="12.75" customHeight="1" x14ac:dyDescent="0.2">
      <c r="A11" s="40" t="s">
        <v>44</v>
      </c>
      <c r="B11" s="43">
        <v>1596694</v>
      </c>
      <c r="C11" s="41">
        <f t="shared" si="0"/>
        <v>4780.5209580838327</v>
      </c>
      <c r="D11" s="43">
        <v>1755272</v>
      </c>
      <c r="E11" s="41">
        <f t="shared" si="1"/>
        <v>5255.3053892215567</v>
      </c>
      <c r="F11" s="42">
        <f t="shared" si="2"/>
        <v>9.9316462640931746E-2</v>
      </c>
      <c r="G11" s="43">
        <v>1376071</v>
      </c>
      <c r="H11" s="41">
        <f t="shared" si="3"/>
        <v>4119.9730538922158</v>
      </c>
      <c r="I11" s="42">
        <f t="shared" si="4"/>
        <v>0.27556790310965051</v>
      </c>
    </row>
    <row r="12" spans="1:9" ht="12.75" customHeight="1" x14ac:dyDescent="0.2">
      <c r="A12" s="40" t="s">
        <v>45</v>
      </c>
      <c r="B12" s="43">
        <v>2615611</v>
      </c>
      <c r="C12" s="41">
        <f t="shared" si="0"/>
        <v>7831.1706586826349</v>
      </c>
      <c r="D12" s="43">
        <v>2813878</v>
      </c>
      <c r="E12" s="41">
        <f t="shared" si="1"/>
        <v>8424.7844311377248</v>
      </c>
      <c r="F12" s="42">
        <f t="shared" si="2"/>
        <v>7.5801409307423739E-2</v>
      </c>
      <c r="G12" s="43">
        <v>2588847</v>
      </c>
      <c r="H12" s="41">
        <f t="shared" si="3"/>
        <v>7751.0389221556889</v>
      </c>
      <c r="I12" s="42">
        <f t="shared" si="4"/>
        <v>8.6923251934162282E-2</v>
      </c>
    </row>
    <row r="13" spans="1:9" ht="12.75" customHeight="1" x14ac:dyDescent="0.2">
      <c r="A13" s="40" t="s">
        <v>46</v>
      </c>
      <c r="B13" s="43">
        <v>1537472</v>
      </c>
      <c r="C13" s="41">
        <f t="shared" si="0"/>
        <v>4603.2095808383237</v>
      </c>
      <c r="D13" s="43">
        <v>1576196</v>
      </c>
      <c r="E13" s="41">
        <f t="shared" si="1"/>
        <v>4719.1497005988022</v>
      </c>
      <c r="F13" s="42">
        <f t="shared" si="2"/>
        <v>2.5186800149856303E-2</v>
      </c>
      <c r="G13" s="43">
        <v>1484234</v>
      </c>
      <c r="H13" s="41">
        <f t="shared" si="3"/>
        <v>4443.8143712574847</v>
      </c>
      <c r="I13" s="42">
        <f t="shared" si="4"/>
        <v>6.1959232843338707E-2</v>
      </c>
    </row>
    <row r="14" spans="1:9" ht="12.75" customHeight="1" x14ac:dyDescent="0.2">
      <c r="A14" s="40" t="s">
        <v>47</v>
      </c>
      <c r="B14" s="43">
        <v>798137</v>
      </c>
      <c r="C14" s="41">
        <f t="shared" si="0"/>
        <v>2389.631736526946</v>
      </c>
      <c r="D14" s="43">
        <v>844642</v>
      </c>
      <c r="E14" s="41">
        <f t="shared" si="1"/>
        <v>2528.868263473054</v>
      </c>
      <c r="F14" s="42">
        <f t="shared" si="2"/>
        <v>5.8266939134509643E-2</v>
      </c>
      <c r="G14" s="43">
        <v>789621</v>
      </c>
      <c r="H14" s="41">
        <f t="shared" si="3"/>
        <v>2364.1347305389222</v>
      </c>
      <c r="I14" s="42">
        <f t="shared" si="4"/>
        <v>6.9680264329342823E-2</v>
      </c>
    </row>
    <row r="15" spans="1:9" ht="12.75" customHeight="1" x14ac:dyDescent="0.2">
      <c r="A15" s="40" t="s">
        <v>48</v>
      </c>
      <c r="B15" s="43">
        <v>774730</v>
      </c>
      <c r="C15" s="41">
        <f t="shared" si="0"/>
        <v>2319.5508982035926</v>
      </c>
      <c r="D15" s="43">
        <v>856092</v>
      </c>
      <c r="E15" s="41">
        <f t="shared" si="1"/>
        <v>2563.1497005988026</v>
      </c>
      <c r="F15" s="42">
        <f t="shared" si="2"/>
        <v>0.10501981335433008</v>
      </c>
      <c r="G15" s="43">
        <v>769772</v>
      </c>
      <c r="H15" s="41">
        <f t="shared" si="3"/>
        <v>2304.7065868263471</v>
      </c>
      <c r="I15" s="42">
        <f t="shared" si="4"/>
        <v>0.1121371003362035</v>
      </c>
    </row>
    <row r="16" spans="1:9" ht="12.75" customHeight="1" x14ac:dyDescent="0.2">
      <c r="A16" s="40" t="s">
        <v>49</v>
      </c>
      <c r="B16" s="43">
        <v>19438816</v>
      </c>
      <c r="C16" s="41">
        <f t="shared" si="0"/>
        <v>58200.047904191619</v>
      </c>
      <c r="D16" s="43">
        <v>19938302</v>
      </c>
      <c r="E16" s="41">
        <f t="shared" si="1"/>
        <v>59695.514970059878</v>
      </c>
      <c r="F16" s="42">
        <f t="shared" si="2"/>
        <v>2.5695289260415866E-2</v>
      </c>
      <c r="G16" s="43">
        <v>18825587</v>
      </c>
      <c r="H16" s="41">
        <f t="shared" si="3"/>
        <v>56364.032934131734</v>
      </c>
      <c r="I16" s="42">
        <f t="shared" si="4"/>
        <v>5.9106523477860273E-2</v>
      </c>
    </row>
    <row r="17" spans="1:9" ht="12.75" customHeight="1" x14ac:dyDescent="0.2">
      <c r="A17" s="40" t="s">
        <v>50</v>
      </c>
      <c r="B17" s="43">
        <v>13344816</v>
      </c>
      <c r="C17" s="41">
        <f t="shared" si="0"/>
        <v>39954.538922155691</v>
      </c>
      <c r="D17" s="43">
        <v>13881016</v>
      </c>
      <c r="E17" s="41">
        <f t="shared" si="1"/>
        <v>41559.928143712576</v>
      </c>
      <c r="F17" s="42">
        <f t="shared" si="2"/>
        <v>4.0180396642411464E-2</v>
      </c>
      <c r="G17" s="43">
        <v>12293718</v>
      </c>
      <c r="H17" s="41">
        <f t="shared" si="3"/>
        <v>36807.538922155691</v>
      </c>
      <c r="I17" s="42">
        <f t="shared" si="4"/>
        <v>0.12911456078624872</v>
      </c>
    </row>
    <row r="18" spans="1:9" ht="12.75" customHeight="1" x14ac:dyDescent="0.2">
      <c r="A18" s="40" t="s">
        <v>51</v>
      </c>
      <c r="B18" s="43">
        <v>4833470</v>
      </c>
      <c r="C18" s="41">
        <f t="shared" si="0"/>
        <v>14471.467065868263</v>
      </c>
      <c r="D18" s="43">
        <v>5252100</v>
      </c>
      <c r="E18" s="41">
        <f t="shared" si="1"/>
        <v>15724.850299401198</v>
      </c>
      <c r="F18" s="42">
        <f t="shared" si="2"/>
        <v>8.6610654457356828E-2</v>
      </c>
      <c r="G18" s="43">
        <v>4209798</v>
      </c>
      <c r="H18" s="41">
        <f t="shared" si="3"/>
        <v>12604.185628742514</v>
      </c>
      <c r="I18" s="42">
        <f t="shared" si="4"/>
        <v>0.24758955180272313</v>
      </c>
    </row>
    <row r="19" spans="1:9" ht="12.75" customHeight="1" x14ac:dyDescent="0.2">
      <c r="A19" s="40" t="s">
        <v>52</v>
      </c>
      <c r="B19" s="43">
        <v>2754525</v>
      </c>
      <c r="C19" s="41">
        <f t="shared" si="0"/>
        <v>8247.0808383233525</v>
      </c>
      <c r="D19" s="43">
        <v>3006976</v>
      </c>
      <c r="E19" s="41">
        <f t="shared" si="1"/>
        <v>9002.9221556886223</v>
      </c>
      <c r="F19" s="42">
        <f t="shared" si="2"/>
        <v>9.1649558453817059E-2</v>
      </c>
      <c r="G19" s="43">
        <v>2273181</v>
      </c>
      <c r="H19" s="41">
        <f t="shared" si="3"/>
        <v>6805.9311377245513</v>
      </c>
      <c r="I19" s="42">
        <f t="shared" si="4"/>
        <v>0.32280535513890007</v>
      </c>
    </row>
    <row r="20" spans="1:9" ht="12.75" customHeight="1" x14ac:dyDescent="0.2">
      <c r="A20" s="40" t="s">
        <v>53</v>
      </c>
      <c r="B20" s="43">
        <v>4144810</v>
      </c>
      <c r="C20" s="41">
        <f t="shared" si="0"/>
        <v>12409.610778443113</v>
      </c>
      <c r="D20" s="43">
        <v>4213101</v>
      </c>
      <c r="E20" s="41">
        <f t="shared" si="1"/>
        <v>12614.074850299401</v>
      </c>
      <c r="F20" s="42">
        <f t="shared" si="2"/>
        <v>1.6476267910953801E-2</v>
      </c>
      <c r="G20" s="43">
        <v>3884556</v>
      </c>
      <c r="H20" s="41">
        <f t="shared" si="3"/>
        <v>11630.407185628743</v>
      </c>
      <c r="I20" s="42">
        <f t="shared" si="4"/>
        <v>8.457723353711466E-2</v>
      </c>
    </row>
    <row r="21" spans="1:9" ht="12.75" customHeight="1" x14ac:dyDescent="0.2">
      <c r="A21" s="40" t="s">
        <v>54</v>
      </c>
      <c r="B21" s="43">
        <v>8059040</v>
      </c>
      <c r="C21" s="41">
        <f t="shared" si="0"/>
        <v>24128.862275449101</v>
      </c>
      <c r="D21" s="43">
        <v>8797363</v>
      </c>
      <c r="E21" s="41">
        <f t="shared" si="1"/>
        <v>26339.410179640719</v>
      </c>
      <c r="F21" s="42">
        <f t="shared" si="2"/>
        <v>9.1614261748297565E-2</v>
      </c>
      <c r="G21" s="43">
        <v>8919649</v>
      </c>
      <c r="H21" s="41">
        <f t="shared" si="3"/>
        <v>26705.535928143712</v>
      </c>
      <c r="I21" s="42">
        <f t="shared" si="4"/>
        <v>-1.3709732300004163E-2</v>
      </c>
    </row>
    <row r="22" spans="1:9" ht="12.75" customHeight="1" x14ac:dyDescent="0.2">
      <c r="A22" s="40" t="s">
        <v>55</v>
      </c>
      <c r="B22" s="43">
        <v>808834</v>
      </c>
      <c r="C22" s="41">
        <f t="shared" si="0"/>
        <v>2421.6586826347307</v>
      </c>
      <c r="D22" s="43">
        <v>864500</v>
      </c>
      <c r="E22" s="41">
        <f t="shared" si="1"/>
        <v>2588.3233532934132</v>
      </c>
      <c r="F22" s="42">
        <f t="shared" si="2"/>
        <v>6.8822527242919929E-2</v>
      </c>
      <c r="G22" s="43">
        <v>799416</v>
      </c>
      <c r="H22" s="41">
        <f t="shared" si="3"/>
        <v>2393.4610778443116</v>
      </c>
      <c r="I22" s="42">
        <f t="shared" si="4"/>
        <v>8.1414432535751091E-2</v>
      </c>
    </row>
    <row r="23" spans="1:9" ht="12.75" customHeight="1" x14ac:dyDescent="0.2">
      <c r="A23" s="40" t="s">
        <v>56</v>
      </c>
      <c r="B23" s="43">
        <v>499878</v>
      </c>
      <c r="C23" s="41">
        <f t="shared" si="0"/>
        <v>1496.6407185628743</v>
      </c>
      <c r="D23" s="43">
        <v>558386</v>
      </c>
      <c r="E23" s="41">
        <f t="shared" si="1"/>
        <v>1671.8143712574849</v>
      </c>
      <c r="F23" s="42">
        <f t="shared" si="2"/>
        <v>0.11704455887236476</v>
      </c>
      <c r="G23" s="43">
        <v>500706</v>
      </c>
      <c r="H23" s="41">
        <f t="shared" si="3"/>
        <v>1499.1197604790418</v>
      </c>
      <c r="I23" s="42">
        <f t="shared" si="4"/>
        <v>0.11519734135400816</v>
      </c>
    </row>
    <row r="24" spans="1:9" ht="12.75" customHeight="1" x14ac:dyDescent="0.2">
      <c r="A24" s="40" t="s">
        <v>57</v>
      </c>
      <c r="B24" s="43">
        <v>842386</v>
      </c>
      <c r="C24" s="41">
        <f t="shared" si="0"/>
        <v>2522.1137724550899</v>
      </c>
      <c r="D24" s="43">
        <v>856238</v>
      </c>
      <c r="E24" s="41">
        <f t="shared" si="1"/>
        <v>2563.5868263473053</v>
      </c>
      <c r="F24" s="42">
        <f t="shared" si="2"/>
        <v>1.6443768058823416E-2</v>
      </c>
      <c r="G24" s="43">
        <v>858071</v>
      </c>
      <c r="H24" s="41">
        <f t="shared" si="3"/>
        <v>2569.0748502994011</v>
      </c>
      <c r="I24" s="42">
        <f t="shared" si="4"/>
        <v>-2.1361868656556426E-3</v>
      </c>
    </row>
    <row r="25" spans="1:9" ht="12.75" customHeight="1" x14ac:dyDescent="0.2">
      <c r="A25" s="40" t="s">
        <v>58</v>
      </c>
      <c r="B25" s="43">
        <v>2980495</v>
      </c>
      <c r="C25" s="41">
        <f t="shared" si="0"/>
        <v>8923.6377245508975</v>
      </c>
      <c r="D25" s="43">
        <v>3133893</v>
      </c>
      <c r="E25" s="41">
        <f t="shared" si="1"/>
        <v>9382.9131736526942</v>
      </c>
      <c r="F25" s="42">
        <f t="shared" si="2"/>
        <v>5.1467289829373986E-2</v>
      </c>
      <c r="G25" s="43">
        <v>2815695</v>
      </c>
      <c r="H25" s="41">
        <f t="shared" si="3"/>
        <v>8430.2245508982032</v>
      </c>
      <c r="I25" s="42">
        <f t="shared" si="4"/>
        <v>0.1130086887961943</v>
      </c>
    </row>
    <row r="26" spans="1:9" ht="12.75" customHeight="1" x14ac:dyDescent="0.2">
      <c r="A26" s="40" t="s">
        <v>59</v>
      </c>
      <c r="B26" s="43">
        <v>2319888</v>
      </c>
      <c r="C26" s="41">
        <f t="shared" si="0"/>
        <v>6945.7724550898201</v>
      </c>
      <c r="D26" s="43">
        <v>2322864</v>
      </c>
      <c r="E26" s="41">
        <f t="shared" si="1"/>
        <v>6954.6826347305387</v>
      </c>
      <c r="F26" s="42">
        <f t="shared" si="2"/>
        <v>1.2828205499575418E-3</v>
      </c>
      <c r="G26" s="43">
        <v>2295211</v>
      </c>
      <c r="H26" s="41">
        <f t="shared" si="3"/>
        <v>6871.8892215568858</v>
      </c>
      <c r="I26" s="42">
        <f t="shared" si="4"/>
        <v>1.2048129779789418E-2</v>
      </c>
    </row>
    <row r="27" spans="1:9" ht="12.75" customHeight="1" x14ac:dyDescent="0.2">
      <c r="A27" s="40" t="s">
        <v>60</v>
      </c>
      <c r="B27" s="43">
        <v>3971908</v>
      </c>
      <c r="C27" s="41">
        <f t="shared" si="0"/>
        <v>11891.940119760478</v>
      </c>
      <c r="D27" s="43">
        <v>4319517</v>
      </c>
      <c r="E27" s="41">
        <f t="shared" si="1"/>
        <v>12932.685628742514</v>
      </c>
      <c r="F27" s="42">
        <f t="shared" si="2"/>
        <v>8.7516881055653917E-2</v>
      </c>
      <c r="G27" s="43">
        <v>4090847</v>
      </c>
      <c r="H27" s="41">
        <f t="shared" si="3"/>
        <v>12248.04491017964</v>
      </c>
      <c r="I27" s="42">
        <f t="shared" si="4"/>
        <v>5.5897959517918983E-2</v>
      </c>
    </row>
    <row r="28" spans="1:9" ht="12.75" customHeight="1" x14ac:dyDescent="0.2">
      <c r="A28" s="40" t="s">
        <v>61</v>
      </c>
      <c r="B28" s="43">
        <v>3466670</v>
      </c>
      <c r="C28" s="41">
        <f t="shared" si="0"/>
        <v>10379.251497005987</v>
      </c>
      <c r="D28" s="43">
        <v>3540880</v>
      </c>
      <c r="E28" s="41">
        <f t="shared" si="1"/>
        <v>10601.437125748504</v>
      </c>
      <c r="F28" s="42">
        <f t="shared" si="2"/>
        <v>2.1406710185855715E-2</v>
      </c>
      <c r="G28" s="43">
        <v>2888607</v>
      </c>
      <c r="H28" s="41">
        <f t="shared" si="3"/>
        <v>8648.5239520958075</v>
      </c>
      <c r="I28" s="42">
        <f t="shared" si="4"/>
        <v>0.22580884142425739</v>
      </c>
    </row>
    <row r="29" spans="1:9" ht="12.75" customHeight="1" x14ac:dyDescent="0.2">
      <c r="A29" s="40" t="s">
        <v>62</v>
      </c>
      <c r="B29" s="43">
        <v>4388952</v>
      </c>
      <c r="C29" s="41">
        <f t="shared" si="0"/>
        <v>13140.574850299401</v>
      </c>
      <c r="D29" s="43">
        <v>4724610</v>
      </c>
      <c r="E29" s="41">
        <f t="shared" si="1"/>
        <v>14145.538922155689</v>
      </c>
      <c r="F29" s="42">
        <f t="shared" si="2"/>
        <v>7.6477938241293231E-2</v>
      </c>
      <c r="G29" s="43">
        <v>3983262</v>
      </c>
      <c r="H29" s="41">
        <f t="shared" si="3"/>
        <v>11925.934131736527</v>
      </c>
      <c r="I29" s="42">
        <f t="shared" si="4"/>
        <v>0.18611580157167662</v>
      </c>
    </row>
    <row r="30" spans="1:9" ht="12.75" customHeight="1" x14ac:dyDescent="0.2">
      <c r="A30" s="40" t="s">
        <v>63</v>
      </c>
      <c r="B30" s="43">
        <v>1104865</v>
      </c>
      <c r="C30" s="41">
        <f t="shared" si="0"/>
        <v>3307.9790419161677</v>
      </c>
      <c r="D30" s="43">
        <v>1206536</v>
      </c>
      <c r="E30" s="41">
        <f t="shared" si="1"/>
        <v>3612.3832335329344</v>
      </c>
      <c r="F30" s="42">
        <f t="shared" si="2"/>
        <v>9.2021197159834145E-2</v>
      </c>
      <c r="G30" s="43">
        <v>1161528</v>
      </c>
      <c r="H30" s="41">
        <f t="shared" si="3"/>
        <v>3477.6287425149699</v>
      </c>
      <c r="I30" s="42">
        <f t="shared" si="4"/>
        <v>3.8748958268763234E-2</v>
      </c>
    </row>
    <row r="31" spans="1:9" ht="12.75" customHeight="1" x14ac:dyDescent="0.2">
      <c r="A31" s="40" t="s">
        <v>64</v>
      </c>
      <c r="B31" s="43">
        <v>492937</v>
      </c>
      <c r="C31" s="41">
        <f t="shared" si="0"/>
        <v>1475.8592814371257</v>
      </c>
      <c r="D31" s="43">
        <v>534074</v>
      </c>
      <c r="E31" s="41">
        <f t="shared" si="1"/>
        <v>1599.0239520958085</v>
      </c>
      <c r="F31" s="42">
        <f t="shared" si="2"/>
        <v>8.3452855030156092E-2</v>
      </c>
      <c r="G31" s="43">
        <v>497633</v>
      </c>
      <c r="H31" s="41">
        <f t="shared" si="3"/>
        <v>1489.9191616766468</v>
      </c>
      <c r="I31" s="42">
        <f t="shared" si="4"/>
        <v>7.3228664497732243E-2</v>
      </c>
    </row>
    <row r="32" spans="1:9" ht="12.75" customHeight="1" x14ac:dyDescent="0.2">
      <c r="A32" s="40" t="s">
        <v>65</v>
      </c>
      <c r="B32" s="43">
        <v>1447762</v>
      </c>
      <c r="C32" s="41">
        <f t="shared" si="0"/>
        <v>4334.6167664670656</v>
      </c>
      <c r="D32" s="43">
        <v>1615682</v>
      </c>
      <c r="E32" s="41">
        <f t="shared" si="1"/>
        <v>4837.3712574850297</v>
      </c>
      <c r="F32" s="42">
        <f t="shared" si="2"/>
        <v>0.11598591481196485</v>
      </c>
      <c r="G32" s="43">
        <v>1389018</v>
      </c>
      <c r="H32" s="41">
        <f t="shared" si="3"/>
        <v>4158.7365269461079</v>
      </c>
      <c r="I32" s="42">
        <f t="shared" si="4"/>
        <v>0.16318291051663847</v>
      </c>
    </row>
    <row r="33" spans="1:9" ht="12.75" customHeight="1" x14ac:dyDescent="0.2">
      <c r="A33" s="40" t="s">
        <v>66</v>
      </c>
      <c r="B33" s="43">
        <v>9701495</v>
      </c>
      <c r="C33" s="41">
        <f t="shared" si="0"/>
        <v>29046.392215568863</v>
      </c>
      <c r="D33" s="43">
        <v>10241513</v>
      </c>
      <c r="E33" s="41">
        <f t="shared" si="1"/>
        <v>30663.212574850299</v>
      </c>
      <c r="F33" s="42">
        <f t="shared" si="2"/>
        <v>5.566337971621893E-2</v>
      </c>
      <c r="G33" s="43">
        <v>8481688</v>
      </c>
      <c r="H33" s="41">
        <f t="shared" si="3"/>
        <v>25394.275449101795</v>
      </c>
      <c r="I33" s="42">
        <f t="shared" si="4"/>
        <v>0.20748523171330979</v>
      </c>
    </row>
    <row r="34" spans="1:9" ht="12.75" customHeight="1" x14ac:dyDescent="0.2">
      <c r="A34" s="40" t="s">
        <v>67</v>
      </c>
      <c r="B34" s="43">
        <v>3326155</v>
      </c>
      <c r="C34" s="41">
        <f t="shared" si="0"/>
        <v>9958.5479041916169</v>
      </c>
      <c r="D34" s="43">
        <v>3504563</v>
      </c>
      <c r="E34" s="41">
        <f t="shared" si="1"/>
        <v>10492.70359281437</v>
      </c>
      <c r="F34" s="42">
        <f t="shared" si="2"/>
        <v>5.3637909237542969E-2</v>
      </c>
      <c r="G34" s="43">
        <v>3112545</v>
      </c>
      <c r="H34" s="41">
        <f t="shared" si="3"/>
        <v>9318.9970059880234</v>
      </c>
      <c r="I34" s="42">
        <f t="shared" si="4"/>
        <v>0.1259477373017901</v>
      </c>
    </row>
    <row r="35" spans="1:9" ht="12.75" customHeight="1" x14ac:dyDescent="0.2">
      <c r="A35" s="40" t="s">
        <v>68</v>
      </c>
      <c r="B35" s="43">
        <v>1494889</v>
      </c>
      <c r="C35" s="41">
        <f t="shared" si="0"/>
        <v>4475.7155688622752</v>
      </c>
      <c r="D35" s="43">
        <v>1623210</v>
      </c>
      <c r="E35" s="41">
        <f t="shared" si="1"/>
        <v>4859.9101796407185</v>
      </c>
      <c r="F35" s="42">
        <f t="shared" si="2"/>
        <v>8.5839818207238183E-2</v>
      </c>
      <c r="G35" s="43">
        <v>1410263</v>
      </c>
      <c r="H35" s="41">
        <f t="shared" si="3"/>
        <v>4222.3443113772455</v>
      </c>
      <c r="I35" s="42">
        <f t="shared" si="4"/>
        <v>0.15099807624535289</v>
      </c>
    </row>
    <row r="36" spans="1:9" ht="12.75" customHeight="1" x14ac:dyDescent="0.2">
      <c r="A36" s="40" t="s">
        <v>69</v>
      </c>
      <c r="B36" s="43">
        <v>10905331</v>
      </c>
      <c r="C36" s="41">
        <f t="shared" si="0"/>
        <v>32650.691616766468</v>
      </c>
      <c r="D36" s="43">
        <v>11286630</v>
      </c>
      <c r="E36" s="41">
        <f t="shared" si="1"/>
        <v>33792.305389221554</v>
      </c>
      <c r="F36" s="42">
        <f t="shared" si="2"/>
        <v>3.4964459125541358E-2</v>
      </c>
      <c r="G36" s="43">
        <v>9969691</v>
      </c>
      <c r="H36" s="41">
        <f t="shared" si="3"/>
        <v>29849.374251497007</v>
      </c>
      <c r="I36" s="42">
        <f t="shared" si="4"/>
        <v>0.13209426450629214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"/>
  <sheetViews>
    <sheetView workbookViewId="0"/>
  </sheetViews>
  <sheetFormatPr defaultColWidth="17.28515625" defaultRowHeight="15" customHeight="1" x14ac:dyDescent="0.2"/>
  <cols>
    <col min="1" max="1" width="12.140625" customWidth="1"/>
    <col min="2" max="2" width="18.140625" customWidth="1"/>
    <col min="3" max="3" width="8" customWidth="1"/>
    <col min="4" max="4" width="53" customWidth="1"/>
  </cols>
  <sheetData>
    <row r="1" spans="1:4" ht="12" customHeight="1" x14ac:dyDescent="0.2">
      <c r="A1" s="2" t="s">
        <v>1</v>
      </c>
      <c r="B1" s="5" t="s">
        <v>3</v>
      </c>
      <c r="C1" s="5" t="s">
        <v>5</v>
      </c>
      <c r="D1" s="2" t="s">
        <v>6</v>
      </c>
    </row>
    <row r="2" spans="1:4" ht="12.75" customHeight="1" x14ac:dyDescent="0.2">
      <c r="A2" s="6">
        <v>42779</v>
      </c>
      <c r="B2" s="7" t="s">
        <v>7</v>
      </c>
      <c r="C2" s="8">
        <v>2016</v>
      </c>
      <c r="D2" s="10" t="s">
        <v>8</v>
      </c>
    </row>
    <row r="3" spans="1:4" ht="12" customHeight="1" x14ac:dyDescent="0.2">
      <c r="A3" s="6">
        <v>42828</v>
      </c>
      <c r="B3" s="7" t="s">
        <v>10</v>
      </c>
      <c r="C3" s="8">
        <v>2016</v>
      </c>
      <c r="D3" s="10" t="s">
        <v>11</v>
      </c>
    </row>
    <row r="4" spans="1:4" ht="12" customHeight="1" x14ac:dyDescent="0.2">
      <c r="A4" s="6">
        <v>42839</v>
      </c>
      <c r="B4" s="7" t="s">
        <v>12</v>
      </c>
      <c r="C4" s="8">
        <v>2015</v>
      </c>
      <c r="D4" s="10" t="s">
        <v>13</v>
      </c>
    </row>
    <row r="5" spans="1:4" ht="15.75" customHeight="1" x14ac:dyDescent="0.2">
      <c r="A5" s="12">
        <v>42853</v>
      </c>
      <c r="B5" s="13" t="s">
        <v>7</v>
      </c>
      <c r="C5" s="14">
        <v>2017</v>
      </c>
      <c r="D5" s="15" t="s">
        <v>15</v>
      </c>
    </row>
    <row r="6" spans="1:4" ht="15.75" customHeight="1" x14ac:dyDescent="0.2">
      <c r="A6" s="18">
        <v>42957</v>
      </c>
      <c r="B6" s="13" t="s">
        <v>7</v>
      </c>
      <c r="C6" s="20" t="s">
        <v>17</v>
      </c>
      <c r="D6" s="15" t="s">
        <v>19</v>
      </c>
    </row>
    <row r="7" spans="1:4" ht="15.75" customHeight="1" x14ac:dyDescent="0.2">
      <c r="A7" s="22">
        <v>43061</v>
      </c>
      <c r="B7" s="13" t="s">
        <v>7</v>
      </c>
      <c r="C7" s="20" t="s">
        <v>21</v>
      </c>
      <c r="D7" s="15" t="s">
        <v>22</v>
      </c>
    </row>
    <row r="8" spans="1:4" ht="15.75" customHeight="1" x14ac:dyDescent="0.2">
      <c r="A8" s="18" t="s">
        <v>23</v>
      </c>
      <c r="B8" s="13" t="s">
        <v>7</v>
      </c>
      <c r="C8" s="20">
        <v>2017</v>
      </c>
      <c r="D8" s="15" t="s">
        <v>24</v>
      </c>
    </row>
    <row r="9" spans="1:4" ht="15.75" customHeight="1" x14ac:dyDescent="0.2">
      <c r="A9" s="22">
        <v>43273</v>
      </c>
      <c r="B9" s="13" t="s">
        <v>7</v>
      </c>
      <c r="C9" s="24">
        <v>43221</v>
      </c>
      <c r="D9" s="15" t="s">
        <v>25</v>
      </c>
    </row>
    <row r="10" spans="1:4" ht="15.75" customHeight="1" x14ac:dyDescent="0.2">
      <c r="A10" s="22">
        <v>43301</v>
      </c>
      <c r="B10" s="13" t="s">
        <v>7</v>
      </c>
      <c r="C10" s="24">
        <v>43252</v>
      </c>
      <c r="D10" s="15" t="s">
        <v>25</v>
      </c>
    </row>
    <row r="11" spans="1:4" ht="15.75" customHeight="1" x14ac:dyDescent="0.2">
      <c r="A11" s="22">
        <v>43332</v>
      </c>
      <c r="B11" s="13" t="s">
        <v>7</v>
      </c>
      <c r="C11" s="24">
        <v>43282</v>
      </c>
      <c r="D11" s="15" t="s">
        <v>25</v>
      </c>
    </row>
    <row r="12" spans="1:4" ht="15.75" customHeight="1" x14ac:dyDescent="0.2">
      <c r="A12" s="22">
        <v>43357</v>
      </c>
      <c r="B12" s="13" t="s">
        <v>7</v>
      </c>
      <c r="C12" s="24">
        <v>43313</v>
      </c>
      <c r="D12" s="15" t="s">
        <v>25</v>
      </c>
    </row>
    <row r="13" spans="1:4" ht="12.75" customHeight="1" x14ac:dyDescent="0.2">
      <c r="A13" s="22">
        <v>43396</v>
      </c>
      <c r="B13" s="13" t="s">
        <v>7</v>
      </c>
      <c r="C13" s="24">
        <v>43344</v>
      </c>
      <c r="D13" s="15" t="s">
        <v>25</v>
      </c>
    </row>
    <row r="14" spans="1:4" ht="12.75" customHeight="1" x14ac:dyDescent="0.2">
      <c r="A14" s="18">
        <v>43424</v>
      </c>
      <c r="B14" s="13" t="s">
        <v>7</v>
      </c>
      <c r="C14" s="26">
        <v>43374</v>
      </c>
      <c r="D14" s="15" t="s">
        <v>25</v>
      </c>
    </row>
    <row r="15" spans="1:4" ht="12.75" customHeight="1" x14ac:dyDescent="0.2">
      <c r="A15" s="28" t="s">
        <v>18</v>
      </c>
      <c r="B15" s="13" t="s">
        <v>7</v>
      </c>
      <c r="C15" s="26">
        <v>43405</v>
      </c>
      <c r="D15" s="15" t="s">
        <v>25</v>
      </c>
    </row>
    <row r="16" spans="1:4" ht="12.75" customHeight="1" x14ac:dyDescent="0.2">
      <c r="A16" s="31"/>
      <c r="B16" s="31"/>
      <c r="C16" s="31"/>
      <c r="D16" s="31"/>
    </row>
    <row r="17" spans="1:4" ht="12.75" customHeight="1" x14ac:dyDescent="0.2">
      <c r="A17" s="31"/>
      <c r="B17" s="31"/>
      <c r="C17" s="31"/>
      <c r="D17" s="31"/>
    </row>
    <row r="18" spans="1:4" ht="12.75" customHeight="1" x14ac:dyDescent="0.2">
      <c r="A18" s="31"/>
      <c r="B18" s="31"/>
      <c r="C18" s="31"/>
      <c r="D18" s="31"/>
    </row>
    <row r="19" spans="1:4" ht="12.75" customHeight="1" x14ac:dyDescent="0.2">
      <c r="A19" s="31"/>
      <c r="B19" s="31"/>
      <c r="C19" s="31"/>
      <c r="D1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ERT_SU_CZ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2018-12-14T10:37:18Z</dcterms:modified>
</cp:coreProperties>
</file>