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RT_SU_CZ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<sst xmlns="http://schemas.openxmlformats.org/spreadsheetml/2006/main" count="64" uniqueCount="63">
  <si>
    <t>Change date</t>
  </si>
  <si>
    <t>Data source</t>
  </si>
  <si>
    <t>Entity</t>
  </si>
  <si>
    <t>EUROCONTROL - PRB</t>
  </si>
  <si>
    <t>Period</t>
  </si>
  <si>
    <t>Comment</t>
  </si>
  <si>
    <t>Period Start</t>
  </si>
  <si>
    <t>ALL</t>
  </si>
  <si>
    <t>Meta data</t>
  </si>
  <si>
    <t>Update Q4</t>
  </si>
  <si>
    <t>N/A</t>
  </si>
  <si>
    <t>Actual 2016 SU</t>
  </si>
  <si>
    <t>Update SU with situation at 15/03/2017</t>
  </si>
  <si>
    <t>Estonia, Hungary, United Kingdom</t>
  </si>
  <si>
    <t>Actual en-route service units slightly modified to align with CRCO data</t>
  </si>
  <si>
    <t>Release date</t>
  </si>
  <si>
    <t>Update Q1</t>
  </si>
  <si>
    <t>Period End</t>
  </si>
  <si>
    <t>31 Mar. 2017</t>
  </si>
  <si>
    <t>Contact</t>
  </si>
  <si>
    <t>NSA-PRU-Support@eurocontrol.int</t>
  </si>
  <si>
    <t>Period: JAN-MAR</t>
  </si>
  <si>
    <t>SOURCE: CRCO</t>
  </si>
  <si>
    <t>En-route service units</t>
  </si>
  <si>
    <t>Actual [2016]</t>
  </si>
  <si>
    <t>Daily ER SU [2016]</t>
  </si>
  <si>
    <t>Actual [2017]</t>
  </si>
  <si>
    <t>Daily ER SU [actual, 2017]</t>
  </si>
  <si>
    <t>17/16 (%)</t>
  </si>
  <si>
    <t>Det. [2017]</t>
  </si>
  <si>
    <t>Daily ER SU [2017]</t>
  </si>
  <si>
    <t>act./det.(%)</t>
  </si>
  <si>
    <t>SES RP2 Area</t>
  </si>
  <si>
    <t>Austria</t>
  </si>
  <si>
    <t>Belgium-Luxembourg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</si>
  <si>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</si>
  <si>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</si>
  <si>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</si>
  <si>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</si>
  <si>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</si>
  <si>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</si>
  <si>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</si>
  <si>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</si>
  <si>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</si>
  <si>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</si>
  <si>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</si>
  <si>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</si>
  <si>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</si>
  <si>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</si>
  <si>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</si>
  <si>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</si>
  <si>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</si>
  <si>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</si>
  <si>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</si>
  <si>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Continental</t>
  </si>
  <si>
    <t>Romania</t>
  </si>
  <si>
    <t>Slovakia</t>
  </si>
  <si>
    <t>Slovenia</t>
  </si>
  <si>
    <t>Spain Canarias</t>
  </si>
  <si>
    <t>Spain Continental</t>
  </si>
  <si>
    <t>Sweden</t>
  </si>
  <si>
    <t>Switzerland</t>
  </si>
  <si>
    <t>United Kingdom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</si>
</sst>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0.0%"/>
  </numFmts>
  <fonts count="15">
    <font>
      <sz val="10.0"/>
      <color rgb="FF000000"/>
      <name val="Arial"/>
    </font>
    <font>
      <sz val="9.0"/>
      <color rgb="FF000000"/>
      <name val="Calibri"/>
    </font>
    <font>
      <b/>
      <sz val="9.0"/>
      <color rgb="FF396EA2"/>
      <name val="Calibri"/>
    </font>
    <font>
      <sz val="9.0"/>
      <color rgb="FF396EA2"/>
      <name val="Calibri"/>
    </font>
    <font>
      <sz val="9.0"/>
      <name val="Calibri"/>
    </font>
    <font>
      <b/>
      <sz val="10.0"/>
      <color rgb="FF396EA2"/>
      <name val="Calibri"/>
    </font>
    <font>
      <sz val="10.0"/>
      <color rgb="FF396EA2"/>
      <name val="Calibri"/>
    </font>
    <font>
      <sz val="8.0"/>
      <name val="Arial"/>
    </font>
    <font>
      <sz val="8.0"/>
      <color rgb="FF000000"/>
      <name val="Arial"/>
    </font>
    <font>
      <sz val="9.0"/>
      <color rgb="FFC00000"/>
      <name val="Calibri"/>
    </font>
    <font>
      <sz val="10.0"/>
      <name val="Arial"/>
    </font>
    <font>
      <u/>
      <sz val="10.0"/>
      <color rgb="FF396EA2"/>
      <name val="Calibri"/>
    </font>
    <font>
      <u/>
      <sz val="10.0"/>
      <color rgb="FF396EA2"/>
      <name val="Calibri"/>
    </font>
    <font>
      <b/>
      <sz val="8.0"/>
      <color rgb="FFC00000"/>
      <name val="Calibri"/>
    </font>
    <font>
      <sz val="10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0">
    <border/>
    <border>
      <left style="thin">
        <color rgb="FF000000"/>
      </left>
      <right style="thin">
        <color rgb="FF000000"/>
      </right>
      <top style="medium">
        <color rgb="FF000000"/>
      </top>
    </border>
    <border>
      <left/>
      <right/>
      <top/>
      <bottom/>
    </border>
    <border>
      <left/>
      <right/>
    </border>
    <border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3" fontId="2" numFmtId="0" xfId="0" applyAlignment="1" applyBorder="1" applyFill="1" applyFont="1">
      <alignment shrinkToFit="0" wrapText="0"/>
    </xf>
    <xf borderId="1" fillId="2" fontId="1" numFmtId="0" xfId="0" applyAlignment="1" applyBorder="1" applyFont="1">
      <alignment horizontal="center" shrinkToFit="0" wrapText="0"/>
    </xf>
    <xf borderId="2" fillId="4" fontId="3" numFmtId="49" xfId="0" applyAlignment="1" applyBorder="1" applyFill="1" applyFont="1" applyNumberFormat="1">
      <alignment horizontal="left" shrinkToFit="0" vertical="bottom" wrapText="0"/>
    </xf>
    <xf borderId="3" fillId="4" fontId="4" numFmtId="164" xfId="0" applyAlignment="1" applyBorder="1" applyFont="1" applyNumberFormat="1">
      <alignment horizontal="left" readingOrder="0" shrinkToFit="0" vertical="bottom" wrapText="0"/>
    </xf>
    <xf borderId="4" fillId="3" fontId="2" numFmtId="0" xfId="0" applyAlignment="1" applyBorder="1" applyFont="1">
      <alignment shrinkToFit="0" vertical="bottom" wrapText="0"/>
    </xf>
    <xf borderId="0" fillId="4" fontId="1" numFmtId="0" xfId="0" applyAlignment="1" applyFont="1">
      <alignment readingOrder="0" shrinkToFit="0" vertical="center" wrapText="1"/>
    </xf>
    <xf borderId="0" fillId="4" fontId="3" numFmtId="164" xfId="0" applyAlignment="1" applyFont="1" applyNumberFormat="1">
      <alignment horizontal="left" readingOrder="0" shrinkToFit="0" wrapText="0"/>
    </xf>
    <xf borderId="0" fillId="4" fontId="1" numFmtId="0" xfId="0" applyAlignment="1" applyFont="1">
      <alignment horizontal="center" readingOrder="0" shrinkToFit="0" vertical="center" wrapText="0"/>
    </xf>
    <xf borderId="5" fillId="3" fontId="5" numFmtId="0" xfId="0" applyAlignment="1" applyBorder="1" applyFont="1">
      <alignment horizontal="left" shrinkToFit="0" wrapText="0"/>
    </xf>
    <xf borderId="0" fillId="4" fontId="1" numFmtId="0" xfId="0" applyAlignment="1" applyFont="1">
      <alignment readingOrder="0" shrinkToFit="0" wrapText="1"/>
    </xf>
    <xf borderId="2" fillId="4" fontId="6" numFmtId="0" xfId="0" applyAlignment="1" applyBorder="1" applyFont="1">
      <alignment horizontal="left" readingOrder="0" shrinkToFit="0" wrapText="0"/>
    </xf>
    <xf borderId="0" fillId="4" fontId="7" numFmtId="164" xfId="0" applyAlignment="1" applyFont="1" applyNumberFormat="1">
      <alignment horizontal="center" readingOrder="0" shrinkToFit="0" vertical="bottom" wrapText="0"/>
    </xf>
    <xf borderId="0" fillId="4" fontId="6" numFmtId="0" xfId="0" applyAlignment="1" applyFont="1">
      <alignment horizontal="left" readingOrder="0" shrinkToFit="0" wrapText="0"/>
    </xf>
    <xf borderId="0" fillId="4" fontId="8" numFmtId="17" xfId="0" applyAlignment="1" applyFont="1" applyNumberFormat="1">
      <alignment vertical="bottom"/>
    </xf>
    <xf borderId="6" fillId="3" fontId="2" numFmtId="0" xfId="0" applyAlignment="1" applyBorder="1" applyFont="1">
      <alignment shrinkToFit="0" wrapText="0"/>
    </xf>
    <xf borderId="0" fillId="4" fontId="8" numFmtId="0" xfId="0" applyAlignment="1" applyFont="1">
      <alignment horizontal="center" shrinkToFit="0" vertical="bottom" wrapText="0"/>
    </xf>
    <xf borderId="7" fillId="4" fontId="9" numFmtId="164" xfId="0" applyAlignment="1" applyBorder="1" applyFont="1" applyNumberFormat="1">
      <alignment horizontal="left" readingOrder="0" shrinkToFit="0" vertical="bottom" wrapText="0"/>
    </xf>
    <xf borderId="0" fillId="4" fontId="8" numFmtId="0" xfId="0" applyAlignment="1" applyFont="1">
      <alignment vertical="bottom"/>
    </xf>
    <xf borderId="0" fillId="0" fontId="10" numFmtId="0" xfId="0" applyAlignment="1" applyFont="1">
      <alignment shrinkToFit="0" wrapText="0"/>
    </xf>
    <xf borderId="8" fillId="3" fontId="2" numFmtId="0" xfId="0" applyAlignment="1" applyBorder="1" applyFont="1">
      <alignment shrinkToFit="0" vertical="bottom" wrapText="0"/>
    </xf>
    <xf borderId="0" fillId="0" fontId="0" numFmtId="0" xfId="0" applyAlignment="1" applyFont="1">
      <alignment shrinkToFit="0" wrapText="0"/>
    </xf>
    <xf borderId="7" fillId="4" fontId="3" numFmtId="0" xfId="0" applyAlignment="1" applyBorder="1" applyFont="1">
      <alignment horizontal="left" readingOrder="0" shrinkToFit="0" wrapText="0"/>
    </xf>
    <xf borderId="6" fillId="3" fontId="5" numFmtId="0" xfId="0" applyAlignment="1" applyBorder="1" applyFont="1">
      <alignment horizontal="left" shrinkToFit="0" wrapText="0"/>
    </xf>
    <xf borderId="6" fillId="4" fontId="11" numFmtId="165" xfId="0" applyAlignment="1" applyBorder="1" applyFont="1" applyNumberFormat="1">
      <alignment horizontal="left" shrinkToFit="0" wrapText="0"/>
    </xf>
    <xf borderId="0" fillId="4" fontId="12" numFmtId="165" xfId="0" applyAlignment="1" applyFont="1" applyNumberFormat="1">
      <alignment horizontal="left" shrinkToFit="0" wrapText="0"/>
    </xf>
    <xf borderId="2" fillId="4" fontId="0" numFmtId="0" xfId="0" applyAlignment="1" applyBorder="1" applyFont="1">
      <alignment shrinkToFit="0" wrapText="1"/>
    </xf>
    <xf borderId="0" fillId="4" fontId="0" numFmtId="0" xfId="0" applyAlignment="1" applyFont="1">
      <alignment shrinkToFit="0" wrapText="1"/>
    </xf>
    <xf borderId="9" fillId="4" fontId="13" numFmtId="0" xfId="0" applyAlignment="1" applyBorder="1" applyFont="1">
      <alignment horizontal="left" readingOrder="0" shrinkToFit="0" vertical="center" wrapText="0"/>
    </xf>
    <xf borderId="9" fillId="4" fontId="13" numFmtId="0" xfId="0" applyAlignment="1" applyBorder="1" applyFont="1">
      <alignment horizontal="center" readingOrder="0" shrinkToFit="0" vertical="center" wrapText="0"/>
    </xf>
    <xf borderId="9" fillId="4" fontId="13" numFmtId="0" xfId="0" applyAlignment="1" applyBorder="1" applyFont="1">
      <alignment horizontal="center" shrinkToFit="0" vertical="center" wrapText="0"/>
    </xf>
    <xf borderId="9" fillId="2" fontId="14" numFmtId="0" xfId="0" applyAlignment="1" applyBorder="1" applyFont="1">
      <alignment horizontal="center" readingOrder="0" shrinkToFit="0" vertical="center" wrapText="1"/>
    </xf>
    <xf borderId="9" fillId="2" fontId="14" numFmtId="49" xfId="0" applyAlignment="1" applyBorder="1" applyFont="1" applyNumberFormat="1">
      <alignment horizontal="center" readingOrder="0" shrinkToFit="0" vertical="center" wrapText="1"/>
    </xf>
    <xf borderId="9" fillId="4" fontId="1" numFmtId="0" xfId="0" applyAlignment="1" applyBorder="1" applyFont="1">
      <alignment readingOrder="0" shrinkToFit="0" vertical="center" wrapText="0"/>
    </xf>
    <xf borderId="9" fillId="5" fontId="1" numFmtId="3" xfId="0" applyAlignment="1" applyBorder="1" applyFill="1" applyFont="1" applyNumberFormat="1">
      <alignment horizontal="right" readingOrder="0" shrinkToFit="0" vertical="center" wrapText="0"/>
    </xf>
    <xf borderId="9" fillId="5" fontId="0" numFmtId="166" xfId="0" applyAlignment="1" applyBorder="1" applyFont="1" applyNumberFormat="1">
      <alignment horizontal="right" shrinkToFit="0" wrapText="1"/>
    </xf>
    <xf borderId="9" fillId="4" fontId="1" numFmtId="3" xfId="0" applyAlignment="1" applyBorder="1" applyFont="1" applyNumberFormat="1">
      <alignment horizontal="right"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0.14"/>
    <col customWidth="1" min="2" max="2" width="15.86"/>
    <col customWidth="1" min="3" max="3" width="10.43"/>
    <col customWidth="1" min="4" max="4" width="11.43"/>
    <col customWidth="1" min="5" max="5" width="12.29"/>
    <col customWidth="1" min="6" max="6" width="9.0"/>
    <col customWidth="1" min="7" max="7" width="15.86"/>
    <col customWidth="1" min="8" max="8" width="13.86"/>
    <col customWidth="1" min="9" max="9" width="12.86"/>
  </cols>
  <sheetData>
    <row r="1" ht="12.75" customHeight="1">
      <c r="A1" s="2" t="s">
        <v>1</v>
      </c>
      <c r="B1" s="4" t="s">
        <v>3</v>
      </c>
      <c r="C1" s="6" t="s">
        <v>6</v>
      </c>
      <c r="D1" s="8">
        <v>42370.0</v>
      </c>
      <c r="E1" s="10" t="s">
        <v>8</v>
      </c>
      <c r="F1" s="12" t="s">
        <v>10</v>
      </c>
      <c r="G1" s="14"/>
      <c r="H1" s="14"/>
      <c r="I1" s="14"/>
    </row>
    <row r="2" ht="12.75" customHeight="1">
      <c r="A2" s="16" t="s">
        <v>15</v>
      </c>
      <c r="B2" s="18">
        <v>42853.0</v>
      </c>
      <c r="C2" s="21" t="s">
        <v>17</v>
      </c>
      <c r="D2" s="23" t="s">
        <v>18</v>
      </c>
      <c r="E2" s="24" t="s">
        <v>19</v>
      </c>
      <c r="F2" s="25" t="s">
        <v>20</v>
      </c>
      <c r="G2" s="26"/>
      <c r="H2" s="26"/>
      <c r="I2" s="26"/>
    </row>
    <row r="3" ht="12.75" customHeight="1">
      <c r="A3" s="27"/>
      <c r="B3" s="27"/>
      <c r="C3" s="27"/>
      <c r="D3" s="27"/>
      <c r="E3" s="27"/>
      <c r="F3" s="27"/>
      <c r="G3" s="28"/>
      <c r="H3" s="28"/>
      <c r="I3" s="28"/>
    </row>
    <row r="4" ht="13.5" customHeight="1">
      <c r="A4" s="29" t="s">
        <v>21</v>
      </c>
      <c r="B4" s="30" t="s">
        <v>22</v>
      </c>
      <c r="C4" s="30">
        <v>91.0</v>
      </c>
      <c r="D4" s="31"/>
      <c r="E4" s="30">
        <v>90.0</v>
      </c>
      <c r="F4" s="31"/>
      <c r="G4" s="31"/>
      <c r="H4" s="30">
        <v>90.0</v>
      </c>
      <c r="I4" s="31"/>
    </row>
    <row r="5" ht="25.5" customHeight="1">
      <c r="A5" s="32" t="s">
        <v>23</v>
      </c>
      <c r="B5" s="32" t="s">
        <v>24</v>
      </c>
      <c r="C5" s="33" t="s">
        <v>25</v>
      </c>
      <c r="D5" s="32" t="s">
        <v>26</v>
      </c>
      <c r="E5" s="32" t="s">
        <v>27</v>
      </c>
      <c r="F5" s="32" t="s">
        <v>28</v>
      </c>
      <c r="G5" s="32" t="s">
        <v>29</v>
      </c>
      <c r="H5" s="32" t="s">
        <v>30</v>
      </c>
      <c r="I5" s="32" t="s">
        <v>31</v>
      </c>
    </row>
    <row r="6" ht="12.75" customHeight="1">
      <c r="A6" s="34" t="s">
        <v>32</v>
      </c>
      <c r="B6" s="35">
        <f>sum(B7:B36)</f>
        <v>24805282</v>
      </c>
      <c r="C6" s="35">
        <f t="shared" ref="C6:C36" si="1">B6/C$4</f>
        <v>272585.5165</v>
      </c>
      <c r="D6" s="35">
        <f>sum(D7:D36)</f>
        <v>25869640</v>
      </c>
      <c r="E6" s="35">
        <f t="shared" ref="E6:E36" si="2">D6/E$4</f>
        <v>287440.4444</v>
      </c>
      <c r="F6" s="36">
        <f t="shared" ref="F6:F36" si="3">E6/C6-1</f>
        <v>0.05449639494</v>
      </c>
      <c r="G6" s="35">
        <f>sum(G7:G36)</f>
        <v>24233113</v>
      </c>
      <c r="H6" s="35">
        <f t="shared" ref="H6:H36" si="4">G6/H$4</f>
        <v>269256.8111</v>
      </c>
      <c r="I6" s="36">
        <f t="shared" ref="I6:I36" si="5">D6/G6-1</f>
        <v>0.06753267729</v>
      </c>
    </row>
    <row r="7" ht="12.75" customHeight="1">
      <c r="A7" s="34" t="s">
        <v>33</v>
      </c>
      <c r="B7" s="37">
        <v>553670.0</v>
      </c>
      <c r="C7" s="35">
        <f t="shared" si="1"/>
        <v>6084.285714</v>
      </c>
      <c r="D7" s="37">
        <v>576086.0</v>
      </c>
      <c r="E7" s="35">
        <f t="shared" si="2"/>
        <v>6400.955556</v>
      </c>
      <c r="F7" s="36">
        <f t="shared" si="3"/>
        <v>0.05204716809</v>
      </c>
      <c r="G7" s="37">
        <v>573832.0</v>
      </c>
      <c r="H7" s="35">
        <f t="shared" si="4"/>
        <v>6375.911111</v>
      </c>
      <c r="I7" s="36">
        <f t="shared" si="5"/>
        <v>0.003927978921</v>
      </c>
    </row>
    <row r="8" ht="12.75" customHeight="1">
      <c r="A8" s="34" t="s">
        <v>34</v>
      </c>
      <c r="B8" s="37">
        <v>548225.0</v>
      </c>
      <c r="C8" s="35">
        <f t="shared" si="1"/>
        <v>6024.450549</v>
      </c>
      <c r="D8" s="37">
        <v>555283.0</v>
      </c>
      <c r="E8" s="35">
        <f t="shared" si="2"/>
        <v>6169.811111</v>
      </c>
      <c r="F8" s="36">
        <f t="shared" si="3"/>
        <v>0.0241284347</v>
      </c>
      <c r="G8" s="37">
        <v>565769.0</v>
      </c>
      <c r="H8" s="35">
        <f t="shared" si="4"/>
        <v>6286.322222</v>
      </c>
      <c r="I8" s="36">
        <f t="shared" si="5"/>
        <v>-0.01853406602</v>
      </c>
    </row>
    <row r="9" ht="12.75" customHeight="1">
      <c r="A9" s="34" t="s">
        <v>35</v>
      </c>
      <c r="B9" s="37">
        <v>695074.0</v>
      </c>
      <c r="C9" s="35">
        <f t="shared" si="1"/>
        <v>7638.175824</v>
      </c>
      <c r="D9" s="37">
        <v>701369.0</v>
      </c>
      <c r="E9" s="35">
        <f t="shared" si="2"/>
        <v>7792.988889</v>
      </c>
      <c r="F9" s="36">
        <f t="shared" si="3"/>
        <v>0.02026832954</v>
      </c>
      <c r="G9" s="37">
        <v>700420.0</v>
      </c>
      <c r="H9" s="35">
        <f t="shared" si="4"/>
        <v>7782.444444</v>
      </c>
      <c r="I9" s="36">
        <f t="shared" si="5"/>
        <v>0.001354901345</v>
      </c>
    </row>
    <row r="10" ht="12.75" customHeight="1">
      <c r="A10" s="34" t="s">
        <v>36</v>
      </c>
      <c r="B10" s="37">
        <v>295742.0</v>
      </c>
      <c r="C10" s="35">
        <f t="shared" si="1"/>
        <v>3249.912088</v>
      </c>
      <c r="D10" s="37">
        <v>290247.0</v>
      </c>
      <c r="E10" s="35">
        <f t="shared" si="2"/>
        <v>3224.966667</v>
      </c>
      <c r="F10" s="36">
        <f t="shared" si="3"/>
        <v>-0.007675721857</v>
      </c>
      <c r="G10" s="37">
        <v>299051.0</v>
      </c>
      <c r="H10" s="35">
        <f t="shared" si="4"/>
        <v>3322.788889</v>
      </c>
      <c r="I10" s="36">
        <f t="shared" si="5"/>
        <v>-0.02943979455</v>
      </c>
    </row>
    <row r="11" ht="12.75" customHeight="1">
      <c r="A11" s="34" t="s">
        <v>37</v>
      </c>
      <c r="B11" s="37">
        <v>321913.0</v>
      </c>
      <c r="C11" s="35">
        <f t="shared" si="1"/>
        <v>3537.505495</v>
      </c>
      <c r="D11" s="37">
        <v>347746.0</v>
      </c>
      <c r="E11" s="35">
        <f t="shared" si="2"/>
        <v>3863.844444</v>
      </c>
      <c r="F11" s="36">
        <f t="shared" si="3"/>
        <v>0.09225114998</v>
      </c>
      <c r="G11" s="37">
        <v>304578.0</v>
      </c>
      <c r="H11" s="35">
        <f t="shared" si="4"/>
        <v>3384.2</v>
      </c>
      <c r="I11" s="36">
        <f t="shared" si="5"/>
        <v>0.1417305255</v>
      </c>
    </row>
    <row r="12" ht="12.75" customHeight="1">
      <c r="A12" s="34" t="s">
        <v>38</v>
      </c>
      <c r="B12" s="37">
        <v>571996.0</v>
      </c>
      <c r="C12" s="35">
        <f t="shared" si="1"/>
        <v>6285.67033</v>
      </c>
      <c r="D12" s="37">
        <v>596493.0</v>
      </c>
      <c r="E12" s="35">
        <f t="shared" si="2"/>
        <v>6627.7</v>
      </c>
      <c r="F12" s="36">
        <f t="shared" si="3"/>
        <v>0.05441419171</v>
      </c>
      <c r="G12" s="37">
        <v>567816.0</v>
      </c>
      <c r="H12" s="35">
        <f t="shared" si="4"/>
        <v>6309.066667</v>
      </c>
      <c r="I12" s="36">
        <f t="shared" si="5"/>
        <v>0.05050403652</v>
      </c>
    </row>
    <row r="13" ht="12.75" customHeight="1">
      <c r="A13" s="34" t="s">
        <v>39</v>
      </c>
      <c r="B13" s="37">
        <v>365098.0</v>
      </c>
      <c r="C13" s="35">
        <f t="shared" si="1"/>
        <v>4012.065934</v>
      </c>
      <c r="D13" s="37">
        <v>370749.0</v>
      </c>
      <c r="E13" s="35">
        <f t="shared" si="2"/>
        <v>4119.433333</v>
      </c>
      <c r="F13" s="36">
        <f t="shared" si="3"/>
        <v>0.02676112532</v>
      </c>
      <c r="G13" s="37">
        <v>357859.0</v>
      </c>
      <c r="H13" s="35">
        <f t="shared" si="4"/>
        <v>3976.211111</v>
      </c>
      <c r="I13" s="36">
        <f t="shared" si="5"/>
        <v>0.03601977315</v>
      </c>
    </row>
    <row r="14" ht="12.75" customHeight="1">
      <c r="A14" s="34" t="s">
        <v>40</v>
      </c>
      <c r="B14" s="37">
        <v>190992.0</v>
      </c>
      <c r="C14" s="35">
        <f t="shared" si="1"/>
        <v>2098.813187</v>
      </c>
      <c r="D14" s="37">
        <v>185539.0</v>
      </c>
      <c r="E14" s="35">
        <f t="shared" si="2"/>
        <v>2061.544444</v>
      </c>
      <c r="F14" s="36">
        <f t="shared" si="3"/>
        <v>-0.01775705556</v>
      </c>
      <c r="G14" s="37">
        <v>189346.0</v>
      </c>
      <c r="H14" s="35">
        <f t="shared" si="4"/>
        <v>2103.844444</v>
      </c>
      <c r="I14" s="36">
        <f t="shared" si="5"/>
        <v>-0.02010604924</v>
      </c>
    </row>
    <row r="15" ht="12.75" customHeight="1">
      <c r="A15" s="34" t="s">
        <v>41</v>
      </c>
      <c r="B15" s="37">
        <v>184443.0</v>
      </c>
      <c r="C15" s="35">
        <f t="shared" si="1"/>
        <v>2026.846154</v>
      </c>
      <c r="D15" s="37">
        <v>207030.0</v>
      </c>
      <c r="E15" s="35">
        <f t="shared" si="2"/>
        <v>2300.333333</v>
      </c>
      <c r="F15" s="36">
        <f t="shared" si="3"/>
        <v>0.134932382</v>
      </c>
      <c r="G15" s="37">
        <v>199696.0</v>
      </c>
      <c r="H15" s="35">
        <f t="shared" si="4"/>
        <v>2218.844444</v>
      </c>
      <c r="I15" s="36">
        <f t="shared" si="5"/>
        <v>0.03672582325</v>
      </c>
    </row>
    <row r="16" ht="12.75" customHeight="1">
      <c r="A16" s="34" t="s">
        <v>42</v>
      </c>
      <c r="B16" s="37">
        <v>3902642.0</v>
      </c>
      <c r="C16" s="35">
        <f t="shared" si="1"/>
        <v>42886.17582</v>
      </c>
      <c r="D16" s="37">
        <v>4066161.0</v>
      </c>
      <c r="E16" s="35">
        <f t="shared" si="2"/>
        <v>45179.56667</v>
      </c>
      <c r="F16" s="36">
        <f t="shared" si="3"/>
        <v>0.05347622628</v>
      </c>
      <c r="G16" s="37">
        <v>3788276.0</v>
      </c>
      <c r="H16" s="35">
        <f t="shared" si="4"/>
        <v>42091.95556</v>
      </c>
      <c r="I16" s="36">
        <f t="shared" si="5"/>
        <v>0.07335394781</v>
      </c>
    </row>
    <row r="17" ht="12.75" customHeight="1">
      <c r="A17" s="34" t="s">
        <v>43</v>
      </c>
      <c r="B17" s="37">
        <v>2923390.0</v>
      </c>
      <c r="C17" s="35">
        <f t="shared" si="1"/>
        <v>32125.16484</v>
      </c>
      <c r="D17" s="37">
        <v>3074358.0</v>
      </c>
      <c r="E17" s="35">
        <f t="shared" si="2"/>
        <v>34159.53333</v>
      </c>
      <c r="F17" s="36">
        <f t="shared" si="3"/>
        <v>0.06332632093</v>
      </c>
      <c r="G17" s="37">
        <v>2828649.0</v>
      </c>
      <c r="H17" s="35">
        <f t="shared" si="4"/>
        <v>31429.43333</v>
      </c>
      <c r="I17" s="36">
        <f t="shared" si="5"/>
        <v>0.08686443599</v>
      </c>
    </row>
    <row r="18" ht="12.75" customHeight="1">
      <c r="A18" s="34" t="s">
        <v>44</v>
      </c>
      <c r="B18" s="37">
        <v>837794.0</v>
      </c>
      <c r="C18" s="35">
        <f t="shared" si="1"/>
        <v>9206.527473</v>
      </c>
      <c r="D18" s="37">
        <v>873097.0</v>
      </c>
      <c r="E18" s="35">
        <f t="shared" si="2"/>
        <v>9701.077778</v>
      </c>
      <c r="F18" s="36">
        <f t="shared" si="3"/>
        <v>0.05371735508</v>
      </c>
      <c r="G18" s="37">
        <v>788822.0</v>
      </c>
      <c r="H18" s="35">
        <f t="shared" si="4"/>
        <v>8764.688889</v>
      </c>
      <c r="I18" s="36">
        <f t="shared" si="5"/>
        <v>0.1068365233</v>
      </c>
    </row>
    <row r="19" ht="12.75" customHeight="1">
      <c r="A19" s="34" t="s">
        <v>45</v>
      </c>
      <c r="B19" s="37">
        <v>568128.0</v>
      </c>
      <c r="C19" s="35">
        <f t="shared" si="1"/>
        <v>6243.164835</v>
      </c>
      <c r="D19" s="37">
        <v>585494.0</v>
      </c>
      <c r="E19" s="35">
        <f t="shared" si="2"/>
        <v>6505.488889</v>
      </c>
      <c r="F19" s="36">
        <f t="shared" si="3"/>
        <v>0.04201780037</v>
      </c>
      <c r="G19" s="37">
        <v>491790.0</v>
      </c>
      <c r="H19" s="35">
        <f t="shared" si="4"/>
        <v>5464.333333</v>
      </c>
      <c r="I19" s="36">
        <f t="shared" si="5"/>
        <v>0.1905366112</v>
      </c>
    </row>
    <row r="20" ht="12.75" customHeight="1">
      <c r="A20" s="34" t="s">
        <v>46</v>
      </c>
      <c r="B20" s="37">
        <v>917822.0</v>
      </c>
      <c r="C20" s="35">
        <f t="shared" si="1"/>
        <v>10085.95604</v>
      </c>
      <c r="D20" s="37">
        <v>932564.0</v>
      </c>
      <c r="E20" s="35">
        <f t="shared" si="2"/>
        <v>10361.82222</v>
      </c>
      <c r="F20" s="36">
        <f t="shared" si="3"/>
        <v>0.02735151502</v>
      </c>
      <c r="G20" s="37">
        <v>845034.0</v>
      </c>
      <c r="H20" s="35">
        <f t="shared" si="4"/>
        <v>9389.266667</v>
      </c>
      <c r="I20" s="36">
        <f t="shared" si="5"/>
        <v>0.103581631</v>
      </c>
    </row>
    <row r="21" ht="12.75" customHeight="1">
      <c r="A21" s="34" t="s">
        <v>47</v>
      </c>
      <c r="B21" s="37">
        <v>1587483.0</v>
      </c>
      <c r="C21" s="35">
        <f t="shared" si="1"/>
        <v>17444.86813</v>
      </c>
      <c r="D21" s="37">
        <v>1572061.0</v>
      </c>
      <c r="E21" s="35">
        <f t="shared" si="2"/>
        <v>17467.34444</v>
      </c>
      <c r="F21" s="36">
        <f t="shared" si="3"/>
        <v>0.001288419747</v>
      </c>
      <c r="G21" s="37">
        <v>1760612.0</v>
      </c>
      <c r="H21" s="35">
        <f t="shared" si="4"/>
        <v>19562.35556</v>
      </c>
      <c r="I21" s="36">
        <f t="shared" si="5"/>
        <v>-0.1070940105</v>
      </c>
    </row>
    <row r="22" ht="12.75" customHeight="1">
      <c r="A22" s="34" t="s">
        <v>48</v>
      </c>
      <c r="B22" s="37">
        <v>168889.0</v>
      </c>
      <c r="C22" s="35">
        <f t="shared" si="1"/>
        <v>1855.923077</v>
      </c>
      <c r="D22" s="37">
        <v>187140.0</v>
      </c>
      <c r="E22" s="35">
        <f t="shared" si="2"/>
        <v>2079.333333</v>
      </c>
      <c r="F22" s="36">
        <f t="shared" si="3"/>
        <v>0.1203768945</v>
      </c>
      <c r="G22" s="37">
        <v>180642.0</v>
      </c>
      <c r="H22" s="35">
        <f t="shared" si="4"/>
        <v>2007.133333</v>
      </c>
      <c r="I22" s="36">
        <f t="shared" si="5"/>
        <v>0.03597170093</v>
      </c>
    </row>
    <row r="23" ht="12.75" customHeight="1">
      <c r="A23" s="34" t="s">
        <v>49</v>
      </c>
      <c r="B23" s="37">
        <v>107569.0</v>
      </c>
      <c r="C23" s="35">
        <f t="shared" si="1"/>
        <v>1182.076923</v>
      </c>
      <c r="D23" s="37">
        <v>109588.0</v>
      </c>
      <c r="E23" s="35">
        <f t="shared" si="2"/>
        <v>1217.644444</v>
      </c>
      <c r="F23" s="36">
        <f t="shared" si="3"/>
        <v>0.03008900747</v>
      </c>
      <c r="G23" s="37">
        <v>111258.0</v>
      </c>
      <c r="H23" s="35">
        <f t="shared" si="4"/>
        <v>1236.2</v>
      </c>
      <c r="I23" s="36">
        <f t="shared" si="5"/>
        <v>-0.01501015657</v>
      </c>
    </row>
    <row r="24" ht="12.75" customHeight="1">
      <c r="A24" s="34" t="s">
        <v>50</v>
      </c>
      <c r="B24" s="37">
        <v>226704.0</v>
      </c>
      <c r="C24" s="35">
        <f t="shared" si="1"/>
        <v>2491.252747</v>
      </c>
      <c r="D24" s="37">
        <v>225723.0</v>
      </c>
      <c r="E24" s="35">
        <f t="shared" si="2"/>
        <v>2508.033333</v>
      </c>
      <c r="F24" s="36">
        <f t="shared" si="3"/>
        <v>0.006735802338</v>
      </c>
      <c r="G24" s="37">
        <v>220320.0</v>
      </c>
      <c r="H24" s="35">
        <f t="shared" si="4"/>
        <v>2448</v>
      </c>
      <c r="I24" s="36">
        <f t="shared" si="5"/>
        <v>0.02452342048</v>
      </c>
    </row>
    <row r="25" ht="12.75" customHeight="1">
      <c r="A25" s="34" t="s">
        <v>51</v>
      </c>
      <c r="B25" s="37">
        <v>679047.0</v>
      </c>
      <c r="C25" s="35">
        <f t="shared" si="1"/>
        <v>7462.054945</v>
      </c>
      <c r="D25" s="37">
        <v>723418.0</v>
      </c>
      <c r="E25" s="35">
        <f t="shared" si="2"/>
        <v>8037.977778</v>
      </c>
      <c r="F25" s="36">
        <f t="shared" si="3"/>
        <v>0.07718019191</v>
      </c>
      <c r="G25" s="37">
        <v>623335.0</v>
      </c>
      <c r="H25" s="35">
        <f t="shared" si="4"/>
        <v>6925.944444</v>
      </c>
      <c r="I25" s="36">
        <f t="shared" si="5"/>
        <v>0.1605605333</v>
      </c>
    </row>
    <row r="26" ht="12.75" customHeight="1">
      <c r="A26" s="34" t="s">
        <v>52</v>
      </c>
      <c r="B26" s="37">
        <v>553083.0</v>
      </c>
      <c r="C26" s="35">
        <f t="shared" si="1"/>
        <v>6077.835165</v>
      </c>
      <c r="D26" s="37">
        <v>562034.0</v>
      </c>
      <c r="E26" s="35">
        <f t="shared" si="2"/>
        <v>6244.822222</v>
      </c>
      <c r="F26" s="36">
        <f t="shared" si="3"/>
        <v>0.02747475916</v>
      </c>
      <c r="G26" s="37">
        <v>540632.0</v>
      </c>
      <c r="H26" s="35">
        <f t="shared" si="4"/>
        <v>6007.022222</v>
      </c>
      <c r="I26" s="36">
        <f t="shared" si="5"/>
        <v>0.03958700188</v>
      </c>
    </row>
    <row r="27" ht="12.75" customHeight="1">
      <c r="A27" s="34" t="s">
        <v>53</v>
      </c>
      <c r="B27" s="37">
        <v>864966.0</v>
      </c>
      <c r="C27" s="35">
        <f t="shared" si="1"/>
        <v>9505.120879</v>
      </c>
      <c r="D27" s="37">
        <v>873280.0</v>
      </c>
      <c r="E27" s="35">
        <f t="shared" si="2"/>
        <v>9703.111111</v>
      </c>
      <c r="F27" s="36">
        <f t="shared" si="3"/>
        <v>0.02082984893</v>
      </c>
      <c r="G27" s="37">
        <v>890905.0</v>
      </c>
      <c r="H27" s="35">
        <f t="shared" si="4"/>
        <v>9898.944444</v>
      </c>
      <c r="I27" s="36">
        <f t="shared" si="5"/>
        <v>-0.01978325411</v>
      </c>
    </row>
    <row r="28" ht="12.75" customHeight="1">
      <c r="A28" s="34" t="s">
        <v>54</v>
      </c>
      <c r="B28" s="37">
        <v>786851.0</v>
      </c>
      <c r="C28" s="35">
        <f t="shared" si="1"/>
        <v>8646.714286</v>
      </c>
      <c r="D28" s="37">
        <v>867010.0</v>
      </c>
      <c r="E28" s="35">
        <f t="shared" si="2"/>
        <v>9633.444444</v>
      </c>
      <c r="F28" s="36">
        <f t="shared" si="3"/>
        <v>0.1141161979</v>
      </c>
      <c r="G28" s="37">
        <v>700012.0</v>
      </c>
      <c r="H28" s="35">
        <f t="shared" si="4"/>
        <v>7777.911111</v>
      </c>
      <c r="I28" s="36">
        <f t="shared" si="5"/>
        <v>0.2385644818</v>
      </c>
    </row>
    <row r="29" ht="12.75" customHeight="1">
      <c r="A29" s="34" t="s">
        <v>55</v>
      </c>
      <c r="B29" s="37">
        <v>983103.0</v>
      </c>
      <c r="C29" s="35">
        <f t="shared" si="1"/>
        <v>10803.32967</v>
      </c>
      <c r="D29" s="37">
        <v>991302.0</v>
      </c>
      <c r="E29" s="35">
        <f t="shared" si="2"/>
        <v>11014.46667</v>
      </c>
      <c r="F29" s="36">
        <f t="shared" si="3"/>
        <v>0.01954369651</v>
      </c>
      <c r="G29" s="37">
        <v>933565.0</v>
      </c>
      <c r="H29" s="35">
        <f t="shared" si="4"/>
        <v>10372.94444</v>
      </c>
      <c r="I29" s="36">
        <f t="shared" si="5"/>
        <v>0.06184572044</v>
      </c>
    </row>
    <row r="30" ht="12.75" customHeight="1">
      <c r="A30" s="34" t="s">
        <v>56</v>
      </c>
      <c r="B30" s="37">
        <v>224281.0</v>
      </c>
      <c r="C30" s="35">
        <f t="shared" si="1"/>
        <v>2464.626374</v>
      </c>
      <c r="D30" s="37">
        <v>231312.0</v>
      </c>
      <c r="E30" s="35">
        <f t="shared" si="2"/>
        <v>2570.133333</v>
      </c>
      <c r="F30" s="36">
        <f t="shared" si="3"/>
        <v>0.04280850065</v>
      </c>
      <c r="G30" s="37">
        <v>233689.0</v>
      </c>
      <c r="H30" s="35">
        <f t="shared" si="4"/>
        <v>2596.544444</v>
      </c>
      <c r="I30" s="36">
        <f t="shared" si="5"/>
        <v>-0.01017163837</v>
      </c>
    </row>
    <row r="31" ht="12.75" customHeight="1">
      <c r="A31" s="34" t="s">
        <v>57</v>
      </c>
      <c r="B31" s="37">
        <v>84982.0</v>
      </c>
      <c r="C31" s="35">
        <f t="shared" si="1"/>
        <v>933.8681319</v>
      </c>
      <c r="D31" s="37">
        <v>89665.0</v>
      </c>
      <c r="E31" s="35">
        <f t="shared" si="2"/>
        <v>996.2777778</v>
      </c>
      <c r="F31" s="36">
        <f t="shared" si="3"/>
        <v>0.06682918474</v>
      </c>
      <c r="G31" s="37">
        <v>87094.0</v>
      </c>
      <c r="H31" s="35">
        <f t="shared" si="4"/>
        <v>967.7111111</v>
      </c>
      <c r="I31" s="36">
        <f t="shared" si="5"/>
        <v>0.02951982915</v>
      </c>
    </row>
    <row r="32" ht="12.75" customHeight="1">
      <c r="A32" s="34" t="s">
        <v>58</v>
      </c>
      <c r="B32" s="37">
        <v>375362.0</v>
      </c>
      <c r="C32" s="35">
        <f t="shared" si="1"/>
        <v>4124.857143</v>
      </c>
      <c r="D32" s="37">
        <v>398309.0</v>
      </c>
      <c r="E32" s="35">
        <f t="shared" si="2"/>
        <v>4425.655556</v>
      </c>
      <c r="F32" s="36">
        <f t="shared" si="3"/>
        <v>0.0729233528</v>
      </c>
      <c r="G32" s="37">
        <v>387053.0</v>
      </c>
      <c r="H32" s="35">
        <f t="shared" si="4"/>
        <v>4300.588889</v>
      </c>
      <c r="I32" s="36">
        <f t="shared" si="5"/>
        <v>0.02908128861</v>
      </c>
    </row>
    <row r="33" ht="12.75" customHeight="1">
      <c r="A33" s="34" t="s">
        <v>59</v>
      </c>
      <c r="B33" s="37">
        <v>1939339.0</v>
      </c>
      <c r="C33" s="35">
        <f t="shared" si="1"/>
        <v>21311.41758</v>
      </c>
      <c r="D33" s="37">
        <v>2063450.0</v>
      </c>
      <c r="E33" s="35">
        <f t="shared" si="2"/>
        <v>22927.22222</v>
      </c>
      <c r="F33" s="36">
        <f t="shared" si="3"/>
        <v>0.07581873114</v>
      </c>
      <c r="G33" s="37">
        <v>1791654.0</v>
      </c>
      <c r="H33" s="35">
        <f t="shared" si="4"/>
        <v>19907.26667</v>
      </c>
      <c r="I33" s="36">
        <f t="shared" si="5"/>
        <v>0.1517011655</v>
      </c>
    </row>
    <row r="34" ht="12.75" customHeight="1">
      <c r="A34" s="34" t="s">
        <v>60</v>
      </c>
      <c r="B34" s="37">
        <v>773487.0</v>
      </c>
      <c r="C34" s="35">
        <f t="shared" si="1"/>
        <v>8499.857143</v>
      </c>
      <c r="D34" s="37">
        <v>815508.0</v>
      </c>
      <c r="E34" s="35">
        <f t="shared" si="2"/>
        <v>9061.2</v>
      </c>
      <c r="F34" s="36">
        <f t="shared" si="3"/>
        <v>0.06604144607</v>
      </c>
      <c r="G34" s="37">
        <v>759640.0</v>
      </c>
      <c r="H34" s="35">
        <f t="shared" si="4"/>
        <v>8440.444444</v>
      </c>
      <c r="I34" s="36">
        <f t="shared" si="5"/>
        <v>0.07354536359</v>
      </c>
    </row>
    <row r="35" ht="12.75" customHeight="1">
      <c r="A35" s="34" t="s">
        <v>61</v>
      </c>
      <c r="B35" s="37">
        <v>302894.0</v>
      </c>
      <c r="C35" s="35">
        <f t="shared" si="1"/>
        <v>3328.505495</v>
      </c>
      <c r="D35" s="37">
        <v>308845.0</v>
      </c>
      <c r="E35" s="35">
        <f t="shared" si="2"/>
        <v>3431.611111</v>
      </c>
      <c r="F35" s="36">
        <f t="shared" si="3"/>
        <v>0.03097654992</v>
      </c>
      <c r="G35" s="37">
        <v>302369.0</v>
      </c>
      <c r="H35" s="35">
        <f t="shared" si="4"/>
        <v>3359.655556</v>
      </c>
      <c r="I35" s="36">
        <f t="shared" si="5"/>
        <v>0.0214175395</v>
      </c>
    </row>
    <row r="36" ht="12.75" customHeight="1">
      <c r="A36" s="34" t="s">
        <v>62</v>
      </c>
      <c r="B36" s="37">
        <v>2270313.0</v>
      </c>
      <c r="C36" s="35">
        <f t="shared" si="1"/>
        <v>24948.49451</v>
      </c>
      <c r="D36" s="37">
        <v>2488779.0</v>
      </c>
      <c r="E36" s="35">
        <f t="shared" si="2"/>
        <v>27653.1</v>
      </c>
      <c r="F36" s="36">
        <f t="shared" si="3"/>
        <v>0.1084075632</v>
      </c>
      <c r="G36" s="37">
        <v>2209395.0</v>
      </c>
      <c r="H36" s="35">
        <f t="shared" si="4"/>
        <v>24548.83333</v>
      </c>
      <c r="I36" s="36">
        <f t="shared" si="5"/>
        <v>0.1264527167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2.14"/>
    <col customWidth="1" min="2" max="2" width="18.14"/>
    <col customWidth="1" min="3" max="3" width="8.0"/>
    <col customWidth="1" min="4" max="4" width="140.71"/>
  </cols>
  <sheetData>
    <row r="1" ht="12.0" customHeight="1">
      <c r="A1" s="1" t="s">
        <v>0</v>
      </c>
      <c r="B1" s="3" t="s">
        <v>2</v>
      </c>
      <c r="C1" s="3" t="s">
        <v>4</v>
      </c>
      <c r="D1" s="1" t="s">
        <v>5</v>
      </c>
    </row>
    <row r="2" ht="12.75" customHeight="1">
      <c r="A2" s="5">
        <v>42779.0</v>
      </c>
      <c r="B2" s="7" t="s">
        <v>7</v>
      </c>
      <c r="C2" s="9">
        <v>2016.0</v>
      </c>
      <c r="D2" s="11" t="s">
        <v>9</v>
      </c>
    </row>
    <row r="3" ht="12.0" customHeight="1">
      <c r="A3" s="5">
        <v>42828.0</v>
      </c>
      <c r="B3" s="7" t="s">
        <v>11</v>
      </c>
      <c r="C3" s="9">
        <v>2016.0</v>
      </c>
      <c r="D3" s="11" t="s">
        <v>12</v>
      </c>
    </row>
    <row r="4" ht="12.0" customHeight="1">
      <c r="A4" s="5">
        <v>42839.0</v>
      </c>
      <c r="B4" s="7" t="s">
        <v>13</v>
      </c>
      <c r="C4" s="9">
        <v>2015.0</v>
      </c>
      <c r="D4" s="11" t="s">
        <v>14</v>
      </c>
    </row>
    <row r="5" ht="15.75" customHeight="1">
      <c r="A5" s="13">
        <v>42853.0</v>
      </c>
      <c r="B5" s="15" t="s">
        <v>7</v>
      </c>
      <c r="C5" s="17">
        <v>2017.0</v>
      </c>
      <c r="D5" s="19" t="s">
        <v>16</v>
      </c>
    </row>
    <row r="6" ht="15.75" customHeight="1">
      <c r="A6" s="20"/>
      <c r="B6" s="20"/>
      <c r="C6" s="20"/>
      <c r="D6" s="20"/>
    </row>
    <row r="7" ht="15.75" customHeight="1">
      <c r="A7" s="20"/>
      <c r="B7" s="20"/>
      <c r="C7" s="20"/>
      <c r="D7" s="20"/>
    </row>
    <row r="8" ht="15.75" customHeight="1">
      <c r="A8" s="20"/>
      <c r="B8" s="20"/>
      <c r="C8" s="20"/>
      <c r="D8" s="20"/>
    </row>
    <row r="9" ht="15.75" customHeight="1">
      <c r="A9" s="20"/>
      <c r="B9" s="20"/>
      <c r="C9" s="20"/>
      <c r="D9" s="20"/>
    </row>
    <row r="10" ht="15.75" customHeight="1">
      <c r="A10" s="20"/>
      <c r="B10" s="20"/>
      <c r="C10" s="20"/>
      <c r="D10" s="20"/>
    </row>
    <row r="11" ht="15.75" customHeight="1">
      <c r="A11" s="20"/>
      <c r="B11" s="20"/>
      <c r="C11" s="20"/>
      <c r="D11" s="20"/>
    </row>
    <row r="12" ht="15.75" customHeight="1">
      <c r="A12" s="20"/>
      <c r="B12" s="20"/>
      <c r="C12" s="20"/>
      <c r="D12" s="20"/>
    </row>
    <row r="13" ht="12.75" customHeight="1">
      <c r="A13" s="22"/>
      <c r="B13" s="22"/>
      <c r="C13" s="22"/>
      <c r="D13" s="22"/>
    </row>
    <row r="14" ht="12.75" customHeight="1">
      <c r="A14" s="22"/>
      <c r="B14" s="22"/>
      <c r="C14" s="22"/>
      <c r="D14" s="22"/>
    </row>
    <row r="15" ht="12.75" customHeight="1">
      <c r="A15" s="22"/>
      <c r="B15" s="22"/>
      <c r="C15" s="22"/>
      <c r="D15" s="22"/>
    </row>
    <row r="16" ht="12.75" customHeight="1">
      <c r="A16" s="22"/>
      <c r="B16" s="22"/>
      <c r="C16" s="22"/>
      <c r="D16" s="22"/>
    </row>
    <row r="17" ht="12.75" customHeight="1">
      <c r="A17" s="22"/>
      <c r="B17" s="22"/>
      <c r="C17" s="22"/>
      <c r="D17" s="22"/>
    </row>
    <row r="18" ht="12.75" customHeight="1">
      <c r="A18" s="22"/>
      <c r="B18" s="22"/>
      <c r="C18" s="22"/>
      <c r="D18" s="22"/>
    </row>
    <row r="19" ht="12.75" customHeight="1">
      <c r="A19" s="22"/>
      <c r="B19" s="22"/>
      <c r="C19" s="22"/>
      <c r="D19" s="22"/>
    </row>
    <row r="20" ht="12.75" customHeight="1">
      <c r="A20" s="22"/>
      <c r="B20" s="22"/>
      <c r="C20" s="22"/>
      <c r="D20" s="22"/>
    </row>
  </sheetData>
  <drawing r:id="rId1"/>
</worksheet>
</file>