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R flights (ANSP)" sheetId="1" r:id="rId3"/>
    <sheet state="visible" name="IFR_YY" sheetId="2" r:id="rId4"/>
    <sheet state="visible" name="IFR_MM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<sst xmlns="http://schemas.openxmlformats.org/spreadsheetml/2006/main" count="292" uniqueCount="96">
  <si>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</si>
  <si>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</si>
  <si>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</si>
  <si>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</si>
  <si>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</si>
  <si>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</si>
  <si>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</si>
  <si>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</si>
  <si>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</si>
  <si>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</t>
  </si>
  <si>
    <t>JAN-DEC</t>
  </si>
  <si>
    <t>Jan.-Dec.</t>
  </si>
  <si>
    <t>ANSP/ FAB</t>
  </si>
  <si>
    <t>FLTS [2012]</t>
  </si>
  <si>
    <t>Avg./day [2012]</t>
  </si>
  <si>
    <t>FLTS [2013]</t>
  </si>
  <si>
    <t>Avg./day [2013]</t>
  </si>
  <si>
    <t>% change</t>
  </si>
  <si>
    <t>Malta</t>
  </si>
  <si>
    <t>MATS</t>
  </si>
  <si>
    <t>Romania</t>
  </si>
  <si>
    <t>ROMATSA</t>
  </si>
  <si>
    <t>Slovakia</t>
  </si>
  <si>
    <t>LPS</t>
  </si>
  <si>
    <t>Norway</t>
  </si>
  <si>
    <t>Avinor</t>
  </si>
  <si>
    <t>Lithuania</t>
  </si>
  <si>
    <t>Oro Navigacija</t>
  </si>
  <si>
    <t>Cyprus</t>
  </si>
  <si>
    <t>DCAC Cyprus</t>
  </si>
  <si>
    <t>Portugal Continental</t>
  </si>
  <si>
    <t>NAV Portugal (Continental)</t>
  </si>
  <si>
    <t>FAB - DK-SE</t>
  </si>
  <si>
    <t>Bulgaria</t>
  </si>
  <si>
    <t>BULATSA</t>
  </si>
  <si>
    <t>Hungary</t>
  </si>
  <si>
    <t>HungaroControl</t>
  </si>
  <si>
    <t>Poland</t>
  </si>
  <si>
    <t>PANSA</t>
  </si>
  <si>
    <t>Latvia</t>
  </si>
  <si>
    <t>LGS</t>
  </si>
  <si>
    <t>United Kingdom</t>
  </si>
  <si>
    <t>NATS (Continental)</t>
  </si>
  <si>
    <t>Ireland</t>
  </si>
  <si>
    <t>IAA</t>
  </si>
  <si>
    <t>Czech Republic</t>
  </si>
  <si>
    <t>ANS CR</t>
  </si>
  <si>
    <t>FAB - FABEC</t>
  </si>
  <si>
    <t>Greece</t>
  </si>
  <si>
    <t>HCAA</t>
  </si>
  <si>
    <t>Spain</t>
  </si>
  <si>
    <t>Aena</t>
  </si>
  <si>
    <t>Italy</t>
  </si>
  <si>
    <t>ENAV</t>
  </si>
  <si>
    <t>Austria</t>
  </si>
  <si>
    <t>Austro Control</t>
  </si>
  <si>
    <t>Estonia</t>
  </si>
  <si>
    <t>EANS</t>
  </si>
  <si>
    <t>Slovenia</t>
  </si>
  <si>
    <t>Slovenia Control</t>
  </si>
  <si>
    <t>Finland</t>
  </si>
  <si>
    <t>Finavia</t>
  </si>
  <si>
    <t>Entity</t>
  </si>
  <si>
    <t>Year</t>
  </si>
  <si>
    <t>Days</t>
  </si>
  <si>
    <t>Total IFR flights</t>
  </si>
  <si>
    <t>Avg. Daily</t>
  </si>
  <si>
    <t>SES AREA RP1</t>
  </si>
  <si>
    <t>2008</t>
  </si>
  <si>
    <t>2009</t>
  </si>
  <si>
    <t>2010</t>
  </si>
  <si>
    <t>2011</t>
  </si>
  <si>
    <t>2012</t>
  </si>
  <si>
    <t>2013</t>
  </si>
  <si>
    <t>2014</t>
  </si>
  <si>
    <t>Month</t>
  </si>
  <si>
    <t>Label</t>
  </si>
  <si>
    <t>% change vs. same period in previous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</si>
  <si>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</si>
  <si>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</si>
  <si>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</si>
  <si>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</si>
  <si>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</si>
  <si>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</si>
  <si>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</si>
  <si>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</si>
  <si>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</si>
  <si>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</si>
  <si>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</si>
  <si>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</si>
  <si>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</si>
  <si>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Period</t>
  </si>
  <si>
    <t>Comment</t>
  </si>
  <si>
    <t>SES Area</t>
  </si>
  <si>
    <t>Feb. 2013</t>
  </si>
  <si>
    <t>Due to a processing error, the flights of the 26th Feb. 2013 were not included. This has been corrected in the latest update.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</si>
</sst>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FFFFF"/>
      <name val="Calibri"/>
    </font>
    <font>
      <u/>
      <sz val="9.0"/>
      <color rgb="FF396EA2"/>
      <name val="Calibri"/>
    </font>
    <font>
      <sz val="10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7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wrapText="0"/>
    </xf>
    <xf borderId="1" fillId="3" fontId="2" numFmtId="164" xfId="0" applyAlignment="1" applyBorder="1" applyFont="1" applyNumberFormat="1">
      <alignment horizontal="left" readingOrder="0" shrinkToFit="0" wrapText="0"/>
    </xf>
    <xf borderId="1" fillId="3" fontId="3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wrapText="0"/>
    </xf>
    <xf borderId="2" fillId="2" fontId="1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left" readingOrder="0" shrinkToFit="0" wrapText="0"/>
    </xf>
    <xf borderId="2" fillId="3" fontId="4" numFmtId="164" xfId="0" applyAlignment="1" applyBorder="1" applyFont="1" applyNumberFormat="1">
      <alignment shrinkToFit="0" vertical="bottom" wrapText="0"/>
    </xf>
    <xf borderId="2" fillId="3" fontId="2" numFmtId="0" xfId="0" applyAlignment="1" applyBorder="1" applyFont="1">
      <alignment shrinkToFit="0" wrapText="0"/>
    </xf>
    <xf borderId="3" fillId="3" fontId="5" numFmtId="0" xfId="0" applyAlignment="1" applyBorder="1" applyFont="1">
      <alignment shrinkToFit="0" wrapText="1"/>
    </xf>
    <xf borderId="4" fillId="3" fontId="6" numFmtId="0" xfId="0" applyAlignment="1" applyBorder="1" applyFont="1">
      <alignment shrinkToFit="0" vertical="center" wrapText="0"/>
    </xf>
    <xf borderId="4" fillId="3" fontId="7" numFmtId="0" xfId="0" applyAlignment="1" applyBorder="1" applyFont="1">
      <alignment shrinkToFit="0" vertical="center" wrapText="0"/>
    </xf>
    <xf borderId="4" fillId="3" fontId="7" numFmtId="0" xfId="0" applyAlignment="1" applyBorder="1" applyFont="1">
      <alignment horizontal="center" shrinkToFit="0" vertical="center" wrapText="0"/>
    </xf>
    <xf borderId="4" fillId="3" fontId="7" numFmtId="0" xfId="0" applyAlignment="1" applyBorder="1" applyFont="1">
      <alignment horizontal="center" readingOrder="0" shrinkToFit="0" vertical="center" wrapText="0"/>
    </xf>
    <xf borderId="4" fillId="3" fontId="7" numFmtId="0" xfId="0" applyAlignment="1" applyBorder="1" applyFont="1">
      <alignment horizontal="center" readingOrder="0" shrinkToFit="0" wrapText="1"/>
    </xf>
    <xf borderId="5" fillId="4" fontId="8" numFmtId="0" xfId="0" applyAlignment="1" applyBorder="1" applyFill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shrinkToFit="0" vertical="center" wrapText="0"/>
    </xf>
    <xf borderId="4" fillId="3" fontId="5" numFmtId="3" xfId="0" applyAlignment="1" applyBorder="1" applyFont="1" applyNumberFormat="1">
      <alignment horizontal="center" readingOrder="0" shrinkToFit="0" vertical="center" wrapText="0"/>
    </xf>
    <xf borderId="4" fillId="3" fontId="5" numFmtId="3" xfId="0" applyAlignment="1" applyBorder="1" applyFont="1" applyNumberFormat="1">
      <alignment horizontal="center" shrinkToFit="0" vertical="center" wrapText="0"/>
    </xf>
    <xf borderId="4" fillId="3" fontId="5" numFmtId="165" xfId="0" applyAlignment="1" applyBorder="1" applyFont="1" applyNumberFormat="1">
      <alignment shrinkToFit="0" vertical="center" wrapText="0"/>
    </xf>
    <xf borderId="1" fillId="3" fontId="2" numFmtId="49" xfId="0" applyAlignment="1" applyBorder="1" applyFont="1" applyNumberFormat="1">
      <alignment shrinkToFit="0" wrapText="0"/>
    </xf>
    <xf borderId="1" fillId="3" fontId="2" numFmtId="164" xfId="0" applyAlignment="1" applyBorder="1" applyFont="1" applyNumberFormat="1">
      <alignment horizontal="center" readingOrder="0" shrinkToFit="0" wrapText="0"/>
    </xf>
    <xf borderId="2" fillId="3" fontId="2" numFmtId="164" xfId="0" applyAlignment="1" applyBorder="1" applyFont="1" applyNumberFormat="1">
      <alignment horizontal="center" readingOrder="0" shrinkToFit="0" wrapText="0"/>
    </xf>
    <xf borderId="2" fillId="3" fontId="9" numFmtId="0" xfId="0" applyAlignment="1" applyBorder="1" applyFont="1">
      <alignment shrinkToFit="0" vertical="bottom" wrapText="0"/>
    </xf>
    <xf borderId="3" fillId="3" fontId="5" numFmtId="49" xfId="0" applyAlignment="1" applyBorder="1" applyFont="1" applyNumberFormat="1">
      <alignment shrinkToFit="0" wrapText="1"/>
    </xf>
    <xf borderId="4" fillId="3" fontId="7" numFmtId="49" xfId="0" applyAlignment="1" applyBorder="1" applyFont="1" applyNumberFormat="1">
      <alignment shrinkToFit="0" vertical="center" wrapText="0"/>
    </xf>
    <xf borderId="6" fillId="4" fontId="8" numFmtId="0" xfId="0" applyAlignment="1" applyBorder="1" applyFont="1">
      <alignment horizontal="center" shrinkToFit="0" vertical="center" wrapText="1"/>
    </xf>
    <xf borderId="7" fillId="4" fontId="8" numFmtId="49" xfId="0" applyAlignment="1" applyBorder="1" applyFont="1" applyNumberFormat="1">
      <alignment horizontal="center" shrinkToFit="0" vertical="center" wrapText="1"/>
    </xf>
    <xf borderId="8" fillId="4" fontId="8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wrapText="1"/>
    </xf>
    <xf borderId="1" fillId="3" fontId="5" numFmtId="49" xfId="0" applyAlignment="1" applyBorder="1" applyFont="1" applyNumberFormat="1">
      <alignment shrinkToFit="0" wrapText="1"/>
    </xf>
    <xf borderId="11" fillId="3" fontId="5" numFmtId="0" xfId="0" applyAlignment="1" applyBorder="1" applyFont="1">
      <alignment readingOrder="0" shrinkToFit="0" wrapText="1"/>
    </xf>
    <xf borderId="12" fillId="3" fontId="5" numFmtId="3" xfId="0" applyAlignment="1" applyBorder="1" applyFont="1" applyNumberFormat="1">
      <alignment readingOrder="0" shrinkToFit="0" wrapText="1"/>
    </xf>
    <xf borderId="12" fillId="3" fontId="5" numFmtId="3" xfId="0" applyAlignment="1" applyBorder="1" applyFont="1" applyNumberFormat="1">
      <alignment shrinkToFit="0" wrapText="1"/>
    </xf>
    <xf borderId="12" fillId="3" fontId="5" numFmtId="0" xfId="0" applyAlignment="1" applyBorder="1" applyFont="1">
      <alignment shrinkToFit="0" wrapText="1"/>
    </xf>
    <xf borderId="12" fillId="3" fontId="5" numFmtId="165" xfId="0" applyAlignment="1" applyBorder="1" applyFont="1" applyNumberFormat="1">
      <alignment shrinkToFit="0" wrapText="1"/>
    </xf>
    <xf borderId="13" fillId="3" fontId="5" numFmtId="0" xfId="0" applyAlignment="1" applyBorder="1" applyFont="1">
      <alignment shrinkToFit="0" wrapText="1"/>
    </xf>
    <xf borderId="2" fillId="3" fontId="5" numFmtId="49" xfId="0" applyAlignment="1" applyBorder="1" applyFont="1" applyNumberFormat="1">
      <alignment shrinkToFit="0" wrapText="1"/>
    </xf>
    <xf borderId="14" fillId="3" fontId="5" numFmtId="0" xfId="0" applyAlignment="1" applyBorder="1" applyFont="1">
      <alignment shrinkToFit="0" wrapText="1"/>
    </xf>
    <xf borderId="15" fillId="3" fontId="5" numFmtId="0" xfId="0" applyAlignment="1" applyBorder="1" applyFont="1">
      <alignment shrinkToFit="0" wrapText="1"/>
    </xf>
    <xf borderId="15" fillId="3" fontId="5" numFmtId="3" xfId="0" applyAlignment="1" applyBorder="1" applyFont="1" applyNumberFormat="1">
      <alignment shrinkToFit="0" wrapText="1"/>
    </xf>
    <xf borderId="1" fillId="3" fontId="5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shrinkToFit="0" wrapText="1"/>
    </xf>
    <xf borderId="2" fillId="3" fontId="2" numFmtId="0" xfId="0" applyAlignment="1" applyBorder="1" applyFont="1">
      <alignment shrinkToFit="0" wrapText="1"/>
    </xf>
    <xf borderId="7" fillId="3" fontId="5" numFmtId="0" xfId="0" applyAlignment="1" applyBorder="1" applyFont="1">
      <alignment shrinkToFit="0" wrapText="1"/>
    </xf>
    <xf borderId="7" fillId="3" fontId="0" numFmtId="0" xfId="0" applyAlignment="1" applyBorder="1" applyFont="1">
      <alignment shrinkToFit="0" wrapText="1"/>
    </xf>
    <xf borderId="1" fillId="4" fontId="8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readingOrder="0" shrinkToFit="0" wrapText="1"/>
    </xf>
    <xf borderId="1" fillId="3" fontId="5" numFmtId="17" xfId="0" applyAlignment="1" applyBorder="1" applyFont="1" applyNumberFormat="1">
      <alignment readingOrder="0" shrinkToFit="0" wrapText="1"/>
    </xf>
    <xf borderId="1" fillId="3" fontId="5" numFmtId="17" xfId="0" applyAlignment="1" applyBorder="1" applyFont="1" applyNumberFormat="1">
      <alignment horizontal="center" shrinkToFit="0" wrapText="1"/>
    </xf>
    <xf borderId="1" fillId="3" fontId="5" numFmtId="1" xfId="0" applyAlignment="1" applyBorder="1" applyFont="1" applyNumberFormat="1">
      <alignment readingOrder="0" shrinkToFit="0" wrapText="1"/>
    </xf>
    <xf borderId="1" fillId="3" fontId="5" numFmtId="3" xfId="0" applyAlignment="1" applyBorder="1" applyFont="1" applyNumberFormat="1">
      <alignment readingOrder="0" shrinkToFit="0" wrapText="1"/>
    </xf>
    <xf borderId="1" fillId="3" fontId="5" numFmtId="3" xfId="0" applyAlignment="1" applyBorder="1" applyFont="1" applyNumberFormat="1">
      <alignment shrinkToFit="0" wrapText="1"/>
    </xf>
    <xf borderId="1" fillId="3" fontId="0" numFmtId="0" xfId="0" applyAlignment="1" applyBorder="1" applyFont="1">
      <alignment shrinkToFit="0" wrapText="1"/>
    </xf>
    <xf borderId="2" fillId="3" fontId="5" numFmtId="0" xfId="0" applyAlignment="1" applyBorder="1" applyFont="1">
      <alignment shrinkToFit="0" wrapText="1"/>
    </xf>
    <xf borderId="2" fillId="3" fontId="5" numFmtId="0" xfId="0" applyAlignment="1" applyBorder="1" applyFont="1">
      <alignment readingOrder="0" shrinkToFit="0" wrapText="1"/>
    </xf>
    <xf borderId="2" fillId="3" fontId="5" numFmtId="17" xfId="0" applyAlignment="1" applyBorder="1" applyFont="1" applyNumberFormat="1">
      <alignment readingOrder="0" shrinkToFit="0" wrapText="1"/>
    </xf>
    <xf borderId="2" fillId="3" fontId="5" numFmtId="17" xfId="0" applyAlignment="1" applyBorder="1" applyFont="1" applyNumberFormat="1">
      <alignment horizontal="center" shrinkToFit="0" wrapText="1"/>
    </xf>
    <xf borderId="2" fillId="3" fontId="5" numFmtId="1" xfId="0" applyAlignment="1" applyBorder="1" applyFont="1" applyNumberFormat="1">
      <alignment readingOrder="0" shrinkToFit="0" wrapText="1"/>
    </xf>
    <xf borderId="2" fillId="3" fontId="5" numFmtId="3" xfId="0" applyAlignment="1" applyBorder="1" applyFont="1" applyNumberFormat="1">
      <alignment readingOrder="0" shrinkToFit="0" wrapText="1"/>
    </xf>
    <xf borderId="2" fillId="3" fontId="5" numFmtId="3" xfId="0" applyAlignment="1" applyBorder="1" applyFont="1" applyNumberFormat="1">
      <alignment shrinkToFit="0" wrapText="1"/>
    </xf>
    <xf borderId="7" fillId="3" fontId="5" numFmtId="0" xfId="0" applyAlignment="1" applyBorder="1" applyFont="1">
      <alignment readingOrder="0" shrinkToFit="0" wrapText="1"/>
    </xf>
    <xf borderId="7" fillId="3" fontId="5" numFmtId="17" xfId="0" applyAlignment="1" applyBorder="1" applyFont="1" applyNumberFormat="1">
      <alignment readingOrder="0" shrinkToFit="0" wrapText="1"/>
    </xf>
    <xf borderId="7" fillId="3" fontId="5" numFmtId="17" xfId="0" applyAlignment="1" applyBorder="1" applyFont="1" applyNumberFormat="1">
      <alignment horizontal="center" shrinkToFit="0" wrapText="1"/>
    </xf>
    <xf borderId="7" fillId="3" fontId="5" numFmtId="1" xfId="0" applyAlignment="1" applyBorder="1" applyFont="1" applyNumberFormat="1">
      <alignment readingOrder="0" shrinkToFit="0" wrapText="1"/>
    </xf>
    <xf borderId="7" fillId="3" fontId="5" numFmtId="3" xfId="0" applyAlignment="1" applyBorder="1" applyFont="1" applyNumberFormat="1">
      <alignment readingOrder="0" shrinkToFit="0" wrapText="1"/>
    </xf>
    <xf borderId="7" fillId="3" fontId="5" numFmtId="3" xfId="0" applyAlignment="1" applyBorder="1" applyFont="1" applyNumberFormat="1">
      <alignment shrinkToFit="0" wrapText="1"/>
    </xf>
    <xf borderId="7" fillId="3" fontId="5" numFmtId="165" xfId="0" applyAlignment="1" applyBorder="1" applyFont="1" applyNumberFormat="1">
      <alignment shrinkToFit="0" wrapText="1"/>
    </xf>
    <xf borderId="1" fillId="3" fontId="5" numFmtId="165" xfId="0" applyAlignment="1" applyBorder="1" applyFont="1" applyNumberFormat="1">
      <alignment shrinkToFit="0" wrapText="1"/>
    </xf>
    <xf borderId="2" fillId="3" fontId="5" numFmtId="165" xfId="0" applyAlignment="1" applyBorder="1" applyFont="1" applyNumberFormat="1">
      <alignment shrinkToFit="0" wrapText="1"/>
    </xf>
    <xf borderId="4" fillId="4" fontId="8" numFmtId="0" xfId="0" applyAlignment="1" applyBorder="1" applyFont="1">
      <alignment shrinkToFit="0" wrapText="0"/>
    </xf>
    <xf borderId="16" fillId="4" fontId="8" numFmtId="0" xfId="0" applyAlignment="1" applyBorder="1" applyFont="1">
      <alignment horizontal="center" shrinkToFit="0" wrapText="0"/>
    </xf>
    <xf borderId="16" fillId="4" fontId="8" numFmtId="0" xfId="0" applyAlignment="1" applyBorder="1" applyFont="1">
      <alignment shrinkToFit="0" wrapText="0"/>
    </xf>
    <xf borderId="0" fillId="0" fontId="10" numFmtId="0" xfId="0" applyAlignment="1" applyFont="1">
      <alignment shrinkToFit="0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4" fillId="3" fontId="5" numFmtId="17" xfId="0" applyAlignment="1" applyBorder="1" applyFont="1" applyNumberFormat="1">
      <alignment shrinkToFit="0" vertical="center" wrapText="1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5" numFmtId="0" xfId="0" applyAlignment="1" applyBorder="1" applyFont="1">
      <alignment shrinkToFit="0" wrapText="1"/>
    </xf>
    <xf borderId="7" fillId="3" fontId="11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D8D8D8"/>
          <bgColor rgb="FFD8D8D8"/>
        </patternFill>
      </fill>
      <alignment shrinkToFit="0" wrapText="0"/>
      <border>
        <left/>
        <right/>
        <top/>
        <bottom/>
      </border>
    </dxf>
    <dxf>
      <font>
        <color rgb="FF008000"/>
      </font>
      <fill>
        <patternFill patternType="solid">
          <fgColor rgb="FFD8D8D8"/>
          <bgColor rgb="FFD8D8D8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6.38"/>
    <col customWidth="1" min="2" max="2" width="18.75"/>
    <col customWidth="1" min="3" max="3" width="9.13"/>
    <col customWidth="1" min="4" max="4" width="11.0"/>
    <col customWidth="1" min="5" max="5" width="8.63"/>
    <col customWidth="1" min="6" max="6" width="10.25"/>
    <col customWidth="1" min="7" max="7" width="6.63"/>
  </cols>
  <sheetData>
    <row r="1" ht="12.0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 t="s">
        <v>4</v>
      </c>
      <c r="G1" s="5"/>
    </row>
    <row r="2" ht="12.0" customHeight="1">
      <c r="A2" s="6" t="s">
        <v>5</v>
      </c>
      <c r="B2" s="7">
        <v>41670.0</v>
      </c>
      <c r="C2" s="6" t="s">
        <v>6</v>
      </c>
      <c r="D2" s="7">
        <v>41639.0</v>
      </c>
      <c r="E2" s="6" t="s">
        <v>7</v>
      </c>
      <c r="F2" s="8" t="s">
        <v>8</v>
      </c>
      <c r="G2" s="9"/>
    </row>
    <row r="3" ht="12.0" customHeight="1">
      <c r="A3" s="10"/>
      <c r="B3" s="10"/>
      <c r="C3" s="10"/>
      <c r="D3" s="10"/>
      <c r="E3" s="10"/>
      <c r="F3" s="10"/>
      <c r="G3" s="10"/>
    </row>
    <row r="4" ht="12.0" customHeight="1">
      <c r="A4" s="11" t="s">
        <v>9</v>
      </c>
      <c r="B4" s="12"/>
      <c r="C4" s="13" t="s">
        <v>10</v>
      </c>
      <c r="D4" s="14">
        <v>366.0</v>
      </c>
      <c r="E4" s="13" t="s">
        <v>10</v>
      </c>
      <c r="F4" s="15">
        <v>365.0</v>
      </c>
      <c r="G4" s="13" t="s">
        <v>10</v>
      </c>
    </row>
    <row r="5" ht="25.5" customHeight="1">
      <c r="A5" s="16" t="s">
        <v>11</v>
      </c>
      <c r="B5" s="17" t="s">
        <v>12</v>
      </c>
      <c r="C5" s="17" t="s">
        <v>13</v>
      </c>
      <c r="D5" s="17" t="s">
        <v>14</v>
      </c>
      <c r="E5" s="17" t="s">
        <v>15</v>
      </c>
      <c r="F5" s="17" t="s">
        <v>16</v>
      </c>
      <c r="G5" s="17" t="s">
        <v>17</v>
      </c>
    </row>
    <row r="6" ht="12.0" customHeight="1">
      <c r="A6" s="18" t="s">
        <v>18</v>
      </c>
      <c r="B6" s="18" t="s">
        <v>19</v>
      </c>
      <c r="C6" s="19">
        <v>96948.0</v>
      </c>
      <c r="D6" s="20">
        <f t="shared" ref="D6:D28" si="1">C6/D$4</f>
        <v>264.8852459</v>
      </c>
      <c r="E6" s="19">
        <v>109348.0</v>
      </c>
      <c r="F6" s="20">
        <f t="shared" ref="F6:F28" si="2">E6/F$4</f>
        <v>299.5835616</v>
      </c>
      <c r="G6" s="21">
        <f t="shared" ref="G6:G28" si="3">(F6/D6)-1</f>
        <v>0.1309937653</v>
      </c>
    </row>
    <row r="7" ht="12.0" customHeight="1">
      <c r="A7" s="18" t="s">
        <v>20</v>
      </c>
      <c r="B7" s="18" t="s">
        <v>21</v>
      </c>
      <c r="C7" s="19">
        <v>487189.0</v>
      </c>
      <c r="D7" s="20">
        <f t="shared" si="1"/>
        <v>1331.117486</v>
      </c>
      <c r="E7" s="19">
        <v>512876.0</v>
      </c>
      <c r="F7" s="20">
        <f t="shared" si="2"/>
        <v>1405.139726</v>
      </c>
      <c r="G7" s="21">
        <f t="shared" si="3"/>
        <v>0.0556090957</v>
      </c>
    </row>
    <row r="8" ht="12.0" customHeight="1">
      <c r="A8" s="18" t="s">
        <v>22</v>
      </c>
      <c r="B8" s="18" t="s">
        <v>23</v>
      </c>
      <c r="C8" s="19">
        <v>380017.0</v>
      </c>
      <c r="D8" s="20">
        <f t="shared" si="1"/>
        <v>1038.297814</v>
      </c>
      <c r="E8" s="19">
        <v>396879.0</v>
      </c>
      <c r="F8" s="20">
        <f t="shared" si="2"/>
        <v>1087.339726</v>
      </c>
      <c r="G8" s="21">
        <f t="shared" si="3"/>
        <v>0.04723299149</v>
      </c>
    </row>
    <row r="9" ht="12.0" customHeight="1">
      <c r="A9" s="18" t="s">
        <v>24</v>
      </c>
      <c r="B9" s="18" t="s">
        <v>25</v>
      </c>
      <c r="C9" s="19">
        <v>590204.0</v>
      </c>
      <c r="D9" s="20">
        <f t="shared" si="1"/>
        <v>1612.579235</v>
      </c>
      <c r="E9" s="19">
        <v>613263.0</v>
      </c>
      <c r="F9" s="20">
        <f t="shared" si="2"/>
        <v>1680.172603</v>
      </c>
      <c r="G9" s="21">
        <f t="shared" si="3"/>
        <v>0.04191630793</v>
      </c>
    </row>
    <row r="10" ht="12.0" customHeight="1">
      <c r="A10" s="18" t="s">
        <v>26</v>
      </c>
      <c r="B10" s="18" t="s">
        <v>27</v>
      </c>
      <c r="C10" s="19">
        <v>204400.0</v>
      </c>
      <c r="D10" s="20">
        <f t="shared" si="1"/>
        <v>558.4699454</v>
      </c>
      <c r="E10" s="19">
        <v>211611.0</v>
      </c>
      <c r="F10" s="20">
        <f t="shared" si="2"/>
        <v>579.7561644</v>
      </c>
      <c r="G10" s="21">
        <f t="shared" si="3"/>
        <v>0.03811524542</v>
      </c>
    </row>
    <row r="11" ht="12.0" customHeight="1">
      <c r="A11" s="18" t="s">
        <v>28</v>
      </c>
      <c r="B11" s="18" t="s">
        <v>29</v>
      </c>
      <c r="C11" s="19">
        <v>269752.0</v>
      </c>
      <c r="D11" s="20">
        <f t="shared" si="1"/>
        <v>737.0273224</v>
      </c>
      <c r="E11" s="19">
        <v>277397.0</v>
      </c>
      <c r="F11" s="20">
        <f t="shared" si="2"/>
        <v>759.9917808</v>
      </c>
      <c r="G11" s="21">
        <f t="shared" si="3"/>
        <v>0.03115821859</v>
      </c>
    </row>
    <row r="12" ht="12.0" customHeight="1">
      <c r="A12" s="18" t="s">
        <v>30</v>
      </c>
      <c r="B12" s="18" t="s">
        <v>31</v>
      </c>
      <c r="C12" s="19">
        <v>435700.0</v>
      </c>
      <c r="D12" s="20">
        <f t="shared" si="1"/>
        <v>1190.437158</v>
      </c>
      <c r="E12" s="19">
        <v>446709.0</v>
      </c>
      <c r="F12" s="20">
        <f t="shared" si="2"/>
        <v>1223.860274</v>
      </c>
      <c r="G12" s="21">
        <f t="shared" si="3"/>
        <v>0.02807633756</v>
      </c>
    </row>
    <row r="13" ht="12.0" customHeight="1">
      <c r="A13" s="18" t="s">
        <v>32</v>
      </c>
      <c r="B13" s="18" t="s">
        <v>32</v>
      </c>
      <c r="C13" s="19">
        <v>987101.0</v>
      </c>
      <c r="D13" s="20">
        <f t="shared" si="1"/>
        <v>2696.997268</v>
      </c>
      <c r="E13" s="19">
        <v>1009915.0</v>
      </c>
      <c r="F13" s="20">
        <f t="shared" si="2"/>
        <v>2766.890411</v>
      </c>
      <c r="G13" s="21">
        <f t="shared" si="3"/>
        <v>0.02591517019</v>
      </c>
    </row>
    <row r="14" ht="12.0" customHeight="1">
      <c r="A14" s="18" t="s">
        <v>33</v>
      </c>
      <c r="B14" s="18" t="s">
        <v>34</v>
      </c>
      <c r="C14" s="19">
        <v>540138.0</v>
      </c>
      <c r="D14" s="20">
        <f t="shared" si="1"/>
        <v>1475.786885</v>
      </c>
      <c r="E14" s="19">
        <v>550559.0</v>
      </c>
      <c r="F14" s="20">
        <f t="shared" si="2"/>
        <v>1508.380822</v>
      </c>
      <c r="G14" s="21">
        <f t="shared" si="3"/>
        <v>0.02208580182</v>
      </c>
    </row>
    <row r="15" ht="12.0" customHeight="1">
      <c r="A15" s="18" t="s">
        <v>35</v>
      </c>
      <c r="B15" s="18" t="s">
        <v>36</v>
      </c>
      <c r="C15" s="19">
        <v>589203.0</v>
      </c>
      <c r="D15" s="20">
        <f t="shared" si="1"/>
        <v>1609.844262</v>
      </c>
      <c r="E15" s="19">
        <v>600163.0</v>
      </c>
      <c r="F15" s="20">
        <f t="shared" si="2"/>
        <v>1644.282192</v>
      </c>
      <c r="G15" s="21">
        <f t="shared" si="3"/>
        <v>0.0213920876</v>
      </c>
    </row>
    <row r="16" ht="12.0" customHeight="1">
      <c r="A16" s="18" t="s">
        <v>37</v>
      </c>
      <c r="B16" s="18" t="s">
        <v>38</v>
      </c>
      <c r="C16" s="19">
        <v>672073.0</v>
      </c>
      <c r="D16" s="20">
        <f t="shared" si="1"/>
        <v>1836.265027</v>
      </c>
      <c r="E16" s="19">
        <v>680018.0</v>
      </c>
      <c r="F16" s="20">
        <f t="shared" si="2"/>
        <v>1863.063014</v>
      </c>
      <c r="G16" s="21">
        <f t="shared" si="3"/>
        <v>0.01459374653</v>
      </c>
    </row>
    <row r="17" ht="12.0" customHeight="1">
      <c r="A17" s="18" t="s">
        <v>39</v>
      </c>
      <c r="B17" s="18" t="s">
        <v>40</v>
      </c>
      <c r="C17" s="19">
        <v>231937.0</v>
      </c>
      <c r="D17" s="20">
        <f t="shared" si="1"/>
        <v>633.7076503</v>
      </c>
      <c r="E17" s="19">
        <v>234339.0</v>
      </c>
      <c r="F17" s="20">
        <f t="shared" si="2"/>
        <v>642.0246575</v>
      </c>
      <c r="G17" s="21">
        <f t="shared" si="3"/>
        <v>0.01312435988</v>
      </c>
    </row>
    <row r="18" ht="12.0" customHeight="1">
      <c r="A18" s="18" t="s">
        <v>41</v>
      </c>
      <c r="B18" s="18" t="s">
        <v>42</v>
      </c>
      <c r="C18" s="19">
        <v>2160176.0</v>
      </c>
      <c r="D18" s="20">
        <f t="shared" si="1"/>
        <v>5902.120219</v>
      </c>
      <c r="E18" s="19">
        <v>2169115.0</v>
      </c>
      <c r="F18" s="20">
        <f t="shared" si="2"/>
        <v>5942.780822</v>
      </c>
      <c r="G18" s="21">
        <f t="shared" si="3"/>
        <v>0.006889152005</v>
      </c>
    </row>
    <row r="19" ht="12.0" customHeight="1">
      <c r="A19" s="18" t="s">
        <v>43</v>
      </c>
      <c r="B19" s="18" t="s">
        <v>44</v>
      </c>
      <c r="C19" s="19">
        <v>520650.0</v>
      </c>
      <c r="D19" s="20">
        <f t="shared" si="1"/>
        <v>1422.540984</v>
      </c>
      <c r="E19" s="19">
        <v>522570.0</v>
      </c>
      <c r="F19" s="20">
        <f t="shared" si="2"/>
        <v>1431.69863</v>
      </c>
      <c r="G19" s="21">
        <f t="shared" si="3"/>
        <v>0.00643752738</v>
      </c>
    </row>
    <row r="20" ht="12.0" customHeight="1">
      <c r="A20" s="18" t="s">
        <v>45</v>
      </c>
      <c r="B20" s="18" t="s">
        <v>46</v>
      </c>
      <c r="C20" s="19">
        <v>662571.0</v>
      </c>
      <c r="D20" s="20">
        <f t="shared" si="1"/>
        <v>1810.303279</v>
      </c>
      <c r="E20" s="19">
        <v>663809.0</v>
      </c>
      <c r="F20" s="20">
        <f t="shared" si="2"/>
        <v>1818.654795</v>
      </c>
      <c r="G20" s="21">
        <f t="shared" si="3"/>
        <v>0.004613324149</v>
      </c>
    </row>
    <row r="21" ht="12.0" customHeight="1">
      <c r="A21" s="18" t="s">
        <v>47</v>
      </c>
      <c r="B21" s="18" t="s">
        <v>47</v>
      </c>
      <c r="C21" s="19">
        <v>5493320.0</v>
      </c>
      <c r="D21" s="20">
        <f t="shared" si="1"/>
        <v>15009.07104</v>
      </c>
      <c r="E21" s="19">
        <v>5431835.0</v>
      </c>
      <c r="F21" s="20">
        <f t="shared" si="2"/>
        <v>14881.73973</v>
      </c>
      <c r="G21" s="21">
        <f t="shared" si="3"/>
        <v>-0.008483623797</v>
      </c>
    </row>
    <row r="22" ht="12.0" customHeight="1">
      <c r="A22" s="18" t="s">
        <v>48</v>
      </c>
      <c r="B22" s="18" t="s">
        <v>49</v>
      </c>
      <c r="C22" s="19">
        <v>633008.0</v>
      </c>
      <c r="D22" s="20">
        <f t="shared" si="1"/>
        <v>1729.530055</v>
      </c>
      <c r="E22" s="19">
        <v>623005.0</v>
      </c>
      <c r="F22" s="20">
        <f t="shared" si="2"/>
        <v>1706.863014</v>
      </c>
      <c r="G22" s="21">
        <f t="shared" si="3"/>
        <v>-0.01310589595</v>
      </c>
    </row>
    <row r="23" ht="12.0" customHeight="1">
      <c r="A23" s="18" t="s">
        <v>50</v>
      </c>
      <c r="B23" s="18" t="s">
        <v>51</v>
      </c>
      <c r="C23" s="19">
        <v>1655271.0</v>
      </c>
      <c r="D23" s="20">
        <f t="shared" si="1"/>
        <v>4522.598361</v>
      </c>
      <c r="E23" s="19">
        <v>1618371.0</v>
      </c>
      <c r="F23" s="20">
        <f t="shared" si="2"/>
        <v>4433.893151</v>
      </c>
      <c r="G23" s="21">
        <f t="shared" si="3"/>
        <v>-0.01961377131</v>
      </c>
    </row>
    <row r="24" ht="12.0" customHeight="1">
      <c r="A24" s="18" t="s">
        <v>52</v>
      </c>
      <c r="B24" s="18" t="s">
        <v>53</v>
      </c>
      <c r="C24" s="19">
        <v>1556741.0</v>
      </c>
      <c r="D24" s="20">
        <f t="shared" si="1"/>
        <v>4253.39071</v>
      </c>
      <c r="E24" s="19">
        <v>1518903.0</v>
      </c>
      <c r="F24" s="20">
        <f t="shared" si="2"/>
        <v>4161.378082</v>
      </c>
      <c r="G24" s="21">
        <f t="shared" si="3"/>
        <v>-0.02163277123</v>
      </c>
    </row>
    <row r="25" ht="12.0" customHeight="1">
      <c r="A25" s="18" t="s">
        <v>54</v>
      </c>
      <c r="B25" s="18" t="s">
        <v>55</v>
      </c>
      <c r="C25" s="19">
        <v>888751.0</v>
      </c>
      <c r="D25" s="20">
        <f t="shared" si="1"/>
        <v>2428.281421</v>
      </c>
      <c r="E25" s="19">
        <v>862964.0</v>
      </c>
      <c r="F25" s="20">
        <f t="shared" si="2"/>
        <v>2364.284932</v>
      </c>
      <c r="G25" s="21">
        <f t="shared" si="3"/>
        <v>-0.02635464272</v>
      </c>
    </row>
    <row r="26" ht="12.0" customHeight="1">
      <c r="A26" s="18" t="s">
        <v>56</v>
      </c>
      <c r="B26" s="18" t="s">
        <v>57</v>
      </c>
      <c r="C26" s="19">
        <v>188575.0</v>
      </c>
      <c r="D26" s="20">
        <f t="shared" si="1"/>
        <v>515.2322404</v>
      </c>
      <c r="E26" s="19">
        <v>182255.0</v>
      </c>
      <c r="F26" s="20">
        <f t="shared" si="2"/>
        <v>499.3287671</v>
      </c>
      <c r="G26" s="21">
        <f t="shared" si="3"/>
        <v>-0.03086661134</v>
      </c>
    </row>
    <row r="27" ht="12.0" customHeight="1">
      <c r="A27" s="18" t="s">
        <v>58</v>
      </c>
      <c r="B27" s="18" t="s">
        <v>59</v>
      </c>
      <c r="C27" s="19">
        <v>271661.0</v>
      </c>
      <c r="D27" s="20">
        <f t="shared" si="1"/>
        <v>742.2431694</v>
      </c>
      <c r="E27" s="19">
        <v>259303.0</v>
      </c>
      <c r="F27" s="20">
        <f t="shared" si="2"/>
        <v>710.4191781</v>
      </c>
      <c r="G27" s="21">
        <f t="shared" si="3"/>
        <v>-0.04287542497</v>
      </c>
    </row>
    <row r="28" ht="13.5" customHeight="1">
      <c r="A28" s="18" t="s">
        <v>60</v>
      </c>
      <c r="B28" s="18" t="s">
        <v>61</v>
      </c>
      <c r="C28" s="19">
        <v>239486.0</v>
      </c>
      <c r="D28" s="20">
        <f t="shared" si="1"/>
        <v>654.3333333</v>
      </c>
      <c r="E28" s="19">
        <v>225403.0</v>
      </c>
      <c r="F28" s="20">
        <f t="shared" si="2"/>
        <v>617.5424658</v>
      </c>
      <c r="G28" s="21">
        <f t="shared" si="3"/>
        <v>-0.05622649146</v>
      </c>
    </row>
  </sheetData>
  <conditionalFormatting sqref="G6 G7 G8 G9 G10 G11 G12 G13 G14 G15 G16 G17 G18 G19 G20 G21 G22 G23 G24 G25 G26 G27 G28">
    <cfRule type="cellIs" dxfId="0" priority="1" stopIfTrue="1" operator="lessThan">
      <formula>0</formula>
    </cfRule>
  </conditionalFormatting>
  <conditionalFormatting sqref="G6 G7 G8 G9 G10 G11 G12 G13 G14 G15 G16 G17 G18 G19 G20 G21 G22 G23 G24 G25 G26 G27 G28">
    <cfRule type="cellIs" dxfId="1" priority="2" stopIfTrue="1" operator="greaterThanOrEqual">
      <formula>0</formula>
    </cfRule>
  </conditionalFormatting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1.5"/>
    <col customWidth="1" min="2" max="2" width="15.13"/>
    <col customWidth="1" min="3" max="3" width="9.13"/>
    <col customWidth="1" min="4" max="4" width="11.75"/>
    <col customWidth="1" min="5" max="5" width="13.0"/>
    <col customWidth="1" min="6" max="6" width="11.5"/>
  </cols>
  <sheetData>
    <row r="1" ht="12.0" customHeight="1">
      <c r="A1" s="1" t="s">
        <v>0</v>
      </c>
      <c r="B1" s="22" t="s">
        <v>1</v>
      </c>
      <c r="C1" s="1" t="s">
        <v>2</v>
      </c>
      <c r="D1" s="23">
        <v>39448.0</v>
      </c>
      <c r="E1" s="1" t="s">
        <v>3</v>
      </c>
      <c r="F1" s="4" t="s">
        <v>4</v>
      </c>
    </row>
    <row r="2" ht="12.0" customHeight="1">
      <c r="A2" s="6" t="s">
        <v>5</v>
      </c>
      <c r="B2" s="24">
        <v>41670.0</v>
      </c>
      <c r="C2" s="6" t="s">
        <v>6</v>
      </c>
      <c r="D2" s="24">
        <v>41639.0</v>
      </c>
      <c r="E2" s="6" t="s">
        <v>7</v>
      </c>
      <c r="F2" s="25" t="s">
        <v>8</v>
      </c>
    </row>
    <row r="3" ht="12.0" customHeight="1">
      <c r="A3" s="10"/>
      <c r="B3" s="26"/>
      <c r="C3" s="10"/>
      <c r="D3" s="10"/>
      <c r="E3" s="10"/>
      <c r="F3" s="10"/>
    </row>
    <row r="4" ht="13.5" customHeight="1">
      <c r="A4" s="11" t="s">
        <v>9</v>
      </c>
      <c r="B4" s="27"/>
      <c r="C4" s="13" t="s">
        <v>10</v>
      </c>
      <c r="D4" s="13" t="s">
        <v>10</v>
      </c>
      <c r="E4" s="13" t="s">
        <v>10</v>
      </c>
      <c r="F4" s="13" t="s">
        <v>10</v>
      </c>
    </row>
    <row r="5" ht="38.25" customHeight="1">
      <c r="A5" s="28" t="s">
        <v>62</v>
      </c>
      <c r="B5" s="29" t="s">
        <v>63</v>
      </c>
      <c r="C5" s="30" t="s">
        <v>64</v>
      </c>
      <c r="D5" s="31" t="s">
        <v>65</v>
      </c>
      <c r="E5" s="31" t="s">
        <v>66</v>
      </c>
      <c r="F5" s="31" t="s">
        <v>17</v>
      </c>
    </row>
    <row r="6" ht="12.0" customHeight="1">
      <c r="A6" s="32" t="s">
        <v>67</v>
      </c>
      <c r="B6" s="33" t="s">
        <v>68</v>
      </c>
      <c r="C6" s="34">
        <v>366.0</v>
      </c>
      <c r="D6" s="35">
        <v>9714049.0</v>
      </c>
      <c r="E6" s="36">
        <f t="shared" ref="E6:E11" si="1">D6/C6</f>
        <v>26541.11749</v>
      </c>
      <c r="F6" s="37"/>
    </row>
    <row r="7" ht="12.0" customHeight="1">
      <c r="A7" s="32" t="s">
        <v>67</v>
      </c>
      <c r="B7" s="33" t="s">
        <v>69</v>
      </c>
      <c r="C7" s="34">
        <v>365.0</v>
      </c>
      <c r="D7" s="35">
        <v>9032982.0</v>
      </c>
      <c r="E7" s="36">
        <f t="shared" si="1"/>
        <v>24747.89589</v>
      </c>
      <c r="F7" s="38">
        <f t="shared" ref="F7:F11" si="2">(E7/E6)-1</f>
        <v>-0.06756390709</v>
      </c>
    </row>
    <row r="8" ht="12.0" customHeight="1">
      <c r="A8" s="32" t="s">
        <v>67</v>
      </c>
      <c r="B8" s="33" t="s">
        <v>70</v>
      </c>
      <c r="C8" s="34">
        <v>365.0</v>
      </c>
      <c r="D8" s="35">
        <v>9053168.0</v>
      </c>
      <c r="E8" s="36">
        <f t="shared" si="1"/>
        <v>24803.2</v>
      </c>
      <c r="F8" s="38">
        <f t="shared" si="2"/>
        <v>0.00223469946</v>
      </c>
    </row>
    <row r="9" ht="12.0" customHeight="1">
      <c r="A9" s="32" t="s">
        <v>67</v>
      </c>
      <c r="B9" s="33" t="s">
        <v>71</v>
      </c>
      <c r="C9" s="34">
        <v>365.0</v>
      </c>
      <c r="D9" s="35">
        <v>9301162.0</v>
      </c>
      <c r="E9" s="36">
        <f t="shared" si="1"/>
        <v>25482.63562</v>
      </c>
      <c r="F9" s="38">
        <f t="shared" si="2"/>
        <v>0.02739306285</v>
      </c>
    </row>
    <row r="10" ht="12.0" customHeight="1">
      <c r="A10" s="32" t="s">
        <v>67</v>
      </c>
      <c r="B10" s="33" t="s">
        <v>72</v>
      </c>
      <c r="C10" s="34">
        <v>366.0</v>
      </c>
      <c r="D10" s="35">
        <v>9050691.0</v>
      </c>
      <c r="E10" s="36">
        <f t="shared" si="1"/>
        <v>24728.66393</v>
      </c>
      <c r="F10" s="38">
        <f t="shared" si="2"/>
        <v>-0.02958766485</v>
      </c>
    </row>
    <row r="11" ht="12.0" customHeight="1">
      <c r="A11" s="32" t="s">
        <v>67</v>
      </c>
      <c r="B11" s="33" t="s">
        <v>73</v>
      </c>
      <c r="C11" s="34">
        <v>365.0</v>
      </c>
      <c r="D11" s="35">
        <v>8910640.0</v>
      </c>
      <c r="E11" s="36">
        <f t="shared" si="1"/>
        <v>24412.71233</v>
      </c>
      <c r="F11" s="38">
        <f t="shared" si="2"/>
        <v>-0.0127767358</v>
      </c>
    </row>
    <row r="12" ht="13.5" customHeight="1">
      <c r="A12" s="39" t="s">
        <v>67</v>
      </c>
      <c r="B12" s="40" t="s">
        <v>74</v>
      </c>
      <c r="C12" s="41"/>
      <c r="D12" s="42"/>
      <c r="E12" s="43"/>
      <c r="F12" s="42"/>
    </row>
    <row r="13" ht="12.75" customHeight="1">
      <c r="A13" s="44"/>
      <c r="B13" s="44"/>
      <c r="C13" s="44"/>
      <c r="D13" s="44"/>
      <c r="E13" s="44"/>
      <c r="F13" s="44"/>
    </row>
    <row r="14" ht="12.75" customHeight="1">
      <c r="A14" s="44"/>
      <c r="B14" s="44"/>
      <c r="C14" s="44"/>
      <c r="D14" s="44"/>
      <c r="E14" s="44"/>
      <c r="F14" s="44"/>
    </row>
    <row r="15" ht="12.75" customHeight="1">
      <c r="A15" s="44"/>
      <c r="B15" s="44"/>
      <c r="C15" s="44"/>
      <c r="D15" s="44"/>
      <c r="E15" s="44"/>
      <c r="F15" s="44"/>
    </row>
    <row r="16" ht="12.75" customHeight="1">
      <c r="A16" s="44"/>
      <c r="B16" s="44"/>
      <c r="C16" s="44"/>
      <c r="D16" s="44"/>
      <c r="E16" s="44"/>
      <c r="F16" s="44"/>
    </row>
    <row r="17" ht="12.75" customHeight="1">
      <c r="A17" s="44"/>
      <c r="B17" s="44"/>
      <c r="C17" s="44"/>
      <c r="D17" s="44"/>
      <c r="E17" s="44"/>
      <c r="F17" s="44"/>
    </row>
    <row r="18" ht="12.75" customHeight="1">
      <c r="A18" s="44"/>
      <c r="B18" s="44"/>
      <c r="C18" s="44"/>
      <c r="D18" s="44"/>
      <c r="E18" s="44"/>
      <c r="F18" s="44"/>
    </row>
    <row r="19" ht="12.75" customHeight="1">
      <c r="A19" s="44"/>
      <c r="B19" s="44"/>
      <c r="C19" s="44"/>
      <c r="D19" s="44"/>
      <c r="E19" s="44"/>
      <c r="F19" s="44"/>
    </row>
    <row r="20" ht="12.75" customHeight="1">
      <c r="A20" s="44"/>
      <c r="B20" s="44"/>
      <c r="C20" s="44"/>
      <c r="D20" s="44"/>
      <c r="E20" s="44"/>
      <c r="F20" s="44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75"/>
  <cols>
    <col customWidth="1" min="1" max="1" width="11.5"/>
    <col customWidth="1" min="2" max="2" width="15.13"/>
    <col customWidth="1" min="3" max="4" width="9.13"/>
    <col customWidth="1" min="5" max="5" width="7.88"/>
    <col customWidth="1" min="6" max="6" width="9.0"/>
    <col customWidth="1" min="7" max="7" width="7.0"/>
    <col customWidth="1" min="8" max="8" width="13.13"/>
  </cols>
  <sheetData>
    <row r="1" ht="12.0" customHeight="1">
      <c r="A1" s="1" t="s">
        <v>0</v>
      </c>
      <c r="B1" s="45" t="s">
        <v>1</v>
      </c>
      <c r="C1" s="1" t="s">
        <v>2</v>
      </c>
      <c r="D1" s="3">
        <v>39448.0</v>
      </c>
      <c r="E1" s="1" t="s">
        <v>3</v>
      </c>
      <c r="F1" s="4" t="s">
        <v>4</v>
      </c>
      <c r="G1" s="5"/>
      <c r="H1" s="46"/>
    </row>
    <row r="2" ht="12.0" customHeight="1">
      <c r="A2" s="6" t="s">
        <v>5</v>
      </c>
      <c r="B2" s="7">
        <v>41670.0</v>
      </c>
      <c r="C2" s="6" t="s">
        <v>6</v>
      </c>
      <c r="D2" s="7">
        <v>41639.0</v>
      </c>
      <c r="E2" s="6" t="s">
        <v>7</v>
      </c>
      <c r="F2" s="25" t="s">
        <v>8</v>
      </c>
      <c r="G2" s="9"/>
      <c r="H2" s="47"/>
    </row>
    <row r="3" ht="13.5" customHeight="1">
      <c r="A3" s="48"/>
      <c r="B3" s="48"/>
      <c r="C3" s="48"/>
      <c r="D3" s="48"/>
      <c r="E3" s="48"/>
      <c r="F3" s="49"/>
      <c r="G3" s="49"/>
      <c r="H3" s="49"/>
    </row>
    <row r="4" ht="38.25" customHeight="1">
      <c r="A4" s="50" t="s">
        <v>62</v>
      </c>
      <c r="B4" s="50" t="s">
        <v>63</v>
      </c>
      <c r="C4" s="50" t="s">
        <v>75</v>
      </c>
      <c r="D4" s="50" t="s">
        <v>76</v>
      </c>
      <c r="E4" s="50" t="s">
        <v>64</v>
      </c>
      <c r="F4" s="50" t="s">
        <v>65</v>
      </c>
      <c r="G4" s="50" t="s">
        <v>66</v>
      </c>
      <c r="H4" s="50" t="s">
        <v>77</v>
      </c>
    </row>
    <row r="5" ht="12.0" customHeight="1">
      <c r="A5" s="44" t="s">
        <v>67</v>
      </c>
      <c r="B5" s="51">
        <v>2008.0</v>
      </c>
      <c r="C5" s="52">
        <v>39448.0</v>
      </c>
      <c r="D5" s="53" t="s">
        <v>78</v>
      </c>
      <c r="E5" s="54">
        <v>31.0</v>
      </c>
      <c r="F5" s="55">
        <v>742800.0</v>
      </c>
      <c r="G5" s="56">
        <f t="shared" ref="G5:G76" si="1">F5/E5</f>
        <v>23961.29032</v>
      </c>
      <c r="H5" s="57"/>
    </row>
    <row r="6" ht="12.0" customHeight="1">
      <c r="A6" s="44" t="s">
        <v>67</v>
      </c>
      <c r="B6" s="51">
        <v>2008.0</v>
      </c>
      <c r="C6" s="52">
        <v>39479.0</v>
      </c>
      <c r="D6" s="53" t="s">
        <v>79</v>
      </c>
      <c r="E6" s="54">
        <v>29.0</v>
      </c>
      <c r="F6" s="55">
        <v>724038.0</v>
      </c>
      <c r="G6" s="56">
        <f t="shared" si="1"/>
        <v>24966.82759</v>
      </c>
      <c r="H6" s="57"/>
    </row>
    <row r="7" ht="12.0" customHeight="1">
      <c r="A7" s="44" t="s">
        <v>67</v>
      </c>
      <c r="B7" s="51">
        <v>2008.0</v>
      </c>
      <c r="C7" s="52">
        <v>39508.0</v>
      </c>
      <c r="D7" s="53" t="s">
        <v>80</v>
      </c>
      <c r="E7" s="54">
        <v>31.0</v>
      </c>
      <c r="F7" s="55">
        <v>776313.0</v>
      </c>
      <c r="G7" s="56">
        <f t="shared" si="1"/>
        <v>25042.35484</v>
      </c>
      <c r="H7" s="57"/>
    </row>
    <row r="8" ht="12.0" customHeight="1">
      <c r="A8" s="44" t="s">
        <v>67</v>
      </c>
      <c r="B8" s="51">
        <v>2008.0</v>
      </c>
      <c r="C8" s="52">
        <v>39539.0</v>
      </c>
      <c r="D8" s="53" t="s">
        <v>81</v>
      </c>
      <c r="E8" s="54">
        <v>30.0</v>
      </c>
      <c r="F8" s="55">
        <v>819117.0</v>
      </c>
      <c r="G8" s="56">
        <f t="shared" si="1"/>
        <v>27303.9</v>
      </c>
      <c r="H8" s="57"/>
    </row>
    <row r="9" ht="12.0" customHeight="1">
      <c r="A9" s="44" t="s">
        <v>67</v>
      </c>
      <c r="B9" s="51">
        <v>2008.0</v>
      </c>
      <c r="C9" s="52">
        <v>39569.0</v>
      </c>
      <c r="D9" s="53" t="s">
        <v>82</v>
      </c>
      <c r="E9" s="54">
        <v>31.0</v>
      </c>
      <c r="F9" s="55">
        <v>864626.0</v>
      </c>
      <c r="G9" s="56">
        <f t="shared" si="1"/>
        <v>27891.16129</v>
      </c>
      <c r="H9" s="57"/>
    </row>
    <row r="10" ht="12.0" customHeight="1">
      <c r="A10" s="44" t="s">
        <v>67</v>
      </c>
      <c r="B10" s="51">
        <v>2008.0</v>
      </c>
      <c r="C10" s="52">
        <v>39600.0</v>
      </c>
      <c r="D10" s="53" t="s">
        <v>83</v>
      </c>
      <c r="E10" s="54">
        <v>30.0</v>
      </c>
      <c r="F10" s="55">
        <v>892997.0</v>
      </c>
      <c r="G10" s="56">
        <f t="shared" si="1"/>
        <v>29766.56667</v>
      </c>
      <c r="H10" s="57"/>
    </row>
    <row r="11" ht="12.0" customHeight="1">
      <c r="A11" s="44" t="s">
        <v>67</v>
      </c>
      <c r="B11" s="51">
        <v>2008.0</v>
      </c>
      <c r="C11" s="52">
        <v>39630.0</v>
      </c>
      <c r="D11" s="53" t="s">
        <v>84</v>
      </c>
      <c r="E11" s="54">
        <v>31.0</v>
      </c>
      <c r="F11" s="55">
        <v>910010.0</v>
      </c>
      <c r="G11" s="56">
        <f t="shared" si="1"/>
        <v>29355.16129</v>
      </c>
      <c r="H11" s="57"/>
    </row>
    <row r="12" ht="12.0" customHeight="1">
      <c r="A12" s="44" t="s">
        <v>67</v>
      </c>
      <c r="B12" s="51">
        <v>2008.0</v>
      </c>
      <c r="C12" s="52">
        <v>39661.0</v>
      </c>
      <c r="D12" s="53" t="s">
        <v>85</v>
      </c>
      <c r="E12" s="54">
        <v>31.0</v>
      </c>
      <c r="F12" s="55">
        <v>894450.0</v>
      </c>
      <c r="G12" s="56">
        <f t="shared" si="1"/>
        <v>28853.22581</v>
      </c>
      <c r="H12" s="57"/>
    </row>
    <row r="13" ht="12.0" customHeight="1">
      <c r="A13" s="44" t="s">
        <v>67</v>
      </c>
      <c r="B13" s="51">
        <v>2008.0</v>
      </c>
      <c r="C13" s="52">
        <v>39692.0</v>
      </c>
      <c r="D13" s="53" t="s">
        <v>86</v>
      </c>
      <c r="E13" s="54">
        <v>30.0</v>
      </c>
      <c r="F13" s="55">
        <v>878019.0</v>
      </c>
      <c r="G13" s="56">
        <f t="shared" si="1"/>
        <v>29267.3</v>
      </c>
      <c r="H13" s="57"/>
    </row>
    <row r="14" ht="12.0" customHeight="1">
      <c r="A14" s="44" t="s">
        <v>67</v>
      </c>
      <c r="B14" s="51">
        <v>2008.0</v>
      </c>
      <c r="C14" s="52">
        <v>39722.0</v>
      </c>
      <c r="D14" s="53" t="s">
        <v>87</v>
      </c>
      <c r="E14" s="54">
        <v>31.0</v>
      </c>
      <c r="F14" s="55">
        <v>840694.0</v>
      </c>
      <c r="G14" s="56">
        <f t="shared" si="1"/>
        <v>27119.16129</v>
      </c>
      <c r="H14" s="57"/>
    </row>
    <row r="15" ht="12.0" customHeight="1">
      <c r="A15" s="44" t="s">
        <v>67</v>
      </c>
      <c r="B15" s="51">
        <v>2008.0</v>
      </c>
      <c r="C15" s="52">
        <v>39753.0</v>
      </c>
      <c r="D15" s="53" t="s">
        <v>88</v>
      </c>
      <c r="E15" s="54">
        <v>30.0</v>
      </c>
      <c r="F15" s="55">
        <v>704407.0</v>
      </c>
      <c r="G15" s="56">
        <f t="shared" si="1"/>
        <v>23480.23333</v>
      </c>
      <c r="H15" s="57"/>
    </row>
    <row r="16" ht="12.0" customHeight="1">
      <c r="A16" s="58" t="s">
        <v>67</v>
      </c>
      <c r="B16" s="59">
        <v>2008.0</v>
      </c>
      <c r="C16" s="60">
        <v>39783.0</v>
      </c>
      <c r="D16" s="61" t="s">
        <v>89</v>
      </c>
      <c r="E16" s="62">
        <v>31.0</v>
      </c>
      <c r="F16" s="63">
        <v>666578.0</v>
      </c>
      <c r="G16" s="64">
        <f t="shared" si="1"/>
        <v>21502.51613</v>
      </c>
      <c r="H16" s="58"/>
    </row>
    <row r="17" ht="12.0" customHeight="1">
      <c r="A17" s="48" t="s">
        <v>67</v>
      </c>
      <c r="B17" s="65">
        <v>2009.0</v>
      </c>
      <c r="C17" s="66">
        <v>39814.0</v>
      </c>
      <c r="D17" s="67" t="s">
        <v>78</v>
      </c>
      <c r="E17" s="68">
        <v>31.0</v>
      </c>
      <c r="F17" s="69">
        <v>667202.0</v>
      </c>
      <c r="G17" s="70">
        <f t="shared" si="1"/>
        <v>21522.64516</v>
      </c>
      <c r="H17" s="71">
        <f>(G17/G5)-1</f>
        <v>-0.1017743673</v>
      </c>
    </row>
    <row r="18" ht="12.0" customHeight="1">
      <c r="A18" s="44" t="s">
        <v>67</v>
      </c>
      <c r="B18" s="51">
        <v>2009.0</v>
      </c>
      <c r="C18" s="52">
        <v>39845.0</v>
      </c>
      <c r="D18" s="53" t="s">
        <v>79</v>
      </c>
      <c r="E18" s="54">
        <v>28.0</v>
      </c>
      <c r="F18" s="55">
        <v>635114.0</v>
      </c>
      <c r="G18" s="56">
        <f t="shared" si="1"/>
        <v>22682.64286</v>
      </c>
      <c r="H18" s="72">
        <f t="shared" ref="H18:H28" si="2">((SUM(F$17:F18)/SUM(E$17:E18))/(SUM(F$5:F6)/SUM(E$5:E6)))-1</f>
        <v>-0.09711286963</v>
      </c>
    </row>
    <row r="19" ht="12.0" customHeight="1">
      <c r="A19" s="44" t="s">
        <v>67</v>
      </c>
      <c r="B19" s="51">
        <v>2009.0</v>
      </c>
      <c r="C19" s="52">
        <v>39873.0</v>
      </c>
      <c r="D19" s="53" t="s">
        <v>80</v>
      </c>
      <c r="E19" s="54">
        <v>31.0</v>
      </c>
      <c r="F19" s="55">
        <v>732672.0</v>
      </c>
      <c r="G19" s="56">
        <f t="shared" si="1"/>
        <v>23634.58065</v>
      </c>
      <c r="H19" s="72">
        <f t="shared" si="2"/>
        <v>-0.08271936317</v>
      </c>
    </row>
    <row r="20" ht="12.0" customHeight="1">
      <c r="A20" s="44" t="s">
        <v>67</v>
      </c>
      <c r="B20" s="51">
        <v>2009.0</v>
      </c>
      <c r="C20" s="52">
        <v>39904.0</v>
      </c>
      <c r="D20" s="53" t="s">
        <v>81</v>
      </c>
      <c r="E20" s="54">
        <v>30.0</v>
      </c>
      <c r="F20" s="55">
        <v>742771.0</v>
      </c>
      <c r="G20" s="56">
        <f t="shared" si="1"/>
        <v>24759.03333</v>
      </c>
      <c r="H20" s="72">
        <f t="shared" si="2"/>
        <v>-0.08534883568</v>
      </c>
    </row>
    <row r="21" ht="12.0" customHeight="1">
      <c r="A21" s="44" t="s">
        <v>67</v>
      </c>
      <c r="B21" s="51">
        <v>2009.0</v>
      </c>
      <c r="C21" s="52">
        <v>39934.0</v>
      </c>
      <c r="D21" s="53" t="s">
        <v>82</v>
      </c>
      <c r="E21" s="54">
        <v>31.0</v>
      </c>
      <c r="F21" s="55">
        <v>794329.0</v>
      </c>
      <c r="G21" s="56">
        <f t="shared" si="1"/>
        <v>25623.51613</v>
      </c>
      <c r="H21" s="72">
        <f t="shared" si="2"/>
        <v>-0.08432868014</v>
      </c>
    </row>
    <row r="22" ht="12.0" customHeight="1">
      <c r="A22" s="44" t="s">
        <v>67</v>
      </c>
      <c r="B22" s="51">
        <v>2009.0</v>
      </c>
      <c r="C22" s="52">
        <v>39965.0</v>
      </c>
      <c r="D22" s="53" t="s">
        <v>83</v>
      </c>
      <c r="E22" s="54">
        <v>30.0</v>
      </c>
      <c r="F22" s="55">
        <v>817663.0</v>
      </c>
      <c r="G22" s="56">
        <f t="shared" si="1"/>
        <v>27255.43333</v>
      </c>
      <c r="H22" s="72">
        <f t="shared" si="2"/>
        <v>-0.08421087366</v>
      </c>
    </row>
    <row r="23" ht="12.0" customHeight="1">
      <c r="A23" s="44" t="s">
        <v>67</v>
      </c>
      <c r="B23" s="51">
        <v>2009.0</v>
      </c>
      <c r="C23" s="52">
        <v>39995.0</v>
      </c>
      <c r="D23" s="53" t="s">
        <v>84</v>
      </c>
      <c r="E23" s="54">
        <v>31.0</v>
      </c>
      <c r="F23" s="55">
        <v>850331.0</v>
      </c>
      <c r="G23" s="56">
        <f t="shared" si="1"/>
        <v>27430.03226</v>
      </c>
      <c r="H23" s="72">
        <f t="shared" si="2"/>
        <v>-0.08117097173</v>
      </c>
    </row>
    <row r="24" ht="12.0" customHeight="1">
      <c r="A24" s="44" t="s">
        <v>67</v>
      </c>
      <c r="B24" s="51">
        <v>2009.0</v>
      </c>
      <c r="C24" s="52">
        <v>40026.0</v>
      </c>
      <c r="D24" s="53" t="s">
        <v>85</v>
      </c>
      <c r="E24" s="54">
        <v>31.0</v>
      </c>
      <c r="F24" s="55">
        <v>835235.0</v>
      </c>
      <c r="G24" s="56">
        <f t="shared" si="1"/>
        <v>26943.06452</v>
      </c>
      <c r="H24" s="72">
        <f t="shared" si="2"/>
        <v>-0.07910702429</v>
      </c>
    </row>
    <row r="25" ht="12.0" customHeight="1">
      <c r="A25" s="44" t="s">
        <v>67</v>
      </c>
      <c r="B25" s="51">
        <v>2009.0</v>
      </c>
      <c r="C25" s="52">
        <v>40057.0</v>
      </c>
      <c r="D25" s="53" t="s">
        <v>86</v>
      </c>
      <c r="E25" s="54">
        <v>30.0</v>
      </c>
      <c r="F25" s="55">
        <v>819317.0</v>
      </c>
      <c r="G25" s="56">
        <f t="shared" si="1"/>
        <v>27310.56667</v>
      </c>
      <c r="H25" s="72">
        <f t="shared" si="2"/>
        <v>-0.07763958994</v>
      </c>
    </row>
    <row r="26" ht="12.0" customHeight="1">
      <c r="A26" s="44" t="s">
        <v>67</v>
      </c>
      <c r="B26" s="51">
        <v>2009.0</v>
      </c>
      <c r="C26" s="52">
        <v>40087.0</v>
      </c>
      <c r="D26" s="53" t="s">
        <v>87</v>
      </c>
      <c r="E26" s="54">
        <v>31.0</v>
      </c>
      <c r="F26" s="55">
        <v>790266.0</v>
      </c>
      <c r="G26" s="56">
        <f t="shared" si="1"/>
        <v>25492.45161</v>
      </c>
      <c r="H26" s="72">
        <f t="shared" si="2"/>
        <v>-0.07585758945</v>
      </c>
    </row>
    <row r="27" ht="12.0" customHeight="1">
      <c r="A27" s="44" t="s">
        <v>67</v>
      </c>
      <c r="B27" s="51">
        <v>2009.0</v>
      </c>
      <c r="C27" s="52">
        <v>40118.0</v>
      </c>
      <c r="D27" s="53" t="s">
        <v>88</v>
      </c>
      <c r="E27" s="54">
        <v>30.0</v>
      </c>
      <c r="F27" s="55">
        <v>692820.0</v>
      </c>
      <c r="G27" s="56">
        <f t="shared" si="1"/>
        <v>23094</v>
      </c>
      <c r="H27" s="72">
        <f t="shared" si="2"/>
        <v>-0.07125394555</v>
      </c>
    </row>
    <row r="28" ht="12.0" customHeight="1">
      <c r="A28" s="58" t="s">
        <v>67</v>
      </c>
      <c r="B28" s="59">
        <v>2009.0</v>
      </c>
      <c r="C28" s="60">
        <v>40148.0</v>
      </c>
      <c r="D28" s="61" t="s">
        <v>89</v>
      </c>
      <c r="E28" s="62">
        <v>31.0</v>
      </c>
      <c r="F28" s="63">
        <v>655262.0</v>
      </c>
      <c r="G28" s="64">
        <f t="shared" si="1"/>
        <v>21137.48387</v>
      </c>
      <c r="H28" s="73">
        <f t="shared" si="2"/>
        <v>-0.06756390709</v>
      </c>
    </row>
    <row r="29" ht="12.0" customHeight="1">
      <c r="A29" s="48" t="s">
        <v>67</v>
      </c>
      <c r="B29" s="65">
        <v>2010.0</v>
      </c>
      <c r="C29" s="66">
        <v>40179.0</v>
      </c>
      <c r="D29" s="67" t="s">
        <v>78</v>
      </c>
      <c r="E29" s="68">
        <v>31.0</v>
      </c>
      <c r="F29" s="69">
        <v>648719.0</v>
      </c>
      <c r="G29" s="70">
        <f t="shared" si="1"/>
        <v>20926.41935</v>
      </c>
      <c r="H29" s="71">
        <f>(G29/G17)-1</f>
        <v>-0.02770225509</v>
      </c>
    </row>
    <row r="30" ht="12.0" customHeight="1">
      <c r="A30" s="44" t="s">
        <v>67</v>
      </c>
      <c r="B30" s="51">
        <v>2010.0</v>
      </c>
      <c r="C30" s="52">
        <v>40210.0</v>
      </c>
      <c r="D30" s="53" t="s">
        <v>79</v>
      </c>
      <c r="E30" s="54">
        <v>28.0</v>
      </c>
      <c r="F30" s="55">
        <v>626284.0</v>
      </c>
      <c r="G30" s="56">
        <f t="shared" si="1"/>
        <v>22367.28571</v>
      </c>
      <c r="H30" s="72">
        <f t="shared" ref="H30:H40" si="3">((SUM(F$29:F30)/SUM(E$29:E30))/(SUM(F$17:F18)/SUM(E$17:E18)))-1</f>
        <v>-0.02097263644</v>
      </c>
    </row>
    <row r="31" ht="12.0" customHeight="1">
      <c r="A31" s="44" t="s">
        <v>67</v>
      </c>
      <c r="B31" s="51">
        <v>2010.0</v>
      </c>
      <c r="C31" s="52">
        <v>40238.0</v>
      </c>
      <c r="D31" s="53" t="s">
        <v>80</v>
      </c>
      <c r="E31" s="54">
        <v>31.0</v>
      </c>
      <c r="F31" s="55">
        <v>740215.0</v>
      </c>
      <c r="G31" s="56">
        <f t="shared" si="1"/>
        <v>23877.90323</v>
      </c>
      <c r="H31" s="72">
        <f t="shared" si="3"/>
        <v>-0.009715045003</v>
      </c>
    </row>
    <row r="32" ht="12.0" customHeight="1">
      <c r="A32" s="44" t="s">
        <v>67</v>
      </c>
      <c r="B32" s="51">
        <v>2010.0</v>
      </c>
      <c r="C32" s="52">
        <v>40269.0</v>
      </c>
      <c r="D32" s="53" t="s">
        <v>81</v>
      </c>
      <c r="E32" s="54">
        <v>30.0</v>
      </c>
      <c r="F32" s="55">
        <v>655253.0</v>
      </c>
      <c r="G32" s="56">
        <f t="shared" si="1"/>
        <v>21841.76667</v>
      </c>
      <c r="H32" s="72">
        <f t="shared" si="3"/>
        <v>-0.0386239411</v>
      </c>
    </row>
    <row r="33" ht="12.0" customHeight="1">
      <c r="A33" s="44" t="s">
        <v>67</v>
      </c>
      <c r="B33" s="51">
        <v>2010.0</v>
      </c>
      <c r="C33" s="52">
        <v>40299.0</v>
      </c>
      <c r="D33" s="53" t="s">
        <v>82</v>
      </c>
      <c r="E33" s="54">
        <v>31.0</v>
      </c>
      <c r="F33" s="55">
        <v>804472.0</v>
      </c>
      <c r="G33" s="56">
        <f t="shared" si="1"/>
        <v>25950.70968</v>
      </c>
      <c r="H33" s="72">
        <f t="shared" si="3"/>
        <v>-0.02719557861</v>
      </c>
    </row>
    <row r="34" ht="12.0" customHeight="1">
      <c r="A34" s="44" t="s">
        <v>67</v>
      </c>
      <c r="B34" s="51">
        <v>2010.0</v>
      </c>
      <c r="C34" s="52">
        <v>40330.0</v>
      </c>
      <c r="D34" s="53" t="s">
        <v>83</v>
      </c>
      <c r="E34" s="54">
        <v>30.0</v>
      </c>
      <c r="F34" s="55">
        <v>839635.0</v>
      </c>
      <c r="G34" s="56">
        <f t="shared" si="1"/>
        <v>27987.83333</v>
      </c>
      <c r="H34" s="72">
        <f t="shared" si="3"/>
        <v>-0.01712466151</v>
      </c>
    </row>
    <row r="35" ht="12.0" customHeight="1">
      <c r="A35" s="44" t="s">
        <v>67</v>
      </c>
      <c r="B35" s="51">
        <v>2010.0</v>
      </c>
      <c r="C35" s="52">
        <v>40360.0</v>
      </c>
      <c r="D35" s="53" t="s">
        <v>84</v>
      </c>
      <c r="E35" s="54">
        <v>31.0</v>
      </c>
      <c r="F35" s="55">
        <v>869917.0</v>
      </c>
      <c r="G35" s="56">
        <f t="shared" si="1"/>
        <v>28061.83871</v>
      </c>
      <c r="H35" s="72">
        <f t="shared" si="3"/>
        <v>-0.0106080401</v>
      </c>
    </row>
    <row r="36" ht="12.0" customHeight="1">
      <c r="A36" s="44" t="s">
        <v>67</v>
      </c>
      <c r="B36" s="51">
        <v>2010.0</v>
      </c>
      <c r="C36" s="52">
        <v>40391.0</v>
      </c>
      <c r="D36" s="53" t="s">
        <v>85</v>
      </c>
      <c r="E36" s="54">
        <v>31.0</v>
      </c>
      <c r="F36" s="55">
        <v>859495.0</v>
      </c>
      <c r="G36" s="56">
        <f t="shared" si="1"/>
        <v>27725.64516</v>
      </c>
      <c r="H36" s="72">
        <f t="shared" si="3"/>
        <v>-0.00515643875</v>
      </c>
    </row>
    <row r="37" ht="12.0" customHeight="1">
      <c r="A37" s="44" t="s">
        <v>67</v>
      </c>
      <c r="B37" s="51">
        <v>2010.0</v>
      </c>
      <c r="C37" s="52">
        <v>40422.0</v>
      </c>
      <c r="D37" s="53" t="s">
        <v>86</v>
      </c>
      <c r="E37" s="54">
        <v>30.0</v>
      </c>
      <c r="F37" s="55">
        <v>841305.0</v>
      </c>
      <c r="G37" s="56">
        <f t="shared" si="1"/>
        <v>28043.5</v>
      </c>
      <c r="H37" s="72">
        <f t="shared" si="3"/>
        <v>-0.001354531655</v>
      </c>
    </row>
    <row r="38" ht="12.0" customHeight="1">
      <c r="A38" s="44" t="s">
        <v>67</v>
      </c>
      <c r="B38" s="51">
        <v>2010.0</v>
      </c>
      <c r="C38" s="52">
        <v>40452.0</v>
      </c>
      <c r="D38" s="53" t="s">
        <v>87</v>
      </c>
      <c r="E38" s="54">
        <v>31.0</v>
      </c>
      <c r="F38" s="55">
        <v>816896.0</v>
      </c>
      <c r="G38" s="56">
        <f t="shared" si="1"/>
        <v>26351.48387</v>
      </c>
      <c r="H38" s="72">
        <f t="shared" si="3"/>
        <v>0.002249996747</v>
      </c>
    </row>
    <row r="39" ht="12.0" customHeight="1">
      <c r="A39" s="44" t="s">
        <v>67</v>
      </c>
      <c r="B39" s="51">
        <v>2010.0</v>
      </c>
      <c r="C39" s="52">
        <v>40483.0</v>
      </c>
      <c r="D39" s="53" t="s">
        <v>88</v>
      </c>
      <c r="E39" s="54">
        <v>30.0</v>
      </c>
      <c r="F39" s="55">
        <v>706122.0</v>
      </c>
      <c r="G39" s="56">
        <f t="shared" si="1"/>
        <v>23537.4</v>
      </c>
      <c r="H39" s="72">
        <f t="shared" si="3"/>
        <v>0.003651709534</v>
      </c>
    </row>
    <row r="40" ht="12.0" customHeight="1">
      <c r="A40" s="58" t="s">
        <v>67</v>
      </c>
      <c r="B40" s="59">
        <v>2010.0</v>
      </c>
      <c r="C40" s="60">
        <v>40513.0</v>
      </c>
      <c r="D40" s="61" t="s">
        <v>89</v>
      </c>
      <c r="E40" s="62">
        <v>31.0</v>
      </c>
      <c r="F40" s="63">
        <v>644855.0</v>
      </c>
      <c r="G40" s="64">
        <f t="shared" si="1"/>
        <v>20801.77419</v>
      </c>
      <c r="H40" s="73">
        <f t="shared" si="3"/>
        <v>0.00223469946</v>
      </c>
    </row>
    <row r="41" ht="12.0" customHeight="1">
      <c r="A41" s="48" t="s">
        <v>67</v>
      </c>
      <c r="B41" s="65">
        <v>2011.0</v>
      </c>
      <c r="C41" s="66">
        <v>40544.0</v>
      </c>
      <c r="D41" s="67" t="s">
        <v>78</v>
      </c>
      <c r="E41" s="68">
        <v>31.0</v>
      </c>
      <c r="F41" s="69">
        <v>679741.0</v>
      </c>
      <c r="G41" s="70">
        <f t="shared" si="1"/>
        <v>21927.12903</v>
      </c>
      <c r="H41" s="71">
        <f>(G41/G29)-1</f>
        <v>0.04782039681</v>
      </c>
    </row>
    <row r="42" ht="12.0" customHeight="1">
      <c r="A42" s="44" t="s">
        <v>67</v>
      </c>
      <c r="B42" s="51">
        <v>2011.0</v>
      </c>
      <c r="C42" s="52">
        <v>40575.0</v>
      </c>
      <c r="D42" s="53" t="s">
        <v>79</v>
      </c>
      <c r="E42" s="54">
        <v>28.0</v>
      </c>
      <c r="F42" s="55">
        <v>643712.0</v>
      </c>
      <c r="G42" s="56">
        <f t="shared" si="1"/>
        <v>22989.71429</v>
      </c>
      <c r="H42" s="72">
        <f t="shared" ref="H42:H52" si="4">((SUM(F$41:F42)/SUM(E$41:E42))/(SUM(F$29:F30)/SUM(E$29:E30)))-1</f>
        <v>0.03799991059</v>
      </c>
    </row>
    <row r="43" ht="12.0" customHeight="1">
      <c r="A43" s="44" t="s">
        <v>67</v>
      </c>
      <c r="B43" s="51">
        <v>2011.0</v>
      </c>
      <c r="C43" s="52">
        <v>40603.0</v>
      </c>
      <c r="D43" s="53" t="s">
        <v>80</v>
      </c>
      <c r="E43" s="54">
        <v>31.0</v>
      </c>
      <c r="F43" s="55">
        <v>750748.0</v>
      </c>
      <c r="G43" s="56">
        <f t="shared" si="1"/>
        <v>24217.67742</v>
      </c>
      <c r="H43" s="72">
        <f t="shared" si="4"/>
        <v>0.02926879375</v>
      </c>
    </row>
    <row r="44" ht="12.0" customHeight="1">
      <c r="A44" s="44" t="s">
        <v>67</v>
      </c>
      <c r="B44" s="51">
        <v>2011.0</v>
      </c>
      <c r="C44" s="52">
        <v>40634.0</v>
      </c>
      <c r="D44" s="53" t="s">
        <v>81</v>
      </c>
      <c r="E44" s="54">
        <v>30.0</v>
      </c>
      <c r="F44" s="55">
        <v>760422.0</v>
      </c>
      <c r="G44" s="56">
        <f t="shared" si="1"/>
        <v>25347.4</v>
      </c>
      <c r="H44" s="72">
        <f t="shared" si="4"/>
        <v>0.06146930635</v>
      </c>
    </row>
    <row r="45" ht="12.0" customHeight="1">
      <c r="A45" s="44" t="s">
        <v>67</v>
      </c>
      <c r="B45" s="51">
        <v>2011.0</v>
      </c>
      <c r="C45" s="52">
        <v>40664.0</v>
      </c>
      <c r="D45" s="53" t="s">
        <v>82</v>
      </c>
      <c r="E45" s="54">
        <v>31.0</v>
      </c>
      <c r="F45" s="55">
        <v>839087.0</v>
      </c>
      <c r="G45" s="56">
        <f t="shared" si="1"/>
        <v>27067.32258</v>
      </c>
      <c r="H45" s="72">
        <f t="shared" si="4"/>
        <v>0.05720007494</v>
      </c>
    </row>
    <row r="46" ht="12.0" customHeight="1">
      <c r="A46" s="44" t="s">
        <v>67</v>
      </c>
      <c r="B46" s="51">
        <v>2011.0</v>
      </c>
      <c r="C46" s="52">
        <v>40695.0</v>
      </c>
      <c r="D46" s="53" t="s">
        <v>83</v>
      </c>
      <c r="E46" s="54">
        <v>30.0</v>
      </c>
      <c r="F46" s="55">
        <v>844440.0</v>
      </c>
      <c r="G46" s="56">
        <f t="shared" si="1"/>
        <v>28148</v>
      </c>
      <c r="H46" s="72">
        <f t="shared" si="4"/>
        <v>0.04718236639</v>
      </c>
    </row>
    <row r="47" ht="12.0" customHeight="1">
      <c r="A47" s="44" t="s">
        <v>67</v>
      </c>
      <c r="B47" s="51">
        <v>2011.0</v>
      </c>
      <c r="C47" s="52">
        <v>40725.0</v>
      </c>
      <c r="D47" s="53" t="s">
        <v>84</v>
      </c>
      <c r="E47" s="54">
        <v>31.0</v>
      </c>
      <c r="F47" s="55">
        <v>881010.0</v>
      </c>
      <c r="G47" s="56">
        <f t="shared" si="1"/>
        <v>28419.67742</v>
      </c>
      <c r="H47" s="72">
        <f t="shared" si="4"/>
        <v>0.0414051899</v>
      </c>
    </row>
    <row r="48" ht="12.0" customHeight="1">
      <c r="A48" s="44" t="s">
        <v>67</v>
      </c>
      <c r="B48" s="51">
        <v>2011.0</v>
      </c>
      <c r="C48" s="52">
        <v>40756.0</v>
      </c>
      <c r="D48" s="53" t="s">
        <v>85</v>
      </c>
      <c r="E48" s="54">
        <v>31.0</v>
      </c>
      <c r="F48" s="55">
        <v>869814.0</v>
      </c>
      <c r="G48" s="56">
        <f t="shared" si="1"/>
        <v>28058.51613</v>
      </c>
      <c r="H48" s="72">
        <f t="shared" si="4"/>
        <v>0.03722441632</v>
      </c>
    </row>
    <row r="49" ht="12.0" customHeight="1">
      <c r="A49" s="44" t="s">
        <v>67</v>
      </c>
      <c r="B49" s="51">
        <v>2011.0</v>
      </c>
      <c r="C49" s="52">
        <v>40787.0</v>
      </c>
      <c r="D49" s="53" t="s">
        <v>86</v>
      </c>
      <c r="E49" s="54">
        <v>30.0</v>
      </c>
      <c r="F49" s="55">
        <v>860329.0</v>
      </c>
      <c r="G49" s="56">
        <f t="shared" si="1"/>
        <v>28677.63333</v>
      </c>
      <c r="H49" s="72">
        <f t="shared" si="4"/>
        <v>0.03543900443</v>
      </c>
    </row>
    <row r="50" ht="12.0" customHeight="1">
      <c r="A50" s="44" t="s">
        <v>67</v>
      </c>
      <c r="B50" s="51">
        <v>2011.0</v>
      </c>
      <c r="C50" s="52">
        <v>40817.0</v>
      </c>
      <c r="D50" s="53" t="s">
        <v>87</v>
      </c>
      <c r="E50" s="54">
        <v>31.0</v>
      </c>
      <c r="F50" s="55">
        <v>815363.0</v>
      </c>
      <c r="G50" s="56">
        <f t="shared" si="1"/>
        <v>26302.03226</v>
      </c>
      <c r="H50" s="72">
        <f t="shared" si="4"/>
        <v>0.03148130188</v>
      </c>
    </row>
    <row r="51" ht="12.0" customHeight="1">
      <c r="A51" s="44" t="s">
        <v>67</v>
      </c>
      <c r="B51" s="51">
        <v>2011.0</v>
      </c>
      <c r="C51" s="52">
        <v>40848.0</v>
      </c>
      <c r="D51" s="53" t="s">
        <v>88</v>
      </c>
      <c r="E51" s="54">
        <v>30.0</v>
      </c>
      <c r="F51" s="55">
        <v>695921.0</v>
      </c>
      <c r="G51" s="56">
        <f t="shared" si="1"/>
        <v>23197.36667</v>
      </c>
      <c r="H51" s="72">
        <f t="shared" si="4"/>
        <v>0.02762432845</v>
      </c>
    </row>
    <row r="52" ht="12.0" customHeight="1">
      <c r="A52" s="58" t="s">
        <v>67</v>
      </c>
      <c r="B52" s="59">
        <v>2011.0</v>
      </c>
      <c r="C52" s="60">
        <v>40878.0</v>
      </c>
      <c r="D52" s="61" t="s">
        <v>89</v>
      </c>
      <c r="E52" s="62">
        <v>31.0</v>
      </c>
      <c r="F52" s="63">
        <v>660575.0</v>
      </c>
      <c r="G52" s="64">
        <f t="shared" si="1"/>
        <v>21308.87097</v>
      </c>
      <c r="H52" s="73">
        <f t="shared" si="4"/>
        <v>0.02739306285</v>
      </c>
    </row>
    <row r="53" ht="12.0" customHeight="1">
      <c r="A53" s="48" t="s">
        <v>67</v>
      </c>
      <c r="B53" s="65">
        <v>2012.0</v>
      </c>
      <c r="C53" s="66">
        <v>40909.0</v>
      </c>
      <c r="D53" s="67" t="s">
        <v>78</v>
      </c>
      <c r="E53" s="68">
        <v>31.0</v>
      </c>
      <c r="F53" s="69">
        <v>660803.0</v>
      </c>
      <c r="G53" s="70">
        <f t="shared" si="1"/>
        <v>21316.22581</v>
      </c>
      <c r="H53" s="71">
        <f>(G53/G41)-1</f>
        <v>-0.02786061162</v>
      </c>
    </row>
    <row r="54" ht="12.0" customHeight="1">
      <c r="A54" s="44" t="s">
        <v>67</v>
      </c>
      <c r="B54" s="51">
        <v>2012.0</v>
      </c>
      <c r="C54" s="52">
        <v>40940.0</v>
      </c>
      <c r="D54" s="53" t="s">
        <v>79</v>
      </c>
      <c r="E54" s="54">
        <v>29.0</v>
      </c>
      <c r="F54" s="55">
        <v>634783.0</v>
      </c>
      <c r="G54" s="56">
        <f t="shared" si="1"/>
        <v>21889.06897</v>
      </c>
      <c r="H54" s="72">
        <f t="shared" ref="H54:H64" si="5">((SUM(F$53:F54)/SUM(E$53:E54))/(SUM(F$41:F42)/SUM(E$41:E42)))-1</f>
        <v>-0.03737201094</v>
      </c>
    </row>
    <row r="55" ht="12.0" customHeight="1">
      <c r="A55" s="44" t="s">
        <v>67</v>
      </c>
      <c r="B55" s="51">
        <v>2012.0</v>
      </c>
      <c r="C55" s="52">
        <v>40969.0</v>
      </c>
      <c r="D55" s="53" t="s">
        <v>80</v>
      </c>
      <c r="E55" s="54">
        <v>31.0</v>
      </c>
      <c r="F55" s="55">
        <v>728866.0</v>
      </c>
      <c r="G55" s="56">
        <f t="shared" si="1"/>
        <v>23511.80645</v>
      </c>
      <c r="H55" s="72">
        <f t="shared" si="5"/>
        <v>-0.03471010055</v>
      </c>
    </row>
    <row r="56" ht="12.0" customHeight="1">
      <c r="A56" s="44" t="s">
        <v>67</v>
      </c>
      <c r="B56" s="51">
        <v>2012.0</v>
      </c>
      <c r="C56" s="52">
        <v>41000.0</v>
      </c>
      <c r="D56" s="53" t="s">
        <v>81</v>
      </c>
      <c r="E56" s="54">
        <v>30.0</v>
      </c>
      <c r="F56" s="55">
        <v>738288.0</v>
      </c>
      <c r="G56" s="56">
        <f t="shared" si="1"/>
        <v>24609.6</v>
      </c>
      <c r="H56" s="72">
        <f t="shared" si="5"/>
        <v>-0.0334138127</v>
      </c>
    </row>
    <row r="57" ht="12.0" customHeight="1">
      <c r="A57" s="44" t="s">
        <v>67</v>
      </c>
      <c r="B57" s="51">
        <v>2012.0</v>
      </c>
      <c r="C57" s="52">
        <v>41030.0</v>
      </c>
      <c r="D57" s="53" t="s">
        <v>82</v>
      </c>
      <c r="E57" s="54">
        <v>31.0</v>
      </c>
      <c r="F57" s="55">
        <v>809783.0</v>
      </c>
      <c r="G57" s="56">
        <f t="shared" si="1"/>
        <v>26122.03226</v>
      </c>
      <c r="H57" s="72">
        <f t="shared" si="5"/>
        <v>-0.03394128573</v>
      </c>
    </row>
    <row r="58" ht="12.0" customHeight="1">
      <c r="A58" s="44" t="s">
        <v>67</v>
      </c>
      <c r="B58" s="51">
        <v>2012.0</v>
      </c>
      <c r="C58" s="52">
        <v>41061.0</v>
      </c>
      <c r="D58" s="53" t="s">
        <v>83</v>
      </c>
      <c r="E58" s="54">
        <v>30.0</v>
      </c>
      <c r="F58" s="55">
        <v>836999.0</v>
      </c>
      <c r="G58" s="56">
        <f t="shared" si="1"/>
        <v>27899.96667</v>
      </c>
      <c r="H58" s="72">
        <f t="shared" si="5"/>
        <v>-0.02940498719</v>
      </c>
    </row>
    <row r="59" ht="12.0" customHeight="1">
      <c r="A59" s="44" t="s">
        <v>67</v>
      </c>
      <c r="B59" s="51">
        <v>2012.0</v>
      </c>
      <c r="C59" s="52">
        <v>41091.0</v>
      </c>
      <c r="D59" s="53" t="s">
        <v>84</v>
      </c>
      <c r="E59" s="54">
        <v>31.0</v>
      </c>
      <c r="F59" s="55">
        <v>867831.0</v>
      </c>
      <c r="G59" s="56">
        <f t="shared" si="1"/>
        <v>27994.54839</v>
      </c>
      <c r="H59" s="72">
        <f t="shared" si="5"/>
        <v>-0.02714927973</v>
      </c>
    </row>
    <row r="60" ht="12.0" customHeight="1">
      <c r="A60" s="44" t="s">
        <v>67</v>
      </c>
      <c r="B60" s="51">
        <v>2012.0</v>
      </c>
      <c r="C60" s="52">
        <v>41122.0</v>
      </c>
      <c r="D60" s="53" t="s">
        <v>85</v>
      </c>
      <c r="E60" s="54">
        <v>31.0</v>
      </c>
      <c r="F60" s="55">
        <v>855392.0</v>
      </c>
      <c r="G60" s="56">
        <f t="shared" si="1"/>
        <v>27593.29032</v>
      </c>
      <c r="H60" s="72">
        <f t="shared" si="5"/>
        <v>-0.0257399697</v>
      </c>
    </row>
    <row r="61" ht="12.0" customHeight="1">
      <c r="A61" s="44" t="s">
        <v>67</v>
      </c>
      <c r="B61" s="51">
        <v>2012.0</v>
      </c>
      <c r="C61" s="52">
        <v>41153.0</v>
      </c>
      <c r="D61" s="53" t="s">
        <v>86</v>
      </c>
      <c r="E61" s="54">
        <v>30.0</v>
      </c>
      <c r="F61" s="55">
        <v>830808.0</v>
      </c>
      <c r="G61" s="56">
        <f t="shared" si="1"/>
        <v>27693.6</v>
      </c>
      <c r="H61" s="72">
        <f t="shared" si="5"/>
        <v>-0.0268139013</v>
      </c>
    </row>
    <row r="62" ht="12.0" customHeight="1">
      <c r="A62" s="44" t="s">
        <v>67</v>
      </c>
      <c r="B62" s="51">
        <v>2012.0</v>
      </c>
      <c r="C62" s="52">
        <v>41183.0</v>
      </c>
      <c r="D62" s="53" t="s">
        <v>87</v>
      </c>
      <c r="E62" s="54">
        <v>31.0</v>
      </c>
      <c r="F62" s="55">
        <v>796883.0</v>
      </c>
      <c r="G62" s="56">
        <f t="shared" si="1"/>
        <v>25705.90323</v>
      </c>
      <c r="H62" s="72">
        <f t="shared" si="5"/>
        <v>-0.02639180205</v>
      </c>
    </row>
    <row r="63" ht="12.0" customHeight="1">
      <c r="A63" s="44" t="s">
        <v>67</v>
      </c>
      <c r="B63" s="51">
        <v>2012.0</v>
      </c>
      <c r="C63" s="52">
        <v>41214.0</v>
      </c>
      <c r="D63" s="53" t="s">
        <v>88</v>
      </c>
      <c r="E63" s="54">
        <v>30.0</v>
      </c>
      <c r="F63" s="55">
        <v>669353.0</v>
      </c>
      <c r="G63" s="56">
        <f t="shared" si="1"/>
        <v>22311.76667</v>
      </c>
      <c r="H63" s="72">
        <f t="shared" si="5"/>
        <v>-0.02730850916</v>
      </c>
    </row>
    <row r="64" ht="13.5" customHeight="1">
      <c r="A64" s="58" t="s">
        <v>67</v>
      </c>
      <c r="B64" s="59">
        <v>2012.0</v>
      </c>
      <c r="C64" s="60">
        <v>41244.0</v>
      </c>
      <c r="D64" s="61" t="s">
        <v>89</v>
      </c>
      <c r="E64" s="62">
        <v>31.0</v>
      </c>
      <c r="F64" s="63">
        <v>620902.0</v>
      </c>
      <c r="G64" s="64">
        <f t="shared" si="1"/>
        <v>20029.09677</v>
      </c>
      <c r="H64" s="73">
        <f t="shared" si="5"/>
        <v>-0.02958766485</v>
      </c>
    </row>
    <row r="65" ht="12.0" customHeight="1">
      <c r="A65" s="48" t="s">
        <v>67</v>
      </c>
      <c r="B65" s="65">
        <v>2013.0</v>
      </c>
      <c r="C65" s="66">
        <v>41275.0</v>
      </c>
      <c r="D65" s="67" t="s">
        <v>78</v>
      </c>
      <c r="E65" s="68">
        <v>31.0</v>
      </c>
      <c r="F65" s="69">
        <v>627864.0</v>
      </c>
      <c r="G65" s="70">
        <f t="shared" si="1"/>
        <v>20253.67742</v>
      </c>
      <c r="H65" s="71">
        <f>(G65/G53)-1</f>
        <v>-0.04984692866</v>
      </c>
    </row>
    <row r="66" ht="12.0" customHeight="1">
      <c r="A66" s="44" t="s">
        <v>67</v>
      </c>
      <c r="B66" s="51">
        <v>2013.0</v>
      </c>
      <c r="C66" s="52">
        <v>41306.0</v>
      </c>
      <c r="D66" s="53" t="s">
        <v>79</v>
      </c>
      <c r="E66" s="54">
        <v>28.0</v>
      </c>
      <c r="F66" s="55">
        <v>594073.0</v>
      </c>
      <c r="G66" s="56">
        <f t="shared" si="1"/>
        <v>21216.89286</v>
      </c>
      <c r="H66" s="72">
        <f t="shared" ref="H66:H76" si="6">((SUM(F$65:F66)/SUM(E$65:E66))/(SUM(F$53:F54)/SUM(E$53:E54)))-1</f>
        <v>-0.0408604318</v>
      </c>
    </row>
    <row r="67" ht="12.0" customHeight="1">
      <c r="A67" s="44" t="s">
        <v>67</v>
      </c>
      <c r="B67" s="51">
        <v>2013.0</v>
      </c>
      <c r="C67" s="52">
        <v>41334.0</v>
      </c>
      <c r="D67" s="53" t="s">
        <v>80</v>
      </c>
      <c r="E67" s="54">
        <v>31.0</v>
      </c>
      <c r="F67" s="55">
        <v>684938.0</v>
      </c>
      <c r="G67" s="56">
        <f t="shared" si="1"/>
        <v>22094.77419</v>
      </c>
      <c r="H67" s="72">
        <f t="shared" si="6"/>
        <v>-0.04761263789</v>
      </c>
    </row>
    <row r="68" ht="12.0" customHeight="1">
      <c r="A68" s="44" t="s">
        <v>67</v>
      </c>
      <c r="B68" s="51">
        <v>2013.0</v>
      </c>
      <c r="C68" s="52">
        <v>41365.0</v>
      </c>
      <c r="D68" s="53" t="s">
        <v>81</v>
      </c>
      <c r="E68" s="54">
        <v>30.0</v>
      </c>
      <c r="F68" s="55">
        <v>735188.0</v>
      </c>
      <c r="G68" s="56">
        <f t="shared" si="1"/>
        <v>24506.26667</v>
      </c>
      <c r="H68" s="72">
        <f t="shared" si="6"/>
        <v>-0.03571085529</v>
      </c>
    </row>
    <row r="69" ht="12.0" customHeight="1">
      <c r="A69" s="44" t="s">
        <v>67</v>
      </c>
      <c r="B69" s="51">
        <v>2013.0</v>
      </c>
      <c r="C69" s="52">
        <v>41395.0</v>
      </c>
      <c r="D69" s="53" t="s">
        <v>82</v>
      </c>
      <c r="E69" s="54">
        <v>31.0</v>
      </c>
      <c r="F69" s="55">
        <v>800624.0</v>
      </c>
      <c r="G69" s="56">
        <f t="shared" si="1"/>
        <v>25826.58065</v>
      </c>
      <c r="H69" s="72">
        <f t="shared" si="6"/>
        <v>-0.02996110825</v>
      </c>
    </row>
    <row r="70" ht="12.0" customHeight="1">
      <c r="A70" s="44" t="s">
        <v>67</v>
      </c>
      <c r="B70" s="51">
        <v>2013.0</v>
      </c>
      <c r="C70" s="52">
        <v>41426.0</v>
      </c>
      <c r="D70" s="53" t="s">
        <v>83</v>
      </c>
      <c r="E70" s="54">
        <v>30.0</v>
      </c>
      <c r="F70" s="55">
        <v>828148.0</v>
      </c>
      <c r="G70" s="56">
        <f t="shared" si="1"/>
        <v>27604.93333</v>
      </c>
      <c r="H70" s="72">
        <f t="shared" si="6"/>
        <v>-0.02610061284</v>
      </c>
    </row>
    <row r="71" ht="12.0" customHeight="1">
      <c r="A71" s="44" t="s">
        <v>67</v>
      </c>
      <c r="B71" s="51">
        <v>2013.0</v>
      </c>
      <c r="C71" s="52">
        <v>41456.0</v>
      </c>
      <c r="D71" s="53" t="s">
        <v>84</v>
      </c>
      <c r="E71" s="54">
        <v>31.0</v>
      </c>
      <c r="F71" s="55">
        <v>865725.0</v>
      </c>
      <c r="G71" s="56">
        <f t="shared" si="1"/>
        <v>27926.6129</v>
      </c>
      <c r="H71" s="72">
        <f t="shared" si="6"/>
        <v>-0.0220875775</v>
      </c>
    </row>
    <row r="72" ht="12.0" customHeight="1">
      <c r="A72" s="44" t="s">
        <v>67</v>
      </c>
      <c r="B72" s="51">
        <v>2013.0</v>
      </c>
      <c r="C72" s="52">
        <v>41487.0</v>
      </c>
      <c r="D72" s="53" t="s">
        <v>85</v>
      </c>
      <c r="E72" s="54">
        <v>31.0</v>
      </c>
      <c r="F72" s="55">
        <v>854328.0</v>
      </c>
      <c r="G72" s="56">
        <f t="shared" si="1"/>
        <v>27558.96774</v>
      </c>
      <c r="H72" s="72">
        <f t="shared" si="6"/>
        <v>-0.0191110408</v>
      </c>
    </row>
    <row r="73" ht="12.0" customHeight="1">
      <c r="A73" s="44" t="s">
        <v>67</v>
      </c>
      <c r="B73" s="51">
        <v>2013.0</v>
      </c>
      <c r="C73" s="52">
        <v>41518.0</v>
      </c>
      <c r="D73" s="53" t="s">
        <v>86</v>
      </c>
      <c r="E73" s="54">
        <v>30.0</v>
      </c>
      <c r="F73" s="55">
        <v>833288.0</v>
      </c>
      <c r="G73" s="56">
        <f t="shared" si="1"/>
        <v>27776.26667</v>
      </c>
      <c r="H73" s="72">
        <f t="shared" si="6"/>
        <v>-0.01642552564</v>
      </c>
    </row>
    <row r="74" ht="12.0" customHeight="1">
      <c r="A74" s="44" t="s">
        <v>67</v>
      </c>
      <c r="B74" s="51">
        <v>2013.0</v>
      </c>
      <c r="C74" s="52">
        <v>41548.0</v>
      </c>
      <c r="D74" s="53" t="s">
        <v>87</v>
      </c>
      <c r="E74" s="54">
        <v>31.0</v>
      </c>
      <c r="F74" s="55">
        <v>794737.0</v>
      </c>
      <c r="G74" s="56">
        <f t="shared" si="1"/>
        <v>25636.67742</v>
      </c>
      <c r="H74" s="72">
        <f t="shared" si="6"/>
        <v>-0.01500699009</v>
      </c>
    </row>
    <row r="75" ht="12.0" customHeight="1">
      <c r="A75" s="44" t="s">
        <v>67</v>
      </c>
      <c r="B75" s="51">
        <v>2013.0</v>
      </c>
      <c r="C75" s="52">
        <v>41579.0</v>
      </c>
      <c r="D75" s="53" t="s">
        <v>88</v>
      </c>
      <c r="E75" s="54">
        <v>30.0</v>
      </c>
      <c r="F75" s="55">
        <v>663499.0</v>
      </c>
      <c r="G75" s="56">
        <f t="shared" si="1"/>
        <v>22116.63333</v>
      </c>
      <c r="H75" s="72">
        <f t="shared" si="6"/>
        <v>-0.01454121322</v>
      </c>
    </row>
    <row r="76" ht="13.5" customHeight="1">
      <c r="A76" s="58" t="s">
        <v>67</v>
      </c>
      <c r="B76" s="59">
        <v>2013.0</v>
      </c>
      <c r="C76" s="60">
        <v>41609.0</v>
      </c>
      <c r="D76" s="61" t="s">
        <v>89</v>
      </c>
      <c r="E76" s="62">
        <v>31.0</v>
      </c>
      <c r="F76" s="63">
        <v>628228.0</v>
      </c>
      <c r="G76" s="64">
        <f t="shared" si="1"/>
        <v>20265.41935</v>
      </c>
      <c r="H76" s="73">
        <f t="shared" si="6"/>
        <v>-0.0127767358</v>
      </c>
    </row>
    <row r="77" ht="12.0" customHeight="1">
      <c r="A77" s="48" t="s">
        <v>67</v>
      </c>
      <c r="B77" s="65">
        <v>2014.0</v>
      </c>
      <c r="C77" s="66">
        <v>41640.0</v>
      </c>
      <c r="D77" s="67" t="s">
        <v>78</v>
      </c>
      <c r="E77" s="68">
        <v>31.0</v>
      </c>
      <c r="F77" s="70"/>
      <c r="G77" s="70"/>
      <c r="H77" s="71"/>
    </row>
    <row r="78" ht="12.0" customHeight="1">
      <c r="A78" s="44" t="s">
        <v>67</v>
      </c>
      <c r="B78" s="51">
        <v>2014.0</v>
      </c>
      <c r="C78" s="52">
        <v>41671.0</v>
      </c>
      <c r="D78" s="53" t="s">
        <v>79</v>
      </c>
      <c r="E78" s="54">
        <v>28.0</v>
      </c>
      <c r="F78" s="56"/>
      <c r="G78" s="56"/>
      <c r="H78" s="72"/>
    </row>
    <row r="79" ht="12.0" customHeight="1">
      <c r="A79" s="44" t="s">
        <v>67</v>
      </c>
      <c r="B79" s="51">
        <v>2014.0</v>
      </c>
      <c r="C79" s="52">
        <v>41699.0</v>
      </c>
      <c r="D79" s="53" t="s">
        <v>80</v>
      </c>
      <c r="E79" s="54">
        <v>31.0</v>
      </c>
      <c r="F79" s="56"/>
      <c r="G79" s="56"/>
      <c r="H79" s="72"/>
    </row>
    <row r="80" ht="12.0" customHeight="1">
      <c r="A80" s="44" t="s">
        <v>67</v>
      </c>
      <c r="B80" s="51">
        <v>2014.0</v>
      </c>
      <c r="C80" s="52">
        <v>41730.0</v>
      </c>
      <c r="D80" s="53" t="s">
        <v>81</v>
      </c>
      <c r="E80" s="54">
        <v>30.0</v>
      </c>
      <c r="F80" s="56"/>
      <c r="G80" s="56"/>
      <c r="H80" s="72"/>
    </row>
    <row r="81" ht="12.0" customHeight="1">
      <c r="A81" s="44" t="s">
        <v>67</v>
      </c>
      <c r="B81" s="51">
        <v>2014.0</v>
      </c>
      <c r="C81" s="52">
        <v>41760.0</v>
      </c>
      <c r="D81" s="53" t="s">
        <v>82</v>
      </c>
      <c r="E81" s="54">
        <v>31.0</v>
      </c>
      <c r="F81" s="56"/>
      <c r="G81" s="56"/>
      <c r="H81" s="72"/>
    </row>
    <row r="82" ht="12.0" customHeight="1">
      <c r="A82" s="44" t="s">
        <v>67</v>
      </c>
      <c r="B82" s="51">
        <v>2014.0</v>
      </c>
      <c r="C82" s="52">
        <v>41791.0</v>
      </c>
      <c r="D82" s="53" t="s">
        <v>83</v>
      </c>
      <c r="E82" s="54">
        <v>30.0</v>
      </c>
      <c r="F82" s="56"/>
      <c r="G82" s="56"/>
      <c r="H82" s="72"/>
    </row>
    <row r="83" ht="12.0" customHeight="1">
      <c r="A83" s="44" t="s">
        <v>67</v>
      </c>
      <c r="B83" s="51">
        <v>2014.0</v>
      </c>
      <c r="C83" s="52">
        <v>41821.0</v>
      </c>
      <c r="D83" s="53" t="s">
        <v>84</v>
      </c>
      <c r="E83" s="54">
        <v>31.0</v>
      </c>
      <c r="F83" s="56"/>
      <c r="G83" s="56"/>
      <c r="H83" s="72"/>
    </row>
    <row r="84" ht="12.0" customHeight="1">
      <c r="A84" s="44" t="s">
        <v>67</v>
      </c>
      <c r="B84" s="51">
        <v>2014.0</v>
      </c>
      <c r="C84" s="52">
        <v>41852.0</v>
      </c>
      <c r="D84" s="53" t="s">
        <v>85</v>
      </c>
      <c r="E84" s="54">
        <v>31.0</v>
      </c>
      <c r="F84" s="56"/>
      <c r="G84" s="56"/>
      <c r="H84" s="72"/>
    </row>
    <row r="85" ht="12.0" customHeight="1">
      <c r="A85" s="44" t="s">
        <v>67</v>
      </c>
      <c r="B85" s="51">
        <v>2014.0</v>
      </c>
      <c r="C85" s="52">
        <v>41883.0</v>
      </c>
      <c r="D85" s="53" t="s">
        <v>86</v>
      </c>
      <c r="E85" s="54">
        <v>30.0</v>
      </c>
      <c r="F85" s="56"/>
      <c r="G85" s="56"/>
      <c r="H85" s="72"/>
    </row>
    <row r="86" ht="12.0" customHeight="1">
      <c r="A86" s="44" t="s">
        <v>67</v>
      </c>
      <c r="B86" s="51">
        <v>2014.0</v>
      </c>
      <c r="C86" s="52">
        <v>41913.0</v>
      </c>
      <c r="D86" s="53" t="s">
        <v>87</v>
      </c>
      <c r="E86" s="54">
        <v>31.0</v>
      </c>
      <c r="F86" s="56"/>
      <c r="G86" s="56"/>
      <c r="H86" s="72"/>
    </row>
    <row r="87" ht="12.0" customHeight="1">
      <c r="A87" s="44" t="s">
        <v>67</v>
      </c>
      <c r="B87" s="51">
        <v>2014.0</v>
      </c>
      <c r="C87" s="52">
        <v>41944.0</v>
      </c>
      <c r="D87" s="53" t="s">
        <v>88</v>
      </c>
      <c r="E87" s="54">
        <v>30.0</v>
      </c>
      <c r="F87" s="56"/>
      <c r="G87" s="56"/>
      <c r="H87" s="72"/>
    </row>
    <row r="88" ht="12.0" customHeight="1">
      <c r="A88" s="58" t="s">
        <v>67</v>
      </c>
      <c r="B88" s="59">
        <v>2014.0</v>
      </c>
      <c r="C88" s="60">
        <v>41974.0</v>
      </c>
      <c r="D88" s="61" t="s">
        <v>89</v>
      </c>
      <c r="E88" s="62">
        <v>31.0</v>
      </c>
      <c r="F88" s="64"/>
      <c r="G88" s="64"/>
      <c r="H88" s="73"/>
    </row>
    <row r="89"/>
    <row r="90"/>
    <row r="91"/>
    <row r="92"/>
    <row r="93"/>
    <row r="94"/>
    <row r="95"/>
    <row r="96"/>
    <row r="97"/>
    <row r="98"/>
    <row r="99"/>
    <row r="100"/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9.25"/>
    <col customWidth="1" min="2" max="2" width="15.88"/>
    <col customWidth="1" min="3" max="3" width="7.0"/>
    <col customWidth="1" min="4" max="4" width="99.38"/>
    <col customWidth="1" min="5" max="6" width="7.63"/>
  </cols>
  <sheetData>
    <row r="1" ht="12.75" customHeight="1">
      <c r="A1" s="74" t="s">
        <v>90</v>
      </c>
      <c r="B1" s="75" t="s">
        <v>62</v>
      </c>
      <c r="C1" s="75" t="s">
        <v>91</v>
      </c>
      <c r="D1" s="76" t="s">
        <v>92</v>
      </c>
      <c r="E1" s="77"/>
      <c r="F1" s="77"/>
    </row>
    <row r="2" ht="12.75" customHeight="1">
      <c r="A2" s="78">
        <v>41410.0</v>
      </c>
      <c r="B2" s="79" t="s">
        <v>93</v>
      </c>
      <c r="C2" s="80" t="s">
        <v>94</v>
      </c>
      <c r="D2" s="81" t="s">
        <v>95</v>
      </c>
      <c r="E2" s="77"/>
      <c r="F2" s="77"/>
    </row>
    <row r="3" ht="12.75" customHeight="1">
      <c r="A3" s="82"/>
      <c r="B3" s="82"/>
      <c r="C3" s="82"/>
      <c r="D3" s="82"/>
      <c r="E3" s="77"/>
      <c r="F3" s="77"/>
    </row>
    <row r="4" ht="12.75" customHeight="1">
      <c r="A4" s="83"/>
      <c r="B4" s="83"/>
      <c r="C4" s="83"/>
      <c r="D4" s="44"/>
      <c r="E4" s="77"/>
      <c r="F4" s="77"/>
    </row>
    <row r="5" ht="12.75" customHeight="1">
      <c r="A5" s="83"/>
      <c r="B5" s="83"/>
      <c r="C5" s="83"/>
      <c r="D5" s="44"/>
      <c r="E5" s="77"/>
      <c r="F5" s="77"/>
    </row>
    <row r="6" ht="12.75" customHeight="1">
      <c r="A6" s="83"/>
      <c r="B6" s="83"/>
      <c r="C6" s="83"/>
      <c r="D6" s="44"/>
      <c r="E6" s="77"/>
      <c r="F6" s="77"/>
    </row>
    <row r="7" ht="12.75" customHeight="1">
      <c r="A7" s="83"/>
      <c r="B7" s="83"/>
      <c r="C7" s="83"/>
      <c r="D7" s="44"/>
      <c r="E7" s="77"/>
      <c r="F7" s="77"/>
    </row>
    <row r="8" ht="12.75" customHeight="1">
      <c r="A8" s="83"/>
      <c r="B8" s="83"/>
      <c r="C8" s="83"/>
      <c r="D8" s="44"/>
      <c r="E8" s="77"/>
      <c r="F8" s="77"/>
    </row>
    <row r="9" ht="12.75" customHeight="1">
      <c r="A9" s="83"/>
      <c r="B9" s="83"/>
      <c r="C9" s="83"/>
      <c r="D9" s="44"/>
      <c r="E9" s="77"/>
      <c r="F9" s="77"/>
    </row>
    <row r="10" ht="12.75" customHeight="1">
      <c r="A10" s="83"/>
      <c r="B10" s="83"/>
      <c r="C10" s="83"/>
      <c r="D10" s="44"/>
      <c r="E10" s="77"/>
      <c r="F10" s="77"/>
    </row>
    <row r="11" ht="12.75" customHeight="1">
      <c r="A11" s="83"/>
      <c r="B11" s="83"/>
      <c r="C11" s="83"/>
      <c r="D11" s="44"/>
      <c r="E11" s="77"/>
      <c r="F11" s="77"/>
    </row>
    <row r="12" ht="12.75" customHeight="1">
      <c r="A12" s="83"/>
      <c r="B12" s="83"/>
      <c r="C12" s="83"/>
      <c r="D12" s="44"/>
      <c r="E12" s="77"/>
      <c r="F12" s="77"/>
    </row>
    <row r="13" ht="12.75" customHeight="1">
      <c r="A13" s="83"/>
      <c r="B13" s="83"/>
      <c r="C13" s="83"/>
      <c r="D13" s="44"/>
      <c r="E13" s="77"/>
      <c r="F13" s="77"/>
    </row>
    <row r="14" ht="12.75" customHeight="1">
      <c r="A14" s="83"/>
      <c r="B14" s="83"/>
      <c r="C14" s="83"/>
      <c r="D14" s="44"/>
      <c r="E14" s="77"/>
      <c r="F14" s="77"/>
    </row>
    <row r="15" ht="12.75" customHeight="1">
      <c r="A15" s="83"/>
      <c r="B15" s="83"/>
      <c r="C15" s="83"/>
      <c r="D15" s="44"/>
      <c r="E15" s="77"/>
      <c r="F15" s="77"/>
    </row>
    <row r="16" ht="12.75" customHeight="1">
      <c r="A16" s="83"/>
      <c r="B16" s="83"/>
      <c r="C16" s="83"/>
      <c r="D16" s="44"/>
      <c r="E16" s="77"/>
      <c r="F16" s="77"/>
    </row>
    <row r="17" ht="12.75" customHeight="1">
      <c r="A17" s="83"/>
      <c r="B17" s="83"/>
      <c r="C17" s="83"/>
      <c r="D17" s="44"/>
      <c r="E17" s="77"/>
      <c r="F17" s="77"/>
    </row>
    <row r="18" ht="12.75" customHeight="1">
      <c r="A18" s="83"/>
      <c r="B18" s="83"/>
      <c r="C18" s="83"/>
      <c r="D18" s="44"/>
      <c r="E18" s="77"/>
      <c r="F18" s="77"/>
    </row>
    <row r="19" ht="12.75" customHeight="1">
      <c r="A19" s="83"/>
      <c r="B19" s="83"/>
      <c r="C19" s="83"/>
      <c r="D19" s="44"/>
      <c r="E19" s="77"/>
      <c r="F19" s="77"/>
    </row>
    <row r="20" ht="12.75" customHeight="1">
      <c r="A20" s="83"/>
      <c r="B20" s="83"/>
      <c r="C20" s="83"/>
      <c r="D20" s="44"/>
      <c r="E20" s="77"/>
      <c r="F20" s="77"/>
    </row>
  </sheetData>
  <drawing r:id="rId1"/>
</worksheet>
</file>