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RT_SU_ACT_PP" sheetId="1" r:id="rId3"/>
    <sheet state="visible" name="ERT_SU_YY" sheetId="2" r:id="rId4"/>
    <sheet state="visible" name="ERT_SU_MM" sheetId="3" r:id="rId5"/>
    <sheet state="visible" name="Change Log" sheetId="4" r:id="rId6"/>
  </sheets>
  <definedNames/>
  <calcPr/>
</workbook>
</file>

<file path=xl/sharedStrings.xml><?xml version="1.0" encoding="utf-8"?>
<sst xmlns="http://schemas.openxmlformats.org/spreadsheetml/2006/main" count="287" uniqueCount="94">
  <si>
    <t>Data source</t>
  </si>
  <si>
    <t>EUROCONTROL - PRB/ CRCO</t>
  </si>
  <si>
    <t>Period Start</t>
  </si>
  <si>
    <t>Meta data</t>
  </si>
  <si>
    <t>Metadata - Single European Sky Portal</t>
  </si>
  <si>
    <t>Release date</t>
  </si>
  <si>
    <t>Period End</t>
  </si>
  <si>
    <t>Contact</t>
  </si>
  <si>
    <t>pru-support@eurocontrol.int</t>
  </si>
  <si>
    <t>Period: JAN-DEC</t>
  </si>
  <si>
    <t>JAN-DEC</t>
  </si>
  <si>
    <t>En route Service Units (SU)</t>
  </si>
  <si>
    <t>ER SU [2012]</t>
  </si>
  <si>
    <t>Daily ER SU [2012]</t>
  </si>
  <si>
    <t>ER SU [2013]</t>
  </si>
  <si>
    <t>Daily ER SU [actual, 2013]</t>
  </si>
  <si>
    <t>% change</t>
  </si>
  <si>
    <t>ER SU [NPP 2013]</t>
  </si>
  <si>
    <t>Daily ER SU [NPP, 2013]</t>
  </si>
  <si>
    <t>ER SU [actual vs. NPP - YTD]</t>
  </si>
  <si>
    <t>Dead band [upper]</t>
  </si>
  <si>
    <t>30/70 traffic sharing band [upper]</t>
  </si>
  <si>
    <t>Dead band [lower]</t>
  </si>
  <si>
    <t>30/70 traffic sharing band [lower]</t>
  </si>
  <si>
    <t>Malta</t>
  </si>
  <si>
    <t>Norway</t>
  </si>
  <si>
    <t>Slovakia</t>
  </si>
  <si>
    <t>Bulgaria</t>
  </si>
  <si>
    <t>Cyprus</t>
  </si>
  <si>
    <t>Lithuania</t>
  </si>
  <si>
    <t>Latvia</t>
  </si>
  <si>
    <t>Poland</t>
  </si>
  <si>
    <t>Netherlands</t>
  </si>
  <si>
    <t>Romania</t>
  </si>
  <si>
    <t>Czech Republic</t>
  </si>
  <si>
    <t>Ireland</t>
  </si>
  <si>
    <t>Hungary</t>
  </si>
  <si>
    <t>Sweden</t>
  </si>
  <si>
    <t>France</t>
  </si>
  <si>
    <t>Denmark</t>
  </si>
  <si>
    <t>Belgium/Luxembourg</t>
  </si>
  <si>
    <t>Portugal Continental</t>
  </si>
  <si>
    <t>Estonia</t>
  </si>
  <si>
    <t>Slovenia</t>
  </si>
  <si>
    <t>Italy</t>
  </si>
  <si>
    <t>United Kingdom</t>
  </si>
  <si>
    <t>Germany</t>
  </si>
  <si>
    <t>Switzerland</t>
  </si>
  <si>
    <t>Spain Continental</t>
  </si>
  <si>
    <t>Austria</t>
  </si>
  <si>
    <t>Spain Canarias</t>
  </si>
  <si>
    <t>Greece</t>
  </si>
  <si>
    <t>Finland</t>
  </si>
  <si>
    <t>EUROCONTROL - PRB</t>
  </si>
  <si>
    <t>Entity</t>
  </si>
  <si>
    <t>Year</t>
  </si>
  <si>
    <t>Days</t>
  </si>
  <si>
    <t>En route SU (JAN-DEC)</t>
  </si>
  <si>
    <t>Avg. Daily</t>
  </si>
  <si>
    <t>% change vs. previous year</t>
  </si>
  <si>
    <t>ER SU [NPP -YTD]</t>
  </si>
  <si>
    <t>ER SU [actual vs. NPP] - YTD</t>
  </si>
  <si>
    <t>SES AREA RP1</t>
  </si>
  <si>
    <t>2008</t>
  </si>
  <si>
    <t>2009</t>
  </si>
  <si>
    <t>2010</t>
  </si>
  <si>
    <t>2011</t>
  </si>
  <si>
    <t>2012</t>
  </si>
  <si>
    <t>2013</t>
  </si>
  <si>
    <t>2014</t>
  </si>
  <si>
    <t>Month</t>
  </si>
  <si>
    <t>Label</t>
  </si>
  <si>
    <t>En route SU (actual)</t>
  </si>
  <si>
    <t>Actual (avg. daily)</t>
  </si>
  <si>
    <t>% change vs. same period in previous year</t>
  </si>
  <si>
    <t>En route SU (plan)</t>
  </si>
  <si>
    <t>Plan (avg. daily)</t>
  </si>
  <si>
    <t>Cumulative average [act. vs. plan]</t>
  </si>
  <si>
    <t>JAN</t>
  </si>
  <si>
    <t>FEB</t>
  </si>
  <si>
    <t>MAR</t>
  </si>
  <si>
    <t>APR</t>
  </si>
  <si>
    <t>MAY</t>
  </si>
  <si>
    <t>JUN</t>
  </si>
  <si>
    <t>JUL</t>
  </si>
  <si>
    <t>AUG</t>
  </si>
  <si>
    <t>SEP</t>
  </si>
  <si>
    <t>OCT</t>
  </si>
  <si>
    <t>NOV</t>
  </si>
  <si>
    <t>DEC</t>
  </si>
  <si>
    <t>Change date</t>
  </si>
  <si>
    <t>Period</t>
  </si>
  <si>
    <t>Comment</t>
  </si>
  <si>
    <t>2012 SU corrected (12 513 068) - OAT share removed - corrected 2012 SU is 12 442 470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</si>
</sst>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0.0%"/>
    <numFmt numFmtId="166" formatCode="mmm-yy"/>
  </numFmts>
  <fonts count="12">
    <font>
      <sz val="10.0"/>
      <color rgb="FF000000"/>
      <name val="Arial"/>
    </font>
    <font>
      <b/>
      <sz val="9.0"/>
      <color rgb="FF396EA2"/>
      <name val="Calibri"/>
    </font>
    <font>
      <sz val="9.0"/>
      <color rgb="FF396EA2"/>
      <name val="Calibri"/>
    </font>
    <font>
      <u/>
      <sz val="9.0"/>
      <color rgb="FF1155CC"/>
      <name val="Arial"/>
    </font>
    <font>
      <u/>
      <sz val="9.0"/>
      <color rgb="FF396EA2"/>
      <name val="Calibri"/>
    </font>
    <font>
      <sz val="9.0"/>
      <color rgb="FF000000"/>
      <name val="Calibri"/>
    </font>
    <font>
      <b/>
      <sz val="8.0"/>
      <color rgb="FFC00000"/>
      <name val="Calibri"/>
    </font>
    <font>
      <sz val="8.0"/>
      <color rgb="FFC00000"/>
      <name val="Calibri"/>
    </font>
    <font>
      <sz val="9.0"/>
      <color rgb="FFFFFFFF"/>
      <name val="Calibri"/>
    </font>
    <font>
      <sz val="9.0"/>
      <color rgb="FFBFBFBF"/>
      <name val="Calibri"/>
    </font>
    <font>
      <u/>
      <sz val="9.0"/>
      <color rgb="FF396EA2"/>
      <name val="Calibri"/>
    </font>
    <font>
      <sz val="9.0"/>
      <color rgb="FF000000"/>
      <name val="Arial"/>
    </font>
  </fonts>
  <fills count="5">
    <fill>
      <patternFill patternType="none"/>
    </fill>
    <fill>
      <patternFill patternType="lightGray"/>
    </fill>
    <fill>
      <patternFill patternType="solid">
        <fgColor rgb="FFF2F2F2"/>
        <bgColor rgb="FFF2F2F2"/>
      </patternFill>
    </fill>
    <fill>
      <patternFill patternType="solid">
        <fgColor rgb="FFFFFFFF"/>
        <bgColor rgb="FFFFFFFF"/>
      </patternFill>
    </fill>
    <fill>
      <patternFill patternType="solid">
        <fgColor rgb="FF396EA2"/>
        <bgColor rgb="FF396EA2"/>
      </patternFill>
    </fill>
  </fills>
  <borders count="30">
    <border/>
    <border>
      <left/>
      <right/>
      <top/>
      <bottom/>
    </border>
    <border>
      <left/>
      <right/>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medium">
        <color rgb="FF000000"/>
      </bottom>
    </border>
    <border>
      <left/>
      <right style="thin">
        <color rgb="FF000000"/>
      </right>
      <top style="thin">
        <color rgb="FF000000"/>
      </top>
      <bottom style="medium">
        <color rgb="FF000000"/>
      </bottom>
    </border>
    <border>
      <left/>
      <right/>
      <top style="thin">
        <color rgb="FF000000"/>
      </top>
      <bottom style="medium">
        <color rgb="FF000000"/>
      </bottom>
    </border>
    <border>
      <left style="thin">
        <color rgb="FF000000"/>
      </left>
      <right/>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top style="thin">
        <color rgb="FF000000"/>
      </top>
      <bottom/>
    </border>
    <border>
      <left/>
      <right/>
      <top style="thin">
        <color rgb="FF000000"/>
      </top>
      <bottom/>
    </border>
    <border>
      <left/>
      <right style="thin">
        <color rgb="FF000000"/>
      </right>
      <top style="thin">
        <color rgb="FF000000"/>
      </top>
      <bottom/>
    </border>
    <border>
      <left style="medium">
        <color rgb="FF000000"/>
      </left>
      <right/>
      <top/>
      <bottom/>
    </border>
    <border>
      <left/>
      <right style="thin">
        <color rgb="FF000000"/>
      </right>
      <top/>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medium">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1"/>
    </xf>
    <xf borderId="1" fillId="2" fontId="1" numFmtId="0" xfId="0" applyAlignment="1" applyBorder="1" applyFill="1" applyFont="1">
      <alignment shrinkToFit="0" wrapText="0"/>
    </xf>
    <xf borderId="1" fillId="3" fontId="2" numFmtId="49" xfId="0" applyAlignment="1" applyBorder="1" applyFill="1" applyFont="1" applyNumberFormat="1">
      <alignment horizontal="left" shrinkToFit="0" wrapText="0"/>
    </xf>
    <xf borderId="1" fillId="3" fontId="2" numFmtId="164" xfId="0" applyAlignment="1" applyBorder="1" applyFont="1" applyNumberFormat="1">
      <alignment horizontal="left" readingOrder="0" shrinkToFit="0" wrapText="0"/>
    </xf>
    <xf borderId="1" fillId="3" fontId="3" numFmtId="0" xfId="0" applyAlignment="1" applyBorder="1" applyFont="1">
      <alignment shrinkToFit="0" vertical="bottom" wrapText="0"/>
    </xf>
    <xf borderId="1" fillId="3" fontId="2" numFmtId="0" xfId="0" applyAlignment="1" applyBorder="1" applyFont="1">
      <alignment shrinkToFit="0" wrapText="0"/>
    </xf>
    <xf borderId="1" fillId="3" fontId="2" numFmtId="0" xfId="0" applyAlignment="1" applyBorder="1" applyFont="1">
      <alignment shrinkToFit="0" wrapText="1"/>
    </xf>
    <xf borderId="1" fillId="3" fontId="0" numFmtId="0" xfId="0" applyAlignment="1" applyBorder="1" applyFont="1">
      <alignment shrinkToFit="0" wrapText="1"/>
    </xf>
    <xf borderId="2" fillId="2" fontId="1" numFmtId="0" xfId="0" applyAlignment="1" applyBorder="1" applyFont="1">
      <alignment shrinkToFit="0" wrapText="0"/>
    </xf>
    <xf borderId="2" fillId="3" fontId="2" numFmtId="164" xfId="0" applyAlignment="1" applyBorder="1" applyFont="1" applyNumberFormat="1">
      <alignment horizontal="left" readingOrder="0" shrinkToFit="0" wrapText="0"/>
    </xf>
    <xf borderId="2" fillId="3" fontId="4" numFmtId="164" xfId="0" applyAlignment="1" applyBorder="1" applyFont="1" applyNumberFormat="1">
      <alignment shrinkToFit="0" vertical="bottom" wrapText="0"/>
    </xf>
    <xf borderId="2" fillId="3" fontId="2" numFmtId="0" xfId="0" applyAlignment="1" applyBorder="1" applyFont="1">
      <alignment shrinkToFit="0" wrapText="0"/>
    </xf>
    <xf borderId="2" fillId="3" fontId="2" numFmtId="0" xfId="0" applyAlignment="1" applyBorder="1" applyFont="1">
      <alignment shrinkToFit="0" wrapText="1"/>
    </xf>
    <xf borderId="3" fillId="3" fontId="5" numFmtId="0" xfId="0" applyAlignment="1" applyBorder="1" applyFont="1">
      <alignment shrinkToFit="0" wrapText="1"/>
    </xf>
    <xf borderId="4" fillId="3" fontId="6" numFmtId="0" xfId="0" applyAlignment="1" applyBorder="1" applyFont="1">
      <alignment shrinkToFit="0" vertical="center" wrapText="0"/>
    </xf>
    <xf borderId="5" fillId="3" fontId="7" numFmtId="0" xfId="0" applyAlignment="1" applyBorder="1" applyFont="1">
      <alignment horizontal="center" shrinkToFit="0" vertical="center" wrapText="0"/>
    </xf>
    <xf borderId="6" fillId="3" fontId="7" numFmtId="0" xfId="0" applyAlignment="1" applyBorder="1" applyFont="1">
      <alignment readingOrder="0" shrinkToFit="0" vertical="center" wrapText="0"/>
    </xf>
    <xf borderId="7" fillId="3" fontId="7" numFmtId="0" xfId="0" applyAlignment="1" applyBorder="1" applyFont="1">
      <alignment readingOrder="0" shrinkToFit="0" vertical="center" wrapText="0"/>
    </xf>
    <xf borderId="6" fillId="3" fontId="7" numFmtId="3" xfId="0" applyAlignment="1" applyBorder="1" applyFont="1" applyNumberFormat="1">
      <alignment shrinkToFit="0" vertical="center" wrapText="0"/>
    </xf>
    <xf borderId="6" fillId="3" fontId="7" numFmtId="0" xfId="0" applyAlignment="1" applyBorder="1" applyFont="1">
      <alignment shrinkToFit="0" vertical="center" wrapText="0"/>
    </xf>
    <xf borderId="8" fillId="3" fontId="5" numFmtId="0" xfId="0" applyAlignment="1" applyBorder="1" applyFont="1">
      <alignment shrinkToFit="0" wrapText="1"/>
    </xf>
    <xf borderId="2" fillId="3" fontId="5" numFmtId="0" xfId="0" applyAlignment="1" applyBorder="1" applyFont="1">
      <alignment shrinkToFit="0" wrapText="1"/>
    </xf>
    <xf borderId="9" fillId="4" fontId="8" numFmtId="0" xfId="0" applyAlignment="1" applyBorder="1" applyFill="1" applyFont="1">
      <alignment horizontal="center" shrinkToFit="0" vertical="center" wrapText="1"/>
    </xf>
    <xf borderId="10" fillId="4" fontId="8" numFmtId="0" xfId="0" applyAlignment="1" applyBorder="1" applyFont="1">
      <alignment horizontal="center" shrinkToFit="0" vertical="center" wrapText="1"/>
    </xf>
    <xf borderId="11" fillId="4" fontId="8" numFmtId="0" xfId="0" applyAlignment="1" applyBorder="1" applyFont="1">
      <alignment horizontal="center" shrinkToFit="0" vertical="center" wrapText="1"/>
    </xf>
    <xf borderId="12" fillId="4" fontId="8" numFmtId="0" xfId="0" applyAlignment="1" applyBorder="1" applyFont="1">
      <alignment horizontal="center" shrinkToFit="0" vertical="center" wrapText="1"/>
    </xf>
    <xf borderId="13" fillId="3" fontId="9" numFmtId="0" xfId="0" applyAlignment="1" applyBorder="1" applyFont="1">
      <alignment shrinkToFit="0" wrapText="1"/>
    </xf>
    <xf borderId="4" fillId="3" fontId="9" numFmtId="0" xfId="0" applyAlignment="1" applyBorder="1" applyFont="1">
      <alignment shrinkToFit="0" wrapText="1"/>
    </xf>
    <xf borderId="9" fillId="3" fontId="5" numFmtId="0" xfId="0" applyAlignment="1" applyBorder="1" applyFont="1">
      <alignment shrinkToFit="0" vertical="center" wrapText="0"/>
    </xf>
    <xf borderId="13" fillId="3" fontId="5" numFmtId="3" xfId="0" applyAlignment="1" applyBorder="1" applyFont="1" applyNumberFormat="1">
      <alignment readingOrder="0" shrinkToFit="0" vertical="center" wrapText="0"/>
    </xf>
    <xf borderId="9" fillId="3" fontId="5" numFmtId="3" xfId="0" applyAlignment="1" applyBorder="1" applyFont="1" applyNumberFormat="1">
      <alignment shrinkToFit="0" vertical="center" wrapText="0"/>
    </xf>
    <xf borderId="4" fillId="3" fontId="5" numFmtId="3" xfId="0" applyAlignment="1" applyBorder="1" applyFont="1" applyNumberFormat="1">
      <alignment shrinkToFit="0" vertical="center" wrapText="0"/>
    </xf>
    <xf borderId="9" fillId="3" fontId="5" numFmtId="165" xfId="0" applyAlignment="1" applyBorder="1" applyFont="1" applyNumberFormat="1">
      <alignment shrinkToFit="0" vertical="center" wrapText="0"/>
    </xf>
    <xf borderId="14" fillId="3" fontId="9" numFmtId="165" xfId="0" applyAlignment="1" applyBorder="1" applyFont="1" applyNumberFormat="1">
      <alignment readingOrder="0" shrinkToFit="0" vertical="center" wrapText="0"/>
    </xf>
    <xf borderId="15" fillId="3" fontId="9" numFmtId="165" xfId="0" applyAlignment="1" applyBorder="1" applyFont="1" applyNumberFormat="1">
      <alignment readingOrder="0" shrinkToFit="0" vertical="center" wrapText="0"/>
    </xf>
    <xf borderId="16" fillId="3" fontId="9" numFmtId="165" xfId="0" applyAlignment="1" applyBorder="1" applyFont="1" applyNumberFormat="1">
      <alignment readingOrder="0" shrinkToFit="0" vertical="center" wrapText="0"/>
    </xf>
    <xf borderId="17" fillId="3" fontId="9" numFmtId="165" xfId="0" applyAlignment="1" applyBorder="1" applyFont="1" applyNumberFormat="1">
      <alignment readingOrder="0" shrinkToFit="0" vertical="center" wrapText="0"/>
    </xf>
    <xf borderId="1" fillId="3" fontId="9" numFmtId="165" xfId="0" applyAlignment="1" applyBorder="1" applyFont="1" applyNumberFormat="1">
      <alignment readingOrder="0" shrinkToFit="0" vertical="center" wrapText="0"/>
    </xf>
    <xf borderId="18" fillId="3" fontId="9" numFmtId="165" xfId="0" applyAlignment="1" applyBorder="1" applyFont="1" applyNumberFormat="1">
      <alignment readingOrder="0" shrinkToFit="0" vertical="center" wrapText="0"/>
    </xf>
    <xf borderId="19" fillId="3" fontId="5" numFmtId="0" xfId="0" applyAlignment="1" applyBorder="1" applyFont="1">
      <alignment shrinkToFit="0" vertical="center" wrapText="0"/>
    </xf>
    <xf borderId="20" fillId="3" fontId="5" numFmtId="3" xfId="0" applyAlignment="1" applyBorder="1" applyFont="1" applyNumberFormat="1">
      <alignment readingOrder="0" shrinkToFit="0" vertical="center" wrapText="0"/>
    </xf>
    <xf borderId="19" fillId="3" fontId="5" numFmtId="3" xfId="0" applyAlignment="1" applyBorder="1" applyFont="1" applyNumberFormat="1">
      <alignment shrinkToFit="0" vertical="center" wrapText="0"/>
    </xf>
    <xf borderId="21" fillId="3" fontId="5" numFmtId="3" xfId="0" applyAlignment="1" applyBorder="1" applyFont="1" applyNumberFormat="1">
      <alignment shrinkToFit="0" vertical="center" wrapText="0"/>
    </xf>
    <xf borderId="19" fillId="3" fontId="5" numFmtId="165" xfId="0" applyAlignment="1" applyBorder="1" applyFont="1" applyNumberFormat="1">
      <alignment shrinkToFit="0" vertical="center" wrapText="0"/>
    </xf>
    <xf borderId="22" fillId="3" fontId="9" numFmtId="165" xfId="0" applyAlignment="1" applyBorder="1" applyFont="1" applyNumberFormat="1">
      <alignment readingOrder="0" shrinkToFit="0" vertical="center" wrapText="0"/>
    </xf>
    <xf borderId="2" fillId="3" fontId="9" numFmtId="165" xfId="0" applyAlignment="1" applyBorder="1" applyFont="1" applyNumberFormat="1">
      <alignment readingOrder="0" shrinkToFit="0" vertical="center" wrapText="0"/>
    </xf>
    <xf borderId="23" fillId="3" fontId="9" numFmtId="165" xfId="0" applyAlignment="1" applyBorder="1" applyFont="1" applyNumberFormat="1">
      <alignment readingOrder="0" shrinkToFit="0" vertical="center" wrapText="0"/>
    </xf>
    <xf borderId="1" fillId="3" fontId="2" numFmtId="49" xfId="0" applyAlignment="1" applyBorder="1" applyFont="1" applyNumberFormat="1">
      <alignment shrinkToFit="0" wrapText="0"/>
    </xf>
    <xf borderId="1" fillId="3" fontId="2" numFmtId="164" xfId="0" applyAlignment="1" applyBorder="1" applyFont="1" applyNumberFormat="1">
      <alignment horizontal="center" readingOrder="0" shrinkToFit="0" wrapText="0"/>
    </xf>
    <xf borderId="2" fillId="3" fontId="2" numFmtId="164" xfId="0" applyAlignment="1" applyBorder="1" applyFont="1" applyNumberFormat="1">
      <alignment horizontal="center" readingOrder="0" shrinkToFit="0" wrapText="0"/>
    </xf>
    <xf borderId="2" fillId="3" fontId="10" numFmtId="0" xfId="0" applyAlignment="1" applyBorder="1" applyFont="1">
      <alignment shrinkToFit="0" vertical="bottom" wrapText="0"/>
    </xf>
    <xf borderId="3" fillId="3" fontId="5" numFmtId="49" xfId="0" applyAlignment="1" applyBorder="1" applyFont="1" applyNumberFormat="1">
      <alignment shrinkToFit="0" wrapText="1"/>
    </xf>
    <xf borderId="4" fillId="3" fontId="7" numFmtId="49" xfId="0" applyAlignment="1" applyBorder="1" applyFont="1" applyNumberFormat="1">
      <alignment shrinkToFit="0" vertical="center" wrapText="0"/>
    </xf>
    <xf borderId="4" fillId="3" fontId="7" numFmtId="0" xfId="0" applyAlignment="1" applyBorder="1" applyFont="1">
      <alignment horizontal="center" shrinkToFit="0" vertical="center" wrapText="0"/>
    </xf>
    <xf borderId="24" fillId="4" fontId="8" numFmtId="0" xfId="0" applyAlignment="1" applyBorder="1" applyFont="1">
      <alignment horizontal="center" shrinkToFit="0" vertical="center" wrapText="1"/>
    </xf>
    <xf borderId="16" fillId="4" fontId="8" numFmtId="49" xfId="0" applyAlignment="1" applyBorder="1" applyFont="1" applyNumberFormat="1">
      <alignment horizontal="center" shrinkToFit="0" vertical="center" wrapText="1"/>
    </xf>
    <xf borderId="25" fillId="4" fontId="8" numFmtId="0" xfId="0" applyAlignment="1" applyBorder="1" applyFont="1">
      <alignment horizontal="center" shrinkToFit="0" vertical="center" wrapText="1"/>
    </xf>
    <xf borderId="16" fillId="4" fontId="8" numFmtId="0" xfId="0" applyAlignment="1" applyBorder="1" applyFont="1">
      <alignment horizontal="center" shrinkToFit="0" vertical="center" wrapText="1"/>
    </xf>
    <xf borderId="26" fillId="4" fontId="8" numFmtId="0" xfId="0" applyAlignment="1" applyBorder="1" applyFont="1">
      <alignment horizontal="center" shrinkToFit="0" vertical="center" wrapText="1"/>
    </xf>
    <xf borderId="27" fillId="3" fontId="5" numFmtId="0" xfId="0" applyAlignment="1" applyBorder="1" applyFont="1">
      <alignment shrinkToFit="0" wrapText="1"/>
    </xf>
    <xf borderId="18" fillId="3" fontId="5" numFmtId="49" xfId="0" applyAlignment="1" applyBorder="1" applyFont="1" applyNumberFormat="1">
      <alignment shrinkToFit="0" wrapText="1"/>
    </xf>
    <xf borderId="28" fillId="3" fontId="5" numFmtId="0" xfId="0" applyAlignment="1" applyBorder="1" applyFont="1">
      <alignment readingOrder="0" shrinkToFit="0" wrapText="1"/>
    </xf>
    <xf borderId="28" fillId="3" fontId="5" numFmtId="3" xfId="0" applyAlignment="1" applyBorder="1" applyFont="1" applyNumberFormat="1">
      <alignment readingOrder="0" shrinkToFit="0" wrapText="1"/>
    </xf>
    <xf borderId="28" fillId="3" fontId="5" numFmtId="3" xfId="0" applyAlignment="1" applyBorder="1" applyFont="1" applyNumberFormat="1">
      <alignment shrinkToFit="0" wrapText="1"/>
    </xf>
    <xf borderId="28" fillId="3" fontId="5" numFmtId="0" xfId="0" applyAlignment="1" applyBorder="1" applyFont="1">
      <alignment shrinkToFit="0" wrapText="1"/>
    </xf>
    <xf borderId="25" fillId="3" fontId="5" numFmtId="0" xfId="0" applyAlignment="1" applyBorder="1" applyFont="1">
      <alignment shrinkToFit="0" wrapText="1"/>
    </xf>
    <xf borderId="28" fillId="3" fontId="5" numFmtId="165" xfId="0" applyAlignment="1" applyBorder="1" applyFont="1" applyNumberFormat="1">
      <alignment shrinkToFit="0" vertical="center" wrapText="0"/>
    </xf>
    <xf borderId="28" fillId="3" fontId="5" numFmtId="165" xfId="0" applyAlignment="1" applyBorder="1" applyFont="1" applyNumberFormat="1">
      <alignment shrinkToFit="0" wrapText="1"/>
    </xf>
    <xf borderId="23" fillId="3" fontId="5" numFmtId="49" xfId="0" applyAlignment="1" applyBorder="1" applyFont="1" applyNumberFormat="1">
      <alignment shrinkToFit="0" wrapText="1"/>
    </xf>
    <xf borderId="29" fillId="3" fontId="5" numFmtId="0" xfId="0" applyAlignment="1" applyBorder="1" applyFont="1">
      <alignment shrinkToFit="0" wrapText="1"/>
    </xf>
    <xf borderId="29" fillId="3" fontId="5" numFmtId="3" xfId="0" applyAlignment="1" applyBorder="1" applyFont="1" applyNumberFormat="1">
      <alignment shrinkToFit="0" wrapText="1"/>
    </xf>
    <xf borderId="29" fillId="3" fontId="5" numFmtId="165" xfId="0" applyAlignment="1" applyBorder="1" applyFont="1" applyNumberFormat="1">
      <alignment shrinkToFit="0" vertical="center" wrapText="0"/>
    </xf>
    <xf borderId="1" fillId="3" fontId="5" numFmtId="0" xfId="0" applyAlignment="1" applyBorder="1" applyFont="1">
      <alignment shrinkToFit="0" wrapText="1"/>
    </xf>
    <xf borderId="1" fillId="3" fontId="2" numFmtId="0" xfId="0" applyAlignment="1" applyBorder="1" applyFont="1">
      <alignment horizontal="left" shrinkToFit="0" wrapText="0"/>
    </xf>
    <xf borderId="15" fillId="3" fontId="5" numFmtId="0" xfId="0" applyAlignment="1" applyBorder="1" applyFont="1">
      <alignment shrinkToFit="0" wrapText="1"/>
    </xf>
    <xf borderId="15" fillId="3" fontId="0" numFmtId="0" xfId="0" applyAlignment="1" applyBorder="1" applyFont="1">
      <alignment shrinkToFit="0" wrapText="1"/>
    </xf>
    <xf borderId="1" fillId="4" fontId="8" numFmtId="0" xfId="0" applyAlignment="1" applyBorder="1" applyFont="1">
      <alignment horizontal="center" shrinkToFit="0" vertical="center" wrapText="1"/>
    </xf>
    <xf borderId="18" fillId="4" fontId="8" numFmtId="0" xfId="0" applyAlignment="1" applyBorder="1" applyFont="1">
      <alignment horizontal="center" shrinkToFit="0" vertical="center" wrapText="1"/>
    </xf>
    <xf borderId="27" fillId="4" fontId="8" numFmtId="0" xfId="0" applyAlignment="1" applyBorder="1" applyFont="1">
      <alignment horizontal="center" shrinkToFit="0" vertical="center" wrapText="1"/>
    </xf>
    <xf borderId="1" fillId="3" fontId="5" numFmtId="0" xfId="0" applyAlignment="1" applyBorder="1" applyFont="1">
      <alignment readingOrder="0" shrinkToFit="0" wrapText="1"/>
    </xf>
    <xf borderId="1" fillId="3" fontId="5" numFmtId="166" xfId="0" applyAlignment="1" applyBorder="1" applyFont="1" applyNumberFormat="1">
      <alignment readingOrder="0" shrinkToFit="0" wrapText="1"/>
    </xf>
    <xf borderId="1" fillId="3" fontId="5" numFmtId="166" xfId="0" applyAlignment="1" applyBorder="1" applyFont="1" applyNumberFormat="1">
      <alignment horizontal="center" shrinkToFit="0" wrapText="1"/>
    </xf>
    <xf borderId="1" fillId="3" fontId="5" numFmtId="1" xfId="0" applyAlignment="1" applyBorder="1" applyFont="1" applyNumberFormat="1">
      <alignment readingOrder="0" shrinkToFit="0" wrapText="1"/>
    </xf>
    <xf borderId="1" fillId="3" fontId="5" numFmtId="3" xfId="0" applyAlignment="1" applyBorder="1" applyFont="1" applyNumberFormat="1">
      <alignment readingOrder="0" shrinkToFit="0" wrapText="1"/>
    </xf>
    <xf borderId="1" fillId="3" fontId="5" numFmtId="3" xfId="0" applyAlignment="1" applyBorder="1" applyFont="1" applyNumberFormat="1">
      <alignment shrinkToFit="0" wrapText="1"/>
    </xf>
    <xf borderId="2" fillId="3" fontId="5" numFmtId="0" xfId="0" applyAlignment="1" applyBorder="1" applyFont="1">
      <alignment readingOrder="0" shrinkToFit="0" wrapText="1"/>
    </xf>
    <xf borderId="2" fillId="3" fontId="5" numFmtId="166" xfId="0" applyAlignment="1" applyBorder="1" applyFont="1" applyNumberFormat="1">
      <alignment readingOrder="0" shrinkToFit="0" wrapText="1"/>
    </xf>
    <xf borderId="2" fillId="3" fontId="5" numFmtId="166" xfId="0" applyAlignment="1" applyBorder="1" applyFont="1" applyNumberFormat="1">
      <alignment horizontal="center" shrinkToFit="0" wrapText="1"/>
    </xf>
    <xf borderId="2" fillId="3" fontId="5" numFmtId="1" xfId="0" applyAlignment="1" applyBorder="1" applyFont="1" applyNumberFormat="1">
      <alignment readingOrder="0" shrinkToFit="0" wrapText="1"/>
    </xf>
    <xf borderId="2" fillId="3" fontId="5" numFmtId="3" xfId="0" applyAlignment="1" applyBorder="1" applyFont="1" applyNumberFormat="1">
      <alignment readingOrder="0" shrinkToFit="0" wrapText="1"/>
    </xf>
    <xf borderId="2" fillId="3" fontId="5" numFmtId="3" xfId="0" applyAlignment="1" applyBorder="1" applyFont="1" applyNumberFormat="1">
      <alignment shrinkToFit="0" wrapText="1"/>
    </xf>
    <xf borderId="15" fillId="3" fontId="5" numFmtId="0" xfId="0" applyAlignment="1" applyBorder="1" applyFont="1">
      <alignment readingOrder="0" shrinkToFit="0" wrapText="1"/>
    </xf>
    <xf borderId="15" fillId="3" fontId="5" numFmtId="166" xfId="0" applyAlignment="1" applyBorder="1" applyFont="1" applyNumberFormat="1">
      <alignment readingOrder="0" shrinkToFit="0" wrapText="1"/>
    </xf>
    <xf borderId="15" fillId="3" fontId="5" numFmtId="166" xfId="0" applyAlignment="1" applyBorder="1" applyFont="1" applyNumberFormat="1">
      <alignment horizontal="center" shrinkToFit="0" wrapText="1"/>
    </xf>
    <xf borderId="15" fillId="3" fontId="5" numFmtId="1" xfId="0" applyAlignment="1" applyBorder="1" applyFont="1" applyNumberFormat="1">
      <alignment readingOrder="0" shrinkToFit="0" wrapText="1"/>
    </xf>
    <xf borderId="15" fillId="3" fontId="5" numFmtId="3" xfId="0" applyAlignment="1" applyBorder="1" applyFont="1" applyNumberFormat="1">
      <alignment readingOrder="0" shrinkToFit="0" wrapText="1"/>
    </xf>
    <xf borderId="15" fillId="3" fontId="5" numFmtId="3" xfId="0" applyAlignment="1" applyBorder="1" applyFont="1" applyNumberFormat="1">
      <alignment shrinkToFit="0" wrapText="1"/>
    </xf>
    <xf borderId="15" fillId="3" fontId="5" numFmtId="165" xfId="0" applyAlignment="1" applyBorder="1" applyFont="1" applyNumberFormat="1">
      <alignment shrinkToFit="0" wrapText="1"/>
    </xf>
    <xf borderId="1" fillId="3" fontId="5" numFmtId="165" xfId="0" applyAlignment="1" applyBorder="1" applyFont="1" applyNumberFormat="1">
      <alignment shrinkToFit="0" wrapText="1"/>
    </xf>
    <xf borderId="2" fillId="3" fontId="5" numFmtId="165" xfId="0" applyAlignment="1" applyBorder="1" applyFont="1" applyNumberFormat="1">
      <alignment shrinkToFit="0" wrapText="1"/>
    </xf>
    <xf borderId="12" fillId="4" fontId="8" numFmtId="0" xfId="0" applyAlignment="1" applyBorder="1" applyFont="1">
      <alignment shrinkToFit="0" wrapText="0"/>
    </xf>
    <xf borderId="12" fillId="4" fontId="8" numFmtId="0" xfId="0" applyAlignment="1" applyBorder="1" applyFont="1">
      <alignment horizontal="center" shrinkToFit="0" wrapText="0"/>
    </xf>
    <xf borderId="4" fillId="3" fontId="5" numFmtId="164" xfId="0" applyAlignment="1" applyBorder="1" applyFont="1" applyNumberFormat="1">
      <alignment horizontal="center" readingOrder="0" shrinkToFit="0" vertical="center" wrapText="0"/>
    </xf>
    <xf borderId="4" fillId="3" fontId="5" numFmtId="166" xfId="0" applyAlignment="1" applyBorder="1" applyFont="1" applyNumberFormat="1">
      <alignment shrinkToFit="0" vertical="center" wrapText="1"/>
    </xf>
    <xf borderId="4" fillId="3" fontId="5" numFmtId="0" xfId="0" applyAlignment="1" applyBorder="1" applyFont="1">
      <alignment horizontal="center" readingOrder="0" shrinkToFit="0" vertical="center" wrapText="0"/>
    </xf>
    <xf borderId="4" fillId="3" fontId="5" numFmtId="166" xfId="0" applyAlignment="1" applyBorder="1" applyFont="1" applyNumberFormat="1">
      <alignment shrinkToFit="0" wrapText="1"/>
    </xf>
    <xf borderId="15" fillId="3" fontId="11" numFmtId="0" xfId="0" applyAlignment="1" applyBorder="1" applyFont="1">
      <alignment shrinkToFit="0" wrapText="1"/>
    </xf>
    <xf borderId="1" fillId="3" fontId="5" numFmtId="0" xfId="0" applyAlignment="1" applyBorder="1" applyFont="1">
      <alignment shrinkToFit="0" wrapText="0"/>
    </xf>
  </cellXfs>
  <cellStyles count="1">
    <cellStyle xfId="0" name="Normal" builtinId="0"/>
  </cellStyles>
  <dxfs count="2">
    <dxf>
      <font>
        <color rgb="FFFF0000"/>
      </font>
      <fill>
        <patternFill patternType="solid">
          <fgColor rgb="FFD8D8D8"/>
          <bgColor rgb="FFD8D8D8"/>
        </patternFill>
      </fill>
      <alignment shrinkToFit="0" wrapText="0"/>
      <border>
        <left/>
        <right/>
        <top/>
        <bottom/>
      </border>
    </dxf>
    <dxf>
      <font>
        <color rgb="FF008000"/>
      </font>
      <fill>
        <patternFill patternType="solid">
          <fgColor rgb="FFD8D8D8"/>
          <bgColor rgb="FFD8D8D8"/>
        </patternFill>
      </fill>
      <alignment shrinkToFit="0" wrapText="0"/>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eurocontrol.int/prudata/dashboard/metadata/"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eurocontrol.int/prudata/dashboard/metadat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urocontrol.int/prudata/dashboard/metadata/"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5.13" defaultRowHeight="15.75"/>
  <cols>
    <col customWidth="1" min="1" max="1" width="19.0"/>
    <col customWidth="1" min="2" max="2" width="20.0"/>
    <col customWidth="1" min="3" max="3" width="9.5"/>
    <col customWidth="1" min="4" max="4" width="10.38"/>
    <col customWidth="1" min="5" max="5" width="11.38"/>
    <col customWidth="1" min="6" max="6" width="9.13"/>
    <col customWidth="1" min="7" max="7" width="11.5"/>
    <col customWidth="1" min="8" max="8" width="9.88"/>
    <col customWidth="1" min="9" max="9" width="9.5"/>
    <col customWidth="1" min="10" max="10" width="7.38"/>
    <col customWidth="1" min="11" max="11" width="10.75"/>
    <col customWidth="1" min="12" max="12" width="7.0"/>
    <col customWidth="1" min="13" max="13" width="10.63"/>
  </cols>
  <sheetData>
    <row r="1" ht="12.0" customHeight="1">
      <c r="A1" s="1" t="s">
        <v>0</v>
      </c>
      <c r="B1" s="2" t="s">
        <v>1</v>
      </c>
      <c r="C1" s="1" t="s">
        <v>2</v>
      </c>
      <c r="D1" s="3">
        <v>40909.0</v>
      </c>
      <c r="E1" s="1" t="s">
        <v>3</v>
      </c>
      <c r="F1" s="4" t="s">
        <v>4</v>
      </c>
      <c r="G1" s="5"/>
      <c r="H1" s="6"/>
      <c r="I1" s="6"/>
      <c r="J1" s="7"/>
      <c r="K1" s="7"/>
      <c r="L1" s="7"/>
      <c r="M1" s="7"/>
    </row>
    <row r="2" ht="12.0" customHeight="1">
      <c r="A2" s="8" t="s">
        <v>5</v>
      </c>
      <c r="B2" s="9">
        <v>41670.0</v>
      </c>
      <c r="C2" s="8" t="s">
        <v>6</v>
      </c>
      <c r="D2" s="9">
        <v>41639.0</v>
      </c>
      <c r="E2" s="8" t="s">
        <v>7</v>
      </c>
      <c r="F2" s="10" t="s">
        <v>8</v>
      </c>
      <c r="G2" s="11"/>
      <c r="H2" s="12"/>
      <c r="I2" s="12"/>
      <c r="J2" s="7"/>
      <c r="K2" s="7"/>
      <c r="L2" s="7"/>
      <c r="M2" s="7"/>
    </row>
    <row r="3" ht="12.0" customHeight="1">
      <c r="A3" s="13"/>
      <c r="B3" s="13"/>
      <c r="C3" s="13"/>
      <c r="D3" s="13"/>
      <c r="E3" s="13"/>
      <c r="F3" s="13"/>
      <c r="G3" s="13"/>
      <c r="H3" s="13"/>
      <c r="I3" s="13"/>
      <c r="J3" s="7"/>
      <c r="K3" s="7"/>
      <c r="L3" s="7"/>
      <c r="M3" s="7"/>
    </row>
    <row r="4" ht="13.5" customHeight="1">
      <c r="A4" s="14" t="s">
        <v>9</v>
      </c>
      <c r="B4" s="15" t="s">
        <v>10</v>
      </c>
      <c r="C4" s="16">
        <v>366.0</v>
      </c>
      <c r="D4" s="15" t="s">
        <v>10</v>
      </c>
      <c r="E4" s="17">
        <v>365.0</v>
      </c>
      <c r="F4" s="18"/>
      <c r="G4" s="15" t="s">
        <v>10</v>
      </c>
      <c r="H4" s="17">
        <v>365.0</v>
      </c>
      <c r="I4" s="19"/>
      <c r="J4" s="20"/>
      <c r="K4" s="21"/>
      <c r="L4" s="21"/>
      <c r="M4" s="21"/>
    </row>
    <row r="5" ht="38.25" customHeight="1">
      <c r="A5" s="22" t="s">
        <v>11</v>
      </c>
      <c r="B5" s="23" t="s">
        <v>12</v>
      </c>
      <c r="C5" s="24" t="s">
        <v>13</v>
      </c>
      <c r="D5" s="23" t="s">
        <v>14</v>
      </c>
      <c r="E5" s="25" t="s">
        <v>15</v>
      </c>
      <c r="F5" s="24" t="s">
        <v>16</v>
      </c>
      <c r="G5" s="23" t="s">
        <v>17</v>
      </c>
      <c r="H5" s="25" t="s">
        <v>18</v>
      </c>
      <c r="I5" s="24" t="s">
        <v>19</v>
      </c>
      <c r="J5" s="26" t="s">
        <v>20</v>
      </c>
      <c r="K5" s="27" t="s">
        <v>21</v>
      </c>
      <c r="L5" s="27" t="s">
        <v>22</v>
      </c>
      <c r="M5" s="27" t="s">
        <v>23</v>
      </c>
    </row>
    <row r="6" ht="12.0" customHeight="1">
      <c r="A6" s="28" t="s">
        <v>24</v>
      </c>
      <c r="B6" s="29">
        <v>641289.4398</v>
      </c>
      <c r="C6" s="30">
        <f t="shared" ref="C6:C34" si="1">B6/C$4</f>
        <v>1752.156939</v>
      </c>
      <c r="D6" s="29">
        <v>735327.132</v>
      </c>
      <c r="E6" s="31">
        <f t="shared" ref="E6:E34" si="2">D6/E$4</f>
        <v>2014.594882</v>
      </c>
      <c r="F6" s="32">
        <f t="shared" ref="F6:F34" si="3">(D6/B6)-1</f>
        <v>0.1466384543</v>
      </c>
      <c r="G6" s="29">
        <v>588338.0</v>
      </c>
      <c r="H6" s="31">
        <f t="shared" ref="H6:H34" si="4">G6/H$4</f>
        <v>1611.884932</v>
      </c>
      <c r="I6" s="32">
        <f t="shared" ref="I6:I34" si="5">(D6/G6)-1</f>
        <v>0.2498379027</v>
      </c>
      <c r="J6" s="33">
        <v>0.02</v>
      </c>
      <c r="K6" s="34">
        <v>0.1</v>
      </c>
      <c r="L6" s="34">
        <v>-0.02</v>
      </c>
      <c r="M6" s="35">
        <v>-0.1</v>
      </c>
    </row>
    <row r="7" ht="12.0" customHeight="1">
      <c r="A7" s="28" t="s">
        <v>25</v>
      </c>
      <c r="B7" s="29">
        <v>1845568.1961</v>
      </c>
      <c r="C7" s="30">
        <f t="shared" si="1"/>
        <v>5042.536055</v>
      </c>
      <c r="D7" s="29">
        <v>2050928.5596</v>
      </c>
      <c r="E7" s="31">
        <f t="shared" si="2"/>
        <v>5618.982355</v>
      </c>
      <c r="F7" s="32">
        <f t="shared" si="3"/>
        <v>0.1112721621</v>
      </c>
      <c r="G7" s="29">
        <v>1797642.0</v>
      </c>
      <c r="H7" s="31">
        <f t="shared" si="4"/>
        <v>4925.046575</v>
      </c>
      <c r="I7" s="32">
        <f t="shared" si="5"/>
        <v>0.1408993335</v>
      </c>
      <c r="J7" s="36">
        <v>0.02</v>
      </c>
      <c r="K7" s="37">
        <v>0.1</v>
      </c>
      <c r="L7" s="37">
        <v>-0.02</v>
      </c>
      <c r="M7" s="38">
        <v>-0.1</v>
      </c>
    </row>
    <row r="8" ht="12.0" customHeight="1">
      <c r="A8" s="28" t="s">
        <v>26</v>
      </c>
      <c r="B8" s="29">
        <v>921643.0651</v>
      </c>
      <c r="C8" s="30">
        <f t="shared" si="1"/>
        <v>2518.150451</v>
      </c>
      <c r="D8" s="29">
        <v>984989.0872</v>
      </c>
      <c r="E8" s="31">
        <f t="shared" si="2"/>
        <v>2698.600239</v>
      </c>
      <c r="F8" s="32">
        <f t="shared" si="3"/>
        <v>0.06873162127</v>
      </c>
      <c r="G8" s="29">
        <v>977545.0</v>
      </c>
      <c r="H8" s="31">
        <f t="shared" si="4"/>
        <v>2678.205479</v>
      </c>
      <c r="I8" s="32">
        <f t="shared" si="5"/>
        <v>0.007615083909</v>
      </c>
      <c r="J8" s="36">
        <v>0.02</v>
      </c>
      <c r="K8" s="37">
        <v>0.1</v>
      </c>
      <c r="L8" s="37">
        <v>-0.02</v>
      </c>
      <c r="M8" s="38">
        <v>-0.1</v>
      </c>
    </row>
    <row r="9" ht="12.0" customHeight="1">
      <c r="A9" s="28" t="s">
        <v>27</v>
      </c>
      <c r="B9" s="29">
        <v>2020148.6486</v>
      </c>
      <c r="C9" s="30">
        <f t="shared" si="1"/>
        <v>5519.531827</v>
      </c>
      <c r="D9" s="29">
        <v>2057979.4581</v>
      </c>
      <c r="E9" s="31">
        <f t="shared" si="2"/>
        <v>5638.299885</v>
      </c>
      <c r="F9" s="32">
        <f t="shared" si="3"/>
        <v>0.01872674544</v>
      </c>
      <c r="G9" s="29">
        <v>2043942.27187797</v>
      </c>
      <c r="H9" s="31">
        <f t="shared" si="4"/>
        <v>5599.841841</v>
      </c>
      <c r="I9" s="32">
        <f t="shared" si="5"/>
        <v>0.006867701899</v>
      </c>
      <c r="J9" s="36">
        <v>0.02</v>
      </c>
      <c r="K9" s="37">
        <v>0.1</v>
      </c>
      <c r="L9" s="37">
        <v>-0.02</v>
      </c>
      <c r="M9" s="38">
        <v>-0.1</v>
      </c>
    </row>
    <row r="10" ht="12.0" customHeight="1">
      <c r="A10" s="28" t="s">
        <v>28</v>
      </c>
      <c r="B10" s="29">
        <v>1303261.5374</v>
      </c>
      <c r="C10" s="30">
        <f t="shared" si="1"/>
        <v>3560.823873</v>
      </c>
      <c r="D10" s="29">
        <v>1326579.1847</v>
      </c>
      <c r="E10" s="31">
        <f t="shared" si="2"/>
        <v>3634.46352</v>
      </c>
      <c r="F10" s="32">
        <f t="shared" si="3"/>
        <v>0.01789176357</v>
      </c>
      <c r="G10" s="29">
        <v>1320000.0</v>
      </c>
      <c r="H10" s="31">
        <f t="shared" si="4"/>
        <v>3616.438356</v>
      </c>
      <c r="I10" s="32">
        <f t="shared" si="5"/>
        <v>0.004984230833</v>
      </c>
      <c r="J10" s="36">
        <v>0.02</v>
      </c>
      <c r="K10" s="37">
        <v>0.1</v>
      </c>
      <c r="L10" s="37">
        <v>-0.02</v>
      </c>
      <c r="M10" s="38">
        <v>-0.1</v>
      </c>
    </row>
    <row r="11" ht="12.0" customHeight="1">
      <c r="A11" s="28" t="s">
        <v>29</v>
      </c>
      <c r="B11" s="29">
        <v>429630.9029</v>
      </c>
      <c r="C11" s="30">
        <f t="shared" si="1"/>
        <v>1173.854926</v>
      </c>
      <c r="D11" s="29">
        <v>450550.6897</v>
      </c>
      <c r="E11" s="31">
        <f t="shared" si="2"/>
        <v>1234.385451</v>
      </c>
      <c r="F11" s="32">
        <f t="shared" si="3"/>
        <v>0.0486924629</v>
      </c>
      <c r="G11" s="29">
        <v>448700.462</v>
      </c>
      <c r="H11" s="31">
        <f t="shared" si="4"/>
        <v>1229.316334</v>
      </c>
      <c r="I11" s="32">
        <f t="shared" si="5"/>
        <v>0.004123525284</v>
      </c>
      <c r="J11" s="36">
        <v>0.02</v>
      </c>
      <c r="K11" s="37">
        <v>0.1</v>
      </c>
      <c r="L11" s="37">
        <v>-0.02</v>
      </c>
      <c r="M11" s="38">
        <v>-0.1</v>
      </c>
    </row>
    <row r="12" ht="12.0" customHeight="1">
      <c r="A12" s="28" t="s">
        <v>30</v>
      </c>
      <c r="B12" s="29">
        <v>707108.8904</v>
      </c>
      <c r="C12" s="30">
        <f t="shared" si="1"/>
        <v>1931.991504</v>
      </c>
      <c r="D12" s="29">
        <v>733632.8931</v>
      </c>
      <c r="E12" s="31">
        <f t="shared" si="2"/>
        <v>2009.953132</v>
      </c>
      <c r="F12" s="32">
        <f t="shared" si="3"/>
        <v>0.03751049246</v>
      </c>
      <c r="G12" s="29">
        <v>731000.0</v>
      </c>
      <c r="H12" s="31">
        <f t="shared" si="4"/>
        <v>2002.739726</v>
      </c>
      <c r="I12" s="32">
        <f t="shared" si="5"/>
        <v>0.003601768947</v>
      </c>
      <c r="J12" s="36">
        <v>0.02</v>
      </c>
      <c r="K12" s="37">
        <v>0.1</v>
      </c>
      <c r="L12" s="37">
        <v>-0.02</v>
      </c>
      <c r="M12" s="38">
        <v>-0.1</v>
      </c>
    </row>
    <row r="13" ht="12.0" customHeight="1">
      <c r="A13" s="28" t="s">
        <v>31</v>
      </c>
      <c r="B13" s="29">
        <v>3854457.6684</v>
      </c>
      <c r="C13" s="30">
        <f t="shared" si="1"/>
        <v>10531.3051</v>
      </c>
      <c r="D13" s="29">
        <v>3983698.2241</v>
      </c>
      <c r="E13" s="31">
        <f t="shared" si="2"/>
        <v>10914.24171</v>
      </c>
      <c r="F13" s="32">
        <f t="shared" si="3"/>
        <v>0.03353015309</v>
      </c>
      <c r="G13" s="29">
        <v>4021000.0</v>
      </c>
      <c r="H13" s="31">
        <f t="shared" si="4"/>
        <v>11016.43836</v>
      </c>
      <c r="I13" s="32">
        <f t="shared" si="5"/>
        <v>-0.009276741084</v>
      </c>
      <c r="J13" s="36">
        <v>0.02</v>
      </c>
      <c r="K13" s="37">
        <v>0.1</v>
      </c>
      <c r="L13" s="37">
        <v>-0.02</v>
      </c>
      <c r="M13" s="38">
        <v>-0.1</v>
      </c>
    </row>
    <row r="14" ht="12.0" customHeight="1">
      <c r="A14" s="28" t="s">
        <v>32</v>
      </c>
      <c r="B14" s="29">
        <v>2587397.938</v>
      </c>
      <c r="C14" s="30">
        <f t="shared" si="1"/>
        <v>7069.393273</v>
      </c>
      <c r="D14" s="29">
        <v>2701734.6113</v>
      </c>
      <c r="E14" s="31">
        <f t="shared" si="2"/>
        <v>7402.012634</v>
      </c>
      <c r="F14" s="32">
        <f t="shared" si="3"/>
        <v>0.04418982933</v>
      </c>
      <c r="G14" s="29">
        <v>2733000.0</v>
      </c>
      <c r="H14" s="31">
        <f t="shared" si="4"/>
        <v>7487.671233</v>
      </c>
      <c r="I14" s="32">
        <f t="shared" si="5"/>
        <v>-0.01143995196</v>
      </c>
      <c r="J14" s="36">
        <v>0.02</v>
      </c>
      <c r="K14" s="37">
        <v>0.1</v>
      </c>
      <c r="L14" s="37">
        <v>-0.02</v>
      </c>
      <c r="M14" s="38">
        <v>-0.1</v>
      </c>
    </row>
    <row r="15" ht="12.0" customHeight="1">
      <c r="A15" s="28" t="s">
        <v>33</v>
      </c>
      <c r="B15" s="29">
        <v>3575194.6651</v>
      </c>
      <c r="C15" s="30">
        <f t="shared" si="1"/>
        <v>9768.291435</v>
      </c>
      <c r="D15" s="29">
        <v>3751523.4236</v>
      </c>
      <c r="E15" s="31">
        <f t="shared" si="2"/>
        <v>10278.14637</v>
      </c>
      <c r="F15" s="32">
        <f t="shared" si="3"/>
        <v>0.04932004409</v>
      </c>
      <c r="G15" s="29">
        <v>3802000.0</v>
      </c>
      <c r="H15" s="31">
        <f t="shared" si="4"/>
        <v>10416.43836</v>
      </c>
      <c r="I15" s="32">
        <f t="shared" si="5"/>
        <v>-0.01327632204</v>
      </c>
      <c r="J15" s="36">
        <v>0.02</v>
      </c>
      <c r="K15" s="37">
        <v>0.1</v>
      </c>
      <c r="L15" s="37">
        <v>-0.02</v>
      </c>
      <c r="M15" s="38">
        <v>-0.1</v>
      </c>
    </row>
    <row r="16" ht="12.0" customHeight="1">
      <c r="A16" s="28" t="s">
        <v>34</v>
      </c>
      <c r="B16" s="29">
        <v>2304640.9995</v>
      </c>
      <c r="C16" s="30">
        <f t="shared" si="1"/>
        <v>6296.833332</v>
      </c>
      <c r="D16" s="29">
        <v>2374020.6693</v>
      </c>
      <c r="E16" s="31">
        <f t="shared" si="2"/>
        <v>6504.166217</v>
      </c>
      <c r="F16" s="32">
        <f t="shared" si="3"/>
        <v>0.03010432853</v>
      </c>
      <c r="G16" s="29">
        <v>2419960.0</v>
      </c>
      <c r="H16" s="31">
        <f t="shared" si="4"/>
        <v>6630.027397</v>
      </c>
      <c r="I16" s="32">
        <f t="shared" si="5"/>
        <v>-0.01898350828</v>
      </c>
      <c r="J16" s="36">
        <v>0.02</v>
      </c>
      <c r="K16" s="37">
        <v>0.1</v>
      </c>
      <c r="L16" s="37">
        <v>-0.02</v>
      </c>
      <c r="M16" s="38">
        <v>-0.1</v>
      </c>
    </row>
    <row r="17" ht="12.0" customHeight="1">
      <c r="A17" s="28" t="s">
        <v>35</v>
      </c>
      <c r="B17" s="29">
        <v>3805985.0476</v>
      </c>
      <c r="C17" s="30">
        <f t="shared" si="1"/>
        <v>10398.86625</v>
      </c>
      <c r="D17" s="29">
        <v>3812939.7393</v>
      </c>
      <c r="E17" s="31">
        <f t="shared" si="2"/>
        <v>10446.41024</v>
      </c>
      <c r="F17" s="32">
        <f t="shared" si="3"/>
        <v>0.001827304</v>
      </c>
      <c r="G17" s="29">
        <v>3906000.0</v>
      </c>
      <c r="H17" s="31">
        <f t="shared" si="4"/>
        <v>10701.36986</v>
      </c>
      <c r="I17" s="32">
        <f t="shared" si="5"/>
        <v>-0.02382495154</v>
      </c>
      <c r="J17" s="36">
        <v>0.02</v>
      </c>
      <c r="K17" s="37">
        <v>0.1</v>
      </c>
      <c r="L17" s="37">
        <v>-0.02</v>
      </c>
      <c r="M17" s="38">
        <v>-0.1</v>
      </c>
    </row>
    <row r="18" ht="12.0" customHeight="1">
      <c r="A18" s="28" t="s">
        <v>36</v>
      </c>
      <c r="B18" s="29">
        <v>2023433.8624</v>
      </c>
      <c r="C18" s="30">
        <f t="shared" si="1"/>
        <v>5528.507821</v>
      </c>
      <c r="D18" s="29">
        <v>2100927.3125</v>
      </c>
      <c r="E18" s="31">
        <f t="shared" si="2"/>
        <v>5755.96524</v>
      </c>
      <c r="F18" s="32">
        <f t="shared" si="3"/>
        <v>0.03829799013</v>
      </c>
      <c r="G18" s="29">
        <v>2154532.20745</v>
      </c>
      <c r="H18" s="31">
        <f t="shared" si="4"/>
        <v>5902.827966</v>
      </c>
      <c r="I18" s="32">
        <f t="shared" si="5"/>
        <v>-0.02488006202</v>
      </c>
      <c r="J18" s="36">
        <v>0.02</v>
      </c>
      <c r="K18" s="37">
        <v>0.1</v>
      </c>
      <c r="L18" s="37">
        <v>-0.02</v>
      </c>
      <c r="M18" s="38">
        <v>-0.1</v>
      </c>
    </row>
    <row r="19" ht="12.0" customHeight="1">
      <c r="A19" s="28" t="s">
        <v>37</v>
      </c>
      <c r="B19" s="29">
        <v>3126196.6456</v>
      </c>
      <c r="C19" s="30">
        <f t="shared" si="1"/>
        <v>8541.52089</v>
      </c>
      <c r="D19" s="29">
        <v>3208683.5163</v>
      </c>
      <c r="E19" s="31">
        <f t="shared" si="2"/>
        <v>8790.913743</v>
      </c>
      <c r="F19" s="32">
        <f t="shared" si="3"/>
        <v>0.02638569484</v>
      </c>
      <c r="G19" s="29">
        <v>3302000.0</v>
      </c>
      <c r="H19" s="31">
        <f t="shared" si="4"/>
        <v>9046.575342</v>
      </c>
      <c r="I19" s="32">
        <f t="shared" si="5"/>
        <v>-0.0282605947</v>
      </c>
      <c r="J19" s="36">
        <v>0.02</v>
      </c>
      <c r="K19" s="37">
        <v>0.1</v>
      </c>
      <c r="L19" s="37">
        <v>-0.02</v>
      </c>
      <c r="M19" s="38">
        <v>-0.1</v>
      </c>
    </row>
    <row r="20" ht="12.0" customHeight="1">
      <c r="A20" s="28" t="s">
        <v>38</v>
      </c>
      <c r="B20" s="29">
        <v>1.75150470508E7</v>
      </c>
      <c r="C20" s="30">
        <f t="shared" si="1"/>
        <v>47855.31981</v>
      </c>
      <c r="D20" s="29">
        <v>1.78999450063E7</v>
      </c>
      <c r="E20" s="31">
        <f t="shared" si="2"/>
        <v>49040.94522</v>
      </c>
      <c r="F20" s="32">
        <f t="shared" si="3"/>
        <v>0.02197527385</v>
      </c>
      <c r="G20" s="29">
        <v>1.84366738795071E7</v>
      </c>
      <c r="H20" s="31">
        <f t="shared" si="4"/>
        <v>50511.43529</v>
      </c>
      <c r="I20" s="32">
        <f t="shared" si="5"/>
        <v>-0.02911202296</v>
      </c>
      <c r="J20" s="36">
        <v>0.02</v>
      </c>
      <c r="K20" s="37">
        <v>0.1</v>
      </c>
      <c r="L20" s="37">
        <v>-0.02</v>
      </c>
      <c r="M20" s="38">
        <v>-0.1</v>
      </c>
    </row>
    <row r="21" ht="12.0" customHeight="1">
      <c r="A21" s="28" t="s">
        <v>39</v>
      </c>
      <c r="B21" s="29">
        <v>1428735.1852</v>
      </c>
      <c r="C21" s="30">
        <f t="shared" si="1"/>
        <v>3903.648047</v>
      </c>
      <c r="D21" s="29">
        <v>1523723.6634</v>
      </c>
      <c r="E21" s="31">
        <f t="shared" si="2"/>
        <v>4174.585379</v>
      </c>
      <c r="F21" s="32">
        <f t="shared" si="3"/>
        <v>0.06648431367</v>
      </c>
      <c r="G21" s="29">
        <v>1572317.0</v>
      </c>
      <c r="H21" s="31">
        <f t="shared" si="4"/>
        <v>4307.717808</v>
      </c>
      <c r="I21" s="32">
        <f t="shared" si="5"/>
        <v>-0.0309055595</v>
      </c>
      <c r="J21" s="36">
        <v>0.02</v>
      </c>
      <c r="K21" s="37">
        <v>0.1</v>
      </c>
      <c r="L21" s="37">
        <v>-0.02</v>
      </c>
      <c r="M21" s="38">
        <v>-0.1</v>
      </c>
    </row>
    <row r="22" ht="12.0" customHeight="1">
      <c r="A22" s="28" t="s">
        <v>40</v>
      </c>
      <c r="B22" s="29">
        <v>2231536.6651</v>
      </c>
      <c r="C22" s="30">
        <f t="shared" si="1"/>
        <v>6097.094713</v>
      </c>
      <c r="D22" s="29">
        <v>2277014.197</v>
      </c>
      <c r="E22" s="31">
        <f t="shared" si="2"/>
        <v>6238.39506</v>
      </c>
      <c r="F22" s="32">
        <f t="shared" si="3"/>
        <v>0.02037946883</v>
      </c>
      <c r="G22" s="29">
        <v>2349875.0</v>
      </c>
      <c r="H22" s="31">
        <f t="shared" si="4"/>
        <v>6438.013699</v>
      </c>
      <c r="I22" s="32">
        <f t="shared" si="5"/>
        <v>-0.03100624629</v>
      </c>
      <c r="J22" s="36">
        <v>0.02</v>
      </c>
      <c r="K22" s="37">
        <v>0.1</v>
      </c>
      <c r="L22" s="37">
        <v>-0.02</v>
      </c>
      <c r="M22" s="38">
        <v>-0.1</v>
      </c>
    </row>
    <row r="23" ht="12.0" customHeight="1">
      <c r="A23" s="28" t="s">
        <v>41</v>
      </c>
      <c r="B23" s="29">
        <v>2782280.0087</v>
      </c>
      <c r="C23" s="30">
        <f t="shared" si="1"/>
        <v>7601.857947</v>
      </c>
      <c r="D23" s="29">
        <v>2876752.5623</v>
      </c>
      <c r="E23" s="31">
        <f t="shared" si="2"/>
        <v>7881.513869</v>
      </c>
      <c r="F23" s="32">
        <f t="shared" si="3"/>
        <v>0.03395508479</v>
      </c>
      <c r="G23" s="29">
        <v>2984807.7396</v>
      </c>
      <c r="H23" s="31">
        <f t="shared" si="4"/>
        <v>8177.555451</v>
      </c>
      <c r="I23" s="32">
        <f t="shared" si="5"/>
        <v>-0.03620172109</v>
      </c>
      <c r="J23" s="36">
        <v>0.02</v>
      </c>
      <c r="K23" s="37">
        <v>0.1</v>
      </c>
      <c r="L23" s="37">
        <v>-0.02</v>
      </c>
      <c r="M23" s="38">
        <v>-0.1</v>
      </c>
    </row>
    <row r="24" ht="12.0" customHeight="1">
      <c r="A24" s="28" t="s">
        <v>42</v>
      </c>
      <c r="B24" s="29">
        <v>724613.136</v>
      </c>
      <c r="C24" s="30">
        <f t="shared" si="1"/>
        <v>1979.817311</v>
      </c>
      <c r="D24" s="29">
        <v>740986.431</v>
      </c>
      <c r="E24" s="31">
        <f t="shared" si="2"/>
        <v>2030.099811</v>
      </c>
      <c r="F24" s="32">
        <f t="shared" si="3"/>
        <v>0.02259591248</v>
      </c>
      <c r="G24" s="29">
        <v>791232.0</v>
      </c>
      <c r="H24" s="31">
        <f t="shared" si="4"/>
        <v>2167.758904</v>
      </c>
      <c r="I24" s="32">
        <f t="shared" si="5"/>
        <v>-0.06350295362</v>
      </c>
      <c r="J24" s="36">
        <v>0.02</v>
      </c>
      <c r="K24" s="37">
        <v>0.1</v>
      </c>
      <c r="L24" s="37">
        <v>-0.02</v>
      </c>
      <c r="M24" s="38">
        <v>-0.1</v>
      </c>
    </row>
    <row r="25" ht="12.0" customHeight="1">
      <c r="A25" s="28" t="s">
        <v>43</v>
      </c>
      <c r="B25" s="29">
        <v>425205.0755</v>
      </c>
      <c r="C25" s="30">
        <f t="shared" si="1"/>
        <v>1161.762501</v>
      </c>
      <c r="D25" s="29">
        <v>411103.1538</v>
      </c>
      <c r="E25" s="31">
        <f t="shared" si="2"/>
        <v>1126.31001</v>
      </c>
      <c r="F25" s="32">
        <f t="shared" si="3"/>
        <v>-0.03316498911</v>
      </c>
      <c r="G25" s="29">
        <v>441729.87385275</v>
      </c>
      <c r="H25" s="31">
        <f t="shared" si="4"/>
        <v>1210.218832</v>
      </c>
      <c r="I25" s="32">
        <f t="shared" si="5"/>
        <v>-0.06933359473</v>
      </c>
      <c r="J25" s="36">
        <v>0.02</v>
      </c>
      <c r="K25" s="37">
        <v>0.1</v>
      </c>
      <c r="L25" s="37">
        <v>-0.02</v>
      </c>
      <c r="M25" s="38">
        <v>-0.1</v>
      </c>
    </row>
    <row r="26" ht="12.0" customHeight="1">
      <c r="A26" s="28" t="s">
        <v>44</v>
      </c>
      <c r="B26" s="29">
        <v>8139130.3578</v>
      </c>
      <c r="C26" s="30">
        <f t="shared" si="1"/>
        <v>22238.06109</v>
      </c>
      <c r="D26" s="29">
        <v>8117393.2871</v>
      </c>
      <c r="E26" s="31">
        <f t="shared" si="2"/>
        <v>22239.43366</v>
      </c>
      <c r="F26" s="32">
        <f t="shared" si="3"/>
        <v>-0.00267068713</v>
      </c>
      <c r="G26" s="29">
        <v>8780867.0</v>
      </c>
      <c r="H26" s="31">
        <f t="shared" si="4"/>
        <v>24057.16986</v>
      </c>
      <c r="I26" s="32">
        <f t="shared" si="5"/>
        <v>-0.07555902087</v>
      </c>
      <c r="J26" s="36">
        <v>0.02</v>
      </c>
      <c r="K26" s="37">
        <v>0.1</v>
      </c>
      <c r="L26" s="37">
        <v>-0.02</v>
      </c>
      <c r="M26" s="38">
        <v>-0.1</v>
      </c>
    </row>
    <row r="27" ht="12.0" customHeight="1">
      <c r="A27" s="28" t="s">
        <v>45</v>
      </c>
      <c r="B27" s="29">
        <v>9607736.3634</v>
      </c>
      <c r="C27" s="30">
        <f t="shared" si="1"/>
        <v>26250.6458</v>
      </c>
      <c r="D27" s="29">
        <v>9754933.3453</v>
      </c>
      <c r="E27" s="31">
        <f t="shared" si="2"/>
        <v>26725.84478</v>
      </c>
      <c r="F27" s="32">
        <f t="shared" si="3"/>
        <v>0.01532067246</v>
      </c>
      <c r="G27" s="29">
        <v>1.0667227E7</v>
      </c>
      <c r="H27" s="31">
        <f t="shared" si="4"/>
        <v>29225.27945</v>
      </c>
      <c r="I27" s="32">
        <f t="shared" si="5"/>
        <v>-0.0855230375</v>
      </c>
      <c r="J27" s="36">
        <v>0.02</v>
      </c>
      <c r="K27" s="37">
        <v>0.1</v>
      </c>
      <c r="L27" s="37">
        <v>-0.02</v>
      </c>
      <c r="M27" s="38">
        <v>-0.1</v>
      </c>
    </row>
    <row r="28" ht="12.0" customHeight="1">
      <c r="A28" s="28" t="s">
        <v>46</v>
      </c>
      <c r="B28" s="29">
        <v>1.24424702468E7</v>
      </c>
      <c r="C28" s="30">
        <f t="shared" si="1"/>
        <v>33995.82035</v>
      </c>
      <c r="D28" s="29">
        <v>1.25060623626E7</v>
      </c>
      <c r="E28" s="31">
        <f t="shared" si="2"/>
        <v>34263.18456</v>
      </c>
      <c r="F28" s="32">
        <f t="shared" si="3"/>
        <v>0.00511089153</v>
      </c>
      <c r="G28" s="29">
        <v>1.370808E7</v>
      </c>
      <c r="H28" s="31">
        <f t="shared" si="4"/>
        <v>37556.38356</v>
      </c>
      <c r="I28" s="32">
        <f t="shared" si="5"/>
        <v>-0.08768679767</v>
      </c>
      <c r="J28" s="36">
        <v>0.02</v>
      </c>
      <c r="K28" s="37">
        <v>0.1</v>
      </c>
      <c r="L28" s="37">
        <v>-0.02</v>
      </c>
      <c r="M28" s="38">
        <v>-0.1</v>
      </c>
    </row>
    <row r="29" ht="12.0" customHeight="1">
      <c r="A29" s="28" t="s">
        <v>47</v>
      </c>
      <c r="B29" s="29">
        <v>1398573.9925</v>
      </c>
      <c r="C29" s="30">
        <f t="shared" si="1"/>
        <v>3821.240417</v>
      </c>
      <c r="D29" s="29">
        <v>1384957.4782</v>
      </c>
      <c r="E29" s="31">
        <f t="shared" si="2"/>
        <v>3794.40405</v>
      </c>
      <c r="F29" s="32">
        <f t="shared" si="3"/>
        <v>-0.009735998505</v>
      </c>
      <c r="G29" s="29">
        <v>1527979.107264</v>
      </c>
      <c r="H29" s="31">
        <f t="shared" si="4"/>
        <v>4186.244129</v>
      </c>
      <c r="I29" s="32">
        <f t="shared" si="5"/>
        <v>-0.09360182242</v>
      </c>
      <c r="J29" s="36">
        <v>0.02</v>
      </c>
      <c r="K29" s="37">
        <v>0.1</v>
      </c>
      <c r="L29" s="37">
        <v>-0.02</v>
      </c>
      <c r="M29" s="38">
        <v>-0.1</v>
      </c>
    </row>
    <row r="30" ht="12.0" customHeight="1">
      <c r="A30" s="28" t="s">
        <v>48</v>
      </c>
      <c r="B30" s="29">
        <v>8443969.3683</v>
      </c>
      <c r="C30" s="30">
        <f t="shared" si="1"/>
        <v>23070.95456</v>
      </c>
      <c r="D30" s="29">
        <v>8447043.7234</v>
      </c>
      <c r="E30" s="31">
        <f t="shared" si="2"/>
        <v>23142.58554</v>
      </c>
      <c r="F30" s="32">
        <f t="shared" si="3"/>
        <v>0.0003640888504</v>
      </c>
      <c r="G30" s="29">
        <v>9626231.51296</v>
      </c>
      <c r="H30" s="31">
        <f t="shared" si="4"/>
        <v>26373.23702</v>
      </c>
      <c r="I30" s="32">
        <f t="shared" si="5"/>
        <v>-0.1224973436</v>
      </c>
      <c r="J30" s="36">
        <v>0.02</v>
      </c>
      <c r="K30" s="37">
        <v>0.1</v>
      </c>
      <c r="L30" s="37">
        <v>-0.02</v>
      </c>
      <c r="M30" s="38">
        <v>-0.1</v>
      </c>
    </row>
    <row r="31" ht="12.0" customHeight="1">
      <c r="A31" s="28" t="s">
        <v>49</v>
      </c>
      <c r="B31" s="29">
        <v>2469156.0047</v>
      </c>
      <c r="C31" s="30">
        <f t="shared" si="1"/>
        <v>6746.327882</v>
      </c>
      <c r="D31" s="29">
        <v>2456011.7959</v>
      </c>
      <c r="E31" s="31">
        <f t="shared" si="2"/>
        <v>6728.799441</v>
      </c>
      <c r="F31" s="32">
        <f t="shared" si="3"/>
        <v>-0.005323361009</v>
      </c>
      <c r="G31" s="29">
        <v>2814000.0</v>
      </c>
      <c r="H31" s="31">
        <f t="shared" si="4"/>
        <v>7709.589041</v>
      </c>
      <c r="I31" s="32">
        <f t="shared" si="5"/>
        <v>-0.1272168458</v>
      </c>
      <c r="J31" s="36">
        <v>0.02</v>
      </c>
      <c r="K31" s="37">
        <v>0.1</v>
      </c>
      <c r="L31" s="37">
        <v>-0.02</v>
      </c>
      <c r="M31" s="38">
        <v>-0.1</v>
      </c>
    </row>
    <row r="32" ht="12.0" customHeight="1">
      <c r="A32" s="28" t="s">
        <v>50</v>
      </c>
      <c r="B32" s="29">
        <v>1599206.685</v>
      </c>
      <c r="C32" s="30">
        <f t="shared" si="1"/>
        <v>4369.417172</v>
      </c>
      <c r="D32" s="29">
        <v>1515811.759</v>
      </c>
      <c r="E32" s="31">
        <f t="shared" si="2"/>
        <v>4152.908929</v>
      </c>
      <c r="F32" s="32">
        <f t="shared" si="3"/>
        <v>-0.05214768471</v>
      </c>
      <c r="G32" s="29">
        <v>1746349.61846753</v>
      </c>
      <c r="H32" s="31">
        <f t="shared" si="4"/>
        <v>4784.519503</v>
      </c>
      <c r="I32" s="32">
        <f t="shared" si="5"/>
        <v>-0.1320112863</v>
      </c>
      <c r="J32" s="36">
        <v>0.02</v>
      </c>
      <c r="K32" s="37">
        <v>0.1</v>
      </c>
      <c r="L32" s="37">
        <v>-0.02</v>
      </c>
      <c r="M32" s="38">
        <v>-0.1</v>
      </c>
    </row>
    <row r="33" ht="12.0" customHeight="1">
      <c r="A33" s="28" t="s">
        <v>51</v>
      </c>
      <c r="B33" s="29">
        <v>4357569.2246</v>
      </c>
      <c r="C33" s="30">
        <f t="shared" si="1"/>
        <v>11905.92684</v>
      </c>
      <c r="D33" s="29">
        <v>4215705.3061</v>
      </c>
      <c r="E33" s="31">
        <f t="shared" si="2"/>
        <v>11549.87755</v>
      </c>
      <c r="F33" s="32">
        <f t="shared" si="3"/>
        <v>-0.03255574638</v>
      </c>
      <c r="G33" s="29">
        <v>4860000.0</v>
      </c>
      <c r="H33" s="31">
        <f t="shared" si="4"/>
        <v>13315.06849</v>
      </c>
      <c r="I33" s="32">
        <f t="shared" si="5"/>
        <v>-0.1325709247</v>
      </c>
      <c r="J33" s="36">
        <v>0.02</v>
      </c>
      <c r="K33" s="37">
        <v>0.1</v>
      </c>
      <c r="L33" s="37">
        <v>-0.02</v>
      </c>
      <c r="M33" s="38">
        <v>-0.1</v>
      </c>
    </row>
    <row r="34" ht="13.5" customHeight="1">
      <c r="A34" s="39" t="s">
        <v>52</v>
      </c>
      <c r="B34" s="40">
        <v>790295.5941</v>
      </c>
      <c r="C34" s="41">
        <f t="shared" si="1"/>
        <v>2159.27758</v>
      </c>
      <c r="D34" s="40">
        <v>770451.8127</v>
      </c>
      <c r="E34" s="42">
        <f t="shared" si="2"/>
        <v>2110.826884</v>
      </c>
      <c r="F34" s="43">
        <f t="shared" si="3"/>
        <v>-0.02510931549</v>
      </c>
      <c r="G34" s="40">
        <v>908000.0</v>
      </c>
      <c r="H34" s="42">
        <f t="shared" si="4"/>
        <v>2487.671233</v>
      </c>
      <c r="I34" s="43">
        <f t="shared" si="5"/>
        <v>-0.1514847878</v>
      </c>
      <c r="J34" s="44">
        <v>0.02</v>
      </c>
      <c r="K34" s="45">
        <v>0.1</v>
      </c>
      <c r="L34" s="45">
        <v>-0.02</v>
      </c>
      <c r="M34" s="46">
        <v>-0.1</v>
      </c>
    </row>
  </sheetData>
  <conditionalFormatting sqref="F6 I6 F7 I7 F8 I8 F9 I9 F10 I10 F11 I11 F12 I12 F13 I13 F14 I14 F15 I15 F16 I16 F17 I17 F18 I18 F19 I19 F20 I20 F21 I21 F22 I22 F23 I23 F24 I24 F25 I25 F26 I26 F27 I27 F28 I28 F29 I29 F30 I30 F31 I31 F32 I32 F33 I33 F34 I34">
    <cfRule type="cellIs" dxfId="0" priority="1" stopIfTrue="1" operator="lessThan">
      <formula>0</formula>
    </cfRule>
  </conditionalFormatting>
  <conditionalFormatting sqref="F6 I6 F7 I7 F8 I8 F9 I9 F10 I10 F11 I11 F12 I12 F13 I13 F14 I14 F15 I15 F16 I16 F17 I17 F18 I18 F19 I19 F20 I20 F21 I21 F22 I22 F23 I23 F24 I24 F25 I25 F26 I26 F27 I27 F28 I28 F29 I29 F30 I30 F31 I31 F32 I32 F33 I33 F34 I34">
    <cfRule type="cellIs" dxfId="1" priority="2" stopIfTrue="1" operator="greaterThanOrEqual">
      <formula>0</formula>
    </cfRule>
  </conditionalFormatting>
  <hyperlinks>
    <hyperlink r:id="rId1" ref="F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1.5"/>
    <col customWidth="1" min="2" max="2" width="15.13"/>
    <col customWidth="1" min="3" max="3" width="9.88"/>
    <col customWidth="1" min="4" max="4" width="11.75"/>
    <col customWidth="1" min="5" max="5" width="13.0"/>
    <col customWidth="1" min="6" max="6" width="11.5"/>
    <col customWidth="1" min="7" max="7" width="8.38"/>
    <col customWidth="1" min="8" max="8" width="7.0"/>
  </cols>
  <sheetData>
    <row r="1" ht="12.0" customHeight="1">
      <c r="A1" s="1" t="s">
        <v>0</v>
      </c>
      <c r="B1" s="47" t="s">
        <v>53</v>
      </c>
      <c r="C1" s="1" t="s">
        <v>2</v>
      </c>
      <c r="D1" s="48">
        <v>39448.0</v>
      </c>
      <c r="E1" s="1" t="s">
        <v>3</v>
      </c>
      <c r="F1" s="4" t="s">
        <v>4</v>
      </c>
      <c r="G1" s="6"/>
      <c r="H1" s="6"/>
    </row>
    <row r="2" ht="12.0" customHeight="1">
      <c r="A2" s="8" t="s">
        <v>5</v>
      </c>
      <c r="B2" s="49">
        <v>41670.0</v>
      </c>
      <c r="C2" s="8" t="s">
        <v>6</v>
      </c>
      <c r="D2" s="49">
        <v>41639.0</v>
      </c>
      <c r="E2" s="8" t="s">
        <v>7</v>
      </c>
      <c r="F2" s="50" t="s">
        <v>8</v>
      </c>
      <c r="G2" s="11"/>
      <c r="H2" s="11"/>
    </row>
    <row r="3" ht="12.0" customHeight="1">
      <c r="A3" s="13"/>
      <c r="B3" s="51"/>
      <c r="C3" s="13"/>
      <c r="D3" s="13"/>
      <c r="E3" s="13"/>
      <c r="F3" s="13"/>
      <c r="G3" s="13"/>
      <c r="H3" s="13"/>
    </row>
    <row r="4" ht="13.5" customHeight="1">
      <c r="A4" s="14" t="s">
        <v>9</v>
      </c>
      <c r="B4" s="52"/>
      <c r="C4" s="53" t="s">
        <v>10</v>
      </c>
      <c r="D4" s="53" t="s">
        <v>10</v>
      </c>
      <c r="E4" s="53" t="s">
        <v>10</v>
      </c>
      <c r="F4" s="53" t="s">
        <v>10</v>
      </c>
      <c r="G4" s="53" t="s">
        <v>10</v>
      </c>
      <c r="H4" s="53" t="s">
        <v>10</v>
      </c>
    </row>
    <row r="5" ht="38.25" customHeight="1">
      <c r="A5" s="54" t="s">
        <v>54</v>
      </c>
      <c r="B5" s="55" t="s">
        <v>55</v>
      </c>
      <c r="C5" s="56" t="s">
        <v>56</v>
      </c>
      <c r="D5" s="56" t="s">
        <v>57</v>
      </c>
      <c r="E5" s="54" t="s">
        <v>58</v>
      </c>
      <c r="F5" s="57" t="s">
        <v>59</v>
      </c>
      <c r="G5" s="58" t="s">
        <v>60</v>
      </c>
      <c r="H5" s="57" t="s">
        <v>61</v>
      </c>
    </row>
    <row r="6" ht="12.0" customHeight="1">
      <c r="A6" s="59" t="s">
        <v>62</v>
      </c>
      <c r="B6" s="60" t="s">
        <v>63</v>
      </c>
      <c r="C6" s="61">
        <v>366.0</v>
      </c>
      <c r="D6" s="62">
        <v>1.042854533584E8</v>
      </c>
      <c r="E6" s="63">
        <f t="shared" ref="E6:E11" si="1">D6/C6</f>
        <v>284932.9327</v>
      </c>
      <c r="F6" s="64"/>
      <c r="G6" s="65"/>
      <c r="H6" s="66"/>
    </row>
    <row r="7" ht="12.0" customHeight="1">
      <c r="A7" s="59" t="s">
        <v>62</v>
      </c>
      <c r="B7" s="60" t="s">
        <v>64</v>
      </c>
      <c r="C7" s="61">
        <v>365.0</v>
      </c>
      <c r="D7" s="62">
        <v>9.74608711647999E7</v>
      </c>
      <c r="E7" s="63">
        <f t="shared" si="1"/>
        <v>267016.0854</v>
      </c>
      <c r="F7" s="67">
        <f t="shared" ref="F7:F11" si="2">(D7/D6)-1</f>
        <v>-0.06544136285</v>
      </c>
      <c r="G7" s="64"/>
      <c r="H7" s="66"/>
    </row>
    <row r="8" ht="12.0" customHeight="1">
      <c r="A8" s="59" t="s">
        <v>62</v>
      </c>
      <c r="B8" s="60" t="s">
        <v>65</v>
      </c>
      <c r="C8" s="61">
        <v>365.0</v>
      </c>
      <c r="D8" s="62">
        <v>9.99448705492E7</v>
      </c>
      <c r="E8" s="63">
        <f t="shared" si="1"/>
        <v>273821.5631</v>
      </c>
      <c r="F8" s="67">
        <f t="shared" si="2"/>
        <v>0.0254871453</v>
      </c>
      <c r="G8" s="64"/>
      <c r="H8" s="66"/>
    </row>
    <row r="9" ht="12.0" customHeight="1">
      <c r="A9" s="59" t="s">
        <v>62</v>
      </c>
      <c r="B9" s="60" t="s">
        <v>66</v>
      </c>
      <c r="C9" s="61">
        <v>365.0</v>
      </c>
      <c r="D9" s="62">
        <v>1.051263064156E8</v>
      </c>
      <c r="E9" s="63">
        <f t="shared" si="1"/>
        <v>288017.2779</v>
      </c>
      <c r="F9" s="67">
        <f t="shared" si="2"/>
        <v>0.05184293939</v>
      </c>
      <c r="G9" s="64"/>
      <c r="H9" s="66"/>
    </row>
    <row r="10" ht="12.0" customHeight="1">
      <c r="A10" s="59" t="s">
        <v>62</v>
      </c>
      <c r="B10" s="60" t="s">
        <v>67</v>
      </c>
      <c r="C10" s="61">
        <v>366.0</v>
      </c>
      <c r="D10" s="62">
        <v>1.035014824654E8</v>
      </c>
      <c r="E10" s="63">
        <f t="shared" si="1"/>
        <v>282790.9357</v>
      </c>
      <c r="F10" s="67">
        <f t="shared" si="2"/>
        <v>-0.0154559216</v>
      </c>
      <c r="G10" s="62">
        <v>1.0835973822338E8</v>
      </c>
      <c r="H10" s="67">
        <f t="shared" ref="H10:H11" si="3">(D10/G10)-1</f>
        <v>-0.04483450992</v>
      </c>
    </row>
    <row r="11" ht="12.0" customHeight="1">
      <c r="A11" s="59" t="s">
        <v>62</v>
      </c>
      <c r="B11" s="60" t="s">
        <v>68</v>
      </c>
      <c r="C11" s="61">
        <v>365.0</v>
      </c>
      <c r="D11" s="62">
        <v>1.051714103849E8</v>
      </c>
      <c r="E11" s="63">
        <f t="shared" si="1"/>
        <v>288140.8504</v>
      </c>
      <c r="F11" s="67">
        <f t="shared" si="2"/>
        <v>0.01613433817</v>
      </c>
      <c r="G11" s="62">
        <v>1.11461029672979E8</v>
      </c>
      <c r="H11" s="67">
        <f t="shared" si="3"/>
        <v>-0.05642886403</v>
      </c>
    </row>
    <row r="12" ht="13.5" customHeight="1">
      <c r="A12" s="20" t="s">
        <v>62</v>
      </c>
      <c r="B12" s="68" t="s">
        <v>69</v>
      </c>
      <c r="C12" s="69"/>
      <c r="D12" s="70"/>
      <c r="E12" s="69"/>
      <c r="F12" s="69"/>
      <c r="G12" s="69"/>
      <c r="H12" s="71"/>
    </row>
    <row r="13" ht="12.75" customHeight="1">
      <c r="A13" s="72"/>
      <c r="B13" s="72"/>
      <c r="C13" s="72"/>
      <c r="D13" s="72"/>
      <c r="E13" s="72"/>
      <c r="F13" s="72"/>
      <c r="G13" s="72"/>
      <c r="H13" s="72"/>
    </row>
    <row r="14" ht="12.75" customHeight="1">
      <c r="A14" s="72"/>
      <c r="B14" s="72"/>
      <c r="C14" s="72"/>
      <c r="D14" s="72"/>
      <c r="E14" s="72"/>
      <c r="F14" s="72"/>
      <c r="G14" s="72"/>
      <c r="H14" s="72"/>
    </row>
    <row r="15" ht="12.75" customHeight="1">
      <c r="A15" s="72"/>
      <c r="B15" s="72"/>
      <c r="C15" s="72"/>
      <c r="D15" s="72"/>
      <c r="E15" s="72"/>
      <c r="F15" s="72"/>
      <c r="G15" s="72"/>
      <c r="H15" s="72"/>
    </row>
    <row r="16" ht="12.75" customHeight="1">
      <c r="A16" s="72"/>
      <c r="B16" s="72"/>
      <c r="C16" s="72"/>
      <c r="D16" s="72"/>
      <c r="E16" s="72"/>
      <c r="F16" s="72"/>
      <c r="G16" s="72"/>
      <c r="H16" s="72"/>
    </row>
    <row r="17" ht="12.75" customHeight="1">
      <c r="A17" s="72"/>
      <c r="B17" s="72"/>
      <c r="C17" s="72"/>
      <c r="D17" s="72"/>
      <c r="E17" s="72"/>
      <c r="F17" s="72"/>
      <c r="G17" s="72"/>
      <c r="H17" s="72"/>
    </row>
    <row r="18" ht="12.75" customHeight="1">
      <c r="A18" s="72"/>
      <c r="B18" s="72"/>
      <c r="C18" s="72"/>
      <c r="D18" s="72"/>
      <c r="E18" s="72"/>
      <c r="F18" s="72"/>
      <c r="G18" s="72"/>
      <c r="H18" s="72"/>
    </row>
    <row r="19" ht="12.75" customHeight="1">
      <c r="A19" s="72"/>
      <c r="B19" s="72"/>
      <c r="C19" s="72"/>
      <c r="D19" s="72"/>
      <c r="E19" s="72"/>
      <c r="F19" s="72"/>
      <c r="G19" s="72"/>
      <c r="H19" s="72"/>
    </row>
    <row r="20" ht="12.75" customHeight="1">
      <c r="A20" s="72"/>
      <c r="B20" s="72"/>
      <c r="C20" s="72"/>
      <c r="D20" s="72"/>
      <c r="E20" s="72"/>
      <c r="F20" s="72"/>
      <c r="G20" s="72"/>
      <c r="H20" s="72"/>
    </row>
  </sheetData>
  <hyperlinks>
    <hyperlink r:id="rId1" ref="F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5.13" defaultRowHeight="15.75"/>
  <cols>
    <col customWidth="1" min="1" max="1" width="11.5"/>
    <col customWidth="1" min="2" max="2" width="15.13"/>
    <col customWidth="1" min="3" max="4" width="9.13"/>
    <col customWidth="1" min="5" max="5" width="7.88"/>
    <col customWidth="1" min="6" max="6" width="9.0"/>
    <col customWidth="1" min="7" max="7" width="7.0"/>
    <col customWidth="1" min="8" max="8" width="17.0"/>
    <col customWidth="1" min="9" max="10" width="7.0"/>
    <col customWidth="1" min="11" max="11" width="14.5"/>
  </cols>
  <sheetData>
    <row r="1" ht="12.0" customHeight="1">
      <c r="A1" s="1" t="s">
        <v>0</v>
      </c>
      <c r="B1" s="73" t="s">
        <v>53</v>
      </c>
      <c r="C1" s="1" t="s">
        <v>2</v>
      </c>
      <c r="D1" s="3">
        <v>39448.0</v>
      </c>
      <c r="E1" s="1" t="s">
        <v>3</v>
      </c>
      <c r="F1" s="4" t="s">
        <v>4</v>
      </c>
      <c r="G1" s="5"/>
      <c r="H1" s="6"/>
      <c r="I1" s="6"/>
      <c r="J1" s="6"/>
      <c r="K1" s="6"/>
    </row>
    <row r="2" ht="12.0" customHeight="1">
      <c r="A2" s="8" t="s">
        <v>5</v>
      </c>
      <c r="B2" s="9">
        <v>41670.0</v>
      </c>
      <c r="C2" s="8" t="s">
        <v>6</v>
      </c>
      <c r="D2" s="9">
        <v>41639.0</v>
      </c>
      <c r="E2" s="8" t="s">
        <v>7</v>
      </c>
      <c r="F2" s="50" t="s">
        <v>8</v>
      </c>
      <c r="G2" s="11"/>
      <c r="H2" s="11"/>
      <c r="I2" s="12"/>
      <c r="J2" s="12"/>
      <c r="K2" s="12"/>
    </row>
    <row r="3" ht="13.5" customHeight="1">
      <c r="A3" s="74"/>
      <c r="B3" s="74"/>
      <c r="C3" s="74"/>
      <c r="D3" s="74"/>
      <c r="E3" s="74"/>
      <c r="F3" s="13"/>
      <c r="G3" s="75"/>
      <c r="H3" s="75"/>
      <c r="I3" s="13"/>
      <c r="J3" s="75"/>
      <c r="K3" s="75"/>
    </row>
    <row r="4" ht="38.25" customHeight="1">
      <c r="A4" s="76" t="s">
        <v>54</v>
      </c>
      <c r="B4" s="76" t="s">
        <v>55</v>
      </c>
      <c r="C4" s="76" t="s">
        <v>70</v>
      </c>
      <c r="D4" s="76" t="s">
        <v>71</v>
      </c>
      <c r="E4" s="77" t="s">
        <v>56</v>
      </c>
      <c r="F4" s="56" t="s">
        <v>72</v>
      </c>
      <c r="G4" s="78" t="s">
        <v>73</v>
      </c>
      <c r="H4" s="77" t="s">
        <v>74</v>
      </c>
      <c r="I4" s="56" t="s">
        <v>75</v>
      </c>
      <c r="J4" s="78" t="s">
        <v>76</v>
      </c>
      <c r="K4" s="76" t="s">
        <v>77</v>
      </c>
    </row>
    <row r="5" ht="12.0" customHeight="1">
      <c r="A5" s="72" t="s">
        <v>62</v>
      </c>
      <c r="B5" s="79">
        <v>2008.0</v>
      </c>
      <c r="C5" s="80">
        <v>39448.0</v>
      </c>
      <c r="D5" s="81" t="s">
        <v>78</v>
      </c>
      <c r="E5" s="82">
        <v>31.0</v>
      </c>
      <c r="F5" s="83">
        <v>7739755.1599</v>
      </c>
      <c r="G5" s="84">
        <f t="shared" ref="G5:G76" si="1">F5/E5</f>
        <v>249669.5213</v>
      </c>
      <c r="H5" s="7"/>
      <c r="I5" s="84"/>
      <c r="J5" s="7"/>
      <c r="K5" s="7"/>
    </row>
    <row r="6" ht="12.0" customHeight="1">
      <c r="A6" s="72" t="s">
        <v>62</v>
      </c>
      <c r="B6" s="79">
        <v>2008.0</v>
      </c>
      <c r="C6" s="80">
        <v>39479.0</v>
      </c>
      <c r="D6" s="81" t="s">
        <v>79</v>
      </c>
      <c r="E6" s="82">
        <v>29.0</v>
      </c>
      <c r="F6" s="83">
        <v>7390216.0526</v>
      </c>
      <c r="G6" s="84">
        <f t="shared" si="1"/>
        <v>254835.0363</v>
      </c>
      <c r="H6" s="7"/>
      <c r="I6" s="84"/>
      <c r="J6" s="7"/>
      <c r="K6" s="7"/>
    </row>
    <row r="7" ht="12.0" customHeight="1">
      <c r="A7" s="72" t="s">
        <v>62</v>
      </c>
      <c r="B7" s="79">
        <v>2008.0</v>
      </c>
      <c r="C7" s="80">
        <v>39508.0</v>
      </c>
      <c r="D7" s="81" t="s">
        <v>80</v>
      </c>
      <c r="E7" s="82">
        <v>31.0</v>
      </c>
      <c r="F7" s="83">
        <v>8240796.1947</v>
      </c>
      <c r="G7" s="84">
        <f t="shared" si="1"/>
        <v>265832.1353</v>
      </c>
      <c r="H7" s="7"/>
      <c r="I7" s="84"/>
      <c r="J7" s="7"/>
      <c r="K7" s="7"/>
    </row>
    <row r="8" ht="12.0" customHeight="1">
      <c r="A8" s="72" t="s">
        <v>62</v>
      </c>
      <c r="B8" s="79">
        <v>2008.0</v>
      </c>
      <c r="C8" s="80">
        <v>39539.0</v>
      </c>
      <c r="D8" s="81" t="s">
        <v>81</v>
      </c>
      <c r="E8" s="82">
        <v>30.0</v>
      </c>
      <c r="F8" s="83">
        <v>8462519.1249</v>
      </c>
      <c r="G8" s="84">
        <f t="shared" si="1"/>
        <v>282083.9708</v>
      </c>
      <c r="H8" s="7"/>
      <c r="I8" s="84"/>
      <c r="J8" s="7"/>
      <c r="K8" s="7"/>
    </row>
    <row r="9" ht="12.0" customHeight="1">
      <c r="A9" s="72" t="s">
        <v>62</v>
      </c>
      <c r="B9" s="79">
        <v>2008.0</v>
      </c>
      <c r="C9" s="80">
        <v>39569.0</v>
      </c>
      <c r="D9" s="81" t="s">
        <v>82</v>
      </c>
      <c r="E9" s="82">
        <v>31.0</v>
      </c>
      <c r="F9" s="83">
        <v>9339492.6357</v>
      </c>
      <c r="G9" s="84">
        <f t="shared" si="1"/>
        <v>301273.956</v>
      </c>
      <c r="H9" s="7"/>
      <c r="I9" s="84"/>
      <c r="J9" s="7"/>
      <c r="K9" s="7"/>
    </row>
    <row r="10" ht="12.0" customHeight="1">
      <c r="A10" s="72" t="s">
        <v>62</v>
      </c>
      <c r="B10" s="79">
        <v>2008.0</v>
      </c>
      <c r="C10" s="80">
        <v>39600.0</v>
      </c>
      <c r="D10" s="81" t="s">
        <v>83</v>
      </c>
      <c r="E10" s="82">
        <v>30.0</v>
      </c>
      <c r="F10" s="83">
        <v>9625575.1574</v>
      </c>
      <c r="G10" s="84">
        <f t="shared" si="1"/>
        <v>320852.5052</v>
      </c>
      <c r="H10" s="7"/>
      <c r="I10" s="84"/>
      <c r="J10" s="7"/>
      <c r="K10" s="7"/>
    </row>
    <row r="11" ht="12.0" customHeight="1">
      <c r="A11" s="72" t="s">
        <v>62</v>
      </c>
      <c r="B11" s="79">
        <v>2008.0</v>
      </c>
      <c r="C11" s="80">
        <v>39630.0</v>
      </c>
      <c r="D11" s="81" t="s">
        <v>84</v>
      </c>
      <c r="E11" s="82">
        <v>31.0</v>
      </c>
      <c r="F11" s="83">
        <v>1.01988264603E7</v>
      </c>
      <c r="G11" s="84">
        <f t="shared" si="1"/>
        <v>328994.4019</v>
      </c>
      <c r="H11" s="7"/>
      <c r="I11" s="84"/>
      <c r="J11" s="7"/>
      <c r="K11" s="7"/>
    </row>
    <row r="12" ht="12.0" customHeight="1">
      <c r="A12" s="72" t="s">
        <v>62</v>
      </c>
      <c r="B12" s="79">
        <v>2008.0</v>
      </c>
      <c r="C12" s="80">
        <v>39661.0</v>
      </c>
      <c r="D12" s="81" t="s">
        <v>85</v>
      </c>
      <c r="E12" s="82">
        <v>31.0</v>
      </c>
      <c r="F12" s="83">
        <v>1.02914907819E7</v>
      </c>
      <c r="G12" s="84">
        <f t="shared" si="1"/>
        <v>331983.5736</v>
      </c>
      <c r="H12" s="7"/>
      <c r="I12" s="84"/>
      <c r="J12" s="7"/>
      <c r="K12" s="7"/>
    </row>
    <row r="13" ht="12.0" customHeight="1">
      <c r="A13" s="72" t="s">
        <v>62</v>
      </c>
      <c r="B13" s="79">
        <v>2008.0</v>
      </c>
      <c r="C13" s="80">
        <v>39692.0</v>
      </c>
      <c r="D13" s="81" t="s">
        <v>86</v>
      </c>
      <c r="E13" s="82">
        <v>30.0</v>
      </c>
      <c r="F13" s="83">
        <v>9512536.9237</v>
      </c>
      <c r="G13" s="84">
        <f t="shared" si="1"/>
        <v>317084.5641</v>
      </c>
      <c r="H13" s="7"/>
      <c r="I13" s="84"/>
      <c r="J13" s="7"/>
      <c r="K13" s="7"/>
    </row>
    <row r="14" ht="12.0" customHeight="1">
      <c r="A14" s="72" t="s">
        <v>62</v>
      </c>
      <c r="B14" s="79">
        <v>2008.0</v>
      </c>
      <c r="C14" s="80">
        <v>39722.0</v>
      </c>
      <c r="D14" s="81" t="s">
        <v>87</v>
      </c>
      <c r="E14" s="82">
        <v>31.0</v>
      </c>
      <c r="F14" s="83">
        <v>9012323.2738</v>
      </c>
      <c r="G14" s="84">
        <f t="shared" si="1"/>
        <v>290720.1056</v>
      </c>
      <c r="H14" s="7"/>
      <c r="I14" s="84"/>
      <c r="J14" s="7"/>
      <c r="K14" s="7"/>
    </row>
    <row r="15" ht="12.0" customHeight="1">
      <c r="A15" s="72" t="s">
        <v>62</v>
      </c>
      <c r="B15" s="79">
        <v>2008.0</v>
      </c>
      <c r="C15" s="80">
        <v>39753.0</v>
      </c>
      <c r="D15" s="81" t="s">
        <v>88</v>
      </c>
      <c r="E15" s="82">
        <v>30.0</v>
      </c>
      <c r="F15" s="83">
        <v>7325472.037</v>
      </c>
      <c r="G15" s="84">
        <f t="shared" si="1"/>
        <v>244182.4012</v>
      </c>
      <c r="H15" s="7"/>
      <c r="I15" s="84"/>
      <c r="J15" s="7"/>
      <c r="K15" s="7"/>
    </row>
    <row r="16" ht="12.0" customHeight="1">
      <c r="A16" s="21" t="s">
        <v>62</v>
      </c>
      <c r="B16" s="85">
        <v>2008.0</v>
      </c>
      <c r="C16" s="86">
        <v>39783.0</v>
      </c>
      <c r="D16" s="87" t="s">
        <v>89</v>
      </c>
      <c r="E16" s="88">
        <v>31.0</v>
      </c>
      <c r="F16" s="89">
        <v>7146449.5565</v>
      </c>
      <c r="G16" s="90">
        <f t="shared" si="1"/>
        <v>230530.6309</v>
      </c>
      <c r="H16" s="21"/>
      <c r="I16" s="90"/>
      <c r="J16" s="21"/>
      <c r="K16" s="21"/>
    </row>
    <row r="17" ht="12.0" customHeight="1">
      <c r="A17" s="74" t="s">
        <v>62</v>
      </c>
      <c r="B17" s="91">
        <v>2009.0</v>
      </c>
      <c r="C17" s="92">
        <v>39814.0</v>
      </c>
      <c r="D17" s="93" t="s">
        <v>78</v>
      </c>
      <c r="E17" s="94">
        <v>31.0</v>
      </c>
      <c r="F17" s="95">
        <v>7093523.8037</v>
      </c>
      <c r="G17" s="96">
        <f t="shared" si="1"/>
        <v>228823.3485</v>
      </c>
      <c r="H17" s="97">
        <f>(F17/F5)-1</f>
        <v>-0.08349506449</v>
      </c>
      <c r="I17" s="96"/>
      <c r="J17" s="74"/>
      <c r="K17" s="74"/>
    </row>
    <row r="18" ht="12.0" customHeight="1">
      <c r="A18" s="72" t="s">
        <v>62</v>
      </c>
      <c r="B18" s="79">
        <v>2009.0</v>
      </c>
      <c r="C18" s="80">
        <v>39845.0</v>
      </c>
      <c r="D18" s="81" t="s">
        <v>79</v>
      </c>
      <c r="E18" s="82">
        <v>28.0</v>
      </c>
      <c r="F18" s="83">
        <v>6522766.6333</v>
      </c>
      <c r="G18" s="84">
        <f t="shared" si="1"/>
        <v>232955.9512</v>
      </c>
      <c r="H18" s="98">
        <f t="shared" ref="H18:H28" si="2">(SUM(F$17:F18)/SUM(F$5:F6))-1</f>
        <v>-0.1000451854</v>
      </c>
      <c r="I18" s="84"/>
      <c r="J18" s="7"/>
      <c r="K18" s="7"/>
    </row>
    <row r="19" ht="12.0" customHeight="1">
      <c r="A19" s="72" t="s">
        <v>62</v>
      </c>
      <c r="B19" s="79">
        <v>2009.0</v>
      </c>
      <c r="C19" s="80">
        <v>39873.0</v>
      </c>
      <c r="D19" s="81" t="s">
        <v>80</v>
      </c>
      <c r="E19" s="82">
        <v>31.0</v>
      </c>
      <c r="F19" s="83">
        <v>7546949.9458</v>
      </c>
      <c r="G19" s="84">
        <f t="shared" si="1"/>
        <v>243449.9983</v>
      </c>
      <c r="H19" s="98">
        <f t="shared" si="2"/>
        <v>-0.09445676241</v>
      </c>
      <c r="I19" s="84"/>
      <c r="J19" s="7"/>
      <c r="K19" s="7"/>
    </row>
    <row r="20" ht="12.0" customHeight="1">
      <c r="A20" s="72" t="s">
        <v>62</v>
      </c>
      <c r="B20" s="79">
        <v>2009.0</v>
      </c>
      <c r="C20" s="80">
        <v>39904.0</v>
      </c>
      <c r="D20" s="81" t="s">
        <v>81</v>
      </c>
      <c r="E20" s="82">
        <v>30.0</v>
      </c>
      <c r="F20" s="83">
        <v>7960011.6172</v>
      </c>
      <c r="G20" s="84">
        <f t="shared" si="1"/>
        <v>265333.7206</v>
      </c>
      <c r="H20" s="98">
        <f t="shared" si="2"/>
        <v>-0.08513209999</v>
      </c>
      <c r="I20" s="84"/>
      <c r="J20" s="7"/>
      <c r="K20" s="7"/>
    </row>
    <row r="21" ht="12.0" customHeight="1">
      <c r="A21" s="72" t="s">
        <v>62</v>
      </c>
      <c r="B21" s="79">
        <v>2009.0</v>
      </c>
      <c r="C21" s="80">
        <v>39934.0</v>
      </c>
      <c r="D21" s="81" t="s">
        <v>82</v>
      </c>
      <c r="E21" s="82">
        <v>31.0</v>
      </c>
      <c r="F21" s="83">
        <v>8613669.8877</v>
      </c>
      <c r="G21" s="84">
        <f t="shared" si="1"/>
        <v>277860.319</v>
      </c>
      <c r="H21" s="98">
        <f t="shared" si="2"/>
        <v>-0.0834497294</v>
      </c>
      <c r="I21" s="84"/>
      <c r="J21" s="7"/>
      <c r="K21" s="7"/>
    </row>
    <row r="22" ht="12.0" customHeight="1">
      <c r="A22" s="72" t="s">
        <v>62</v>
      </c>
      <c r="B22" s="79">
        <v>2009.0</v>
      </c>
      <c r="C22" s="80">
        <v>39965.0</v>
      </c>
      <c r="D22" s="81" t="s">
        <v>83</v>
      </c>
      <c r="E22" s="82">
        <v>30.0</v>
      </c>
      <c r="F22" s="83">
        <v>8858733.7831</v>
      </c>
      <c r="G22" s="84">
        <f t="shared" si="1"/>
        <v>295291.1261</v>
      </c>
      <c r="H22" s="98">
        <f t="shared" si="2"/>
        <v>-0.08273296862</v>
      </c>
      <c r="I22" s="84"/>
      <c r="J22" s="7"/>
      <c r="K22" s="7"/>
    </row>
    <row r="23" ht="12.0" customHeight="1">
      <c r="A23" s="72" t="s">
        <v>62</v>
      </c>
      <c r="B23" s="79">
        <v>2009.0</v>
      </c>
      <c r="C23" s="80">
        <v>39995.0</v>
      </c>
      <c r="D23" s="81" t="s">
        <v>84</v>
      </c>
      <c r="E23" s="82">
        <v>31.0</v>
      </c>
      <c r="F23" s="83">
        <v>9615403.7758</v>
      </c>
      <c r="G23" s="84">
        <f t="shared" si="1"/>
        <v>310174.3153</v>
      </c>
      <c r="H23" s="98">
        <f t="shared" si="2"/>
        <v>-0.07846463193</v>
      </c>
      <c r="I23" s="84"/>
      <c r="J23" s="7"/>
      <c r="K23" s="7"/>
    </row>
    <row r="24" ht="12.0" customHeight="1">
      <c r="A24" s="72" t="s">
        <v>62</v>
      </c>
      <c r="B24" s="79">
        <v>2009.0</v>
      </c>
      <c r="C24" s="80">
        <v>40026.0</v>
      </c>
      <c r="D24" s="81" t="s">
        <v>85</v>
      </c>
      <c r="E24" s="82">
        <v>31.0</v>
      </c>
      <c r="F24" s="83">
        <v>9624491.2569</v>
      </c>
      <c r="G24" s="84">
        <f t="shared" si="1"/>
        <v>310467.4599</v>
      </c>
      <c r="H24" s="98">
        <f t="shared" si="2"/>
        <v>-0.07649351214</v>
      </c>
      <c r="I24" s="84"/>
      <c r="J24" s="7"/>
      <c r="K24" s="7"/>
    </row>
    <row r="25" ht="12.0" customHeight="1">
      <c r="A25" s="72" t="s">
        <v>62</v>
      </c>
      <c r="B25" s="79">
        <v>2009.0</v>
      </c>
      <c r="C25" s="80">
        <v>40057.0</v>
      </c>
      <c r="D25" s="81" t="s">
        <v>86</v>
      </c>
      <c r="E25" s="82">
        <v>30.0</v>
      </c>
      <c r="F25" s="83">
        <v>8841236.4968</v>
      </c>
      <c r="G25" s="84">
        <f t="shared" si="1"/>
        <v>294707.8832</v>
      </c>
      <c r="H25" s="98">
        <f t="shared" si="2"/>
        <v>-0.07579615955</v>
      </c>
      <c r="I25" s="84"/>
      <c r="J25" s="7"/>
      <c r="K25" s="7"/>
    </row>
    <row r="26" ht="12.0" customHeight="1">
      <c r="A26" s="72" t="s">
        <v>62</v>
      </c>
      <c r="B26" s="79">
        <v>2009.0</v>
      </c>
      <c r="C26" s="80">
        <v>40087.0</v>
      </c>
      <c r="D26" s="81" t="s">
        <v>87</v>
      </c>
      <c r="E26" s="82">
        <v>31.0</v>
      </c>
      <c r="F26" s="83">
        <v>8539521.2963</v>
      </c>
      <c r="G26" s="84">
        <f t="shared" si="1"/>
        <v>275468.4289</v>
      </c>
      <c r="H26" s="98">
        <f t="shared" si="2"/>
        <v>-0.07345466923</v>
      </c>
      <c r="I26" s="84"/>
      <c r="J26" s="7"/>
      <c r="K26" s="7"/>
    </row>
    <row r="27" ht="12.0" customHeight="1">
      <c r="A27" s="72" t="s">
        <v>62</v>
      </c>
      <c r="B27" s="79">
        <v>2009.0</v>
      </c>
      <c r="C27" s="80">
        <v>40118.0</v>
      </c>
      <c r="D27" s="81" t="s">
        <v>88</v>
      </c>
      <c r="E27" s="82">
        <v>30.0</v>
      </c>
      <c r="F27" s="83">
        <v>7185785.4564</v>
      </c>
      <c r="G27" s="84">
        <f t="shared" si="1"/>
        <v>239526.1819</v>
      </c>
      <c r="H27" s="98">
        <f t="shared" si="2"/>
        <v>-0.06935329358</v>
      </c>
      <c r="I27" s="84"/>
      <c r="J27" s="7"/>
      <c r="K27" s="7"/>
    </row>
    <row r="28" ht="12.0" customHeight="1">
      <c r="A28" s="21" t="s">
        <v>62</v>
      </c>
      <c r="B28" s="85">
        <v>2009.0</v>
      </c>
      <c r="C28" s="86">
        <v>40148.0</v>
      </c>
      <c r="D28" s="87" t="s">
        <v>89</v>
      </c>
      <c r="E28" s="88">
        <v>31.0</v>
      </c>
      <c r="F28" s="89">
        <v>7058777.2118</v>
      </c>
      <c r="G28" s="90">
        <f t="shared" si="1"/>
        <v>227702.4907</v>
      </c>
      <c r="H28" s="99">
        <f t="shared" si="2"/>
        <v>-0.06544136285</v>
      </c>
      <c r="I28" s="90"/>
      <c r="J28" s="21"/>
      <c r="K28" s="21"/>
    </row>
    <row r="29" ht="12.0" customHeight="1">
      <c r="A29" s="74" t="s">
        <v>62</v>
      </c>
      <c r="B29" s="91">
        <v>2010.0</v>
      </c>
      <c r="C29" s="92">
        <v>40179.0</v>
      </c>
      <c r="D29" s="93" t="s">
        <v>78</v>
      </c>
      <c r="E29" s="94">
        <v>31.0</v>
      </c>
      <c r="F29" s="95">
        <v>7060471.6387</v>
      </c>
      <c r="G29" s="96">
        <f t="shared" si="1"/>
        <v>227757.1496</v>
      </c>
      <c r="H29" s="97">
        <f>(F29/F17)-1</f>
        <v>-0.004659484611</v>
      </c>
      <c r="I29" s="96"/>
      <c r="J29" s="74"/>
      <c r="K29" s="74"/>
    </row>
    <row r="30" ht="12.0" customHeight="1">
      <c r="A30" s="72" t="s">
        <v>62</v>
      </c>
      <c r="B30" s="79">
        <v>2010.0</v>
      </c>
      <c r="C30" s="80">
        <v>40210.0</v>
      </c>
      <c r="D30" s="81" t="s">
        <v>79</v>
      </c>
      <c r="E30" s="82">
        <v>28.0</v>
      </c>
      <c r="F30" s="83">
        <v>6569562.1708</v>
      </c>
      <c r="G30" s="84">
        <f t="shared" si="1"/>
        <v>234627.2204</v>
      </c>
      <c r="H30" s="98">
        <f t="shared" ref="H30:H40" si="3">(SUM(F$29:F30)/SUM(F$17:F18))-1</f>
        <v>0.00100933309</v>
      </c>
      <c r="I30" s="84"/>
      <c r="J30" s="7"/>
      <c r="K30" s="7"/>
    </row>
    <row r="31" ht="12.0" customHeight="1">
      <c r="A31" s="72" t="s">
        <v>62</v>
      </c>
      <c r="B31" s="79">
        <v>2010.0</v>
      </c>
      <c r="C31" s="80">
        <v>40238.0</v>
      </c>
      <c r="D31" s="81" t="s">
        <v>80</v>
      </c>
      <c r="E31" s="82">
        <v>31.0</v>
      </c>
      <c r="F31" s="83">
        <v>7699105.5741</v>
      </c>
      <c r="G31" s="84">
        <f t="shared" si="1"/>
        <v>248358.2443</v>
      </c>
      <c r="H31" s="98">
        <f t="shared" si="3"/>
        <v>0.007839016984</v>
      </c>
      <c r="I31" s="84"/>
      <c r="J31" s="7"/>
      <c r="K31" s="7"/>
    </row>
    <row r="32" ht="12.0" customHeight="1">
      <c r="A32" s="72" t="s">
        <v>62</v>
      </c>
      <c r="B32" s="79">
        <v>2010.0</v>
      </c>
      <c r="C32" s="80">
        <v>40269.0</v>
      </c>
      <c r="D32" s="81" t="s">
        <v>81</v>
      </c>
      <c r="E32" s="82">
        <v>30.0</v>
      </c>
      <c r="F32" s="83">
        <v>7118569.2074</v>
      </c>
      <c r="G32" s="84">
        <f t="shared" si="1"/>
        <v>237285.6402</v>
      </c>
      <c r="H32" s="98">
        <f t="shared" si="3"/>
        <v>-0.02319601564</v>
      </c>
      <c r="I32" s="84"/>
      <c r="J32" s="7"/>
      <c r="K32" s="7"/>
    </row>
    <row r="33" ht="12.0" customHeight="1">
      <c r="A33" s="72" t="s">
        <v>62</v>
      </c>
      <c r="B33" s="79">
        <v>2010.0</v>
      </c>
      <c r="C33" s="80">
        <v>40299.0</v>
      </c>
      <c r="D33" s="81" t="s">
        <v>82</v>
      </c>
      <c r="E33" s="82">
        <v>31.0</v>
      </c>
      <c r="F33" s="83">
        <v>8930888.7943</v>
      </c>
      <c r="G33" s="84">
        <f t="shared" si="1"/>
        <v>288093.1869</v>
      </c>
      <c r="H33" s="98">
        <f t="shared" si="3"/>
        <v>-0.009495329361</v>
      </c>
      <c r="I33" s="84"/>
      <c r="J33" s="7"/>
      <c r="K33" s="7"/>
    </row>
    <row r="34" ht="12.0" customHeight="1">
      <c r="A34" s="72" t="s">
        <v>62</v>
      </c>
      <c r="B34" s="79">
        <v>2010.0</v>
      </c>
      <c r="C34" s="80">
        <v>40330.0</v>
      </c>
      <c r="D34" s="81" t="s">
        <v>83</v>
      </c>
      <c r="E34" s="82">
        <v>30.0</v>
      </c>
      <c r="F34" s="83">
        <v>9259700.679</v>
      </c>
      <c r="G34" s="84">
        <f t="shared" si="1"/>
        <v>308656.6893</v>
      </c>
      <c r="H34" s="98">
        <f t="shared" si="3"/>
        <v>0.0009151581384</v>
      </c>
      <c r="I34" s="84"/>
      <c r="J34" s="7"/>
      <c r="K34" s="7"/>
    </row>
    <row r="35" ht="12.0" customHeight="1">
      <c r="A35" s="72" t="s">
        <v>62</v>
      </c>
      <c r="B35" s="79">
        <v>2010.0</v>
      </c>
      <c r="C35" s="80">
        <v>40360.0</v>
      </c>
      <c r="D35" s="81" t="s">
        <v>84</v>
      </c>
      <c r="E35" s="82">
        <v>31.0</v>
      </c>
      <c r="F35" s="83">
        <v>1.00910109189E7</v>
      </c>
      <c r="G35" s="84">
        <f t="shared" si="1"/>
        <v>325516.4813</v>
      </c>
      <c r="H35" s="98">
        <f t="shared" si="3"/>
        <v>0.009219707682</v>
      </c>
      <c r="I35" s="84"/>
      <c r="J35" s="7"/>
      <c r="K35" s="7"/>
    </row>
    <row r="36" ht="12.0" customHeight="1">
      <c r="A36" s="72" t="s">
        <v>62</v>
      </c>
      <c r="B36" s="79">
        <v>2010.0</v>
      </c>
      <c r="C36" s="80">
        <v>40391.0</v>
      </c>
      <c r="D36" s="81" t="s">
        <v>85</v>
      </c>
      <c r="E36" s="82">
        <v>31.0</v>
      </c>
      <c r="F36" s="83">
        <v>1.0077280295E7</v>
      </c>
      <c r="G36" s="84">
        <f t="shared" si="1"/>
        <v>325073.5579</v>
      </c>
      <c r="H36" s="98">
        <f t="shared" si="3"/>
        <v>0.01474945625</v>
      </c>
      <c r="I36" s="84"/>
      <c r="J36" s="7"/>
      <c r="K36" s="7"/>
    </row>
    <row r="37" ht="12.0" customHeight="1">
      <c r="A37" s="72" t="s">
        <v>62</v>
      </c>
      <c r="B37" s="79">
        <v>2010.0</v>
      </c>
      <c r="C37" s="80">
        <v>40422.0</v>
      </c>
      <c r="D37" s="81" t="s">
        <v>86</v>
      </c>
      <c r="E37" s="82">
        <v>30.0</v>
      </c>
      <c r="F37" s="83">
        <v>9314063.4535</v>
      </c>
      <c r="G37" s="84">
        <f t="shared" si="1"/>
        <v>310468.7818</v>
      </c>
      <c r="H37" s="98">
        <f t="shared" si="3"/>
        <v>0.01933486409</v>
      </c>
      <c r="I37" s="84"/>
      <c r="J37" s="7"/>
      <c r="K37" s="7"/>
    </row>
    <row r="38" ht="12.0" customHeight="1">
      <c r="A38" s="72" t="s">
        <v>62</v>
      </c>
      <c r="B38" s="79">
        <v>2010.0</v>
      </c>
      <c r="C38" s="80">
        <v>40452.0</v>
      </c>
      <c r="D38" s="81" t="s">
        <v>87</v>
      </c>
      <c r="E38" s="82">
        <v>31.0</v>
      </c>
      <c r="F38" s="83">
        <v>9116658.4645</v>
      </c>
      <c r="G38" s="84">
        <f t="shared" si="1"/>
        <v>294085.7569</v>
      </c>
      <c r="H38" s="98">
        <f t="shared" si="3"/>
        <v>0.02428613737</v>
      </c>
      <c r="I38" s="84"/>
      <c r="J38" s="7"/>
      <c r="K38" s="7"/>
    </row>
    <row r="39" ht="12.0" customHeight="1">
      <c r="A39" s="72" t="s">
        <v>62</v>
      </c>
      <c r="B39" s="79">
        <v>2010.0</v>
      </c>
      <c r="C39" s="80">
        <v>40483.0</v>
      </c>
      <c r="D39" s="81" t="s">
        <v>88</v>
      </c>
      <c r="E39" s="82">
        <v>30.0</v>
      </c>
      <c r="F39" s="83">
        <v>7521943.2839</v>
      </c>
      <c r="G39" s="84">
        <f t="shared" si="1"/>
        <v>250731.4428</v>
      </c>
      <c r="H39" s="98">
        <f t="shared" si="3"/>
        <v>0.02607418063</v>
      </c>
      <c r="I39" s="84"/>
      <c r="J39" s="7"/>
      <c r="K39" s="7"/>
    </row>
    <row r="40" ht="12.0" customHeight="1">
      <c r="A40" s="21" t="s">
        <v>62</v>
      </c>
      <c r="B40" s="85">
        <v>2010.0</v>
      </c>
      <c r="C40" s="86">
        <v>40513.0</v>
      </c>
      <c r="D40" s="87" t="s">
        <v>89</v>
      </c>
      <c r="E40" s="88">
        <v>31.0</v>
      </c>
      <c r="F40" s="89">
        <v>7185616.0691</v>
      </c>
      <c r="G40" s="90">
        <f t="shared" si="1"/>
        <v>231794.0667</v>
      </c>
      <c r="H40" s="99">
        <f t="shared" si="3"/>
        <v>0.0254871453</v>
      </c>
      <c r="I40" s="90"/>
      <c r="J40" s="21"/>
      <c r="K40" s="21"/>
    </row>
    <row r="41" ht="12.0" customHeight="1">
      <c r="A41" s="74" t="s">
        <v>62</v>
      </c>
      <c r="B41" s="91">
        <v>2011.0</v>
      </c>
      <c r="C41" s="92">
        <v>40544.0</v>
      </c>
      <c r="D41" s="93" t="s">
        <v>78</v>
      </c>
      <c r="E41" s="94">
        <v>31.0</v>
      </c>
      <c r="F41" s="95">
        <v>7517500.9743</v>
      </c>
      <c r="G41" s="96">
        <f t="shared" si="1"/>
        <v>242500.0314</v>
      </c>
      <c r="H41" s="97">
        <f>(F41/F29)-1</f>
        <v>0.06473070908</v>
      </c>
      <c r="I41" s="96"/>
      <c r="J41" s="74"/>
      <c r="K41" s="74"/>
    </row>
    <row r="42" ht="12.0" customHeight="1">
      <c r="A42" s="72" t="s">
        <v>62</v>
      </c>
      <c r="B42" s="79">
        <v>2011.0</v>
      </c>
      <c r="C42" s="80">
        <v>40575.0</v>
      </c>
      <c r="D42" s="81" t="s">
        <v>79</v>
      </c>
      <c r="E42" s="82">
        <v>28.0</v>
      </c>
      <c r="F42" s="83">
        <v>6894063.6484</v>
      </c>
      <c r="G42" s="84">
        <f t="shared" si="1"/>
        <v>246216.5589</v>
      </c>
      <c r="H42" s="98">
        <f t="shared" ref="H42:H52" si="4">(SUM(F$41:F42)/SUM(F$29:F30))-1</f>
        <v>0.05733887561</v>
      </c>
      <c r="I42" s="84"/>
      <c r="J42" s="7"/>
      <c r="K42" s="7"/>
    </row>
    <row r="43" ht="12.0" customHeight="1">
      <c r="A43" s="72" t="s">
        <v>62</v>
      </c>
      <c r="B43" s="79">
        <v>2011.0</v>
      </c>
      <c r="C43" s="80">
        <v>40603.0</v>
      </c>
      <c r="D43" s="81" t="s">
        <v>80</v>
      </c>
      <c r="E43" s="82">
        <v>31.0</v>
      </c>
      <c r="F43" s="83">
        <v>8093276.3154</v>
      </c>
      <c r="G43" s="84">
        <f t="shared" si="1"/>
        <v>261073.4295</v>
      </c>
      <c r="H43" s="98">
        <f t="shared" si="4"/>
        <v>0.05512184685</v>
      </c>
      <c r="I43" s="84"/>
      <c r="J43" s="7"/>
      <c r="K43" s="7"/>
    </row>
    <row r="44" ht="12.0" customHeight="1">
      <c r="A44" s="72" t="s">
        <v>62</v>
      </c>
      <c r="B44" s="79">
        <v>2011.0</v>
      </c>
      <c r="C44" s="80">
        <v>40634.0</v>
      </c>
      <c r="D44" s="81" t="s">
        <v>81</v>
      </c>
      <c r="E44" s="82">
        <v>30.0</v>
      </c>
      <c r="F44" s="83">
        <v>8609600.8069</v>
      </c>
      <c r="G44" s="84">
        <f t="shared" si="1"/>
        <v>286986.6936</v>
      </c>
      <c r="H44" s="98">
        <f t="shared" si="4"/>
        <v>0.09374158012</v>
      </c>
      <c r="I44" s="84"/>
      <c r="J44" s="7"/>
      <c r="K44" s="7"/>
    </row>
    <row r="45" ht="12.0" customHeight="1">
      <c r="A45" s="72" t="s">
        <v>62</v>
      </c>
      <c r="B45" s="79">
        <v>2011.0</v>
      </c>
      <c r="C45" s="80">
        <v>40664.0</v>
      </c>
      <c r="D45" s="81" t="s">
        <v>82</v>
      </c>
      <c r="E45" s="82">
        <v>31.0</v>
      </c>
      <c r="F45" s="83">
        <v>9380964.4905</v>
      </c>
      <c r="G45" s="84">
        <f t="shared" si="1"/>
        <v>302611.7578</v>
      </c>
      <c r="H45" s="98">
        <f t="shared" si="4"/>
        <v>0.08338485305</v>
      </c>
      <c r="I45" s="84"/>
      <c r="J45" s="7"/>
      <c r="K45" s="7"/>
    </row>
    <row r="46" ht="12.0" customHeight="1">
      <c r="A46" s="72" t="s">
        <v>62</v>
      </c>
      <c r="B46" s="79">
        <v>2011.0</v>
      </c>
      <c r="C46" s="80">
        <v>40695.0</v>
      </c>
      <c r="D46" s="81" t="s">
        <v>83</v>
      </c>
      <c r="E46" s="82">
        <v>30.0</v>
      </c>
      <c r="F46" s="83">
        <v>9663294.9588</v>
      </c>
      <c r="G46" s="84">
        <f t="shared" si="1"/>
        <v>322109.832</v>
      </c>
      <c r="H46" s="98">
        <f t="shared" si="4"/>
        <v>0.075483096</v>
      </c>
      <c r="I46" s="84"/>
      <c r="J46" s="7"/>
      <c r="K46" s="7"/>
    </row>
    <row r="47" ht="12.0" customHeight="1">
      <c r="A47" s="72" t="s">
        <v>62</v>
      </c>
      <c r="B47" s="79">
        <v>2011.0</v>
      </c>
      <c r="C47" s="80">
        <v>40725.0</v>
      </c>
      <c r="D47" s="81" t="s">
        <v>84</v>
      </c>
      <c r="E47" s="82">
        <v>31.0</v>
      </c>
      <c r="F47" s="83">
        <v>1.05145558135E7</v>
      </c>
      <c r="G47" s="84">
        <f t="shared" si="1"/>
        <v>339179.2198</v>
      </c>
      <c r="H47" s="98">
        <f t="shared" si="4"/>
        <v>0.06952222925</v>
      </c>
      <c r="I47" s="84"/>
      <c r="J47" s="7"/>
      <c r="K47" s="7"/>
    </row>
    <row r="48" ht="12.0" customHeight="1">
      <c r="A48" s="72" t="s">
        <v>62</v>
      </c>
      <c r="B48" s="79">
        <v>2011.0</v>
      </c>
      <c r="C48" s="80">
        <v>40756.0</v>
      </c>
      <c r="D48" s="81" t="s">
        <v>85</v>
      </c>
      <c r="E48" s="82">
        <v>31.0</v>
      </c>
      <c r="F48" s="83">
        <v>1.03549096061E7</v>
      </c>
      <c r="G48" s="84">
        <f t="shared" si="1"/>
        <v>334029.3421</v>
      </c>
      <c r="H48" s="98">
        <f t="shared" si="4"/>
        <v>0.06319103222</v>
      </c>
      <c r="I48" s="84"/>
      <c r="J48" s="7"/>
      <c r="K48" s="7"/>
    </row>
    <row r="49" ht="12.0" customHeight="1">
      <c r="A49" s="72" t="s">
        <v>62</v>
      </c>
      <c r="B49" s="79">
        <v>2011.0</v>
      </c>
      <c r="C49" s="80">
        <v>40787.0</v>
      </c>
      <c r="D49" s="81" t="s">
        <v>86</v>
      </c>
      <c r="E49" s="82">
        <v>30.0</v>
      </c>
      <c r="F49" s="83">
        <v>9781246.123</v>
      </c>
      <c r="G49" s="84">
        <f t="shared" si="1"/>
        <v>326041.5374</v>
      </c>
      <c r="H49" s="98">
        <f t="shared" si="4"/>
        <v>0.06159642406</v>
      </c>
      <c r="I49" s="84"/>
      <c r="J49" s="7"/>
      <c r="K49" s="7"/>
    </row>
    <row r="50" ht="12.0" customHeight="1">
      <c r="A50" s="72" t="s">
        <v>62</v>
      </c>
      <c r="B50" s="79">
        <v>2011.0</v>
      </c>
      <c r="C50" s="80">
        <v>40817.0</v>
      </c>
      <c r="D50" s="81" t="s">
        <v>87</v>
      </c>
      <c r="E50" s="82">
        <v>31.0</v>
      </c>
      <c r="F50" s="83">
        <v>9346110.2946</v>
      </c>
      <c r="G50" s="84">
        <f t="shared" si="1"/>
        <v>301487.4289</v>
      </c>
      <c r="H50" s="98">
        <f t="shared" si="4"/>
        <v>0.05770022266</v>
      </c>
      <c r="I50" s="84"/>
      <c r="J50" s="7"/>
      <c r="K50" s="7"/>
    </row>
    <row r="51" ht="12.0" customHeight="1">
      <c r="A51" s="72" t="s">
        <v>62</v>
      </c>
      <c r="B51" s="79">
        <v>2011.0</v>
      </c>
      <c r="C51" s="80">
        <v>40848.0</v>
      </c>
      <c r="D51" s="81" t="s">
        <v>88</v>
      </c>
      <c r="E51" s="82">
        <v>30.0</v>
      </c>
      <c r="F51" s="83">
        <v>7526337.092</v>
      </c>
      <c r="G51" s="84">
        <f t="shared" si="1"/>
        <v>250877.9031</v>
      </c>
      <c r="H51" s="98">
        <f t="shared" si="4"/>
        <v>0.05306862017</v>
      </c>
      <c r="I51" s="84"/>
      <c r="J51" s="7"/>
      <c r="K51" s="7"/>
    </row>
    <row r="52" ht="12.0" customHeight="1">
      <c r="A52" s="21" t="s">
        <v>62</v>
      </c>
      <c r="B52" s="85">
        <v>2011.0</v>
      </c>
      <c r="C52" s="86">
        <v>40878.0</v>
      </c>
      <c r="D52" s="87" t="s">
        <v>89</v>
      </c>
      <c r="E52" s="88">
        <v>31.0</v>
      </c>
      <c r="F52" s="89">
        <v>7444446.2921</v>
      </c>
      <c r="G52" s="90">
        <f t="shared" si="1"/>
        <v>240143.4288</v>
      </c>
      <c r="H52" s="99">
        <f t="shared" si="4"/>
        <v>0.05184293939</v>
      </c>
      <c r="I52" s="90"/>
      <c r="J52" s="21"/>
      <c r="K52" s="21"/>
    </row>
    <row r="53" ht="12.0" customHeight="1">
      <c r="A53" s="74" t="s">
        <v>62</v>
      </c>
      <c r="B53" s="91">
        <v>2012.0</v>
      </c>
      <c r="C53" s="92">
        <v>40909.0</v>
      </c>
      <c r="D53" s="93" t="s">
        <v>78</v>
      </c>
      <c r="E53" s="94">
        <v>31.0</v>
      </c>
      <c r="F53" s="95">
        <v>7288497.1323</v>
      </c>
      <c r="G53" s="96">
        <f t="shared" si="1"/>
        <v>235112.8107</v>
      </c>
      <c r="H53" s="97">
        <f>(F53/F41)-1</f>
        <v>-0.03046276186</v>
      </c>
      <c r="I53" s="95">
        <v>7759740.83428379</v>
      </c>
      <c r="J53" s="96">
        <f t="shared" ref="J53:J76" si="5">I53/E53</f>
        <v>250314.2205</v>
      </c>
      <c r="K53" s="97">
        <f>(F53/I53)-1</f>
        <v>-0.0607293094</v>
      </c>
    </row>
    <row r="54" ht="12.0" customHeight="1">
      <c r="A54" s="72" t="s">
        <v>62</v>
      </c>
      <c r="B54" s="79">
        <v>2012.0</v>
      </c>
      <c r="C54" s="80">
        <v>40940.0</v>
      </c>
      <c r="D54" s="81" t="s">
        <v>79</v>
      </c>
      <c r="E54" s="82">
        <v>29.0</v>
      </c>
      <c r="F54" s="83">
        <v>6882448.094</v>
      </c>
      <c r="G54" s="84">
        <f t="shared" si="1"/>
        <v>237325.7963</v>
      </c>
      <c r="H54" s="98">
        <f t="shared" ref="H54:H64" si="6">(SUM(F$53:F54)/SUM(F$41:F42))-1</f>
        <v>-0.01669627155</v>
      </c>
      <c r="I54" s="83">
        <v>7112590.60700073</v>
      </c>
      <c r="J54" s="84">
        <f t="shared" si="5"/>
        <v>245261.7451</v>
      </c>
      <c r="K54" s="98">
        <f t="shared" ref="K54:K64" si="7">(SUM(F$53:F54)/SUM(I$53:I54))-1</f>
        <v>-0.04716047499</v>
      </c>
    </row>
    <row r="55" ht="12.0" customHeight="1">
      <c r="A55" s="72" t="s">
        <v>62</v>
      </c>
      <c r="B55" s="79">
        <v>2012.0</v>
      </c>
      <c r="C55" s="80">
        <v>40969.0</v>
      </c>
      <c r="D55" s="81" t="s">
        <v>80</v>
      </c>
      <c r="E55" s="82">
        <v>31.0</v>
      </c>
      <c r="F55" s="83">
        <v>7917979.5193</v>
      </c>
      <c r="G55" s="84">
        <f t="shared" si="1"/>
        <v>255418.6942</v>
      </c>
      <c r="H55" s="98">
        <f t="shared" si="6"/>
        <v>-0.01848118783</v>
      </c>
      <c r="I55" s="83">
        <v>8352517.69239957</v>
      </c>
      <c r="J55" s="84">
        <f t="shared" si="5"/>
        <v>269436.0546</v>
      </c>
      <c r="K55" s="98">
        <f t="shared" si="7"/>
        <v>-0.04890987156</v>
      </c>
    </row>
    <row r="56" ht="12.0" customHeight="1">
      <c r="A56" s="72" t="s">
        <v>62</v>
      </c>
      <c r="B56" s="79">
        <v>2012.0</v>
      </c>
      <c r="C56" s="80">
        <v>41000.0</v>
      </c>
      <c r="D56" s="81" t="s">
        <v>81</v>
      </c>
      <c r="E56" s="82">
        <v>30.0</v>
      </c>
      <c r="F56" s="83">
        <v>8418582.0957</v>
      </c>
      <c r="G56" s="84">
        <f t="shared" si="1"/>
        <v>280619.4032</v>
      </c>
      <c r="H56" s="98">
        <f t="shared" si="6"/>
        <v>-0.01950653361</v>
      </c>
      <c r="I56" s="83">
        <v>8883338.0466803</v>
      </c>
      <c r="J56" s="84">
        <f t="shared" si="5"/>
        <v>296111.2682</v>
      </c>
      <c r="K56" s="98">
        <f t="shared" si="7"/>
        <v>-0.04985271607</v>
      </c>
    </row>
    <row r="57" ht="12.0" customHeight="1">
      <c r="A57" s="72" t="s">
        <v>62</v>
      </c>
      <c r="B57" s="79">
        <v>2012.0</v>
      </c>
      <c r="C57" s="80">
        <v>41030.0</v>
      </c>
      <c r="D57" s="81" t="s">
        <v>82</v>
      </c>
      <c r="E57" s="82">
        <v>31.0</v>
      </c>
      <c r="F57" s="83">
        <v>9151331.9244</v>
      </c>
      <c r="G57" s="84">
        <f t="shared" si="1"/>
        <v>295204.2556</v>
      </c>
      <c r="H57" s="98">
        <f t="shared" si="6"/>
        <v>-0.02065833011</v>
      </c>
      <c r="I57" s="83">
        <v>9676726.23846225</v>
      </c>
      <c r="J57" s="84">
        <f t="shared" si="5"/>
        <v>312152.4593</v>
      </c>
      <c r="K57" s="98">
        <f t="shared" si="7"/>
        <v>-0.05088139424</v>
      </c>
    </row>
    <row r="58" ht="12.0" customHeight="1">
      <c r="A58" s="72" t="s">
        <v>62</v>
      </c>
      <c r="B58" s="79">
        <v>2012.0</v>
      </c>
      <c r="C58" s="80">
        <v>41061.0</v>
      </c>
      <c r="D58" s="81" t="s">
        <v>83</v>
      </c>
      <c r="E58" s="82">
        <v>30.0</v>
      </c>
      <c r="F58" s="83">
        <v>9672000.2434</v>
      </c>
      <c r="G58" s="84">
        <f t="shared" si="1"/>
        <v>322400.0081</v>
      </c>
      <c r="H58" s="98">
        <f t="shared" si="6"/>
        <v>-0.01650485689</v>
      </c>
      <c r="I58" s="83">
        <v>9959125.47504419</v>
      </c>
      <c r="J58" s="84">
        <f t="shared" si="5"/>
        <v>331970.8492</v>
      </c>
      <c r="K58" s="98">
        <f t="shared" si="7"/>
        <v>-0.046637254</v>
      </c>
    </row>
    <row r="59" ht="12.0" customHeight="1">
      <c r="A59" s="72" t="s">
        <v>62</v>
      </c>
      <c r="B59" s="79">
        <v>2012.0</v>
      </c>
      <c r="C59" s="80">
        <v>41091.0</v>
      </c>
      <c r="D59" s="81" t="s">
        <v>84</v>
      </c>
      <c r="E59" s="82">
        <v>31.0</v>
      </c>
      <c r="F59" s="83">
        <v>1.0423693969E7</v>
      </c>
      <c r="G59" s="84">
        <f t="shared" si="1"/>
        <v>336248.1925</v>
      </c>
      <c r="H59" s="98">
        <f t="shared" si="6"/>
        <v>-0.01514215776</v>
      </c>
      <c r="I59" s="83">
        <v>1.08364686520934E7</v>
      </c>
      <c r="J59" s="84">
        <f t="shared" si="5"/>
        <v>349563.5049</v>
      </c>
      <c r="K59" s="98">
        <f t="shared" si="7"/>
        <v>-0.04515742487</v>
      </c>
    </row>
    <row r="60" ht="12.0" customHeight="1">
      <c r="A60" s="72" t="s">
        <v>62</v>
      </c>
      <c r="B60" s="79">
        <v>2012.0</v>
      </c>
      <c r="C60" s="80">
        <v>41122.0</v>
      </c>
      <c r="D60" s="81" t="s">
        <v>85</v>
      </c>
      <c r="E60" s="82">
        <v>31.0</v>
      </c>
      <c r="F60" s="83">
        <v>1.03300895344E7</v>
      </c>
      <c r="G60" s="84">
        <f t="shared" si="1"/>
        <v>333228.6947</v>
      </c>
      <c r="H60" s="98">
        <f t="shared" si="6"/>
        <v>-0.01328408357</v>
      </c>
      <c r="I60" s="83">
        <v>1.06686293238658E7</v>
      </c>
      <c r="J60" s="84">
        <f t="shared" si="5"/>
        <v>344149.333</v>
      </c>
      <c r="K60" s="98">
        <f t="shared" si="7"/>
        <v>-0.04320207026</v>
      </c>
    </row>
    <row r="61" ht="12.0" customHeight="1">
      <c r="A61" s="72" t="s">
        <v>62</v>
      </c>
      <c r="B61" s="79">
        <v>2012.0</v>
      </c>
      <c r="C61" s="80">
        <v>41153.0</v>
      </c>
      <c r="D61" s="81" t="s">
        <v>86</v>
      </c>
      <c r="E61" s="82">
        <v>30.0</v>
      </c>
      <c r="F61" s="83">
        <v>9667172.4054</v>
      </c>
      <c r="G61" s="84">
        <f t="shared" si="1"/>
        <v>322239.0802</v>
      </c>
      <c r="H61" s="98">
        <f t="shared" si="6"/>
        <v>-0.01308780479</v>
      </c>
      <c r="I61" s="83">
        <v>1.00516640439695E7</v>
      </c>
      <c r="J61" s="84">
        <f t="shared" si="5"/>
        <v>335055.4681</v>
      </c>
      <c r="K61" s="98">
        <f t="shared" si="7"/>
        <v>-0.04260470436</v>
      </c>
    </row>
    <row r="62" ht="12.0" customHeight="1">
      <c r="A62" s="72" t="s">
        <v>62</v>
      </c>
      <c r="B62" s="79">
        <v>2012.0</v>
      </c>
      <c r="C62" s="80">
        <v>41183.0</v>
      </c>
      <c r="D62" s="81" t="s">
        <v>87</v>
      </c>
      <c r="E62" s="82">
        <v>31.0</v>
      </c>
      <c r="F62" s="83">
        <v>9123166.039</v>
      </c>
      <c r="G62" s="84">
        <f t="shared" si="1"/>
        <v>294295.6787</v>
      </c>
      <c r="H62" s="98">
        <f t="shared" si="6"/>
        <v>-0.01420392264</v>
      </c>
      <c r="I62" s="83">
        <v>9614544.57504351</v>
      </c>
      <c r="J62" s="84">
        <f t="shared" si="5"/>
        <v>310146.5992</v>
      </c>
      <c r="K62" s="98">
        <f t="shared" si="7"/>
        <v>-0.04348457739</v>
      </c>
    </row>
    <row r="63" ht="12.0" customHeight="1">
      <c r="A63" s="72" t="s">
        <v>62</v>
      </c>
      <c r="B63" s="79">
        <v>2012.0</v>
      </c>
      <c r="C63" s="80">
        <v>41214.0</v>
      </c>
      <c r="D63" s="81" t="s">
        <v>88</v>
      </c>
      <c r="E63" s="82">
        <v>30.0</v>
      </c>
      <c r="F63" s="83">
        <v>7404369.752</v>
      </c>
      <c r="G63" s="84">
        <f t="shared" si="1"/>
        <v>246812.3251</v>
      </c>
      <c r="H63" s="98">
        <f t="shared" si="6"/>
        <v>-0.01435813582</v>
      </c>
      <c r="I63" s="83">
        <v>7764073.77415126</v>
      </c>
      <c r="J63" s="84">
        <f t="shared" si="5"/>
        <v>258802.4591</v>
      </c>
      <c r="K63" s="98">
        <f t="shared" si="7"/>
        <v>-0.04370395247</v>
      </c>
    </row>
    <row r="64" ht="13.5" customHeight="1">
      <c r="A64" s="21" t="s">
        <v>62</v>
      </c>
      <c r="B64" s="85">
        <v>2012.0</v>
      </c>
      <c r="C64" s="86">
        <v>41244.0</v>
      </c>
      <c r="D64" s="87" t="s">
        <v>89</v>
      </c>
      <c r="E64" s="88">
        <v>31.0</v>
      </c>
      <c r="F64" s="89">
        <v>7222151.7565</v>
      </c>
      <c r="G64" s="90">
        <f t="shared" si="1"/>
        <v>232972.6373</v>
      </c>
      <c r="H64" s="99">
        <f t="shared" si="6"/>
        <v>-0.0154559216</v>
      </c>
      <c r="I64" s="89">
        <v>7680318.96038567</v>
      </c>
      <c r="J64" s="90">
        <f t="shared" si="5"/>
        <v>247752.2245</v>
      </c>
      <c r="K64" s="99">
        <f t="shared" si="7"/>
        <v>-0.04483450992</v>
      </c>
    </row>
    <row r="65" ht="12.0" customHeight="1">
      <c r="A65" s="74" t="s">
        <v>62</v>
      </c>
      <c r="B65" s="91">
        <v>2013.0</v>
      </c>
      <c r="C65" s="92">
        <v>41275.0</v>
      </c>
      <c r="D65" s="93" t="s">
        <v>78</v>
      </c>
      <c r="E65" s="94">
        <v>31.0</v>
      </c>
      <c r="F65" s="95">
        <v>7171995.8063</v>
      </c>
      <c r="G65" s="96">
        <f t="shared" si="1"/>
        <v>231354.7034</v>
      </c>
      <c r="H65" s="97">
        <f t="shared" ref="H65:H76" si="8">(F65/F53)-1</f>
        <v>-0.01598427274</v>
      </c>
      <c r="I65" s="95">
        <v>7852501.11945697</v>
      </c>
      <c r="J65" s="96">
        <f t="shared" si="5"/>
        <v>253306.4877</v>
      </c>
      <c r="K65" s="97">
        <f>(F65/I65)-1</f>
        <v>-0.08666096353</v>
      </c>
    </row>
    <row r="66" ht="12.0" customHeight="1">
      <c r="A66" s="72" t="s">
        <v>62</v>
      </c>
      <c r="B66" s="79">
        <v>2013.0</v>
      </c>
      <c r="C66" s="80">
        <v>41306.0</v>
      </c>
      <c r="D66" s="81" t="s">
        <v>79</v>
      </c>
      <c r="E66" s="82">
        <v>28.0</v>
      </c>
      <c r="F66" s="83">
        <v>6637705.4145</v>
      </c>
      <c r="G66" s="84">
        <f t="shared" si="1"/>
        <v>237060.9077</v>
      </c>
      <c r="H66" s="98">
        <f t="shared" si="8"/>
        <v>-0.0355604105</v>
      </c>
      <c r="I66" s="83">
        <v>7411239.5207217</v>
      </c>
      <c r="J66" s="84">
        <f t="shared" si="5"/>
        <v>264687.1257</v>
      </c>
      <c r="K66" s="98">
        <f t="shared" ref="K66:K76" si="9">(SUM(F$65:F66)/SUM(I$65:I66))-1</f>
        <v>-0.09526101456</v>
      </c>
    </row>
    <row r="67" ht="12.0" customHeight="1">
      <c r="A67" s="72" t="s">
        <v>62</v>
      </c>
      <c r="B67" s="79">
        <v>2013.0</v>
      </c>
      <c r="C67" s="80">
        <v>41334.0</v>
      </c>
      <c r="D67" s="81" t="s">
        <v>80</v>
      </c>
      <c r="E67" s="82">
        <v>31.0</v>
      </c>
      <c r="F67" s="83">
        <v>7840427.5058</v>
      </c>
      <c r="G67" s="84">
        <f t="shared" si="1"/>
        <v>252917.0163</v>
      </c>
      <c r="H67" s="98">
        <f t="shared" si="8"/>
        <v>-0.009794419563</v>
      </c>
      <c r="I67" s="83">
        <v>8527076.02428322</v>
      </c>
      <c r="J67" s="84">
        <f t="shared" si="5"/>
        <v>275066.9685</v>
      </c>
      <c r="K67" s="98">
        <f t="shared" si="9"/>
        <v>-0.08997959036</v>
      </c>
    </row>
    <row r="68" ht="12.0" customHeight="1">
      <c r="A68" s="72" t="s">
        <v>62</v>
      </c>
      <c r="B68" s="79">
        <v>2013.0</v>
      </c>
      <c r="C68" s="80">
        <v>41365.0</v>
      </c>
      <c r="D68" s="81" t="s">
        <v>81</v>
      </c>
      <c r="E68" s="82">
        <v>30.0</v>
      </c>
      <c r="F68" s="83">
        <v>8473113.4568</v>
      </c>
      <c r="G68" s="84">
        <f t="shared" si="1"/>
        <v>282437.1152</v>
      </c>
      <c r="H68" s="98">
        <f t="shared" si="8"/>
        <v>0.006477499474</v>
      </c>
      <c r="I68" s="83">
        <v>9069244.7628029</v>
      </c>
      <c r="J68" s="84">
        <f t="shared" si="5"/>
        <v>302308.1588</v>
      </c>
      <c r="K68" s="98">
        <f t="shared" si="9"/>
        <v>-0.08328710066</v>
      </c>
    </row>
    <row r="69" ht="12.0" customHeight="1">
      <c r="A69" s="72" t="s">
        <v>62</v>
      </c>
      <c r="B69" s="79">
        <v>2013.0</v>
      </c>
      <c r="C69" s="80">
        <v>41395.0</v>
      </c>
      <c r="D69" s="81" t="s">
        <v>82</v>
      </c>
      <c r="E69" s="82">
        <v>31.0</v>
      </c>
      <c r="F69" s="83">
        <v>9454572.5247</v>
      </c>
      <c r="G69" s="84">
        <f t="shared" si="1"/>
        <v>304986.2105</v>
      </c>
      <c r="H69" s="98">
        <f t="shared" si="8"/>
        <v>0.03313622572</v>
      </c>
      <c r="I69" s="83">
        <v>9858049.48276197</v>
      </c>
      <c r="J69" s="84">
        <f t="shared" si="5"/>
        <v>318001.5962</v>
      </c>
      <c r="K69" s="98">
        <f t="shared" si="9"/>
        <v>-0.07351205695</v>
      </c>
    </row>
    <row r="70" ht="12.0" customHeight="1">
      <c r="A70" s="72" t="s">
        <v>62</v>
      </c>
      <c r="B70" s="79">
        <v>2013.0</v>
      </c>
      <c r="C70" s="80">
        <v>41426.0</v>
      </c>
      <c r="D70" s="81" t="s">
        <v>83</v>
      </c>
      <c r="E70" s="82">
        <v>30.0</v>
      </c>
      <c r="F70" s="83">
        <v>9886670.166</v>
      </c>
      <c r="G70" s="84">
        <f t="shared" si="1"/>
        <v>329555.6722</v>
      </c>
      <c r="H70" s="98">
        <f t="shared" si="8"/>
        <v>0.0221949873</v>
      </c>
      <c r="I70" s="83">
        <v>1.04176243785803E7</v>
      </c>
      <c r="J70" s="84">
        <f t="shared" si="5"/>
        <v>347254.146</v>
      </c>
      <c r="K70" s="98">
        <f t="shared" si="9"/>
        <v>-0.06909192833</v>
      </c>
    </row>
    <row r="71" ht="12.0" customHeight="1">
      <c r="A71" s="72" t="s">
        <v>62</v>
      </c>
      <c r="B71" s="79">
        <v>2013.0</v>
      </c>
      <c r="C71" s="80">
        <v>41456.0</v>
      </c>
      <c r="D71" s="81" t="s">
        <v>84</v>
      </c>
      <c r="E71" s="82">
        <v>31.0</v>
      </c>
      <c r="F71" s="83">
        <v>1.06461147918E7</v>
      </c>
      <c r="G71" s="84">
        <f t="shared" si="1"/>
        <v>343423.0578</v>
      </c>
      <c r="H71" s="98">
        <f t="shared" si="8"/>
        <v>0.02133800392</v>
      </c>
      <c r="I71" s="83">
        <v>1.12256130897983E7</v>
      </c>
      <c r="J71" s="84">
        <f t="shared" si="5"/>
        <v>362116.5513</v>
      </c>
      <c r="K71" s="98">
        <f t="shared" si="9"/>
        <v>-0.06604505374</v>
      </c>
    </row>
    <row r="72" ht="12.0" customHeight="1">
      <c r="A72" s="72" t="s">
        <v>62</v>
      </c>
      <c r="B72" s="79">
        <v>2013.0</v>
      </c>
      <c r="C72" s="80">
        <v>41487.0</v>
      </c>
      <c r="D72" s="81" t="s">
        <v>85</v>
      </c>
      <c r="E72" s="82">
        <v>31.0</v>
      </c>
      <c r="F72" s="83">
        <v>1.06403971931E7</v>
      </c>
      <c r="G72" s="84">
        <f t="shared" si="1"/>
        <v>343238.6191</v>
      </c>
      <c r="H72" s="98">
        <f t="shared" si="8"/>
        <v>0.03003920321</v>
      </c>
      <c r="I72" s="83">
        <v>1.11248989488144E7</v>
      </c>
      <c r="J72" s="84">
        <f t="shared" si="5"/>
        <v>358867.708</v>
      </c>
      <c r="K72" s="98">
        <f t="shared" si="9"/>
        <v>-0.0627299758</v>
      </c>
    </row>
    <row r="73" ht="12.0" customHeight="1">
      <c r="A73" s="72" t="s">
        <v>62</v>
      </c>
      <c r="B73" s="79">
        <v>2013.0</v>
      </c>
      <c r="C73" s="80">
        <v>41518.0</v>
      </c>
      <c r="D73" s="81" t="s">
        <v>86</v>
      </c>
      <c r="E73" s="82">
        <v>30.0</v>
      </c>
      <c r="F73" s="83">
        <v>9888679.3166</v>
      </c>
      <c r="G73" s="84">
        <f t="shared" si="1"/>
        <v>329622.6439</v>
      </c>
      <c r="H73" s="98">
        <f t="shared" si="8"/>
        <v>0.02291330928</v>
      </c>
      <c r="I73" s="83">
        <v>1.04123867685233E7</v>
      </c>
      <c r="J73" s="84">
        <f t="shared" si="5"/>
        <v>347079.559</v>
      </c>
      <c r="K73" s="98">
        <f t="shared" si="9"/>
        <v>-0.06122283521</v>
      </c>
    </row>
    <row r="74" ht="12.0" customHeight="1">
      <c r="A74" s="72" t="s">
        <v>62</v>
      </c>
      <c r="B74" s="79">
        <v>2013.0</v>
      </c>
      <c r="C74" s="80">
        <v>41548.0</v>
      </c>
      <c r="D74" s="81" t="s">
        <v>87</v>
      </c>
      <c r="E74" s="82">
        <v>31.0</v>
      </c>
      <c r="F74" s="83">
        <v>9392146.6861</v>
      </c>
      <c r="G74" s="84">
        <f t="shared" si="1"/>
        <v>302972.4737</v>
      </c>
      <c r="H74" s="98">
        <f t="shared" si="8"/>
        <v>0.02948325679</v>
      </c>
      <c r="I74" s="83">
        <v>9823685.05343749</v>
      </c>
      <c r="J74" s="84">
        <f t="shared" si="5"/>
        <v>316893.0662</v>
      </c>
      <c r="K74" s="98">
        <f t="shared" si="9"/>
        <v>-0.05944795674</v>
      </c>
    </row>
    <row r="75" ht="12.0" customHeight="1">
      <c r="A75" s="72" t="s">
        <v>62</v>
      </c>
      <c r="B75" s="79">
        <v>2013.0</v>
      </c>
      <c r="C75" s="80">
        <v>41579.0</v>
      </c>
      <c r="D75" s="81" t="s">
        <v>88</v>
      </c>
      <c r="E75" s="82">
        <v>30.0</v>
      </c>
      <c r="F75" s="83">
        <v>7645551.4504</v>
      </c>
      <c r="G75" s="84">
        <f t="shared" si="1"/>
        <v>254851.715</v>
      </c>
      <c r="H75" s="98">
        <f t="shared" si="8"/>
        <v>0.03257288689</v>
      </c>
      <c r="I75" s="83">
        <v>7966958.72576264</v>
      </c>
      <c r="J75" s="84">
        <f t="shared" si="5"/>
        <v>265565.2909</v>
      </c>
      <c r="K75" s="98">
        <f t="shared" si="9"/>
        <v>-0.05797999259</v>
      </c>
    </row>
    <row r="76" ht="12.0" customHeight="1">
      <c r="A76" s="21" t="s">
        <v>62</v>
      </c>
      <c r="B76" s="85">
        <v>2013.0</v>
      </c>
      <c r="C76" s="86">
        <v>41609.0</v>
      </c>
      <c r="D76" s="87" t="s">
        <v>89</v>
      </c>
      <c r="E76" s="88">
        <v>31.0</v>
      </c>
      <c r="F76" s="89">
        <v>7494036.0728</v>
      </c>
      <c r="G76" s="90">
        <f t="shared" si="1"/>
        <v>241743.0991</v>
      </c>
      <c r="H76" s="99">
        <f t="shared" si="8"/>
        <v>0.03764588802</v>
      </c>
      <c r="I76" s="89">
        <v>7771751.7980361</v>
      </c>
      <c r="J76" s="90">
        <f t="shared" si="5"/>
        <v>250701.6709</v>
      </c>
      <c r="K76" s="99">
        <f t="shared" si="9"/>
        <v>-0.05642886403</v>
      </c>
    </row>
    <row r="77" ht="12.0" customHeight="1">
      <c r="A77" s="74" t="s">
        <v>62</v>
      </c>
      <c r="B77" s="91">
        <v>2014.0</v>
      </c>
      <c r="C77" s="92">
        <v>41640.0</v>
      </c>
      <c r="D77" s="93" t="s">
        <v>78</v>
      </c>
      <c r="E77" s="94">
        <v>31.0</v>
      </c>
      <c r="F77" s="96"/>
      <c r="G77" s="96"/>
      <c r="H77" s="97"/>
      <c r="I77" s="96"/>
      <c r="J77" s="96"/>
      <c r="K77" s="97"/>
    </row>
    <row r="78" ht="12.0" customHeight="1">
      <c r="A78" s="72" t="s">
        <v>62</v>
      </c>
      <c r="B78" s="79">
        <v>2014.0</v>
      </c>
      <c r="C78" s="80">
        <v>41671.0</v>
      </c>
      <c r="D78" s="81" t="s">
        <v>79</v>
      </c>
      <c r="E78" s="82">
        <v>28.0</v>
      </c>
      <c r="F78" s="84"/>
      <c r="G78" s="84"/>
      <c r="H78" s="98"/>
      <c r="I78" s="84"/>
      <c r="J78" s="84"/>
      <c r="K78" s="98"/>
    </row>
    <row r="79" ht="12.0" customHeight="1">
      <c r="A79" s="72" t="s">
        <v>62</v>
      </c>
      <c r="B79" s="79">
        <v>2014.0</v>
      </c>
      <c r="C79" s="80">
        <v>41699.0</v>
      </c>
      <c r="D79" s="81" t="s">
        <v>80</v>
      </c>
      <c r="E79" s="82">
        <v>31.0</v>
      </c>
      <c r="F79" s="84"/>
      <c r="G79" s="84"/>
      <c r="H79" s="98"/>
      <c r="I79" s="84"/>
      <c r="J79" s="84"/>
      <c r="K79" s="98"/>
    </row>
    <row r="80" ht="12.0" customHeight="1">
      <c r="A80" s="72" t="s">
        <v>62</v>
      </c>
      <c r="B80" s="79">
        <v>2014.0</v>
      </c>
      <c r="C80" s="80">
        <v>41730.0</v>
      </c>
      <c r="D80" s="81" t="s">
        <v>81</v>
      </c>
      <c r="E80" s="82">
        <v>30.0</v>
      </c>
      <c r="F80" s="84"/>
      <c r="G80" s="84"/>
      <c r="H80" s="98"/>
      <c r="I80" s="84"/>
      <c r="J80" s="84"/>
      <c r="K80" s="98"/>
    </row>
    <row r="81" ht="12.0" customHeight="1">
      <c r="A81" s="72" t="s">
        <v>62</v>
      </c>
      <c r="B81" s="79">
        <v>2014.0</v>
      </c>
      <c r="C81" s="80">
        <v>41760.0</v>
      </c>
      <c r="D81" s="81" t="s">
        <v>82</v>
      </c>
      <c r="E81" s="82">
        <v>31.0</v>
      </c>
      <c r="F81" s="84"/>
      <c r="G81" s="84"/>
      <c r="H81" s="98"/>
      <c r="I81" s="84"/>
      <c r="J81" s="84"/>
      <c r="K81" s="98"/>
    </row>
    <row r="82" ht="12.0" customHeight="1">
      <c r="A82" s="72" t="s">
        <v>62</v>
      </c>
      <c r="B82" s="79">
        <v>2014.0</v>
      </c>
      <c r="C82" s="80">
        <v>41791.0</v>
      </c>
      <c r="D82" s="81" t="s">
        <v>83</v>
      </c>
      <c r="E82" s="82">
        <v>30.0</v>
      </c>
      <c r="F82" s="84"/>
      <c r="G82" s="84"/>
      <c r="H82" s="98"/>
      <c r="I82" s="84"/>
      <c r="J82" s="84"/>
      <c r="K82" s="98"/>
    </row>
    <row r="83" ht="12.0" customHeight="1">
      <c r="A83" s="72" t="s">
        <v>62</v>
      </c>
      <c r="B83" s="79">
        <v>2014.0</v>
      </c>
      <c r="C83" s="80">
        <v>41821.0</v>
      </c>
      <c r="D83" s="81" t="s">
        <v>84</v>
      </c>
      <c r="E83" s="82">
        <v>31.0</v>
      </c>
      <c r="F83" s="84"/>
      <c r="G83" s="84"/>
      <c r="H83" s="98"/>
      <c r="I83" s="84"/>
      <c r="J83" s="84"/>
      <c r="K83" s="98"/>
    </row>
    <row r="84" ht="12.0" customHeight="1">
      <c r="A84" s="72" t="s">
        <v>62</v>
      </c>
      <c r="B84" s="79">
        <v>2014.0</v>
      </c>
      <c r="C84" s="80">
        <v>41852.0</v>
      </c>
      <c r="D84" s="81" t="s">
        <v>85</v>
      </c>
      <c r="E84" s="82">
        <v>31.0</v>
      </c>
      <c r="F84" s="84"/>
      <c r="G84" s="84"/>
      <c r="H84" s="98"/>
      <c r="I84" s="84"/>
      <c r="J84" s="84"/>
      <c r="K84" s="98"/>
    </row>
    <row r="85" ht="12.0" customHeight="1">
      <c r="A85" s="72" t="s">
        <v>62</v>
      </c>
      <c r="B85" s="79">
        <v>2014.0</v>
      </c>
      <c r="C85" s="80">
        <v>41883.0</v>
      </c>
      <c r="D85" s="81" t="s">
        <v>86</v>
      </c>
      <c r="E85" s="82">
        <v>30.0</v>
      </c>
      <c r="F85" s="84"/>
      <c r="G85" s="84"/>
      <c r="H85" s="98"/>
      <c r="I85" s="84"/>
      <c r="J85" s="84"/>
      <c r="K85" s="98"/>
    </row>
    <row r="86" ht="12.0" customHeight="1">
      <c r="A86" s="72" t="s">
        <v>62</v>
      </c>
      <c r="B86" s="79">
        <v>2014.0</v>
      </c>
      <c r="C86" s="80">
        <v>41913.0</v>
      </c>
      <c r="D86" s="81" t="s">
        <v>87</v>
      </c>
      <c r="E86" s="82">
        <v>31.0</v>
      </c>
      <c r="F86" s="84"/>
      <c r="G86" s="84"/>
      <c r="H86" s="98"/>
      <c r="I86" s="84"/>
      <c r="J86" s="84"/>
      <c r="K86" s="98"/>
    </row>
    <row r="87" ht="12.0" customHeight="1">
      <c r="A87" s="72" t="s">
        <v>62</v>
      </c>
      <c r="B87" s="79">
        <v>2014.0</v>
      </c>
      <c r="C87" s="80">
        <v>41944.0</v>
      </c>
      <c r="D87" s="81" t="s">
        <v>88</v>
      </c>
      <c r="E87" s="82">
        <v>30.0</v>
      </c>
      <c r="F87" s="84"/>
      <c r="G87" s="84"/>
      <c r="H87" s="98"/>
      <c r="I87" s="84"/>
      <c r="J87" s="84"/>
      <c r="K87" s="98"/>
    </row>
    <row r="88" ht="12.0" customHeight="1">
      <c r="A88" s="21" t="s">
        <v>62</v>
      </c>
      <c r="B88" s="85">
        <v>2014.0</v>
      </c>
      <c r="C88" s="86">
        <v>41974.0</v>
      </c>
      <c r="D88" s="87" t="s">
        <v>89</v>
      </c>
      <c r="E88" s="88">
        <v>31.0</v>
      </c>
      <c r="F88" s="90"/>
      <c r="G88" s="90"/>
      <c r="H88" s="99"/>
      <c r="I88" s="90"/>
      <c r="J88" s="90"/>
      <c r="K88" s="99"/>
    </row>
  </sheetData>
  <hyperlinks>
    <hyperlink r:id="rId1" ref="F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9.25"/>
    <col customWidth="1" min="2" max="2" width="15.88"/>
    <col customWidth="1" min="3" max="3" width="7.0"/>
    <col customWidth="1" min="4" max="4" width="99.38"/>
    <col customWidth="1" min="5" max="6" width="7.63"/>
  </cols>
  <sheetData>
    <row r="1" ht="12.75" customHeight="1">
      <c r="A1" s="100" t="s">
        <v>90</v>
      </c>
      <c r="B1" s="101" t="s">
        <v>54</v>
      </c>
      <c r="C1" s="101" t="s">
        <v>91</v>
      </c>
      <c r="D1" s="100" t="s">
        <v>92</v>
      </c>
    </row>
    <row r="2" ht="12.75" customHeight="1">
      <c r="A2" s="102">
        <v>41471.0</v>
      </c>
      <c r="B2" s="103" t="s">
        <v>46</v>
      </c>
      <c r="C2" s="104">
        <v>2012.0</v>
      </c>
      <c r="D2" s="105" t="s">
        <v>93</v>
      </c>
    </row>
    <row r="3" ht="12.75" customHeight="1">
      <c r="A3" s="106"/>
      <c r="B3" s="106"/>
      <c r="C3" s="106"/>
      <c r="D3" s="106"/>
    </row>
    <row r="4" ht="12.75" customHeight="1">
      <c r="A4" s="107"/>
      <c r="B4" s="107"/>
      <c r="C4" s="107"/>
      <c r="D4" s="72"/>
    </row>
    <row r="5" ht="12.75" customHeight="1">
      <c r="A5" s="107"/>
      <c r="B5" s="107"/>
      <c r="C5" s="107"/>
      <c r="D5" s="72"/>
    </row>
    <row r="6" ht="12.75" customHeight="1">
      <c r="A6" s="107"/>
      <c r="B6" s="107"/>
      <c r="C6" s="107"/>
      <c r="D6" s="72"/>
    </row>
    <row r="7" ht="12.75" customHeight="1">
      <c r="A7" s="107"/>
      <c r="B7" s="107"/>
      <c r="C7" s="107"/>
      <c r="D7" s="72"/>
    </row>
    <row r="8" ht="12.75" customHeight="1">
      <c r="A8" s="107"/>
      <c r="B8" s="107"/>
      <c r="C8" s="107"/>
      <c r="D8" s="72"/>
    </row>
    <row r="9" ht="12.75" customHeight="1">
      <c r="A9" s="107"/>
      <c r="B9" s="107"/>
      <c r="C9" s="107"/>
      <c r="D9" s="72"/>
    </row>
    <row r="10" ht="12.75" customHeight="1">
      <c r="A10" s="107"/>
      <c r="B10" s="107"/>
      <c r="C10" s="107"/>
      <c r="D10" s="72"/>
    </row>
    <row r="11" ht="12.75" customHeight="1">
      <c r="A11" s="107"/>
      <c r="B11" s="107"/>
      <c r="C11" s="107"/>
      <c r="D11" s="72"/>
    </row>
    <row r="12" ht="12.75" customHeight="1">
      <c r="A12" s="107"/>
      <c r="B12" s="107"/>
      <c r="C12" s="107"/>
      <c r="D12" s="72"/>
    </row>
    <row r="13" ht="12.75" customHeight="1">
      <c r="A13" s="107"/>
      <c r="B13" s="107"/>
      <c r="C13" s="107"/>
      <c r="D13" s="72"/>
    </row>
    <row r="14" ht="12.75" customHeight="1">
      <c r="A14" s="107"/>
      <c r="B14" s="107"/>
      <c r="C14" s="107"/>
      <c r="D14" s="72"/>
    </row>
    <row r="15" ht="12.75" customHeight="1">
      <c r="A15" s="107"/>
      <c r="B15" s="107"/>
      <c r="C15" s="107"/>
      <c r="D15" s="72"/>
    </row>
    <row r="16" ht="12.75" customHeight="1">
      <c r="A16" s="107"/>
      <c r="B16" s="107"/>
      <c r="C16" s="107"/>
      <c r="D16" s="72"/>
    </row>
    <row r="17" ht="12.75" customHeight="1">
      <c r="A17" s="107"/>
      <c r="B17" s="107"/>
      <c r="C17" s="107"/>
      <c r="D17" s="72"/>
    </row>
    <row r="18" ht="12.75" customHeight="1">
      <c r="A18" s="107"/>
      <c r="B18" s="107"/>
      <c r="C18" s="107"/>
      <c r="D18" s="72"/>
    </row>
    <row r="19" ht="12.75" customHeight="1">
      <c r="A19" s="107"/>
      <c r="B19" s="107"/>
      <c r="C19" s="107"/>
      <c r="D19" s="72"/>
    </row>
    <row r="20" ht="12.75" customHeight="1">
      <c r="A20" s="107"/>
      <c r="B20" s="107"/>
      <c r="C20" s="107"/>
      <c r="D20" s="72"/>
    </row>
  </sheetData>
  <drawing r:id="rId1"/>
</worksheet>
</file>