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T_SU_CZ" sheetId="1" r:id="rId3"/>
    <sheet state="visible" name="Change Log" sheetId="2" r:id="rId4"/>
  </sheets>
  <definedNames/>
  <calcPr/>
</workbook>
</file>

<file path=xl/sharedStrings.xml><?xml version="1.0" encoding="utf-8"?>
<sst xmlns="http://schemas.openxmlformats.org/spreadsheetml/2006/main" count="56" uniqueCount="55">
  <si>
    <t>Data source</t>
  </si>
  <si>
    <t>EUROCONTROL</t>
  </si>
  <si>
    <t>Period Start</t>
  </si>
  <si>
    <t>Meta data</t>
  </si>
  <si>
    <t>N/A</t>
  </si>
  <si>
    <t xml:space="preserve"> </t>
  </si>
  <si>
    <t>Release date</t>
  </si>
  <si>
    <t>Period End</t>
  </si>
  <si>
    <t>Contact</t>
  </si>
  <si>
    <t>pru-support@eurocontrol.int</t>
  </si>
  <si>
    <t>Period: JAN-OCT</t>
  </si>
  <si>
    <t>SOURCE: CRCO</t>
  </si>
  <si>
    <t>En-route service units</t>
  </si>
  <si>
    <t>Actual [2020]</t>
  </si>
  <si>
    <t>Daily ER SU [2020]</t>
  </si>
  <si>
    <t>Actual [2021]</t>
  </si>
  <si>
    <t>Daily ER SU [actual, 2021]</t>
  </si>
  <si>
    <t>21/20 (%)</t>
  </si>
  <si>
    <t>Det. [2021]</t>
  </si>
  <si>
    <t>Daily ER SU [2021]</t>
  </si>
  <si>
    <t>act./det.(%)</t>
  </si>
  <si>
    <t>SES Area</t>
  </si>
  <si>
    <t>Austria</t>
  </si>
  <si>
    <t>Belgium-Luxembourg</t>
  </si>
  <si>
    <t>Bulgaria</t>
  </si>
  <si>
    <t>Croatia</t>
  </si>
  <si>
    <t>Cyprus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</si>
  <si>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</si>
  <si>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</si>
  <si>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</si>
  <si>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</si>
  <si>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</si>
  <si>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</si>
  <si>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</si>
  <si>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</si>
  <si>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Ireland</t>
  </si>
  <si>
    <t>Italy</t>
  </si>
  <si>
    <t>Latvia</t>
  </si>
  <si>
    <t>Lithuania</t>
  </si>
  <si>
    <t>Malta</t>
  </si>
  <si>
    <t>Netherlands</t>
  </si>
  <si>
    <t>Norway</t>
  </si>
  <si>
    <t>Poland</t>
  </si>
  <si>
    <t>Portugal Continental</t>
  </si>
  <si>
    <t>Romania</t>
  </si>
  <si>
    <t>Slovakia</t>
  </si>
  <si>
    <t>Slovenia</t>
  </si>
  <si>
    <t>Spain Canarias</t>
  </si>
  <si>
    <t>Spain Continental</t>
  </si>
  <si>
    <t>Sweden</t>
  </si>
  <si>
    <t>Switzerland</t>
  </si>
  <si>
    <t>Change date</t>
  </si>
  <si>
    <t>Entity</t>
  </si>
  <si>
    <t>Period</t>
  </si>
  <si>
    <t>Comment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</si>
</sst>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&quot; &quot;mmm&quot; &quot;yyyy"/>
    <numFmt numFmtId="165" formatCode="d mmm yyyy"/>
    <numFmt numFmtId="166" formatCode="d mmm. yyyy"/>
    <numFmt numFmtId="167" formatCode="m/d/yyyy"/>
    <numFmt numFmtId="168" formatCode="0.0%"/>
  </numFmts>
  <fonts count="14">
    <font>
      <sz val="10.0"/>
      <color rgb="FF000000"/>
      <name val="Arial"/>
    </font>
    <font>
      <b/>
      <sz val="9.0"/>
      <color rgb="FF396EA2"/>
      <name val="Calibri"/>
    </font>
    <font>
      <sz val="9.0"/>
      <color rgb="FF396EA2"/>
      <name val="Calibri"/>
    </font>
    <font>
      <b/>
      <sz val="10.0"/>
      <color rgb="FF396EA2"/>
      <name val="Calibri"/>
    </font>
    <font>
      <sz val="10.0"/>
      <color rgb="FF396EA2"/>
      <name val="Calibri"/>
    </font>
    <font>
      <sz val="9.0"/>
      <color rgb="FFC00000"/>
      <name val="Calibri"/>
    </font>
    <font>
      <u/>
      <sz val="9.0"/>
      <color rgb="FF396EA2"/>
      <name val="Calibri"/>
    </font>
    <font>
      <u/>
      <sz val="10.0"/>
      <color rgb="FF396EA2"/>
      <name val="Calibri"/>
    </font>
    <font>
      <sz val="10.0"/>
      <color rgb="FF000000"/>
      <name val="Calibri"/>
    </font>
    <font>
      <b/>
      <sz val="8.0"/>
      <color rgb="FFC00000"/>
      <name val="Calibri"/>
    </font>
    <font>
      <sz val="10.0"/>
      <color rgb="FFF3F3F3"/>
      <name val="Calibri"/>
    </font>
    <font>
      <sz val="9.0"/>
      <color rgb="FF000000"/>
      <name val="Calibri"/>
    </font>
    <font>
      <sz val="9.0"/>
      <color rgb="FFF3F3F3"/>
      <name val="Calibri"/>
    </font>
    <font>
      <sz val="9.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3D85C6"/>
        <bgColor rgb="FF3D85C6"/>
      </patternFill>
    </fill>
    <fill>
      <patternFill patternType="solid">
        <fgColor rgb="FFD9D9D9"/>
        <bgColor rgb="FFD9D9D9"/>
      </patternFill>
    </fill>
  </fills>
  <borders count="10">
    <border/>
    <border>
      <left/>
      <right/>
      <top/>
      <bottom/>
    </border>
    <border>
      <top/>
      <bottom/>
    </border>
    <border>
      <right/>
      <top/>
      <bottom/>
    </border>
    <border>
      <left/>
      <right/>
      <top/>
      <bottom style="thin">
        <color rgb="FF000000"/>
      </bottom>
    </border>
    <border>
      <right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/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1" fillId="3" fontId="2" numFmtId="49" xfId="0" applyAlignment="1" applyBorder="1" applyFill="1" applyFont="1" applyNumberFormat="1">
      <alignment horizontal="left"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0" fillId="3" fontId="2" numFmtId="164" xfId="0" applyAlignment="1" applyFont="1" applyNumberFormat="1">
      <alignment horizontal="left" readingOrder="0" shrinkToFit="0" wrapText="0"/>
    </xf>
    <xf borderId="3" fillId="2" fontId="3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3" fontId="4" numFmtId="0" xfId="0" applyAlignment="1" applyFont="1">
      <alignment horizontal="left" readingOrder="0" shrinkToFit="0" wrapText="0"/>
    </xf>
    <xf borderId="4" fillId="2" fontId="1" numFmtId="0" xfId="0" applyAlignment="1" applyBorder="1" applyFont="1">
      <alignment shrinkToFit="0" wrapText="0"/>
    </xf>
    <xf borderId="4" fillId="3" fontId="5" numFmtId="165" xfId="0" applyAlignment="1" applyBorder="1" applyFont="1" applyNumberFormat="1">
      <alignment horizontal="left" readingOrder="0" vertical="bottom"/>
    </xf>
    <xf borderId="5" fillId="2" fontId="1" numFmtId="0" xfId="0" applyAlignment="1" applyBorder="1" applyFont="1">
      <alignment shrinkToFit="0" vertical="bottom" wrapText="0"/>
    </xf>
    <xf borderId="6" fillId="3" fontId="2" numFmtId="166" xfId="0" applyAlignment="1" applyBorder="1" applyFont="1" applyNumberFormat="1">
      <alignment horizontal="left" readingOrder="0" vertical="bottom"/>
    </xf>
    <xf borderId="4" fillId="2" fontId="3" numFmtId="0" xfId="0" applyAlignment="1" applyBorder="1" applyFont="1">
      <alignment horizontal="left" shrinkToFit="0" wrapText="0"/>
    </xf>
    <xf borderId="4" fillId="3" fontId="6" numFmtId="0" xfId="0" applyAlignment="1" applyBorder="1" applyFont="1">
      <alignment horizontal="left" readingOrder="0" shrinkToFit="0" wrapText="0"/>
    </xf>
    <xf borderId="0" fillId="3" fontId="7" numFmtId="167" xfId="0" applyAlignment="1" applyFont="1" applyNumberFormat="1">
      <alignment horizontal="left" shrinkToFit="0" wrapText="0"/>
    </xf>
    <xf borderId="1" fillId="3" fontId="8" numFmtId="0" xfId="0" applyAlignment="1" applyBorder="1" applyFont="1">
      <alignment shrinkToFit="0" wrapText="1"/>
    </xf>
    <xf borderId="1" fillId="3" fontId="8" numFmtId="0" xfId="0" applyAlignment="1" applyBorder="1" applyFont="1">
      <alignment readingOrder="0" shrinkToFit="0" wrapText="1"/>
    </xf>
    <xf borderId="0" fillId="3" fontId="8" numFmtId="0" xfId="0" applyAlignment="1" applyFont="1">
      <alignment shrinkToFit="0" wrapText="1"/>
    </xf>
    <xf borderId="7" fillId="3" fontId="9" numFmtId="0" xfId="0" applyAlignment="1" applyBorder="1" applyFont="1">
      <alignment horizontal="left" readingOrder="0" shrinkToFit="0" vertical="center" wrapText="0"/>
    </xf>
    <xf borderId="7" fillId="3" fontId="9" numFmtId="0" xfId="0" applyAlignment="1" applyBorder="1" applyFont="1">
      <alignment horizontal="center" readingOrder="0" shrinkToFit="0" vertical="center" wrapText="0"/>
    </xf>
    <xf borderId="7" fillId="3" fontId="9" numFmtId="0" xfId="0" applyAlignment="1" applyBorder="1" applyFont="1">
      <alignment horizontal="center" shrinkToFit="0" vertical="center" wrapText="0"/>
    </xf>
    <xf borderId="7" fillId="4" fontId="10" numFmtId="0" xfId="0" applyAlignment="1" applyBorder="1" applyFill="1" applyFont="1">
      <alignment horizontal="center" readingOrder="0" shrinkToFit="0" vertical="center" wrapText="1"/>
    </xf>
    <xf borderId="7" fillId="4" fontId="10" numFmtId="49" xfId="0" applyAlignment="1" applyBorder="1" applyFont="1" applyNumberFormat="1">
      <alignment horizontal="center" readingOrder="0" shrinkToFit="0" vertical="center" wrapText="1"/>
    </xf>
    <xf borderId="7" fillId="3" fontId="11" numFmtId="0" xfId="0" applyAlignment="1" applyBorder="1" applyFont="1">
      <alignment readingOrder="0" shrinkToFit="0" vertical="center" wrapText="0"/>
    </xf>
    <xf borderId="7" fillId="5" fontId="11" numFmtId="3" xfId="0" applyAlignment="1" applyBorder="1" applyFill="1" applyFont="1" applyNumberFormat="1">
      <alignment horizontal="right" readingOrder="0" shrinkToFit="0" vertical="center" wrapText="0"/>
    </xf>
    <xf borderId="7" fillId="5" fontId="8" numFmtId="168" xfId="0" applyAlignment="1" applyBorder="1" applyFont="1" applyNumberFormat="1">
      <alignment horizontal="right" shrinkToFit="0" wrapText="1"/>
    </xf>
    <xf borderId="7" fillId="3" fontId="11" numFmtId="3" xfId="0" applyAlignment="1" applyBorder="1" applyFont="1" applyNumberFormat="1">
      <alignment horizontal="right" readingOrder="0" shrinkToFit="0" vertical="center" wrapText="0"/>
    </xf>
    <xf borderId="0" fillId="3" fontId="11" numFmtId="0" xfId="0" applyAlignment="1" applyFont="1">
      <alignment readingOrder="0" shrinkToFit="0" vertical="center" wrapText="0"/>
    </xf>
    <xf borderId="0" fillId="5" fontId="11" numFmtId="3" xfId="0" applyAlignment="1" applyFont="1" applyNumberFormat="1">
      <alignment horizontal="right" readingOrder="0" shrinkToFit="0" vertical="center" wrapText="0"/>
    </xf>
    <xf borderId="0" fillId="5" fontId="8" numFmtId="168" xfId="0" applyAlignment="1" applyFont="1" applyNumberFormat="1">
      <alignment horizontal="right" shrinkToFit="0" wrapText="1"/>
    </xf>
    <xf borderId="8" fillId="4" fontId="12" numFmtId="0" xfId="0" applyAlignment="1" applyBorder="1" applyFont="1">
      <alignment shrinkToFit="0" wrapText="0"/>
    </xf>
    <xf borderId="8" fillId="4" fontId="12" numFmtId="0" xfId="0" applyAlignment="1" applyBorder="1" applyFont="1">
      <alignment horizontal="center" shrinkToFit="0" wrapText="0"/>
    </xf>
    <xf borderId="9" fillId="3" fontId="13" numFmtId="164" xfId="0" applyAlignment="1" applyBorder="1" applyFont="1" applyNumberFormat="1">
      <alignment horizontal="left" readingOrder="0" shrinkToFit="0" vertical="bottom" wrapText="0"/>
    </xf>
    <xf borderId="0" fillId="3" fontId="11" numFmtId="0" xfId="0" applyAlignment="1" applyFont="1">
      <alignment readingOrder="0" shrinkToFit="0" vertical="center" wrapText="1"/>
    </xf>
    <xf borderId="0" fillId="3" fontId="11" numFmtId="0" xfId="0" applyAlignment="1" applyFont="1">
      <alignment horizontal="center" readingOrder="0" shrinkToFit="0" vertical="center" wrapText="0"/>
    </xf>
    <xf borderId="0" fillId="3" fontId="11" numFmtId="0" xfId="0" applyAlignment="1" applyFont="1">
      <alignment readingOrder="0" shrinkToFit="0" wrapText="1"/>
    </xf>
    <xf borderId="0" fillId="3" fontId="13" numFmtId="164" xfId="0" applyAlignment="1" applyFont="1" applyNumberFormat="1">
      <alignment horizontal="center" readingOrder="0" shrinkToFit="0" vertical="bottom" wrapText="0"/>
    </xf>
    <xf borderId="0" fillId="3" fontId="11" numFmtId="17" xfId="0" applyAlignment="1" applyFont="1" applyNumberFormat="1">
      <alignment vertical="bottom"/>
    </xf>
    <xf borderId="0" fillId="3" fontId="11" numFmtId="0" xfId="0" applyAlignment="1" applyFont="1">
      <alignment horizontal="center" shrinkToFit="0" vertical="bottom" wrapText="0"/>
    </xf>
    <xf borderId="0" fillId="3" fontId="1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20.14"/>
    <col customWidth="1" min="2" max="2" width="20.57"/>
    <col customWidth="1" min="3" max="3" width="13.14"/>
    <col customWidth="1" min="4" max="4" width="14.43"/>
    <col customWidth="1" min="5" max="5" width="15.43"/>
    <col customWidth="1" min="6" max="6" width="9.0"/>
    <col customWidth="1" min="7" max="7" width="15.86"/>
    <col customWidth="1" min="8" max="8" width="13.86"/>
    <col customWidth="1" min="9" max="9" width="12.86"/>
  </cols>
  <sheetData>
    <row r="1" ht="12.75" customHeight="1">
      <c r="A1" s="1" t="s">
        <v>0</v>
      </c>
      <c r="B1" s="2" t="s">
        <v>1</v>
      </c>
      <c r="C1" s="3" t="s">
        <v>2</v>
      </c>
      <c r="D1" s="4">
        <v>43831.0</v>
      </c>
      <c r="E1" s="5" t="s">
        <v>3</v>
      </c>
      <c r="F1" s="6" t="s">
        <v>4</v>
      </c>
      <c r="G1" s="7" t="s">
        <v>5</v>
      </c>
      <c r="H1" s="7"/>
      <c r="I1" s="7"/>
    </row>
    <row r="2" ht="12.75" customHeight="1">
      <c r="A2" s="8" t="s">
        <v>6</v>
      </c>
      <c r="B2" s="9">
        <v>44515.0</v>
      </c>
      <c r="C2" s="10" t="s">
        <v>7</v>
      </c>
      <c r="D2" s="11">
        <v>44500.0</v>
      </c>
      <c r="E2" s="12" t="s">
        <v>8</v>
      </c>
      <c r="F2" s="13" t="s">
        <v>9</v>
      </c>
      <c r="G2" s="14"/>
      <c r="H2" s="14"/>
      <c r="I2" s="14"/>
    </row>
    <row r="3" ht="12.75" customHeight="1">
      <c r="A3" s="15"/>
      <c r="B3" s="15"/>
      <c r="C3" s="15"/>
      <c r="D3" s="16" t="s">
        <v>5</v>
      </c>
      <c r="E3" s="15"/>
      <c r="F3" s="15"/>
      <c r="G3" s="17"/>
      <c r="H3" s="17"/>
      <c r="I3" s="17"/>
    </row>
    <row r="4" ht="13.5" customHeight="1">
      <c r="A4" s="18" t="s">
        <v>10</v>
      </c>
      <c r="B4" s="19" t="s">
        <v>11</v>
      </c>
      <c r="C4" s="19">
        <v>305.0</v>
      </c>
      <c r="D4" s="20"/>
      <c r="E4" s="19">
        <v>304.0</v>
      </c>
      <c r="F4" s="20"/>
      <c r="G4" s="20"/>
      <c r="H4" s="19">
        <v>304.0</v>
      </c>
      <c r="I4" s="20"/>
    </row>
    <row r="5" ht="25.5" customHeight="1">
      <c r="A5" s="21" t="s">
        <v>12</v>
      </c>
      <c r="B5" s="21" t="s">
        <v>13</v>
      </c>
      <c r="C5" s="22" t="s">
        <v>14</v>
      </c>
      <c r="D5" s="21" t="s">
        <v>15</v>
      </c>
      <c r="E5" s="21" t="s">
        <v>16</v>
      </c>
      <c r="F5" s="21" t="s">
        <v>17</v>
      </c>
      <c r="G5" s="21" t="s">
        <v>18</v>
      </c>
      <c r="H5" s="21" t="s">
        <v>19</v>
      </c>
      <c r="I5" s="21" t="s">
        <v>20</v>
      </c>
    </row>
    <row r="6" ht="12.75" customHeight="1">
      <c r="A6" s="23" t="s">
        <v>21</v>
      </c>
      <c r="B6" s="24">
        <f>sum(B7:B35)</f>
        <v>46015308.8</v>
      </c>
      <c r="C6" s="24">
        <f t="shared" ref="C6:C35" si="1">B6/C$4</f>
        <v>150869.8649</v>
      </c>
      <c r="D6" s="24">
        <f>sum(D7:D35)</f>
        <v>53118705.79</v>
      </c>
      <c r="E6" s="24">
        <f t="shared" ref="E6:E35" si="2">D6/E$4</f>
        <v>174732.5848</v>
      </c>
      <c r="F6" s="25">
        <f t="shared" ref="F6:F35" si="3">E6/C6-1</f>
        <v>0.15816757</v>
      </c>
      <c r="G6" s="24">
        <f>sum(G7:G35)</f>
        <v>114037559.3</v>
      </c>
      <c r="H6" s="24">
        <f t="shared" ref="H6:H35" si="4">G6/H$4</f>
        <v>375123.5502</v>
      </c>
      <c r="I6" s="25">
        <f t="shared" ref="I6:I35" si="5">D6/G6-1</f>
        <v>-0.5341999062</v>
      </c>
    </row>
    <row r="7" ht="12.75" customHeight="1">
      <c r="A7" s="23" t="s">
        <v>22</v>
      </c>
      <c r="B7" s="26">
        <v>1338988.64</v>
      </c>
      <c r="C7" s="24">
        <f t="shared" si="1"/>
        <v>4390.126689</v>
      </c>
      <c r="D7" s="26">
        <v>1453815.45</v>
      </c>
      <c r="E7" s="24">
        <f t="shared" si="2"/>
        <v>4782.287664</v>
      </c>
      <c r="F7" s="25">
        <f t="shared" si="3"/>
        <v>0.08932794057</v>
      </c>
      <c r="G7" s="26">
        <v>2988544.4</v>
      </c>
      <c r="H7" s="24">
        <f t="shared" si="4"/>
        <v>9830.738158</v>
      </c>
      <c r="I7" s="25">
        <f t="shared" si="5"/>
        <v>-0.5135372759</v>
      </c>
    </row>
    <row r="8" ht="12.75" customHeight="1">
      <c r="A8" s="23" t="s">
        <v>23</v>
      </c>
      <c r="B8" s="26">
        <v>950558.36</v>
      </c>
      <c r="C8" s="24">
        <f t="shared" si="1"/>
        <v>3116.584787</v>
      </c>
      <c r="D8" s="26">
        <v>906784.19</v>
      </c>
      <c r="E8" s="24">
        <f t="shared" si="2"/>
        <v>2982.84273</v>
      </c>
      <c r="F8" s="25">
        <f t="shared" si="3"/>
        <v>-0.04291301722</v>
      </c>
      <c r="G8" s="26">
        <v>2388845.65</v>
      </c>
      <c r="H8" s="24">
        <f t="shared" si="4"/>
        <v>7858.044901</v>
      </c>
      <c r="I8" s="25">
        <f t="shared" si="5"/>
        <v>-0.6204090499</v>
      </c>
    </row>
    <row r="9" ht="12.75" customHeight="1">
      <c r="A9" s="23" t="s">
        <v>24</v>
      </c>
      <c r="B9" s="26">
        <v>1509640.22</v>
      </c>
      <c r="C9" s="24">
        <f t="shared" si="1"/>
        <v>4949.640066</v>
      </c>
      <c r="D9" s="26">
        <v>1859600.31</v>
      </c>
      <c r="E9" s="24">
        <f t="shared" si="2"/>
        <v>6117.106283</v>
      </c>
      <c r="F9" s="25">
        <f t="shared" si="3"/>
        <v>0.2358689121</v>
      </c>
      <c r="G9" s="26">
        <v>3831831.81</v>
      </c>
      <c r="H9" s="24">
        <f t="shared" si="4"/>
        <v>12604.7099</v>
      </c>
      <c r="I9" s="25">
        <f t="shared" si="5"/>
        <v>-0.5146967815</v>
      </c>
    </row>
    <row r="10" ht="12.75" customHeight="1">
      <c r="A10" s="23" t="s">
        <v>25</v>
      </c>
      <c r="B10" s="26">
        <v>826537.74</v>
      </c>
      <c r="C10" s="24">
        <f t="shared" si="1"/>
        <v>2709.959803</v>
      </c>
      <c r="D10" s="26">
        <v>1260663.0</v>
      </c>
      <c r="E10" s="24">
        <f t="shared" si="2"/>
        <v>4146.917763</v>
      </c>
      <c r="F10" s="25">
        <f t="shared" si="3"/>
        <v>0.5302506547</v>
      </c>
      <c r="G10" s="26">
        <v>2022947.49</v>
      </c>
      <c r="H10" s="24">
        <f t="shared" si="4"/>
        <v>6654.432533</v>
      </c>
      <c r="I10" s="25">
        <f t="shared" si="5"/>
        <v>-0.3768187231</v>
      </c>
    </row>
    <row r="11" ht="12.75" customHeight="1">
      <c r="A11" s="23" t="s">
        <v>26</v>
      </c>
      <c r="B11" s="26">
        <v>732341.85</v>
      </c>
      <c r="C11" s="24">
        <f t="shared" si="1"/>
        <v>2401.12082</v>
      </c>
      <c r="D11" s="26">
        <v>990310.33</v>
      </c>
      <c r="E11" s="24">
        <f t="shared" si="2"/>
        <v>3257.59977</v>
      </c>
      <c r="F11" s="25">
        <f t="shared" si="3"/>
        <v>0.3566996475</v>
      </c>
      <c r="G11" s="26">
        <v>1878072.29</v>
      </c>
      <c r="H11" s="24">
        <f t="shared" si="4"/>
        <v>6177.869375</v>
      </c>
      <c r="I11" s="25">
        <f t="shared" si="5"/>
        <v>-0.472698503</v>
      </c>
    </row>
    <row r="12" ht="12.75" customHeight="1">
      <c r="A12" s="23" t="s">
        <v>27</v>
      </c>
      <c r="B12" s="26">
        <v>1000608.53</v>
      </c>
      <c r="C12" s="24">
        <f t="shared" si="1"/>
        <v>3280.683705</v>
      </c>
      <c r="D12" s="26">
        <v>1020758.48</v>
      </c>
      <c r="E12" s="24">
        <f t="shared" si="2"/>
        <v>3357.758158</v>
      </c>
      <c r="F12" s="25">
        <f t="shared" si="3"/>
        <v>0.02349341171</v>
      </c>
      <c r="G12" s="26">
        <v>2856294.39</v>
      </c>
      <c r="H12" s="24">
        <f t="shared" si="4"/>
        <v>9395.70523</v>
      </c>
      <c r="I12" s="25">
        <f t="shared" si="5"/>
        <v>-0.6426284057</v>
      </c>
    </row>
    <row r="13" ht="12.75" customHeight="1">
      <c r="A13" s="23" t="s">
        <v>28</v>
      </c>
      <c r="B13" s="26">
        <v>629093.31</v>
      </c>
      <c r="C13" s="24">
        <f t="shared" si="1"/>
        <v>2062.601016</v>
      </c>
      <c r="D13" s="26">
        <v>591113.62</v>
      </c>
      <c r="E13" s="24">
        <f t="shared" si="2"/>
        <v>1944.452697</v>
      </c>
      <c r="F13" s="25">
        <f t="shared" si="3"/>
        <v>-0.05728122797</v>
      </c>
      <c r="G13" s="26">
        <v>1445439.25</v>
      </c>
      <c r="H13" s="24">
        <f t="shared" si="4"/>
        <v>4754.734375</v>
      </c>
      <c r="I13" s="25">
        <f t="shared" si="5"/>
        <v>-0.591049143</v>
      </c>
    </row>
    <row r="14" ht="12.75" customHeight="1">
      <c r="A14" s="23" t="s">
        <v>29</v>
      </c>
      <c r="B14" s="26">
        <v>354883.58</v>
      </c>
      <c r="C14" s="24">
        <f t="shared" si="1"/>
        <v>1163.552721</v>
      </c>
      <c r="D14" s="26">
        <v>366172.9</v>
      </c>
      <c r="E14" s="24">
        <f t="shared" si="2"/>
        <v>1204.516118</v>
      </c>
      <c r="F14" s="25">
        <f t="shared" si="3"/>
        <v>0.03520544996</v>
      </c>
      <c r="G14" s="26">
        <v>815718.11</v>
      </c>
      <c r="H14" s="24">
        <f t="shared" si="4"/>
        <v>2683.283257</v>
      </c>
      <c r="I14" s="25">
        <f t="shared" si="5"/>
        <v>-0.5511036282</v>
      </c>
    </row>
    <row r="15" ht="12.75" customHeight="1">
      <c r="A15" s="23" t="s">
        <v>30</v>
      </c>
      <c r="B15" s="26">
        <v>400579.66</v>
      </c>
      <c r="C15" s="24">
        <f t="shared" si="1"/>
        <v>1313.375934</v>
      </c>
      <c r="D15" s="26">
        <v>375994.81</v>
      </c>
      <c r="E15" s="24">
        <f t="shared" si="2"/>
        <v>1236.825033</v>
      </c>
      <c r="F15" s="25">
        <f t="shared" si="3"/>
        <v>-0.05828559784</v>
      </c>
      <c r="G15" s="26">
        <v>861439.35</v>
      </c>
      <c r="H15" s="24">
        <f t="shared" si="4"/>
        <v>2833.682072</v>
      </c>
      <c r="I15" s="25">
        <f t="shared" si="5"/>
        <v>-0.5635272408</v>
      </c>
    </row>
    <row r="16" ht="12.75" customHeight="1">
      <c r="A16" s="23" t="s">
        <v>31</v>
      </c>
      <c r="B16" s="26">
        <v>7588105.46</v>
      </c>
      <c r="C16" s="24">
        <f t="shared" si="1"/>
        <v>24879.0343</v>
      </c>
      <c r="D16" s="26">
        <v>8870430.8</v>
      </c>
      <c r="E16" s="24">
        <f t="shared" si="2"/>
        <v>29179.04868</v>
      </c>
      <c r="F16" s="25">
        <f t="shared" si="3"/>
        <v>0.1728368689</v>
      </c>
      <c r="G16" s="26">
        <v>1.997286316E7</v>
      </c>
      <c r="H16" s="24">
        <f t="shared" si="4"/>
        <v>65700.20776</v>
      </c>
      <c r="I16" s="25">
        <f t="shared" si="5"/>
        <v>-0.5558758537</v>
      </c>
    </row>
    <row r="17" ht="12.75" customHeight="1">
      <c r="A17" s="23" t="s">
        <v>32</v>
      </c>
      <c r="B17" s="26">
        <v>6024898.62</v>
      </c>
      <c r="C17" s="24">
        <f t="shared" si="1"/>
        <v>19753.76597</v>
      </c>
      <c r="D17" s="26">
        <v>6123440.66</v>
      </c>
      <c r="E17" s="24">
        <f t="shared" si="2"/>
        <v>20142.89691</v>
      </c>
      <c r="F17" s="25">
        <f t="shared" si="3"/>
        <v>0.01969907618</v>
      </c>
      <c r="G17" s="26">
        <v>1.337285692E7</v>
      </c>
      <c r="H17" s="24">
        <f t="shared" si="4"/>
        <v>43989.66092</v>
      </c>
      <c r="I17" s="25">
        <f t="shared" si="5"/>
        <v>-0.5420992914</v>
      </c>
    </row>
    <row r="18" ht="12.75" customHeight="1">
      <c r="A18" s="23" t="s">
        <v>33</v>
      </c>
      <c r="B18" s="26">
        <v>2426120.98</v>
      </c>
      <c r="C18" s="24">
        <f t="shared" si="1"/>
        <v>7954.495016</v>
      </c>
      <c r="D18" s="26">
        <v>3343540.45</v>
      </c>
      <c r="E18" s="24">
        <f t="shared" si="2"/>
        <v>10998.48832</v>
      </c>
      <c r="F18" s="25">
        <f t="shared" si="3"/>
        <v>0.3826758706</v>
      </c>
      <c r="G18" s="26">
        <v>5452717.53</v>
      </c>
      <c r="H18" s="24">
        <f t="shared" si="4"/>
        <v>17936.57082</v>
      </c>
      <c r="I18" s="25">
        <f t="shared" si="5"/>
        <v>-0.3868120929</v>
      </c>
    </row>
    <row r="19" ht="12.75" customHeight="1">
      <c r="A19" s="23" t="s">
        <v>34</v>
      </c>
      <c r="B19" s="26">
        <v>1247026.73</v>
      </c>
      <c r="C19" s="24">
        <f t="shared" si="1"/>
        <v>4088.61223</v>
      </c>
      <c r="D19" s="26">
        <v>1396257.09</v>
      </c>
      <c r="E19" s="24">
        <f t="shared" si="2"/>
        <v>4592.950954</v>
      </c>
      <c r="F19" s="25">
        <f t="shared" si="3"/>
        <v>0.1233520559</v>
      </c>
      <c r="G19" s="26">
        <v>3196632.89</v>
      </c>
      <c r="H19" s="24">
        <f t="shared" si="4"/>
        <v>10515.23977</v>
      </c>
      <c r="I19" s="25">
        <f t="shared" si="5"/>
        <v>-0.5632100594</v>
      </c>
    </row>
    <row r="20" ht="12.75" customHeight="1">
      <c r="A20" s="23" t="s">
        <v>35</v>
      </c>
      <c r="B20" s="26">
        <v>1688040.84</v>
      </c>
      <c r="C20" s="24">
        <f t="shared" si="1"/>
        <v>5534.560131</v>
      </c>
      <c r="D20" s="26">
        <v>1893797.1</v>
      </c>
      <c r="E20" s="24">
        <f t="shared" si="2"/>
        <v>6229.595724</v>
      </c>
      <c r="F20" s="25">
        <f t="shared" si="3"/>
        <v>0.1255809994</v>
      </c>
      <c r="G20" s="26">
        <v>4118184.87</v>
      </c>
      <c r="H20" s="24">
        <f t="shared" si="4"/>
        <v>13546.66076</v>
      </c>
      <c r="I20" s="25">
        <f t="shared" si="5"/>
        <v>-0.5401379103</v>
      </c>
    </row>
    <row r="21" ht="12.75" customHeight="1">
      <c r="A21" s="23" t="s">
        <v>36</v>
      </c>
      <c r="B21" s="26">
        <v>3540560.21</v>
      </c>
      <c r="C21" s="24">
        <f t="shared" si="1"/>
        <v>11608.39413</v>
      </c>
      <c r="D21" s="26">
        <v>4650469.82</v>
      </c>
      <c r="E21" s="24">
        <f t="shared" si="2"/>
        <v>15297.59809</v>
      </c>
      <c r="F21" s="25">
        <f t="shared" si="3"/>
        <v>0.3178048505</v>
      </c>
      <c r="G21" s="26">
        <v>9277350.21</v>
      </c>
      <c r="H21" s="24">
        <f t="shared" si="4"/>
        <v>30517.59938</v>
      </c>
      <c r="I21" s="25">
        <f t="shared" si="5"/>
        <v>-0.4987286548</v>
      </c>
    </row>
    <row r="22" ht="12.75" customHeight="1">
      <c r="A22" s="23" t="s">
        <v>37</v>
      </c>
      <c r="B22" s="26">
        <v>373964.61</v>
      </c>
      <c r="C22" s="24">
        <f t="shared" si="1"/>
        <v>1226.113475</v>
      </c>
      <c r="D22" s="26">
        <v>417295.62</v>
      </c>
      <c r="E22" s="24">
        <f t="shared" si="2"/>
        <v>1372.682961</v>
      </c>
      <c r="F22" s="25">
        <f t="shared" si="3"/>
        <v>0.1195399023</v>
      </c>
      <c r="G22" s="26">
        <v>836782.47</v>
      </c>
      <c r="H22" s="24">
        <f t="shared" si="4"/>
        <v>2752.573914</v>
      </c>
      <c r="I22" s="25">
        <f t="shared" si="5"/>
        <v>-0.5013093188</v>
      </c>
    </row>
    <row r="23" ht="12.75" customHeight="1">
      <c r="A23" s="23" t="s">
        <v>38</v>
      </c>
      <c r="B23" s="26">
        <v>279257.43</v>
      </c>
      <c r="C23" s="24">
        <f t="shared" si="1"/>
        <v>915.5981311</v>
      </c>
      <c r="D23" s="26">
        <v>351005.84</v>
      </c>
      <c r="E23" s="24">
        <f t="shared" si="2"/>
        <v>1154.624474</v>
      </c>
      <c r="F23" s="25">
        <f t="shared" si="3"/>
        <v>0.2610603216</v>
      </c>
      <c r="G23" s="26">
        <v>570176.4</v>
      </c>
      <c r="H23" s="24">
        <f t="shared" si="4"/>
        <v>1875.580263</v>
      </c>
      <c r="I23" s="25">
        <f t="shared" si="5"/>
        <v>-0.3843907956</v>
      </c>
    </row>
    <row r="24" ht="12.75" customHeight="1">
      <c r="A24" s="23" t="s">
        <v>39</v>
      </c>
      <c r="B24" s="26">
        <v>339284.27</v>
      </c>
      <c r="C24" s="24">
        <f t="shared" si="1"/>
        <v>1112.407443</v>
      </c>
      <c r="D24" s="26">
        <v>412621.51</v>
      </c>
      <c r="E24" s="24">
        <f t="shared" si="2"/>
        <v>1357.307599</v>
      </c>
      <c r="F24" s="25">
        <f t="shared" si="3"/>
        <v>0.220153288</v>
      </c>
      <c r="G24" s="26">
        <v>868045.67</v>
      </c>
      <c r="H24" s="24">
        <f t="shared" si="4"/>
        <v>2855.413388</v>
      </c>
      <c r="I24" s="25">
        <f t="shared" si="5"/>
        <v>-0.5246546072</v>
      </c>
    </row>
    <row r="25" ht="12.75" customHeight="1">
      <c r="A25" s="23" t="s">
        <v>40</v>
      </c>
      <c r="B25" s="26">
        <v>1286901.36</v>
      </c>
      <c r="C25" s="24">
        <f t="shared" si="1"/>
        <v>4219.348721</v>
      </c>
      <c r="D25" s="26">
        <v>1198232.43</v>
      </c>
      <c r="E25" s="24">
        <f t="shared" si="2"/>
        <v>3941.554046</v>
      </c>
      <c r="F25" s="25">
        <f t="shared" si="3"/>
        <v>-0.06583828302</v>
      </c>
      <c r="G25" s="26">
        <v>2949311.8</v>
      </c>
      <c r="H25" s="24">
        <f t="shared" si="4"/>
        <v>9701.683553</v>
      </c>
      <c r="I25" s="25">
        <f t="shared" si="5"/>
        <v>-0.5937247361</v>
      </c>
    </row>
    <row r="26" ht="12.75" customHeight="1">
      <c r="A26" s="23" t="s">
        <v>41</v>
      </c>
      <c r="B26" s="26">
        <v>1048111.03</v>
      </c>
      <c r="C26" s="24">
        <f t="shared" si="1"/>
        <v>3436.429607</v>
      </c>
      <c r="D26" s="26">
        <v>1116699.43</v>
      </c>
      <c r="E26" s="24">
        <f t="shared" si="2"/>
        <v>3673.353388</v>
      </c>
      <c r="F26" s="25">
        <f t="shared" si="3"/>
        <v>0.06894475043</v>
      </c>
      <c r="G26" s="26">
        <v>2082847.0</v>
      </c>
      <c r="H26" s="24">
        <f t="shared" si="4"/>
        <v>6851.470395</v>
      </c>
      <c r="I26" s="25">
        <f t="shared" si="5"/>
        <v>-0.4638591169</v>
      </c>
    </row>
    <row r="27" ht="12.75" customHeight="1">
      <c r="A27" s="23" t="s">
        <v>42</v>
      </c>
      <c r="B27" s="26">
        <v>1834114.36</v>
      </c>
      <c r="C27" s="24">
        <f t="shared" si="1"/>
        <v>6013.489705</v>
      </c>
      <c r="D27" s="26">
        <v>2075090.34</v>
      </c>
      <c r="E27" s="24">
        <f t="shared" si="2"/>
        <v>6825.955066</v>
      </c>
      <c r="F27" s="25">
        <f t="shared" si="3"/>
        <v>0.1351071342</v>
      </c>
      <c r="G27" s="26">
        <v>4494494.5</v>
      </c>
      <c r="H27" s="24">
        <f t="shared" si="4"/>
        <v>14784.52138</v>
      </c>
      <c r="I27" s="25">
        <f t="shared" si="5"/>
        <v>-0.5383039539</v>
      </c>
    </row>
    <row r="28" ht="12.75" customHeight="1">
      <c r="A28" s="23" t="s">
        <v>43</v>
      </c>
      <c r="B28" s="26">
        <v>1352744.41</v>
      </c>
      <c r="C28" s="24">
        <f t="shared" si="1"/>
        <v>4435.227574</v>
      </c>
      <c r="D28" s="26">
        <v>1465660.92</v>
      </c>
      <c r="E28" s="24">
        <f t="shared" si="2"/>
        <v>4821.253026</v>
      </c>
      <c r="F28" s="25">
        <f t="shared" si="3"/>
        <v>0.08703622218</v>
      </c>
      <c r="G28" s="26">
        <v>3502005.29</v>
      </c>
      <c r="H28" s="24">
        <f t="shared" si="4"/>
        <v>11519.75424</v>
      </c>
      <c r="I28" s="25">
        <f t="shared" si="5"/>
        <v>-0.5814795243</v>
      </c>
    </row>
    <row r="29" ht="12.75" customHeight="1">
      <c r="A29" s="23" t="s">
        <v>44</v>
      </c>
      <c r="B29" s="26">
        <v>1945298.44</v>
      </c>
      <c r="C29" s="24">
        <f t="shared" si="1"/>
        <v>6378.027672</v>
      </c>
      <c r="D29" s="26">
        <v>2331222.63</v>
      </c>
      <c r="E29" s="24">
        <f t="shared" si="2"/>
        <v>7668.495493</v>
      </c>
      <c r="F29" s="25">
        <f t="shared" si="3"/>
        <v>0.2023302324</v>
      </c>
      <c r="G29" s="26">
        <v>4895037.33</v>
      </c>
      <c r="H29" s="24">
        <f t="shared" si="4"/>
        <v>16102.09648</v>
      </c>
      <c r="I29" s="25">
        <f t="shared" si="5"/>
        <v>-0.5237579465</v>
      </c>
    </row>
    <row r="30" ht="12.75" customHeight="1">
      <c r="A30" s="23" t="s">
        <v>45</v>
      </c>
      <c r="B30" s="26">
        <v>417252.03</v>
      </c>
      <c r="C30" s="24">
        <f t="shared" si="1"/>
        <v>1368.039443</v>
      </c>
      <c r="D30" s="26">
        <v>496341.47</v>
      </c>
      <c r="E30" s="24">
        <f t="shared" si="2"/>
        <v>1632.702204</v>
      </c>
      <c r="F30" s="25">
        <f t="shared" si="3"/>
        <v>0.1934613529</v>
      </c>
      <c r="G30" s="26">
        <v>1288100.02</v>
      </c>
      <c r="H30" s="24">
        <f t="shared" si="4"/>
        <v>4237.171118</v>
      </c>
      <c r="I30" s="25">
        <f t="shared" si="5"/>
        <v>-0.6146716386</v>
      </c>
    </row>
    <row r="31" ht="12.75" customHeight="1">
      <c r="A31" s="23" t="s">
        <v>46</v>
      </c>
      <c r="B31" s="26">
        <v>234520.02</v>
      </c>
      <c r="C31" s="24">
        <f t="shared" si="1"/>
        <v>768.9180984</v>
      </c>
      <c r="D31" s="26">
        <v>305974.53</v>
      </c>
      <c r="E31" s="24">
        <f t="shared" si="2"/>
        <v>1006.495164</v>
      </c>
      <c r="F31" s="25">
        <f t="shared" si="3"/>
        <v>0.308975776</v>
      </c>
      <c r="G31" s="26">
        <v>568468.37</v>
      </c>
      <c r="H31" s="24">
        <f t="shared" si="4"/>
        <v>1869.961743</v>
      </c>
      <c r="I31" s="25">
        <f t="shared" si="5"/>
        <v>-0.4617562803</v>
      </c>
    </row>
    <row r="32" ht="12.75" customHeight="1">
      <c r="A32" s="23" t="s">
        <v>47</v>
      </c>
      <c r="B32" s="26">
        <v>690371.45</v>
      </c>
      <c r="C32" s="24">
        <f t="shared" si="1"/>
        <v>2263.512951</v>
      </c>
      <c r="D32" s="26">
        <v>733997.71</v>
      </c>
      <c r="E32" s="24">
        <f t="shared" si="2"/>
        <v>2414.466151</v>
      </c>
      <c r="F32" s="25">
        <f t="shared" si="3"/>
        <v>0.06668978874</v>
      </c>
      <c r="G32" s="26">
        <v>1756007.73</v>
      </c>
      <c r="H32" s="24">
        <f t="shared" si="4"/>
        <v>5776.341217</v>
      </c>
      <c r="I32" s="25">
        <f t="shared" si="5"/>
        <v>-0.5820076999</v>
      </c>
    </row>
    <row r="33" ht="12.75" customHeight="1">
      <c r="A33" s="23" t="s">
        <v>48</v>
      </c>
      <c r="B33" s="26">
        <v>3915198.4</v>
      </c>
      <c r="C33" s="24">
        <f t="shared" si="1"/>
        <v>12836.71607</v>
      </c>
      <c r="D33" s="26">
        <v>5039386.68</v>
      </c>
      <c r="E33" s="24">
        <f t="shared" si="2"/>
        <v>16576.92987</v>
      </c>
      <c r="F33" s="25">
        <f t="shared" si="3"/>
        <v>0.2913684297</v>
      </c>
      <c r="G33" s="26">
        <v>1.066718582E7</v>
      </c>
      <c r="H33" s="24">
        <f t="shared" si="4"/>
        <v>35089.42704</v>
      </c>
      <c r="I33" s="25">
        <f t="shared" si="5"/>
        <v>-0.5275804917</v>
      </c>
    </row>
    <row r="34" ht="12.75" customHeight="1">
      <c r="A34" s="23" t="s">
        <v>49</v>
      </c>
      <c r="B34" s="26">
        <v>1456313.12</v>
      </c>
      <c r="C34" s="24">
        <f t="shared" si="1"/>
        <v>4774.797115</v>
      </c>
      <c r="D34" s="26">
        <v>1361411.8</v>
      </c>
      <c r="E34" s="24">
        <f t="shared" si="2"/>
        <v>4478.328289</v>
      </c>
      <c r="F34" s="25">
        <f t="shared" si="3"/>
        <v>-0.06209035026</v>
      </c>
      <c r="G34" s="26">
        <v>3483754.61</v>
      </c>
      <c r="H34" s="24">
        <f t="shared" si="4"/>
        <v>11459.71911</v>
      </c>
      <c r="I34" s="25">
        <f t="shared" si="5"/>
        <v>-0.6092113388</v>
      </c>
    </row>
    <row r="35" ht="12.75" customHeight="1">
      <c r="A35" s="23" t="s">
        <v>50</v>
      </c>
      <c r="B35" s="26">
        <v>583993.14</v>
      </c>
      <c r="C35" s="24">
        <f t="shared" si="1"/>
        <v>1914.731607</v>
      </c>
      <c r="D35" s="26">
        <v>710615.87</v>
      </c>
      <c r="E35" s="24">
        <f t="shared" si="2"/>
        <v>2337.552204</v>
      </c>
      <c r="F35" s="25">
        <f t="shared" si="3"/>
        <v>0.220824995</v>
      </c>
      <c r="G35" s="26">
        <v>1595603.92</v>
      </c>
      <c r="H35" s="24">
        <f t="shared" si="4"/>
        <v>5248.697105</v>
      </c>
      <c r="I35" s="25">
        <f t="shared" si="5"/>
        <v>-0.5546414363</v>
      </c>
    </row>
    <row r="36" ht="12.75" customHeight="1">
      <c r="A36" s="27"/>
      <c r="B36" s="27"/>
      <c r="C36" s="28"/>
      <c r="D36" s="27"/>
      <c r="E36" s="28"/>
      <c r="F36" s="29"/>
      <c r="G36" s="27"/>
      <c r="H36" s="28"/>
      <c r="I36" s="2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1" width="12.14"/>
    <col customWidth="1" min="2" max="2" width="18.14"/>
    <col customWidth="1" min="3" max="3" width="8.0"/>
    <col customWidth="1" min="4" max="4" width="53.0"/>
  </cols>
  <sheetData>
    <row r="1" ht="12.0" customHeight="1">
      <c r="A1" s="30" t="s">
        <v>51</v>
      </c>
      <c r="B1" s="31" t="s">
        <v>52</v>
      </c>
      <c r="C1" s="31" t="s">
        <v>53</v>
      </c>
      <c r="D1" s="30" t="s">
        <v>54</v>
      </c>
    </row>
    <row r="2" ht="12.75" customHeight="1">
      <c r="A2" s="32"/>
      <c r="B2" s="33"/>
      <c r="C2" s="34"/>
      <c r="D2" s="35"/>
    </row>
    <row r="3" ht="12.0" customHeight="1">
      <c r="A3" s="32"/>
      <c r="B3" s="33"/>
      <c r="C3" s="34"/>
      <c r="D3" s="35"/>
    </row>
    <row r="4" ht="12.0" customHeight="1">
      <c r="A4" s="32"/>
      <c r="B4" s="33"/>
      <c r="C4" s="34"/>
      <c r="D4" s="35"/>
    </row>
    <row r="5" ht="15.75" customHeight="1">
      <c r="A5" s="36"/>
      <c r="B5" s="37"/>
      <c r="C5" s="38"/>
      <c r="D5" s="39"/>
    </row>
  </sheetData>
  <drawing r:id="rId1"/>
</worksheet>
</file>