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20316T123713Z-001\"/>
    </mc:Choice>
  </mc:AlternateContent>
  <bookViews>
    <workbookView xWindow="0" yWindow="0" windowWidth="28800" windowHeight="1425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72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5" i="2"/>
  <c r="D64" i="2"/>
  <c r="D63" i="2"/>
  <c r="D62" i="2"/>
  <c r="D61" i="2"/>
  <c r="D60" i="2"/>
  <c r="D59" i="2"/>
  <c r="D58" i="2"/>
  <c r="D56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<sst xmlns="http://schemas.openxmlformats.org/spreadsheetml/2006/main" count="512" uniqueCount="348">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</sst>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36.568320486112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1" maxValue="1105"/>
    </cacheField>
    <cacheField name="Outside ATFM slot window" numFmtId="0">
      <sharedItems containsString="0" containsBlank="1" containsNumber="1" containsInteger="1" minValue="0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391752577319589"/>
    <n v="776"/>
    <n v="28"/>
  </r>
  <r>
    <x v="1"/>
    <s v="Berlin/ Schoenefeld (EDDB)"/>
    <s v="EDDB"/>
    <n v="0.99292452830188682"/>
    <n v="424"/>
    <n v="3"/>
  </r>
  <r>
    <x v="1"/>
    <s v="Dresden (EDDC)"/>
    <s v="EDDC"/>
    <n v="1"/>
    <n v="20"/>
    <n v="0"/>
  </r>
  <r>
    <x v="1"/>
    <s v="Erfurt (EDDE)"/>
    <s v="EDDE"/>
    <n v="1"/>
    <n v="5"/>
    <n v="0"/>
  </r>
  <r>
    <x v="1"/>
    <s v="Frankfurt (EDDF)"/>
    <s v="EDDF"/>
    <n v="0.95358649789029537"/>
    <n v="711"/>
    <n v="33"/>
  </r>
  <r>
    <x v="1"/>
    <s v="Muenster-Osnabrueck (EDDG)"/>
    <s v="EDDG"/>
    <n v="1"/>
    <n v="14"/>
    <n v="0"/>
  </r>
  <r>
    <x v="1"/>
    <s v="Hamburg (EDDH)"/>
    <s v="EDDH"/>
    <n v="0.97080291970802923"/>
    <n v="274"/>
    <n v="8"/>
  </r>
  <r>
    <x v="1"/>
    <s v="Cologne-Bonn (EDDK)"/>
    <s v="EDDK"/>
    <n v="0.97637795275590555"/>
    <n v="254"/>
    <n v="6"/>
  </r>
  <r>
    <x v="1"/>
    <s v="Dusseldorf (EDDL)"/>
    <s v="EDDL"/>
    <n v="0.96335078534031415"/>
    <n v="382"/>
    <n v="14"/>
  </r>
  <r>
    <x v="1"/>
    <s v="Munich (EDDM)"/>
    <s v="EDDM"/>
    <n v="0.97362110311750605"/>
    <n v="417"/>
    <n v="11"/>
  </r>
  <r>
    <x v="1"/>
    <s v="Nuremberg (EDDN)"/>
    <s v="EDDN"/>
    <n v="0.98076923076923073"/>
    <n v="52"/>
    <n v="1"/>
  </r>
  <r>
    <x v="1"/>
    <s v="Leipzig-Halle (EDDP)"/>
    <s v="EDDP"/>
    <n v="0.95833333333333337"/>
    <n v="72"/>
    <n v="3"/>
  </r>
  <r>
    <x v="1"/>
    <s v="Saarbruecken (EDDR)"/>
    <s v="EDDR"/>
    <n v="1"/>
    <n v="6"/>
    <n v="0"/>
  </r>
  <r>
    <x v="1"/>
    <s v="Stuttgart (EDDS)"/>
    <s v="EDDS"/>
    <n v="0.99224806201550386"/>
    <n v="129"/>
    <n v="1"/>
  </r>
  <r>
    <x v="1"/>
    <s v="Hanover (EDDV)"/>
    <s v="EDDV"/>
    <n v="0.96808510638297873"/>
    <n v="94"/>
    <n v="3"/>
  </r>
  <r>
    <x v="1"/>
    <s v="Bremen (EDDW)"/>
    <s v="EDDW"/>
    <n v="0.96296296296296302"/>
    <n v="54"/>
    <n v="2"/>
  </r>
  <r>
    <x v="2"/>
    <s v="Tallinn (EETN)"/>
    <s v="EETN"/>
    <n v="0.95522388059701491"/>
    <n v="67"/>
    <n v="3"/>
  </r>
  <r>
    <x v="2"/>
    <s v="Tartu (EETU)"/>
    <s v="EETU"/>
    <m/>
    <m/>
    <m/>
  </r>
  <r>
    <x v="3"/>
    <s v="Helsinki/ Vantaa (EFHK)"/>
    <s v="EFHK"/>
    <n v="0.91061452513966479"/>
    <n v="179"/>
    <n v="16"/>
  </r>
  <r>
    <x v="4"/>
    <s v="Amsterdam/ Schiphol (EHAM)"/>
    <s v="EHAM"/>
    <n v="0.96732788798133018"/>
    <n v="857"/>
    <n v="28"/>
  </r>
  <r>
    <x v="4"/>
    <s v="Maastricht-Aachen (EHBK)"/>
    <s v="EHBK"/>
    <n v="0.96"/>
    <n v="25"/>
    <n v="1"/>
  </r>
  <r>
    <x v="4"/>
    <s v="Groningen (EHGG)"/>
    <s v="EHGG"/>
    <n v="1"/>
    <n v="11"/>
    <n v="0"/>
  </r>
  <r>
    <x v="4"/>
    <s v="Rotterdam (EHRD)"/>
    <s v="EHRD"/>
    <n v="0.97402597402597402"/>
    <n v="77"/>
    <n v="2"/>
  </r>
  <r>
    <x v="5"/>
    <s v="Cork (EICK)"/>
    <s v="EICK"/>
    <n v="0.9642857142857143"/>
    <n v="56"/>
    <n v="2"/>
  </r>
  <r>
    <x v="5"/>
    <s v="Dublin (EIDW)"/>
    <s v="EIDW"/>
    <n v="0.97330595482546201"/>
    <n v="487"/>
    <n v="13"/>
  </r>
  <r>
    <x v="5"/>
    <s v="Shannon (EINN)"/>
    <s v="EINN"/>
    <n v="0.95454545454545459"/>
    <n v="22"/>
    <n v="1"/>
  </r>
  <r>
    <x v="6"/>
    <s v="Copenhagen/ Kastrup (EKCH)"/>
    <s v="EKCH"/>
    <n v="0.98492462311557794"/>
    <n v="398"/>
    <n v="6"/>
  </r>
  <r>
    <x v="7"/>
    <s v="Luxembourg (ELLX)"/>
    <s v="ELLX"/>
    <n v="0.93675889328063244"/>
    <n v="253"/>
    <n v="16"/>
  </r>
  <r>
    <x v="8"/>
    <s v="Bergen (ENBR)"/>
    <s v="ENBR"/>
    <n v="0.96511627906976749"/>
    <n v="86"/>
    <n v="3"/>
  </r>
  <r>
    <x v="8"/>
    <s v="Oslo/ Gardermoen (ENGM)"/>
    <s v="ENGM"/>
    <n v="0.98952879581151831"/>
    <n v="191"/>
    <n v="2"/>
  </r>
  <r>
    <x v="8"/>
    <s v="Trondheim (ENVA)"/>
    <s v="ENVA"/>
    <n v="1"/>
    <n v="43"/>
    <n v="0"/>
  </r>
  <r>
    <x v="8"/>
    <s v="Stavanger (ENZV)"/>
    <s v="ENZV"/>
    <n v="0.98181818181818181"/>
    <n v="55"/>
    <n v="1"/>
  </r>
  <r>
    <x v="9"/>
    <s v="Bydgoszcz (EPBY)"/>
    <s v="EPBY"/>
    <n v="1"/>
    <n v="5"/>
    <n v="0"/>
  </r>
  <r>
    <x v="9"/>
    <s v="Gdansk (EPGD)"/>
    <s v="EPGD"/>
    <n v="0.9452054794520548"/>
    <n v="73"/>
    <n v="4"/>
  </r>
  <r>
    <x v="9"/>
    <s v="Krakow - Balice (EPKK)"/>
    <s v="EPKK"/>
    <n v="0.96638655462184875"/>
    <n v="119"/>
    <n v="4"/>
  </r>
  <r>
    <x v="9"/>
    <s v="Katowice - Pyrzowice (EPKT)"/>
    <s v="EPKT"/>
    <n v="0.84615384615384615"/>
    <n v="78"/>
    <n v="12"/>
  </r>
  <r>
    <x v="9"/>
    <s v="Lublin (EPLB)"/>
    <s v="EPLB"/>
    <n v="1"/>
    <n v="6"/>
    <n v="0"/>
  </r>
  <r>
    <x v="9"/>
    <s v="Lodz - Lublinek (EPLL)"/>
    <s v="EPLL"/>
    <n v="1"/>
    <n v="3"/>
    <n v="0"/>
  </r>
  <r>
    <x v="9"/>
    <s v="Warszawa/ Modlin (EPMO)"/>
    <s v="EPMO"/>
    <n v="1"/>
    <n v="42"/>
    <n v="0"/>
  </r>
  <r>
    <x v="9"/>
    <s v="Poznan - Lawica (EPPO)"/>
    <s v="EPPO"/>
    <n v="0.9821428571428571"/>
    <n v="56"/>
    <n v="1"/>
  </r>
  <r>
    <x v="9"/>
    <s v="Radom (EPRA)"/>
    <s v="EPRA"/>
    <m/>
    <m/>
    <m/>
  </r>
  <r>
    <x v="9"/>
    <s v="Rzeszow - Jasionka (EPRZ)"/>
    <s v="EPRZ"/>
    <n v="0.9"/>
    <n v="10"/>
    <n v="1"/>
  </r>
  <r>
    <x v="9"/>
    <s v="Szczecin - Goleniów (EPSC)"/>
    <s v="EPSC"/>
    <n v="1"/>
    <n v="1"/>
    <n v="0"/>
  </r>
  <r>
    <x v="9"/>
    <s v="Olsztyn-Mazury (EPSY)"/>
    <s v="EPSY"/>
    <n v="1"/>
    <n v="1"/>
    <n v="0"/>
  </r>
  <r>
    <x v="9"/>
    <s v="Warszawa/ Chopina (EPWA)"/>
    <s v="EPWA"/>
    <n v="0.98095238095238091"/>
    <n v="210"/>
    <n v="4"/>
  </r>
  <r>
    <x v="9"/>
    <s v="Wroclaw/ Strachowice (EPWR)"/>
    <s v="EPWR"/>
    <n v="0.95238095238095233"/>
    <n v="63"/>
    <n v="3"/>
  </r>
  <r>
    <x v="9"/>
    <s v="Zielona Gora - Babimost (EPZG)"/>
    <s v="EPZG"/>
    <m/>
    <m/>
    <m/>
  </r>
  <r>
    <x v="10"/>
    <s v="Stockholm/ Arlanda (ESSA)"/>
    <s v="ESSA"/>
    <n v="0.95973154362416113"/>
    <n v="298"/>
    <n v="12"/>
  </r>
  <r>
    <x v="11"/>
    <s v="Jurmala (EVJA)"/>
    <s v="EVJA"/>
    <m/>
    <m/>
    <m/>
  </r>
  <r>
    <x v="11"/>
    <s v="Liepaja (EVLA)"/>
    <s v="EVLA"/>
    <m/>
    <m/>
    <m/>
  </r>
  <r>
    <x v="11"/>
    <s v="Riga (EVRA)"/>
    <s v="EVRA"/>
    <n v="0.96296296296296302"/>
    <n v="108"/>
    <n v="4"/>
  </r>
  <r>
    <x v="11"/>
    <s v="Ventspils (EVVA)"/>
    <s v="EVVA"/>
    <m/>
    <m/>
    <m/>
  </r>
  <r>
    <x v="12"/>
    <s v="Gran Canaria (GCLP)"/>
    <s v="GCLP"/>
    <n v="0.97477064220183485"/>
    <n v="436"/>
    <n v="11"/>
  </r>
  <r>
    <x v="12"/>
    <s v="Alicante (LEAL)"/>
    <s v="LEAL"/>
    <n v="0.98518518518518516"/>
    <n v="135"/>
    <n v="2"/>
  </r>
  <r>
    <x v="12"/>
    <s v="Barcelona (LEBL)"/>
    <s v="LEBL"/>
    <n v="0.9869565217391304"/>
    <n v="460"/>
    <n v="6"/>
  </r>
  <r>
    <x v="12"/>
    <s v="Ibiza (LEIB)"/>
    <s v="LEIB"/>
    <n v="0.97560975609756095"/>
    <n v="41"/>
    <n v="1"/>
  </r>
  <r>
    <x v="12"/>
    <s v="Madrid/ Barajas (LEMD)"/>
    <s v="LEMD"/>
    <n v="0.97647058823529409"/>
    <n v="595"/>
    <n v="14"/>
  </r>
  <r>
    <x v="12"/>
    <s v="Málaga (LEMG)"/>
    <s v="LEMG"/>
    <n v="0.93950177935943058"/>
    <n v="281"/>
    <n v="17"/>
  </r>
  <r>
    <x v="12"/>
    <s v="Palma de Mallorca (LEPA)"/>
    <s v="LEPA"/>
    <n v="0.97590361445783136"/>
    <n v="166"/>
    <n v="4"/>
  </r>
  <r>
    <x v="13"/>
    <s v="Albert-Bray (LFAQ)"/>
    <s v="LFAQ"/>
    <n v="1"/>
    <n v="5"/>
    <n v="0"/>
  </r>
  <r>
    <x v="13"/>
    <s v="Agen-La Garenne (LFBA)"/>
    <s v="LFBA"/>
    <m/>
    <m/>
    <m/>
  </r>
  <r>
    <x v="13"/>
    <s v="Bordeaux-Mérignac (LFBD)"/>
    <s v="LFBD"/>
    <n v="0.93167701863354035"/>
    <n v="161"/>
    <n v="11"/>
  </r>
  <r>
    <x v="13"/>
    <s v="Bergerac-Roumanière (LFBE)"/>
    <s v="LFBE"/>
    <n v="0.66666666666666674"/>
    <n v="6"/>
    <n v="2"/>
  </r>
  <r>
    <x v="13"/>
    <s v="La Rochelle-Ile de Ré (LFBH)"/>
    <s v="LFBH"/>
    <n v="0.9"/>
    <n v="10"/>
    <n v="1"/>
  </r>
  <r>
    <x v="13"/>
    <s v="Poitiers-Biard (LFBI)"/>
    <s v="LFBI"/>
    <n v="0.69230769230769229"/>
    <n v="13"/>
    <n v="4"/>
  </r>
  <r>
    <x v="13"/>
    <s v="Limoges-Bellegarde (LFBL)"/>
    <s v="LFBL"/>
    <n v="0.86363636363636365"/>
    <n v="22"/>
    <n v="3"/>
  </r>
  <r>
    <x v="13"/>
    <s v="Toulouse-Blagnac (LFBO)"/>
    <s v="LFBO"/>
    <n v="0.86637931034482762"/>
    <n v="232"/>
    <n v="31"/>
  </r>
  <r>
    <x v="13"/>
    <s v="Pau-Pyrénées (LFBP)"/>
    <s v="LFBP"/>
    <n v="0.90163934426229508"/>
    <n v="61"/>
    <n v="6"/>
  </r>
  <r>
    <x v="13"/>
    <s v="Tarbes-Lourdes Pyrénées (LFBT)"/>
    <s v="LFBT"/>
    <n v="0.8529411764705882"/>
    <n v="34"/>
    <n v="5"/>
  </r>
  <r>
    <x v="13"/>
    <s v="Biarritz-Bayonne-Anglet (LFBZ)"/>
    <s v="LFBZ"/>
    <n v="0.95238095238095233"/>
    <n v="42"/>
    <n v="2"/>
  </r>
  <r>
    <x v="13"/>
    <s v="Rodez-Marcillac (LFCR)"/>
    <s v="LFCR"/>
    <n v="0.86274509803921573"/>
    <n v="51"/>
    <n v="7"/>
  </r>
  <r>
    <x v="13"/>
    <s v="Dôle-Tavaux (LFGJ)"/>
    <s v="LFGJ"/>
    <n v="0.76923076923076916"/>
    <n v="26"/>
    <n v="6"/>
  </r>
  <r>
    <x v="13"/>
    <s v="Metz-Nancy-Lorraine (LFJL)"/>
    <s v="LFJL"/>
    <n v="1"/>
    <n v="4"/>
    <n v="0"/>
  </r>
  <r>
    <x v="13"/>
    <s v="Bastia-Poretta (LFKB)"/>
    <s v="LFKB"/>
    <n v="0.9"/>
    <n v="30"/>
    <n v="3"/>
  </r>
  <r>
    <x v="13"/>
    <s v="Calvi-Sainte-Catherine (LFKC)"/>
    <s v="LFKC"/>
    <n v="0.9285714285714286"/>
    <n v="14"/>
    <n v="1"/>
  </r>
  <r>
    <x v="13"/>
    <s v="Figari-Sud Corse (LFKF)"/>
    <s v="LFKF"/>
    <n v="0.54545454545454541"/>
    <n v="11"/>
    <n v="5"/>
  </r>
  <r>
    <x v="13"/>
    <s v="Ajaccio-Napoléon-Bonaparte (LFKJ)"/>
    <s v="LFKJ"/>
    <n v="0.74358974358974361"/>
    <n v="39"/>
    <n v="10"/>
  </r>
  <r>
    <x v="13"/>
    <s v="Chambéry-Aix-les-Bains (LFLB)"/>
    <s v="LFLB"/>
    <n v="0.77631578947368418"/>
    <n v="228"/>
    <n v="51"/>
  </r>
  <r>
    <x v="13"/>
    <s v="Clermont-Ferrand-Auvergne (LFLC)"/>
    <s v="LFLC"/>
    <n v="0.74468085106382986"/>
    <n v="47"/>
    <n v="12"/>
  </r>
  <r>
    <x v="13"/>
    <s v="Lyon-Saint-Exupéry (LFLL)"/>
    <s v="LFLL"/>
    <n v="0.84072580645161288"/>
    <n v="496"/>
    <n v="79"/>
  </r>
  <r>
    <x v="13"/>
    <s v="Annecy-Meythet (LFLP)"/>
    <s v="LFLP"/>
    <n v="0.92063492063492069"/>
    <n v="63"/>
    <n v="5"/>
  </r>
  <r>
    <x v="13"/>
    <s v="Grenoble-Isère (LFLS)"/>
    <s v="LFLS"/>
    <n v="0.87854251012145745"/>
    <n v="247"/>
    <n v="30"/>
  </r>
  <r>
    <x v="13"/>
    <s v="Châteauroux-Déols (LFLX)"/>
    <s v="LFLX"/>
    <n v="0.72222222222222221"/>
    <n v="18"/>
    <n v="5"/>
  </r>
  <r>
    <x v="13"/>
    <s v="Lyon-Bron (LFLY)"/>
    <s v="LFLY"/>
    <n v="0.88636363636363635"/>
    <n v="88"/>
    <n v="10"/>
  </r>
  <r>
    <x v="13"/>
    <s v="Cannes-Mandelieu (LFMD)"/>
    <s v="LFMD"/>
    <n v="0.91139240506329111"/>
    <n v="79"/>
    <n v="7"/>
  </r>
  <r>
    <x v="13"/>
    <s v="Saint-Etienne-Bouthéon (LFMH)"/>
    <s v="LFMH"/>
    <n v="0.73333333333333339"/>
    <n v="15"/>
    <n v="4"/>
  </r>
  <r>
    <x v="13"/>
    <s v="Istres-Le Tubé (LFMI)"/>
    <s v="LFMI"/>
    <n v="0.76190476190476186"/>
    <n v="21"/>
    <n v="5"/>
  </r>
  <r>
    <x v="13"/>
    <s v="Carcassonne-Salvaza (LFMK)"/>
    <s v="LFMK"/>
    <n v="0.84745762711864403"/>
    <n v="118"/>
    <n v="18"/>
  </r>
  <r>
    <x v="13"/>
    <s v="Marseille-Provence (LFML)"/>
    <s v="LFML"/>
    <n v="0.84722222222222221"/>
    <n v="288"/>
    <n v="44"/>
  </r>
  <r>
    <x v="13"/>
    <s v="Nice-Côte d’Azur (LFMN)"/>
    <s v="LFMN"/>
    <n v="0.91031390134529144"/>
    <n v="446"/>
    <n v="40"/>
  </r>
  <r>
    <x v="13"/>
    <s v="Perpignan-Rivesaltes (LFMP)"/>
    <s v="LFMP"/>
    <n v="0.76763485477178417"/>
    <n v="241"/>
    <n v="56"/>
  </r>
  <r>
    <x v="13"/>
    <s v="Montpellier-Méditerranée (LFMT)"/>
    <s v="LFMT"/>
    <n v="0.83223684210526316"/>
    <n v="304"/>
    <n v="51"/>
  </r>
  <r>
    <x v="13"/>
    <s v="Béziers-Vias (LFMU)"/>
    <s v="LFMU"/>
    <n v="0.60606060606060608"/>
    <n v="66"/>
    <n v="26"/>
  </r>
  <r>
    <x v="13"/>
    <s v="Avignon-Caumont (LFMV)"/>
    <s v="LFMV"/>
    <n v="0.88571428571428568"/>
    <n v="70"/>
    <n v="8"/>
  </r>
  <r>
    <x v="13"/>
    <s v="Beauvais-Tillé (LFOB)"/>
    <s v="LFOB"/>
    <n v="0.87951807228915668"/>
    <n v="83"/>
    <n v="10"/>
  </r>
  <r>
    <x v="13"/>
    <s v="Châlons-Vatry (LFOK)"/>
    <s v="LFOK"/>
    <n v="0.81632653061224492"/>
    <n v="49"/>
    <n v="9"/>
  </r>
  <r>
    <x v="13"/>
    <s v="Rouen (LFOP)"/>
    <s v="LFOP"/>
    <n v="0.65957446808510634"/>
    <n v="47"/>
    <n v="16"/>
  </r>
  <r>
    <x v="13"/>
    <s v="Tours-Val de Loire (LFOT)"/>
    <s v="LFOT"/>
    <n v="0"/>
    <n v="1"/>
    <n v="1"/>
  </r>
  <r>
    <x v="13"/>
    <s v="Paris-Le Bourget (LFPB)"/>
    <s v="LFPB"/>
    <n v="0.95205479452054798"/>
    <n v="292"/>
    <n v="14"/>
  </r>
  <r>
    <x v="13"/>
    <s v="Paris-Charles-de-Gaulle (LFPG)"/>
    <s v="LFPG"/>
    <n v="0.95294117647058818"/>
    <n v="1105"/>
    <n v="52"/>
  </r>
  <r>
    <x v="13"/>
    <s v="Toussus-le-Noble (LFPN)"/>
    <s v="LFPN"/>
    <n v="0.8797814207650273"/>
    <n v="183"/>
    <n v="22"/>
  </r>
  <r>
    <x v="13"/>
    <s v="Paris-Orly (LFPO)"/>
    <s v="LFPO"/>
    <n v="0.89236111111111116"/>
    <n v="576"/>
    <n v="62"/>
  </r>
  <r>
    <x v="13"/>
    <s v="Lille-Lesquin (LFQQ)"/>
    <s v="LFQQ"/>
    <n v="0.93150684931506844"/>
    <n v="73"/>
    <n v="5"/>
  </r>
  <r>
    <x v="13"/>
    <s v="Brest-Bretagne (LFRB)"/>
    <s v="LFRB"/>
    <n v="0.83333333333333337"/>
    <n v="36"/>
    <n v="6"/>
  </r>
  <r>
    <x v="13"/>
    <s v="Dinard-Pleurtuit-Saint-Malo (LFRD)"/>
    <s v="LFRD"/>
    <n v="0.875"/>
    <n v="8"/>
    <n v="1"/>
  </r>
  <r>
    <x v="13"/>
    <s v="Deauville-Normandie (LFRG)"/>
    <s v="LFRG"/>
    <n v="0.8666666666666667"/>
    <n v="15"/>
    <n v="2"/>
  </r>
  <r>
    <x v="13"/>
    <s v="Lorient-Lann Bihoué (LFRH)"/>
    <s v="LFRH"/>
    <n v="0.8"/>
    <n v="30"/>
    <n v="6"/>
  </r>
  <r>
    <x v="13"/>
    <s v="Caen-Carpiquet (LFRK)"/>
    <s v="LFRK"/>
    <n v="0.95833333333333337"/>
    <n v="24"/>
    <n v="1"/>
  </r>
  <r>
    <x v="13"/>
    <s v="Rennes-Saint-Jacques (LFRN)"/>
    <s v="LFRN"/>
    <n v="0.875"/>
    <n v="56"/>
    <n v="7"/>
  </r>
  <r>
    <x v="13"/>
    <s v="Quimper-Pluguffan (LFRQ)"/>
    <s v="LFRQ"/>
    <n v="0.84615384615384615"/>
    <n v="26"/>
    <n v="4"/>
  </r>
  <r>
    <x v="13"/>
    <s v="Nantes-Atlantique (LFRS)"/>
    <s v="LFRS"/>
    <n v="0.91082802547770703"/>
    <n v="157"/>
    <n v="14"/>
  </r>
  <r>
    <x v="13"/>
    <s v="Saint-Nazaire-Montoir (LFRZ)"/>
    <s v="LFRZ"/>
    <n v="0.66666666666666674"/>
    <n v="6"/>
    <n v="2"/>
  </r>
  <r>
    <x v="13"/>
    <s v="Bâle-Mulhouse (LFSB)"/>
    <s v="LFSB"/>
    <n v="0.88888888888888884"/>
    <n v="279"/>
    <n v="31"/>
  </r>
  <r>
    <x v="13"/>
    <s v="Brive-Souillac (LFSL)"/>
    <s v="LFSL"/>
    <n v="0.84"/>
    <n v="25"/>
    <n v="4"/>
  </r>
  <r>
    <x v="13"/>
    <s v="Strasbourg-Entzheim (LFST)"/>
    <s v="LFST"/>
    <n v="0.90909090909090906"/>
    <n v="55"/>
    <n v="5"/>
  </r>
  <r>
    <x v="13"/>
    <s v="Hyères-Le Palyvestre (LFTH)"/>
    <s v="LFTH"/>
    <n v="0.85416666666666663"/>
    <n v="48"/>
    <n v="7"/>
  </r>
  <r>
    <x v="13"/>
    <s v="Nîmes-Garons (LFTW)"/>
    <s v="LFTW"/>
    <n v="0.84507042253521125"/>
    <n v="71"/>
    <n v="11"/>
  </r>
  <r>
    <x v="14"/>
    <s v="Athens (LGAV)"/>
    <s v="LGAV"/>
    <n v="0.95882352941176474"/>
    <n v="170"/>
    <n v="7"/>
  </r>
  <r>
    <x v="15"/>
    <s v="Budapest/ Ferihegy (LHBP)"/>
    <s v="LHBP"/>
    <n v="0.97938144329896903"/>
    <n v="194"/>
    <n v="4"/>
  </r>
  <r>
    <x v="16"/>
    <s v="Milan/ Malpensa (LIMC)"/>
    <s v="LIMC"/>
    <n v="0.98857142857142855"/>
    <n v="525"/>
    <n v="6"/>
  </r>
  <r>
    <x v="16"/>
    <s v="Bergamo (LIME)"/>
    <s v="LIME"/>
    <n v="0.91417910447761197"/>
    <n v="268"/>
    <n v="23"/>
  </r>
  <r>
    <x v="16"/>
    <s v="Milan/ Linate (LIML)"/>
    <s v="LIML"/>
    <n v="0.9711934156378601"/>
    <n v="243"/>
    <n v="7"/>
  </r>
  <r>
    <x v="16"/>
    <s v="Venice (LIPZ)"/>
    <s v="LIPZ"/>
    <n v="0.94545454545454544"/>
    <n v="220"/>
    <n v="12"/>
  </r>
  <r>
    <x v="16"/>
    <s v="Rome/Fiumicino (LIRF)"/>
    <s v="LIRF"/>
    <n v="0.99559471365638763"/>
    <n v="454"/>
    <n v="2"/>
  </r>
  <r>
    <x v="17"/>
    <s v="Karlovy Vary (LKKV)"/>
    <s v="LKKV"/>
    <n v="1"/>
    <n v="1"/>
    <n v="0"/>
  </r>
  <r>
    <x v="17"/>
    <s v="Ostrava (LKMT)"/>
    <s v="LKMT"/>
    <n v="1"/>
    <n v="30"/>
    <n v="0"/>
  </r>
  <r>
    <x v="17"/>
    <s v="Prague (LKPR)"/>
    <s v="LKPR"/>
    <n v="0.94736842105263164"/>
    <n v="266"/>
    <n v="14"/>
  </r>
  <r>
    <x v="17"/>
    <s v="Brno-Tuřany (LKTB)"/>
    <s v="LKTB"/>
    <n v="1"/>
    <n v="6"/>
    <n v="0"/>
  </r>
  <r>
    <x v="18"/>
    <s v="Malta (LMML)"/>
    <s v="LMML"/>
    <n v="0.98039215686274506"/>
    <n v="102"/>
    <n v="2"/>
  </r>
  <r>
    <x v="19"/>
    <s v="Graz (LOWG)"/>
    <s v="LOWG"/>
    <n v="1"/>
    <n v="12"/>
    <n v="0"/>
  </r>
  <r>
    <x v="19"/>
    <s v="Innsbruck (LOWI)"/>
    <s v="LOWI"/>
    <n v="0.92207792207792205"/>
    <n v="154"/>
    <n v="12"/>
  </r>
  <r>
    <x v="19"/>
    <s v="Klagenfurt (LOWK)"/>
    <s v="LOWK"/>
    <n v="1"/>
    <n v="4"/>
    <n v="0"/>
  </r>
  <r>
    <x v="19"/>
    <s v="Linz (LOWL)"/>
    <s v="LOWL"/>
    <n v="0.92307692307692313"/>
    <n v="13"/>
    <n v="1"/>
  </r>
  <r>
    <x v="19"/>
    <s v="Salzburg (LOWS)"/>
    <s v="LOWS"/>
    <n v="0.90298507462686572"/>
    <n v="134"/>
    <n v="13"/>
  </r>
  <r>
    <x v="19"/>
    <s v="Vienna (LOWW)"/>
    <s v="LOWW"/>
    <n v="0.9847560975609756"/>
    <n v="328"/>
    <n v="5"/>
  </r>
  <r>
    <x v="20"/>
    <s v="Santa Maria (LPAZ)"/>
    <s v="LPAZ"/>
    <n v="1"/>
    <n v="2"/>
    <n v="0"/>
  </r>
  <r>
    <x v="20"/>
    <s v="Cascais (LPCS)"/>
    <s v="LPCS"/>
    <n v="0.9285714285714286"/>
    <n v="14"/>
    <n v="1"/>
  </r>
  <r>
    <x v="20"/>
    <s v="Flores (LPFL)"/>
    <s v="LPFL"/>
    <m/>
    <m/>
    <m/>
  </r>
  <r>
    <x v="20"/>
    <s v="Faro (LPFR)"/>
    <s v="LPFR"/>
    <n v="0.97540983606557374"/>
    <n v="122"/>
    <n v="3"/>
  </r>
  <r>
    <x v="20"/>
    <s v="Horta (LPHR)"/>
    <s v="LPHR"/>
    <n v="0.5"/>
    <n v="2"/>
    <n v="1"/>
  </r>
  <r>
    <x v="20"/>
    <s v="Madeira (LPMA)"/>
    <s v="LPMA"/>
    <n v="0.94594594594594594"/>
    <n v="111"/>
    <n v="6"/>
  </r>
  <r>
    <x v="20"/>
    <s v="Ponta Delgada (LPPD)"/>
    <s v="LPPD"/>
    <n v="0.97777777777777775"/>
    <n v="45"/>
    <n v="1"/>
  </r>
  <r>
    <x v="20"/>
    <s v="Porto (LPPR)"/>
    <s v="LPPR"/>
    <n v="0.93442622950819676"/>
    <n v="244"/>
    <n v="16"/>
  </r>
  <r>
    <x v="20"/>
    <s v="Porto Santo (LPPS)"/>
    <s v="LPPS"/>
    <n v="1"/>
    <n v="7"/>
    <n v="0"/>
  </r>
  <r>
    <x v="20"/>
    <s v="Lisbon (LPPT)"/>
    <s v="LPPT"/>
    <n v="0.98167539267015702"/>
    <n v="382"/>
    <n v="7"/>
  </r>
  <r>
    <x v="21"/>
    <s v="Bucharest/ Băneasa (LRBS)"/>
    <s v="LRBS"/>
    <n v="1"/>
    <n v="3"/>
    <n v="0"/>
  </r>
  <r>
    <x v="21"/>
    <s v="Bucharest/ Otopeni (LROP)"/>
    <s v="LROP"/>
    <n v="0.99328859060402686"/>
    <n v="149"/>
    <n v="1"/>
  </r>
  <r>
    <x v="22"/>
    <s v="Geneva (LSGG)"/>
    <s v="LSGG"/>
    <n v="0.91532258064516125"/>
    <n v="992"/>
    <n v="84"/>
  </r>
  <r>
    <x v="22"/>
    <s v="Zürich (LSZH)"/>
    <s v="LSZH"/>
    <n v="0.96134453781512608"/>
    <n v="595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72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44636</v>
      </c>
      <c r="C2" s="8" t="s">
        <v>5</v>
      </c>
      <c r="D2" s="9">
        <v>44589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21"/>
      <c r="F6" s="17"/>
    </row>
    <row r="7" spans="1:6" ht="12.75" customHeight="1" x14ac:dyDescent="0.2">
      <c r="A7" s="48" t="s">
        <v>15</v>
      </c>
      <c r="B7" s="54">
        <v>6</v>
      </c>
      <c r="C7" s="55">
        <v>645</v>
      </c>
      <c r="D7" s="56">
        <v>31</v>
      </c>
      <c r="E7" s="21">
        <f t="shared" ref="E6:E29" si="0">1-(D7/C7)</f>
        <v>0.95193798449612399</v>
      </c>
      <c r="F7" s="17"/>
    </row>
    <row r="8" spans="1:6" ht="12.75" customHeight="1" x14ac:dyDescent="0.2">
      <c r="A8" s="57" t="s">
        <v>16</v>
      </c>
      <c r="B8" s="58">
        <v>1</v>
      </c>
      <c r="C8" s="59">
        <v>776</v>
      </c>
      <c r="D8" s="60">
        <v>28</v>
      </c>
      <c r="E8" s="21">
        <f t="shared" si="0"/>
        <v>0.96391752577319589</v>
      </c>
      <c r="F8" s="17"/>
    </row>
    <row r="9" spans="1:6" ht="12.75" customHeight="1" x14ac:dyDescent="0.2">
      <c r="A9" s="57" t="s">
        <v>17</v>
      </c>
      <c r="B9" s="58">
        <v>4</v>
      </c>
      <c r="C9" s="59">
        <v>303</v>
      </c>
      <c r="D9" s="60">
        <v>14</v>
      </c>
      <c r="E9" s="21">
        <f t="shared" si="0"/>
        <v>0.95379537953795379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398</v>
      </c>
      <c r="D10" s="60">
        <v>6</v>
      </c>
      <c r="E10" s="21">
        <f t="shared" si="0"/>
        <v>0.98492462311557794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67</v>
      </c>
      <c r="D11" s="60">
        <v>3</v>
      </c>
      <c r="E11" s="21">
        <f t="shared" si="0"/>
        <v>0.95522388059701491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179</v>
      </c>
      <c r="D12" s="60">
        <v>16</v>
      </c>
      <c r="E12" s="21">
        <f t="shared" si="0"/>
        <v>0.91061452513966479</v>
      </c>
      <c r="F12" s="17"/>
    </row>
    <row r="13" spans="1:6" ht="12.75" customHeight="1" x14ac:dyDescent="0.2">
      <c r="A13" s="57" t="s">
        <v>21</v>
      </c>
      <c r="B13" s="58">
        <v>57</v>
      </c>
      <c r="C13" s="59">
        <v>6841</v>
      </c>
      <c r="D13" s="60">
        <v>840</v>
      </c>
      <c r="E13" s="21">
        <f t="shared" si="0"/>
        <v>0.87721093407396578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2908</v>
      </c>
      <c r="D14" s="60">
        <v>85</v>
      </c>
      <c r="E14" s="21">
        <f t="shared" si="0"/>
        <v>0.97077028885832184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170</v>
      </c>
      <c r="D15" s="60">
        <v>7</v>
      </c>
      <c r="E15" s="21">
        <f t="shared" si="0"/>
        <v>0.95882352941176474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194</v>
      </c>
      <c r="D16" s="60">
        <v>4</v>
      </c>
      <c r="E16" s="21">
        <f t="shared" si="0"/>
        <v>0.97938144329896903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565</v>
      </c>
      <c r="D17" s="60">
        <v>16</v>
      </c>
      <c r="E17" s="21">
        <f t="shared" si="0"/>
        <v>0.97168141592920354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1710</v>
      </c>
      <c r="D18" s="60">
        <v>50</v>
      </c>
      <c r="E18" s="21">
        <f t="shared" si="0"/>
        <v>0.97076023391812871</v>
      </c>
      <c r="F18" s="17"/>
    </row>
    <row r="19" spans="1:6" ht="12.75" customHeight="1" x14ac:dyDescent="0.2">
      <c r="A19" s="57" t="s">
        <v>27</v>
      </c>
      <c r="B19" s="58">
        <v>1</v>
      </c>
      <c r="C19" s="59">
        <v>108</v>
      </c>
      <c r="D19" s="60">
        <v>4</v>
      </c>
      <c r="E19" s="21">
        <f t="shared" si="0"/>
        <v>0.96296296296296302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253</v>
      </c>
      <c r="D20" s="60">
        <v>16</v>
      </c>
      <c r="E20" s="21">
        <f t="shared" si="0"/>
        <v>0.93675889328063244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102</v>
      </c>
      <c r="D21" s="60">
        <v>2</v>
      </c>
      <c r="E21" s="21">
        <f t="shared" si="0"/>
        <v>0.98039215686274506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970</v>
      </c>
      <c r="D22" s="60">
        <v>31</v>
      </c>
      <c r="E22" s="21">
        <f t="shared" si="0"/>
        <v>0.96804123711340206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375</v>
      </c>
      <c r="D23" s="60">
        <v>6</v>
      </c>
      <c r="E23" s="21">
        <f t="shared" si="0"/>
        <v>0.98399999999999999</v>
      </c>
      <c r="F23" s="17"/>
    </row>
    <row r="24" spans="1:6" ht="12.75" customHeight="1" x14ac:dyDescent="0.2">
      <c r="A24" s="57" t="s">
        <v>32</v>
      </c>
      <c r="B24" s="58">
        <v>13</v>
      </c>
      <c r="C24" s="59">
        <v>667</v>
      </c>
      <c r="D24" s="60">
        <v>29</v>
      </c>
      <c r="E24" s="21">
        <f t="shared" si="0"/>
        <v>0.95652173913043481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929</v>
      </c>
      <c r="D25" s="60">
        <v>35</v>
      </c>
      <c r="E25" s="21">
        <f t="shared" si="0"/>
        <v>0.96232508073196987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152</v>
      </c>
      <c r="D26" s="60">
        <v>1</v>
      </c>
      <c r="E26" s="21">
        <f t="shared" si="0"/>
        <v>0.99342105263157898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2114</v>
      </c>
      <c r="D27" s="60">
        <v>55</v>
      </c>
      <c r="E27" s="21">
        <f t="shared" si="0"/>
        <v>0.97398297067171236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298</v>
      </c>
      <c r="D28" s="60">
        <v>12</v>
      </c>
      <c r="E28" s="21">
        <f t="shared" si="0"/>
        <v>0.95973154362416113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1587</v>
      </c>
      <c r="D29" s="64">
        <v>107</v>
      </c>
      <c r="E29" s="21">
        <f t="shared" si="0"/>
        <v>0.93257718966603653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44636</v>
      </c>
      <c r="C2" s="8" t="s">
        <v>5</v>
      </c>
      <c r="D2" s="9">
        <f>APT_ATFM_ADH_LOC!D2</f>
        <v>44589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29" t="s">
        <v>8</v>
      </c>
      <c r="E3" s="30"/>
      <c r="F3" s="30"/>
    </row>
    <row r="4" spans="1:6" ht="12.75" customHeight="1" x14ac:dyDescent="0.2">
      <c r="A4" s="31" t="str">
        <f>APT_ATFM_ADH_LOC!A4</f>
        <v>Period: JAN-FEB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0.96391752577319589</v>
      </c>
      <c r="E6" s="38">
        <v>776</v>
      </c>
      <c r="F6" s="38">
        <v>28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0.99292452830188682</v>
      </c>
      <c r="E7" s="38">
        <v>424</v>
      </c>
      <c r="F7" s="38">
        <v>3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1</v>
      </c>
      <c r="E8" s="38">
        <v>20</v>
      </c>
      <c r="F8" s="38">
        <v>0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1</v>
      </c>
      <c r="E9" s="38">
        <v>5</v>
      </c>
      <c r="F9" s="38">
        <v>0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0.95358649789029537</v>
      </c>
      <c r="E10" s="38">
        <v>711</v>
      </c>
      <c r="F10" s="38">
        <v>33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1</v>
      </c>
      <c r="E11" s="38">
        <v>14</v>
      </c>
      <c r="F11" s="38">
        <v>0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0.97080291970802923</v>
      </c>
      <c r="E12" s="38">
        <v>274</v>
      </c>
      <c r="F12" s="38">
        <v>8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0.97637795275590555</v>
      </c>
      <c r="E13" s="38">
        <v>254</v>
      </c>
      <c r="F13" s="38">
        <v>6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0.96335078534031415</v>
      </c>
      <c r="E14" s="38">
        <v>382</v>
      </c>
      <c r="F14" s="38">
        <v>14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0.97362110311750605</v>
      </c>
      <c r="E15" s="38">
        <v>417</v>
      </c>
      <c r="F15" s="38">
        <v>11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0.98076923076923073</v>
      </c>
      <c r="E16" s="38">
        <v>52</v>
      </c>
      <c r="F16" s="38">
        <v>1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0.95833333333333337</v>
      </c>
      <c r="E17" s="38">
        <v>72</v>
      </c>
      <c r="F17" s="38">
        <v>3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1</v>
      </c>
      <c r="E18" s="38">
        <v>6</v>
      </c>
      <c r="F18" s="38">
        <v>0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0.99224806201550386</v>
      </c>
      <c r="E19" s="38">
        <v>129</v>
      </c>
      <c r="F19" s="38">
        <v>1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0.96808510638297873</v>
      </c>
      <c r="E20" s="38">
        <v>94</v>
      </c>
      <c r="F20" s="38">
        <v>3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0.96296296296296302</v>
      </c>
      <c r="E21" s="38">
        <v>54</v>
      </c>
      <c r="F21" s="38">
        <v>2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0.95522388059701491</v>
      </c>
      <c r="E22" s="38">
        <v>67</v>
      </c>
      <c r="F22" s="38">
        <v>3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0.91061452513966479</v>
      </c>
      <c r="E24" s="38">
        <v>179</v>
      </c>
      <c r="F24" s="38">
        <v>16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0.96732788798133018</v>
      </c>
      <c r="E25" s="38">
        <v>857</v>
      </c>
      <c r="F25" s="38">
        <v>28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0.96</v>
      </c>
      <c r="E26" s="38">
        <v>25</v>
      </c>
      <c r="F26" s="38">
        <v>1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1</v>
      </c>
      <c r="E27" s="38">
        <v>11</v>
      </c>
      <c r="F27" s="38">
        <v>0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0.97402597402597402</v>
      </c>
      <c r="E28" s="38">
        <v>77</v>
      </c>
      <c r="F28" s="38">
        <v>2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0.9642857142857143</v>
      </c>
      <c r="E29" s="38">
        <v>56</v>
      </c>
      <c r="F29" s="38">
        <v>2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0.97330595482546201</v>
      </c>
      <c r="E30" s="38">
        <v>487</v>
      </c>
      <c r="F30" s="38">
        <v>13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0.95454545454545459</v>
      </c>
      <c r="E31" s="38">
        <v>22</v>
      </c>
      <c r="F31" s="38">
        <v>1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0.98492462311557794</v>
      </c>
      <c r="E32" s="38">
        <v>398</v>
      </c>
      <c r="F32" s="38">
        <v>6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0.93675889328063244</v>
      </c>
      <c r="E33" s="38">
        <v>253</v>
      </c>
      <c r="F33" s="38">
        <v>16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0.96511627906976749</v>
      </c>
      <c r="E34" s="38">
        <v>86</v>
      </c>
      <c r="F34" s="38">
        <v>3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0.98952879581151831</v>
      </c>
      <c r="E35" s="38">
        <v>191</v>
      </c>
      <c r="F35" s="38">
        <v>2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1</v>
      </c>
      <c r="E36" s="38">
        <v>43</v>
      </c>
      <c r="F36" s="38">
        <v>0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0.98181818181818181</v>
      </c>
      <c r="E37" s="38">
        <v>55</v>
      </c>
      <c r="F37" s="38">
        <v>1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5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0.9452054794520548</v>
      </c>
      <c r="E39" s="38">
        <v>73</v>
      </c>
      <c r="F39" s="38">
        <v>4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0.96638655462184875</v>
      </c>
      <c r="E40" s="38">
        <v>119</v>
      </c>
      <c r="F40" s="38">
        <v>4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0.84615384615384615</v>
      </c>
      <c r="E41" s="38">
        <v>78</v>
      </c>
      <c r="F41" s="38">
        <v>12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6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1</v>
      </c>
      <c r="E43" s="38">
        <v>3</v>
      </c>
      <c r="F43" s="38">
        <v>0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1</v>
      </c>
      <c r="E44" s="38">
        <v>42</v>
      </c>
      <c r="F44" s="38">
        <v>0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0.9821428571428571</v>
      </c>
      <c r="E45" s="38">
        <v>56</v>
      </c>
      <c r="F45" s="38">
        <v>1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1" si="2">1-(F47/E47)</f>
        <v>0.9</v>
      </c>
      <c r="E47" s="38">
        <v>10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1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1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0.98095238095238091</v>
      </c>
      <c r="E50" s="38">
        <v>210</v>
      </c>
      <c r="F50" s="38">
        <v>4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0.95238095238095233</v>
      </c>
      <c r="E51" s="38">
        <v>63</v>
      </c>
      <c r="F51" s="38">
        <v>3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/>
      <c r="F52" s="38"/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0.95973154362416113</v>
      </c>
      <c r="E53" s="38">
        <v>298</v>
      </c>
      <c r="F53" s="38">
        <v>12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/>
      <c r="E55" s="38"/>
      <c r="F55" s="38"/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>1-(F56/E56)</f>
        <v>0.96296296296296302</v>
      </c>
      <c r="E56" s="38">
        <v>108</v>
      </c>
      <c r="F56" s="38">
        <v>4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65" si="3">1-(F58/E58)</f>
        <v>0.97477064220183485</v>
      </c>
      <c r="E58" s="38">
        <v>436</v>
      </c>
      <c r="F58" s="38">
        <v>11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3"/>
        <v>0.98518518518518516</v>
      </c>
      <c r="E59" s="38">
        <v>135</v>
      </c>
      <c r="F59" s="38">
        <v>2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3"/>
        <v>0.9869565217391304</v>
      </c>
      <c r="E60" s="38">
        <v>460</v>
      </c>
      <c r="F60" s="38">
        <v>6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3"/>
        <v>0.97560975609756095</v>
      </c>
      <c r="E61" s="38">
        <v>41</v>
      </c>
      <c r="F61" s="38">
        <v>1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3"/>
        <v>0.97647058823529409</v>
      </c>
      <c r="E62" s="38">
        <v>595</v>
      </c>
      <c r="F62" s="38">
        <v>14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3"/>
        <v>0.93950177935943058</v>
      </c>
      <c r="E63" s="38">
        <v>281</v>
      </c>
      <c r="F63" s="38">
        <v>17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3"/>
        <v>0.97590361445783136</v>
      </c>
      <c r="E64" s="38">
        <v>166</v>
      </c>
      <c r="F64" s="38">
        <v>4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3"/>
        <v>1</v>
      </c>
      <c r="E65" s="38">
        <v>5</v>
      </c>
      <c r="F65" s="38">
        <v>0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/>
      <c r="E66" s="38"/>
      <c r="F66" s="38"/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ref="D67:D142" si="4">1-(F67/E67)</f>
        <v>0.93167701863354035</v>
      </c>
      <c r="E67" s="38">
        <v>161</v>
      </c>
      <c r="F67" s="38">
        <v>11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0.66666666666666674</v>
      </c>
      <c r="E68" s="38">
        <v>6</v>
      </c>
      <c r="F68" s="38">
        <v>2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0.9</v>
      </c>
      <c r="E69" s="38">
        <v>10</v>
      </c>
      <c r="F69" s="38">
        <v>1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0.69230769230769229</v>
      </c>
      <c r="E70" s="38">
        <v>13</v>
      </c>
      <c r="F70" s="38">
        <v>4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0.86363636363636365</v>
      </c>
      <c r="E71" s="38">
        <v>22</v>
      </c>
      <c r="F71" s="38">
        <v>3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0.86637931034482762</v>
      </c>
      <c r="E72" s="38">
        <v>232</v>
      </c>
      <c r="F72" s="38">
        <v>31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0.90163934426229508</v>
      </c>
      <c r="E73" s="38">
        <v>61</v>
      </c>
      <c r="F73" s="38">
        <v>6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0.8529411764705882</v>
      </c>
      <c r="E74" s="38">
        <v>34</v>
      </c>
      <c r="F74" s="38">
        <v>5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0.95238095238095233</v>
      </c>
      <c r="E75" s="38">
        <v>42</v>
      </c>
      <c r="F75" s="38">
        <v>2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0.86274509803921573</v>
      </c>
      <c r="E76" s="38">
        <v>51</v>
      </c>
      <c r="F76" s="38">
        <v>7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0.76923076923076916</v>
      </c>
      <c r="E77" s="38">
        <v>26</v>
      </c>
      <c r="F77" s="38">
        <v>6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1</v>
      </c>
      <c r="E78" s="38">
        <v>4</v>
      </c>
      <c r="F78" s="38">
        <v>0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0.9</v>
      </c>
      <c r="E79" s="38">
        <v>30</v>
      </c>
      <c r="F79" s="38">
        <v>3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0.9285714285714286</v>
      </c>
      <c r="E80" s="38">
        <v>14</v>
      </c>
      <c r="F80" s="38">
        <v>1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0.54545454545454541</v>
      </c>
      <c r="E81" s="38">
        <v>11</v>
      </c>
      <c r="F81" s="38">
        <v>5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0.74358974358974361</v>
      </c>
      <c r="E82" s="38">
        <v>39</v>
      </c>
      <c r="F82" s="38">
        <v>10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0.77631578947368418</v>
      </c>
      <c r="E83" s="38">
        <v>228</v>
      </c>
      <c r="F83" s="38">
        <v>51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0.74468085106382986</v>
      </c>
      <c r="E84" s="38">
        <v>47</v>
      </c>
      <c r="F84" s="38">
        <v>12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0.84072580645161288</v>
      </c>
      <c r="E85" s="38">
        <v>496</v>
      </c>
      <c r="F85" s="38">
        <v>79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0.92063492063492069</v>
      </c>
      <c r="E86" s="38">
        <v>63</v>
      </c>
      <c r="F86" s="38">
        <v>5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0.87854251012145745</v>
      </c>
      <c r="E87" s="38">
        <v>247</v>
      </c>
      <c r="F87" s="38">
        <v>30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0.72222222222222221</v>
      </c>
      <c r="E88" s="38">
        <v>18</v>
      </c>
      <c r="F88" s="38">
        <v>5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0.88636363636363635</v>
      </c>
      <c r="E89" s="38">
        <v>88</v>
      </c>
      <c r="F89" s="38">
        <v>10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0.91139240506329111</v>
      </c>
      <c r="E90" s="38">
        <v>79</v>
      </c>
      <c r="F90" s="38">
        <v>7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0.73333333333333339</v>
      </c>
      <c r="E91" s="38">
        <v>15</v>
      </c>
      <c r="F91" s="38">
        <v>4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0.76190476190476186</v>
      </c>
      <c r="E92" s="38">
        <v>21</v>
      </c>
      <c r="F92" s="38">
        <v>5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0.84745762711864403</v>
      </c>
      <c r="E93" s="38">
        <v>118</v>
      </c>
      <c r="F93" s="38">
        <v>18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0.84722222222222221</v>
      </c>
      <c r="E94" s="38">
        <v>288</v>
      </c>
      <c r="F94" s="38">
        <v>44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0.91031390134529144</v>
      </c>
      <c r="E95" s="38">
        <v>446</v>
      </c>
      <c r="F95" s="38">
        <v>40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0.76763485477178417</v>
      </c>
      <c r="E96" s="38">
        <v>241</v>
      </c>
      <c r="F96" s="38">
        <v>56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0.83223684210526316</v>
      </c>
      <c r="E97" s="38">
        <v>304</v>
      </c>
      <c r="F97" s="38">
        <v>51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0.60606060606060608</v>
      </c>
      <c r="E98" s="38">
        <v>66</v>
      </c>
      <c r="F98" s="38">
        <v>26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0.88571428571428568</v>
      </c>
      <c r="E99" s="38">
        <v>70</v>
      </c>
      <c r="F99" s="38">
        <v>8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0.87951807228915668</v>
      </c>
      <c r="E100" s="38">
        <v>83</v>
      </c>
      <c r="F100" s="38">
        <v>10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0.81632653061224492</v>
      </c>
      <c r="E101" s="38">
        <v>49</v>
      </c>
      <c r="F101" s="38">
        <v>9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0.65957446808510634</v>
      </c>
      <c r="E102" s="38">
        <v>47</v>
      </c>
      <c r="F102" s="38">
        <v>16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>
        <f t="shared" si="4"/>
        <v>0</v>
      </c>
      <c r="E103" s="38">
        <v>1</v>
      </c>
      <c r="F103" s="38">
        <v>1</v>
      </c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si="4"/>
        <v>0.95205479452054798</v>
      </c>
      <c r="E104" s="38">
        <v>292</v>
      </c>
      <c r="F104" s="38">
        <v>14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4"/>
        <v>0.95294117647058818</v>
      </c>
      <c r="E105" s="38">
        <v>1105</v>
      </c>
      <c r="F105" s="38">
        <v>52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4"/>
        <v>0.8797814207650273</v>
      </c>
      <c r="E106" s="38">
        <v>183</v>
      </c>
      <c r="F106" s="38">
        <v>22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4"/>
        <v>0.89236111111111116</v>
      </c>
      <c r="E107" s="38">
        <v>576</v>
      </c>
      <c r="F107" s="38">
        <v>62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4"/>
        <v>0.93150684931506844</v>
      </c>
      <c r="E108" s="38">
        <v>73</v>
      </c>
      <c r="F108" s="38">
        <v>5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4"/>
        <v>0.83333333333333337</v>
      </c>
      <c r="E109" s="38">
        <v>36</v>
      </c>
      <c r="F109" s="38">
        <v>6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4"/>
        <v>0.875</v>
      </c>
      <c r="E110" s="38">
        <v>8</v>
      </c>
      <c r="F110" s="39">
        <v>1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4"/>
        <v>0.8666666666666667</v>
      </c>
      <c r="E111" s="38">
        <v>15</v>
      </c>
      <c r="F111" s="38">
        <v>2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4"/>
        <v>0.8</v>
      </c>
      <c r="E112" s="38">
        <v>30</v>
      </c>
      <c r="F112" s="38">
        <v>6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4"/>
        <v>0.95833333333333337</v>
      </c>
      <c r="E113" s="38">
        <v>24</v>
      </c>
      <c r="F113" s="38">
        <v>1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4"/>
        <v>0.875</v>
      </c>
      <c r="E114" s="38">
        <v>56</v>
      </c>
      <c r="F114" s="38">
        <v>7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4"/>
        <v>0.84615384615384615</v>
      </c>
      <c r="E115" s="38">
        <v>26</v>
      </c>
      <c r="F115" s="38">
        <v>4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4"/>
        <v>0.91082802547770703</v>
      </c>
      <c r="E116" s="38">
        <v>157</v>
      </c>
      <c r="F116" s="38">
        <v>14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4"/>
        <v>0.66666666666666674</v>
      </c>
      <c r="E117" s="38">
        <v>6</v>
      </c>
      <c r="F117" s="38">
        <v>2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4"/>
        <v>0.88888888888888884</v>
      </c>
      <c r="E118" s="38">
        <v>279</v>
      </c>
      <c r="F118" s="38">
        <v>31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4"/>
        <v>0.84</v>
      </c>
      <c r="E119" s="38">
        <v>25</v>
      </c>
      <c r="F119" s="38">
        <v>4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4"/>
        <v>0.90909090909090906</v>
      </c>
      <c r="E120" s="38">
        <v>55</v>
      </c>
      <c r="F120" s="38">
        <v>5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4"/>
        <v>0.85416666666666663</v>
      </c>
      <c r="E121" s="38">
        <v>48</v>
      </c>
      <c r="F121" s="38">
        <v>7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4"/>
        <v>0.84507042253521125</v>
      </c>
      <c r="E122" s="38">
        <v>71</v>
      </c>
      <c r="F122" s="38">
        <v>11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4"/>
        <v>0.95882352941176474</v>
      </c>
      <c r="E123" s="38">
        <v>170</v>
      </c>
      <c r="F123" s="38">
        <v>7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4"/>
        <v>0.97938144329896903</v>
      </c>
      <c r="E124" s="38">
        <v>194</v>
      </c>
      <c r="F124" s="38">
        <v>4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4"/>
        <v>0.98857142857142855</v>
      </c>
      <c r="E125" s="38">
        <v>525</v>
      </c>
      <c r="F125" s="38">
        <v>6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4"/>
        <v>0.91417910447761197</v>
      </c>
      <c r="E126" s="38">
        <v>268</v>
      </c>
      <c r="F126" s="38">
        <v>23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4"/>
        <v>0.9711934156378601</v>
      </c>
      <c r="E127" s="38">
        <v>243</v>
      </c>
      <c r="F127" s="38">
        <v>7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4"/>
        <v>0.94545454545454544</v>
      </c>
      <c r="E128" s="38">
        <v>220</v>
      </c>
      <c r="F128" s="38">
        <v>12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4"/>
        <v>0.99559471365638763</v>
      </c>
      <c r="E129" s="38">
        <v>454</v>
      </c>
      <c r="F129" s="38">
        <v>2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4"/>
        <v>1</v>
      </c>
      <c r="E130" s="38">
        <v>1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4"/>
        <v>1</v>
      </c>
      <c r="E131" s="38">
        <v>30</v>
      </c>
      <c r="F131" s="38">
        <v>0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4"/>
        <v>0.94736842105263164</v>
      </c>
      <c r="E132" s="38">
        <v>266</v>
      </c>
      <c r="F132" s="38">
        <v>14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4"/>
        <v>1</v>
      </c>
      <c r="E133" s="38">
        <v>6</v>
      </c>
      <c r="F133" s="38">
        <v>0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4"/>
        <v>0.98039215686274506</v>
      </c>
      <c r="E134" s="38">
        <v>102</v>
      </c>
      <c r="F134" s="38">
        <v>2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4"/>
        <v>1</v>
      </c>
      <c r="E135" s="38">
        <v>12</v>
      </c>
      <c r="F135" s="38">
        <v>0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4"/>
        <v>0.92207792207792205</v>
      </c>
      <c r="E136" s="38">
        <v>154</v>
      </c>
      <c r="F136" s="38">
        <v>12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4"/>
        <v>1</v>
      </c>
      <c r="E137" s="38">
        <v>4</v>
      </c>
      <c r="F137" s="38">
        <v>0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4"/>
        <v>0.92307692307692313</v>
      </c>
      <c r="E138" s="38">
        <v>13</v>
      </c>
      <c r="F138" s="38">
        <v>1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4"/>
        <v>0.90298507462686572</v>
      </c>
      <c r="E139" s="38">
        <v>134</v>
      </c>
      <c r="F139" s="38">
        <v>13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4"/>
        <v>0.9847560975609756</v>
      </c>
      <c r="E140" s="38">
        <v>328</v>
      </c>
      <c r="F140" s="38">
        <v>5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4"/>
        <v>1</v>
      </c>
      <c r="E141" s="38">
        <v>2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4"/>
        <v>0.9285714285714286</v>
      </c>
      <c r="E142" s="38">
        <v>14</v>
      </c>
      <c r="F142" s="38">
        <v>1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5">1-(F144/E144)</f>
        <v>0.97540983606557374</v>
      </c>
      <c r="E144" s="38">
        <v>122</v>
      </c>
      <c r="F144" s="38">
        <v>3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5"/>
        <v>0.5</v>
      </c>
      <c r="E145" s="38">
        <v>2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5"/>
        <v>0.94594594594594594</v>
      </c>
      <c r="E146" s="38">
        <v>111</v>
      </c>
      <c r="F146" s="38">
        <v>6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5"/>
        <v>0.97777777777777775</v>
      </c>
      <c r="E147" s="38">
        <v>45</v>
      </c>
      <c r="F147" s="38">
        <v>1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5"/>
        <v>0.93442622950819676</v>
      </c>
      <c r="E148" s="38">
        <v>244</v>
      </c>
      <c r="F148" s="38">
        <v>16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5"/>
        <v>1</v>
      </c>
      <c r="E149" s="38">
        <v>7</v>
      </c>
      <c r="F149" s="38">
        <v>0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5"/>
        <v>0.98167539267015702</v>
      </c>
      <c r="E150" s="38">
        <v>382</v>
      </c>
      <c r="F150" s="38">
        <v>7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5"/>
        <v>1</v>
      </c>
      <c r="E151" s="38">
        <v>3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5"/>
        <v>0.99328859060402686</v>
      </c>
      <c r="E152" s="38">
        <v>149</v>
      </c>
      <c r="F152" s="38">
        <v>1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5"/>
        <v>0.91532258064516125</v>
      </c>
      <c r="E153" s="38">
        <v>992</v>
      </c>
      <c r="F153" s="38">
        <v>84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5"/>
        <v>0.96134453781512608</v>
      </c>
      <c r="E154" s="38">
        <v>595</v>
      </c>
      <c r="F154" s="38">
        <v>23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2022-03-16T12:38:31Z</dcterms:modified>
</cp:coreProperties>
</file>