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3\"/>
    </mc:Choice>
  </mc:AlternateContent>
  <xr:revisionPtr revIDLastSave="0" documentId="13_ncr:1_{7BCACB0D-8338-4729-8959-C96AECCD2F00}" xr6:coauthVersionLast="47" xr6:coauthVersionMax="47" xr10:uidLastSave="{00000000-0000-0000-0000-000000000000}"/>
  <bookViews>
    <workbookView xWindow="-120" yWindow="-120" windowWidth="29040" windowHeight="17325" activeTab="2" xr2:uid="{00000000-000D-0000-FFFF-FFFF00000000}"/>
  </bookViews>
  <sheets>
    <sheet name="ERT_FLTS_YY" sheetId="1" r:id="rId1"/>
    <sheet name="ERT_FLTS_MM" sheetId="2" r:id="rId2"/>
    <sheet name="ERT_FLTS_LOC" sheetId="3" r:id="rId3"/>
    <sheet name="Change Lo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A4" i="3"/>
  <c r="D2" i="3"/>
  <c r="B2" i="3"/>
  <c r="G101" i="2"/>
  <c r="H101" i="2" s="1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G89" i="2"/>
  <c r="H89" i="2" s="1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G77" i="2"/>
  <c r="H77" i="2" s="1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G65" i="2"/>
  <c r="H65" i="2" s="1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" i="2"/>
  <c r="B2" i="2"/>
  <c r="D14" i="1"/>
  <c r="E14" i="1" s="1"/>
  <c r="D13" i="1"/>
  <c r="D12" i="1"/>
  <c r="E13" i="1" s="1"/>
  <c r="D11" i="1"/>
  <c r="E12" i="1" s="1"/>
  <c r="D10" i="1"/>
  <c r="E10" i="1" s="1"/>
  <c r="E9" i="1"/>
  <c r="D9" i="1"/>
  <c r="D8" i="1"/>
  <c r="D7" i="1"/>
  <c r="E7" i="1" s="1"/>
  <c r="D6" i="1"/>
  <c r="E11" i="1" l="1"/>
  <c r="E8" i="1"/>
</calcChain>
</file>

<file path=xl/sharedStrings.xml><?xml version="1.0" encoding="utf-8"?>
<sst xmlns="http://schemas.openxmlformats.org/spreadsheetml/2006/main" count="444" uniqueCount="191">
  <si>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</si>
  <si>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</si>
  <si>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</si>
  <si>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</si>
  <si>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</si>
  <si>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</si>
  <si>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</si>
  <si>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</si>
  <si>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</si>
  <si>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</si>
  <si>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</si>
  <si>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</t>
  </si>
  <si>
    <t>SES Area (RP3)</t>
  </si>
  <si>
    <t>Year</t>
  </si>
  <si>
    <t>Days</t>
  </si>
  <si>
    <t>Total IFR flights</t>
  </si>
  <si>
    <t>Avg. Daily</t>
  </si>
  <si>
    <t>% change</t>
  </si>
  <si>
    <t xml:space="preserve">   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</si>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</sst>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 &quot;mmm&quot; &quot;yyyy"/>
    <numFmt numFmtId="165" formatCode="d\ mmm\ yyyy"/>
    <numFmt numFmtId="166" formatCode="d\ mmm\.\ yyyy"/>
    <numFmt numFmtId="167" formatCode="0.0%"/>
  </numFmts>
  <fonts count="13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sz val="10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9"/>
      <color rgb="FFF3F3F3"/>
      <name val="Calibri"/>
      <family val="2"/>
    </font>
    <font>
      <sz val="9"/>
      <name val="Calibri"/>
      <family val="2"/>
    </font>
    <font>
      <b/>
      <sz val="10"/>
      <color rgb="FF396EA2"/>
      <name val="Calibri"/>
      <family val="2"/>
    </font>
    <font>
      <sz val="10"/>
      <color rgb="FF000000"/>
      <name val="Calibri"/>
      <family val="2"/>
    </font>
    <font>
      <sz val="10"/>
      <color rgb="FFF3F3F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0" fontId="1" fillId="2" borderId="2" xfId="0" applyFont="1" applyFill="1" applyBorder="1" applyAlignment="1"/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1" fillId="2" borderId="3" xfId="0" applyFont="1" applyFill="1" applyBorder="1" applyAlignment="1"/>
    <xf numFmtId="165" fontId="4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/>
    <xf numFmtId="166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49" fontId="6" fillId="3" borderId="3" xfId="0" applyNumberFormat="1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wrapText="1"/>
    </xf>
    <xf numFmtId="49" fontId="8" fillId="4" borderId="8" xfId="0" applyNumberFormat="1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49" fontId="6" fillId="3" borderId="0" xfId="0" applyNumberFormat="1" applyFont="1" applyFill="1" applyAlignment="1"/>
    <xf numFmtId="3" fontId="9" fillId="3" borderId="0" xfId="0" applyNumberFormat="1" applyFont="1" applyFill="1" applyAlignment="1">
      <alignment horizontal="center" wrapText="1"/>
    </xf>
    <xf numFmtId="3" fontId="6" fillId="3" borderId="0" xfId="0" applyNumberFormat="1" applyFont="1" applyFill="1" applyAlignment="1">
      <alignment horizontal="right"/>
    </xf>
    <xf numFmtId="167" fontId="6" fillId="3" borderId="0" xfId="0" applyNumberFormat="1" applyFont="1" applyFill="1" applyAlignment="1">
      <alignment horizontal="right"/>
    </xf>
    <xf numFmtId="3" fontId="6" fillId="3" borderId="0" xfId="0" applyNumberFormat="1" applyFont="1" applyFill="1" applyAlignment="1">
      <alignment wrapText="1"/>
    </xf>
    <xf numFmtId="167" fontId="6" fillId="3" borderId="0" xfId="0" applyNumberFormat="1" applyFont="1" applyFill="1" applyAlignment="1">
      <alignment wrapText="1"/>
    </xf>
    <xf numFmtId="164" fontId="2" fillId="3" borderId="2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 wrapText="1"/>
    </xf>
    <xf numFmtId="0" fontId="2" fillId="3" borderId="9" xfId="0" applyFont="1" applyFill="1" applyBorder="1" applyAlignment="1">
      <alignment horizontal="left" wrapText="1"/>
    </xf>
    <xf numFmtId="0" fontId="1" fillId="2" borderId="10" xfId="0" applyFont="1" applyFill="1" applyBorder="1" applyAlignment="1"/>
    <xf numFmtId="165" fontId="4" fillId="3" borderId="3" xfId="0" applyNumberFormat="1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 wrapText="1"/>
    </xf>
    <xf numFmtId="0" fontId="6" fillId="3" borderId="5" xfId="0" applyFont="1" applyFill="1" applyBorder="1" applyAlignment="1">
      <alignment wrapText="1"/>
    </xf>
    <xf numFmtId="0" fontId="6" fillId="3" borderId="12" xfId="0" applyFont="1" applyFill="1" applyBorder="1" applyAlignment="1">
      <alignment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wrapText="1"/>
    </xf>
    <xf numFmtId="0" fontId="6" fillId="3" borderId="19" xfId="0" applyFont="1" applyFill="1" applyBorder="1" applyAlignment="1">
      <alignment wrapText="1"/>
    </xf>
    <xf numFmtId="49" fontId="9" fillId="3" borderId="19" xfId="0" applyNumberFormat="1" applyFont="1" applyFill="1" applyBorder="1" applyAlignment="1">
      <alignment horizontal="right" wrapText="1"/>
    </xf>
    <xf numFmtId="17" fontId="6" fillId="3" borderId="20" xfId="0" applyNumberFormat="1" applyFont="1" applyFill="1" applyBorder="1" applyAlignment="1">
      <alignment horizontal="center" wrapText="1"/>
    </xf>
    <xf numFmtId="1" fontId="6" fillId="3" borderId="21" xfId="0" applyNumberFormat="1" applyFont="1" applyFill="1" applyBorder="1" applyAlignment="1">
      <alignment horizontal="right"/>
    </xf>
    <xf numFmtId="3" fontId="9" fillId="3" borderId="21" xfId="0" applyNumberFormat="1" applyFont="1" applyFill="1" applyBorder="1" applyAlignment="1">
      <alignment wrapText="1"/>
    </xf>
    <xf numFmtId="3" fontId="9" fillId="3" borderId="22" xfId="0" applyNumberFormat="1" applyFont="1" applyFill="1" applyBorder="1" applyAlignment="1">
      <alignment wrapText="1"/>
    </xf>
    <xf numFmtId="10" fontId="6" fillId="3" borderId="21" xfId="0" applyNumberFormat="1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49" fontId="9" fillId="3" borderId="24" xfId="0" applyNumberFormat="1" applyFont="1" applyFill="1" applyBorder="1" applyAlignment="1">
      <alignment horizontal="right" wrapText="1"/>
    </xf>
    <xf numFmtId="17" fontId="6" fillId="3" borderId="9" xfId="0" applyNumberFormat="1" applyFont="1" applyFill="1" applyBorder="1" applyAlignment="1">
      <alignment horizontal="center" wrapText="1"/>
    </xf>
    <xf numFmtId="1" fontId="6" fillId="3" borderId="25" xfId="0" applyNumberFormat="1" applyFont="1" applyFill="1" applyBorder="1" applyAlignment="1">
      <alignment horizontal="right"/>
    </xf>
    <xf numFmtId="3" fontId="9" fillId="3" borderId="26" xfId="0" applyNumberFormat="1" applyFont="1" applyFill="1" applyBorder="1" applyAlignment="1">
      <alignment wrapText="1"/>
    </xf>
    <xf numFmtId="3" fontId="9" fillId="3" borderId="27" xfId="0" applyNumberFormat="1" applyFont="1" applyFill="1" applyBorder="1" applyAlignment="1">
      <alignment wrapText="1"/>
    </xf>
    <xf numFmtId="10" fontId="6" fillId="3" borderId="26" xfId="0" applyNumberFormat="1" applyFont="1" applyFill="1" applyBorder="1" applyAlignment="1">
      <alignment wrapText="1"/>
    </xf>
    <xf numFmtId="0" fontId="6" fillId="3" borderId="28" xfId="0" applyFont="1" applyFill="1" applyBorder="1" applyAlignment="1">
      <alignment wrapText="1"/>
    </xf>
    <xf numFmtId="1" fontId="6" fillId="3" borderId="25" xfId="0" applyNumberFormat="1" applyFont="1" applyFill="1" applyBorder="1" applyAlignment="1">
      <alignment horizontal="right"/>
    </xf>
    <xf numFmtId="3" fontId="6" fillId="3" borderId="26" xfId="0" applyNumberFormat="1" applyFont="1" applyFill="1" applyBorder="1" applyAlignment="1">
      <alignment wrapText="1"/>
    </xf>
    <xf numFmtId="3" fontId="6" fillId="3" borderId="27" xfId="0" applyNumberFormat="1" applyFont="1" applyFill="1" applyBorder="1" applyAlignment="1">
      <alignment wrapText="1"/>
    </xf>
    <xf numFmtId="0" fontId="6" fillId="3" borderId="29" xfId="0" applyFont="1" applyFill="1" applyBorder="1" applyAlignment="1">
      <alignment wrapText="1"/>
    </xf>
    <xf numFmtId="49" fontId="9" fillId="3" borderId="30" xfId="0" applyNumberFormat="1" applyFont="1" applyFill="1" applyBorder="1" applyAlignment="1">
      <alignment horizontal="right" wrapText="1"/>
    </xf>
    <xf numFmtId="17" fontId="6" fillId="3" borderId="11" xfId="0" applyNumberFormat="1" applyFont="1" applyFill="1" applyBorder="1" applyAlignment="1">
      <alignment horizontal="center" wrapText="1"/>
    </xf>
    <xf numFmtId="1" fontId="6" fillId="3" borderId="31" xfId="0" applyNumberFormat="1" applyFont="1" applyFill="1" applyBorder="1" applyAlignment="1">
      <alignment horizontal="right"/>
    </xf>
    <xf numFmtId="3" fontId="6" fillId="3" borderId="32" xfId="0" applyNumberFormat="1" applyFont="1" applyFill="1" applyBorder="1" applyAlignment="1">
      <alignment wrapText="1"/>
    </xf>
    <xf numFmtId="3" fontId="6" fillId="3" borderId="33" xfId="0" applyNumberFormat="1" applyFont="1" applyFill="1" applyBorder="1" applyAlignment="1">
      <alignment wrapText="1"/>
    </xf>
    <xf numFmtId="10" fontId="6" fillId="3" borderId="32" xfId="0" applyNumberFormat="1" applyFont="1" applyFill="1" applyBorder="1" applyAlignment="1">
      <alignment wrapText="1"/>
    </xf>
    <xf numFmtId="0" fontId="6" fillId="3" borderId="34" xfId="0" applyFont="1" applyFill="1" applyBorder="1" applyAlignment="1">
      <alignment wrapText="1"/>
    </xf>
    <xf numFmtId="3" fontId="6" fillId="3" borderId="21" xfId="0" applyNumberFormat="1" applyFont="1" applyFill="1" applyBorder="1" applyAlignment="1">
      <alignment wrapText="1"/>
    </xf>
    <xf numFmtId="167" fontId="6" fillId="3" borderId="21" xfId="0" applyNumberFormat="1" applyFont="1" applyFill="1" applyBorder="1" applyAlignment="1">
      <alignment wrapText="1"/>
    </xf>
    <xf numFmtId="167" fontId="6" fillId="3" borderId="26" xfId="0" applyNumberFormat="1" applyFont="1" applyFill="1" applyBorder="1" applyAlignment="1">
      <alignment wrapText="1"/>
    </xf>
    <xf numFmtId="0" fontId="6" fillId="3" borderId="35" xfId="0" applyFont="1" applyFill="1" applyBorder="1" applyAlignment="1">
      <alignment wrapText="1"/>
    </xf>
    <xf numFmtId="3" fontId="9" fillId="3" borderId="36" xfId="0" applyNumberFormat="1" applyFont="1" applyFill="1" applyBorder="1" applyAlignment="1">
      <alignment wrapText="1"/>
    </xf>
    <xf numFmtId="167" fontId="6" fillId="3" borderId="37" xfId="0" applyNumberFormat="1" applyFont="1" applyFill="1" applyBorder="1" applyAlignment="1">
      <alignment wrapText="1"/>
    </xf>
    <xf numFmtId="3" fontId="9" fillId="3" borderId="33" xfId="0" applyNumberFormat="1" applyFont="1" applyFill="1" applyBorder="1" applyAlignment="1">
      <alignment wrapText="1"/>
    </xf>
    <xf numFmtId="167" fontId="6" fillId="3" borderId="32" xfId="0" applyNumberFormat="1" applyFont="1" applyFill="1" applyBorder="1" applyAlignment="1">
      <alignment wrapText="1"/>
    </xf>
    <xf numFmtId="0" fontId="6" fillId="3" borderId="19" xfId="0" applyFont="1" applyFill="1" applyBorder="1" applyAlignment="1">
      <alignment wrapText="1"/>
    </xf>
    <xf numFmtId="49" fontId="9" fillId="3" borderId="19" xfId="0" applyNumberFormat="1" applyFont="1" applyFill="1" applyBorder="1" applyAlignment="1">
      <alignment horizontal="right" wrapText="1"/>
    </xf>
    <xf numFmtId="0" fontId="6" fillId="3" borderId="1" xfId="0" applyFont="1" applyFill="1" applyBorder="1" applyAlignment="1">
      <alignment wrapText="1"/>
    </xf>
    <xf numFmtId="49" fontId="9" fillId="3" borderId="24" xfId="0" applyNumberFormat="1" applyFont="1" applyFill="1" applyBorder="1" applyAlignment="1">
      <alignment horizontal="right" wrapText="1"/>
    </xf>
    <xf numFmtId="49" fontId="9" fillId="3" borderId="30" xfId="0" applyNumberFormat="1" applyFont="1" applyFill="1" applyBorder="1" applyAlignment="1">
      <alignment horizontal="right" wrapText="1"/>
    </xf>
    <xf numFmtId="0" fontId="10" fillId="2" borderId="1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7" fillId="3" borderId="16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 wrapText="1"/>
    </xf>
    <xf numFmtId="49" fontId="12" fillId="4" borderId="16" xfId="0" applyNumberFormat="1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vertical="center"/>
    </xf>
    <xf numFmtId="3" fontId="6" fillId="3" borderId="16" xfId="0" applyNumberFormat="1" applyFont="1" applyFill="1" applyBorder="1" applyAlignment="1">
      <alignment horizontal="center" vertical="center"/>
    </xf>
    <xf numFmtId="167" fontId="6" fillId="3" borderId="16" xfId="0" applyNumberFormat="1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vertical="center"/>
    </xf>
    <xf numFmtId="0" fontId="8" fillId="4" borderId="0" xfId="0" applyFont="1" applyFill="1" applyAlignment="1">
      <alignment horizontal="center" vertical="center" wrapText="1"/>
    </xf>
    <xf numFmtId="164" fontId="9" fillId="3" borderId="0" xfId="0" applyNumberFormat="1" applyFont="1" applyFill="1" applyAlignment="1">
      <alignment horizontal="center"/>
    </xf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17" fontId="6" fillId="3" borderId="0" xfId="0" applyNumberFormat="1" applyFont="1" applyFill="1" applyAlignment="1"/>
    <xf numFmtId="0" fontId="6" fillId="3" borderId="0" xfId="0" applyFont="1" applyFill="1" applyAlignment="1">
      <alignment horizontal="center"/>
    </xf>
    <xf numFmtId="164" fontId="9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6D7A8"/>
    <outlinePr summaryBelow="0" summaryRight="0"/>
  </sheetPr>
  <dimension ref="A1:F15"/>
  <sheetViews>
    <sheetView workbookViewId="0"/>
  </sheetViews>
  <sheetFormatPr defaultColWidth="15.140625" defaultRowHeight="15" customHeight="1" x14ac:dyDescent="0.2"/>
  <cols>
    <col min="1" max="1" width="11.42578125" customWidth="1"/>
    <col min="2" max="2" width="16.7109375" customWidth="1"/>
    <col min="3" max="3" width="9.140625" customWidth="1"/>
    <col min="4" max="4" width="9.85546875" customWidth="1"/>
    <col min="5" max="5" width="8.85546875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">
        <v>4</v>
      </c>
    </row>
    <row r="2" spans="1:6" ht="12" customHeight="1" x14ac:dyDescent="0.2">
      <c r="A2" s="7" t="s">
        <v>5</v>
      </c>
      <c r="B2" s="8">
        <v>44973</v>
      </c>
      <c r="C2" s="9" t="s">
        <v>6</v>
      </c>
      <c r="D2" s="10">
        <v>44957</v>
      </c>
      <c r="E2" s="11" t="s">
        <v>7</v>
      </c>
      <c r="F2" s="12" t="s">
        <v>8</v>
      </c>
    </row>
    <row r="3" spans="1:6" ht="12" customHeight="1" x14ac:dyDescent="0.2">
      <c r="A3" s="13" t="s">
        <v>9</v>
      </c>
      <c r="B3" s="14"/>
      <c r="C3" s="15"/>
      <c r="D3" s="15"/>
      <c r="E3" s="13" t="s">
        <v>10</v>
      </c>
      <c r="F3" s="16" t="s">
        <v>10</v>
      </c>
    </row>
    <row r="4" spans="1:6" ht="13.5" customHeight="1" x14ac:dyDescent="0.2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9</v>
      </c>
    </row>
    <row r="5" spans="1:6" ht="38.25" customHeight="1" x14ac:dyDescent="0.2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18</v>
      </c>
    </row>
    <row r="6" spans="1:6" ht="12" customHeight="1" x14ac:dyDescent="0.2">
      <c r="A6" s="21" t="s">
        <v>19</v>
      </c>
      <c r="B6" s="22">
        <v>31</v>
      </c>
      <c r="C6" s="23">
        <v>608704</v>
      </c>
      <c r="D6" s="23">
        <f t="shared" ref="D6:D14" si="0">C6/B6</f>
        <v>19635.612903225807</v>
      </c>
      <c r="E6" s="24"/>
      <c r="F6" s="18" t="s">
        <v>9</v>
      </c>
    </row>
    <row r="7" spans="1:6" ht="12" customHeight="1" x14ac:dyDescent="0.2">
      <c r="A7" s="21" t="s">
        <v>20</v>
      </c>
      <c r="B7" s="22">
        <v>31</v>
      </c>
      <c r="C7" s="25">
        <v>617719</v>
      </c>
      <c r="D7" s="25">
        <f t="shared" si="0"/>
        <v>19926.419354838708</v>
      </c>
      <c r="E7" s="26">
        <f t="shared" ref="E7:E14" si="1">D7/D6-1</f>
        <v>1.4810154032173228E-2</v>
      </c>
      <c r="F7" s="18" t="s">
        <v>9</v>
      </c>
    </row>
    <row r="8" spans="1:6" ht="12" customHeight="1" x14ac:dyDescent="0.2">
      <c r="A8" s="21" t="s">
        <v>21</v>
      </c>
      <c r="B8" s="22">
        <v>31</v>
      </c>
      <c r="C8" s="25">
        <v>648039</v>
      </c>
      <c r="D8" s="25">
        <f t="shared" si="0"/>
        <v>20904.483870967742</v>
      </c>
      <c r="E8" s="26">
        <f t="shared" si="1"/>
        <v>4.9083806714703693E-2</v>
      </c>
      <c r="F8" s="18" t="s">
        <v>9</v>
      </c>
    </row>
    <row r="9" spans="1:6" ht="12" customHeight="1" x14ac:dyDescent="0.2">
      <c r="A9" s="21" t="s">
        <v>22</v>
      </c>
      <c r="B9" s="22">
        <v>31</v>
      </c>
      <c r="C9" s="25">
        <v>673532</v>
      </c>
      <c r="D9" s="25">
        <f t="shared" si="0"/>
        <v>21726.83870967742</v>
      </c>
      <c r="E9" s="26">
        <f t="shared" si="1"/>
        <v>3.9338681776868389E-2</v>
      </c>
      <c r="F9" s="18" t="s">
        <v>9</v>
      </c>
    </row>
    <row r="10" spans="1:6" ht="12" customHeight="1" x14ac:dyDescent="0.2">
      <c r="A10" s="21" t="s">
        <v>23</v>
      </c>
      <c r="B10" s="22">
        <v>31</v>
      </c>
      <c r="C10" s="25">
        <v>699975</v>
      </c>
      <c r="D10" s="25">
        <f t="shared" si="0"/>
        <v>22579.83870967742</v>
      </c>
      <c r="E10" s="26">
        <f t="shared" si="1"/>
        <v>3.9260198476093189E-2</v>
      </c>
      <c r="F10" s="18" t="s">
        <v>9</v>
      </c>
    </row>
    <row r="11" spans="1:6" ht="12" customHeight="1" x14ac:dyDescent="0.2">
      <c r="A11" s="21" t="s">
        <v>24</v>
      </c>
      <c r="B11" s="22">
        <v>31</v>
      </c>
      <c r="C11" s="25">
        <v>700208</v>
      </c>
      <c r="D11" s="25">
        <f t="shared" si="0"/>
        <v>22587.354838709678</v>
      </c>
      <c r="E11" s="26">
        <f t="shared" si="1"/>
        <v>3.3286903103690868E-4</v>
      </c>
      <c r="F11" s="18" t="s">
        <v>9</v>
      </c>
    </row>
    <row r="12" spans="1:6" ht="12" customHeight="1" x14ac:dyDescent="0.2">
      <c r="A12" s="21" t="s">
        <v>25</v>
      </c>
      <c r="B12" s="22">
        <v>31</v>
      </c>
      <c r="C12" s="25">
        <v>248753</v>
      </c>
      <c r="D12" s="25">
        <f t="shared" si="0"/>
        <v>8024.2903225806449</v>
      </c>
      <c r="E12" s="26">
        <f t="shared" si="1"/>
        <v>-0.64474413317185753</v>
      </c>
      <c r="F12" s="18" t="s">
        <v>9</v>
      </c>
    </row>
    <row r="13" spans="1:6" ht="12" customHeight="1" x14ac:dyDescent="0.2">
      <c r="A13" s="21" t="s">
        <v>26</v>
      </c>
      <c r="B13" s="22">
        <v>31</v>
      </c>
      <c r="C13" s="25">
        <v>478036</v>
      </c>
      <c r="D13" s="25">
        <f t="shared" si="0"/>
        <v>15420.516129032258</v>
      </c>
      <c r="E13" s="26">
        <f t="shared" si="1"/>
        <v>0.92172958718085818</v>
      </c>
      <c r="F13" s="18" t="s">
        <v>9</v>
      </c>
    </row>
    <row r="14" spans="1:6" ht="12" customHeight="1" x14ac:dyDescent="0.2">
      <c r="A14" s="21" t="s">
        <v>27</v>
      </c>
      <c r="B14" s="22">
        <v>31</v>
      </c>
      <c r="C14" s="25">
        <v>597037</v>
      </c>
      <c r="D14" s="25">
        <f t="shared" si="0"/>
        <v>19259.258064516129</v>
      </c>
      <c r="E14" s="26">
        <f t="shared" si="1"/>
        <v>0.24893731852831169</v>
      </c>
      <c r="F14" s="18" t="s">
        <v>9</v>
      </c>
    </row>
    <row r="15" spans="1:6" ht="12" customHeight="1" x14ac:dyDescent="0.2">
      <c r="A15" s="21" t="s">
        <v>28</v>
      </c>
      <c r="B15" s="22"/>
      <c r="C15" s="25"/>
      <c r="D15" s="25"/>
      <c r="E15" s="26"/>
      <c r="F15" s="1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6D7A8"/>
    <outlinePr summaryBelow="0" summaryRight="0"/>
  </sheetPr>
  <dimension ref="A1:I112"/>
  <sheetViews>
    <sheetView workbookViewId="0">
      <pane ySplit="4" topLeftCell="A5" activePane="bottomLeft" state="frozen"/>
      <selection pane="bottomLeft" activeCell="B6" sqref="B6"/>
    </sheetView>
  </sheetViews>
  <sheetFormatPr defaultColWidth="15.140625" defaultRowHeight="15" customHeight="1" x14ac:dyDescent="0.2"/>
  <cols>
    <col min="1" max="1" width="11.42578125" customWidth="1"/>
    <col min="2" max="2" width="16.5703125" customWidth="1"/>
    <col min="3" max="3" width="15.140625" customWidth="1"/>
    <col min="4" max="4" width="12.140625" customWidth="1"/>
    <col min="5" max="6" width="9.140625" customWidth="1"/>
    <col min="7" max="7" width="8.140625" customWidth="1"/>
    <col min="8" max="8" width="10.42578125" customWidth="1"/>
    <col min="9" max="9" width="7.5703125" customWidth="1"/>
  </cols>
  <sheetData>
    <row r="1" spans="1:9" ht="12" customHeight="1" x14ac:dyDescent="0.2">
      <c r="A1" s="3" t="s">
        <v>0</v>
      </c>
      <c r="B1" s="2" t="s">
        <v>1</v>
      </c>
      <c r="C1" s="3" t="s">
        <v>2</v>
      </c>
      <c r="D1" s="27">
        <v>42005</v>
      </c>
      <c r="E1" s="5" t="s">
        <v>3</v>
      </c>
      <c r="F1" s="6" t="s">
        <v>4</v>
      </c>
      <c r="G1" s="28"/>
      <c r="H1" s="29"/>
      <c r="I1" s="30" t="s">
        <v>9</v>
      </c>
    </row>
    <row r="2" spans="1:9" ht="12" customHeight="1" x14ac:dyDescent="0.2">
      <c r="A2" s="31" t="s">
        <v>5</v>
      </c>
      <c r="B2" s="32">
        <f>ERT_FLTS_YY!B2</f>
        <v>44973</v>
      </c>
      <c r="C2" s="9" t="s">
        <v>6</v>
      </c>
      <c r="D2" s="10">
        <f>ERT_FLTS_YY!D2</f>
        <v>44957</v>
      </c>
      <c r="E2" s="11" t="s">
        <v>7</v>
      </c>
      <c r="F2" s="12" t="s">
        <v>8</v>
      </c>
      <c r="G2" s="33"/>
      <c r="H2" s="34"/>
      <c r="I2" s="34"/>
    </row>
    <row r="3" spans="1:9" ht="13.5" customHeight="1" x14ac:dyDescent="0.2">
      <c r="A3" s="35"/>
      <c r="B3" s="35"/>
      <c r="C3" s="35"/>
      <c r="D3" s="35"/>
      <c r="E3" s="35"/>
      <c r="F3" s="35"/>
      <c r="G3" s="35"/>
      <c r="H3" s="36"/>
      <c r="I3" s="36"/>
    </row>
    <row r="4" spans="1:9" ht="51" customHeight="1" x14ac:dyDescent="0.2">
      <c r="A4" s="37" t="s">
        <v>29</v>
      </c>
      <c r="B4" s="38" t="s">
        <v>13</v>
      </c>
      <c r="C4" s="38" t="s">
        <v>30</v>
      </c>
      <c r="D4" s="39" t="s">
        <v>31</v>
      </c>
      <c r="E4" s="40" t="s">
        <v>14</v>
      </c>
      <c r="F4" s="40" t="s">
        <v>15</v>
      </c>
      <c r="G4" s="40" t="s">
        <v>16</v>
      </c>
      <c r="H4" s="20" t="s">
        <v>32</v>
      </c>
      <c r="I4" s="41" t="s">
        <v>33</v>
      </c>
    </row>
    <row r="5" spans="1:9" ht="12" customHeight="1" x14ac:dyDescent="0.2">
      <c r="A5" s="42" t="s">
        <v>34</v>
      </c>
      <c r="B5" s="43">
        <v>2015</v>
      </c>
      <c r="C5" s="44" t="s">
        <v>35</v>
      </c>
      <c r="D5" s="45" t="s">
        <v>36</v>
      </c>
      <c r="E5" s="46">
        <v>31</v>
      </c>
      <c r="F5" s="47">
        <v>608704</v>
      </c>
      <c r="G5" s="48">
        <f t="shared" ref="G5:G101" si="0">F5/E5</f>
        <v>19635.612903225807</v>
      </c>
      <c r="H5" s="49"/>
      <c r="I5" s="50">
        <v>0</v>
      </c>
    </row>
    <row r="6" spans="1:9" ht="12" customHeight="1" x14ac:dyDescent="0.2">
      <c r="A6" s="42" t="s">
        <v>34</v>
      </c>
      <c r="B6" s="51">
        <v>2015</v>
      </c>
      <c r="C6" s="52" t="s">
        <v>37</v>
      </c>
      <c r="D6" s="53" t="s">
        <v>38</v>
      </c>
      <c r="E6" s="54">
        <v>28</v>
      </c>
      <c r="F6" s="55">
        <v>579221</v>
      </c>
      <c r="G6" s="56">
        <f t="shared" si="0"/>
        <v>20686.464285714286</v>
      </c>
      <c r="H6" s="57"/>
      <c r="I6" s="58">
        <v>0</v>
      </c>
    </row>
    <row r="7" spans="1:9" ht="12" customHeight="1" x14ac:dyDescent="0.2">
      <c r="A7" s="42" t="s">
        <v>34</v>
      </c>
      <c r="B7" s="51">
        <v>2015</v>
      </c>
      <c r="C7" s="52" t="s">
        <v>39</v>
      </c>
      <c r="D7" s="53" t="s">
        <v>40</v>
      </c>
      <c r="E7" s="59">
        <v>31</v>
      </c>
      <c r="F7" s="55">
        <v>674925</v>
      </c>
      <c r="G7" s="56">
        <f t="shared" si="0"/>
        <v>21771.774193548386</v>
      </c>
      <c r="H7" s="57"/>
      <c r="I7" s="58">
        <v>0</v>
      </c>
    </row>
    <row r="8" spans="1:9" ht="12" customHeight="1" x14ac:dyDescent="0.2">
      <c r="A8" s="42" t="s">
        <v>34</v>
      </c>
      <c r="B8" s="51">
        <v>2015</v>
      </c>
      <c r="C8" s="52" t="s">
        <v>41</v>
      </c>
      <c r="D8" s="53" t="s">
        <v>42</v>
      </c>
      <c r="E8" s="59">
        <v>30</v>
      </c>
      <c r="F8" s="60">
        <v>722009</v>
      </c>
      <c r="G8" s="61">
        <f t="shared" si="0"/>
        <v>24066.966666666667</v>
      </c>
      <c r="H8" s="57"/>
      <c r="I8" s="58">
        <v>0</v>
      </c>
    </row>
    <row r="9" spans="1:9" ht="12" customHeight="1" x14ac:dyDescent="0.2">
      <c r="A9" s="42" t="s">
        <v>34</v>
      </c>
      <c r="B9" s="51">
        <v>2015</v>
      </c>
      <c r="C9" s="52" t="s">
        <v>43</v>
      </c>
      <c r="D9" s="53" t="s">
        <v>44</v>
      </c>
      <c r="E9" s="59">
        <v>31</v>
      </c>
      <c r="F9" s="60">
        <v>787333</v>
      </c>
      <c r="G9" s="61">
        <f t="shared" si="0"/>
        <v>25397.83870967742</v>
      </c>
      <c r="H9" s="57"/>
      <c r="I9" s="58">
        <v>0</v>
      </c>
    </row>
    <row r="10" spans="1:9" ht="12" customHeight="1" x14ac:dyDescent="0.2">
      <c r="A10" s="42" t="s">
        <v>34</v>
      </c>
      <c r="B10" s="51">
        <v>2015</v>
      </c>
      <c r="C10" s="52" t="s">
        <v>45</v>
      </c>
      <c r="D10" s="53" t="s">
        <v>46</v>
      </c>
      <c r="E10" s="59">
        <v>30</v>
      </c>
      <c r="F10" s="60">
        <v>827861</v>
      </c>
      <c r="G10" s="61">
        <f t="shared" si="0"/>
        <v>27595.366666666665</v>
      </c>
      <c r="H10" s="57"/>
      <c r="I10" s="58">
        <v>0</v>
      </c>
    </row>
    <row r="11" spans="1:9" ht="12" customHeight="1" x14ac:dyDescent="0.2">
      <c r="A11" s="42" t="s">
        <v>34</v>
      </c>
      <c r="B11" s="51">
        <v>2015</v>
      </c>
      <c r="C11" s="52" t="s">
        <v>47</v>
      </c>
      <c r="D11" s="53" t="s">
        <v>48</v>
      </c>
      <c r="E11" s="59">
        <v>31</v>
      </c>
      <c r="F11" s="60">
        <v>865862</v>
      </c>
      <c r="G11" s="61">
        <f t="shared" si="0"/>
        <v>27931.032258064515</v>
      </c>
      <c r="H11" s="57"/>
      <c r="I11" s="58">
        <v>0</v>
      </c>
    </row>
    <row r="12" spans="1:9" ht="12" customHeight="1" x14ac:dyDescent="0.2">
      <c r="A12" s="42" t="s">
        <v>34</v>
      </c>
      <c r="B12" s="51">
        <v>2015</v>
      </c>
      <c r="C12" s="52" t="s">
        <v>49</v>
      </c>
      <c r="D12" s="53" t="s">
        <v>50</v>
      </c>
      <c r="E12" s="59">
        <v>31</v>
      </c>
      <c r="F12" s="60">
        <v>860522</v>
      </c>
      <c r="G12" s="61">
        <f t="shared" si="0"/>
        <v>27758.774193548386</v>
      </c>
      <c r="H12" s="57"/>
      <c r="I12" s="58">
        <v>0</v>
      </c>
    </row>
    <row r="13" spans="1:9" ht="12" customHeight="1" x14ac:dyDescent="0.2">
      <c r="A13" s="42" t="s">
        <v>34</v>
      </c>
      <c r="B13" s="51">
        <v>2015</v>
      </c>
      <c r="C13" s="52" t="s">
        <v>51</v>
      </c>
      <c r="D13" s="53" t="s">
        <v>52</v>
      </c>
      <c r="E13" s="59">
        <v>30</v>
      </c>
      <c r="F13" s="60">
        <v>831182</v>
      </c>
      <c r="G13" s="61">
        <f t="shared" si="0"/>
        <v>27706.066666666666</v>
      </c>
      <c r="H13" s="57"/>
      <c r="I13" s="58">
        <v>0</v>
      </c>
    </row>
    <row r="14" spans="1:9" ht="12" customHeight="1" x14ac:dyDescent="0.2">
      <c r="A14" s="42" t="s">
        <v>34</v>
      </c>
      <c r="B14" s="51">
        <v>2015</v>
      </c>
      <c r="C14" s="52" t="s">
        <v>53</v>
      </c>
      <c r="D14" s="53" t="s">
        <v>54</v>
      </c>
      <c r="E14" s="59">
        <v>31</v>
      </c>
      <c r="F14" s="60">
        <v>783757</v>
      </c>
      <c r="G14" s="61">
        <f t="shared" si="0"/>
        <v>25282.483870967742</v>
      </c>
      <c r="H14" s="57"/>
      <c r="I14" s="58">
        <v>0</v>
      </c>
    </row>
    <row r="15" spans="1:9" ht="12" customHeight="1" x14ac:dyDescent="0.2">
      <c r="A15" s="42" t="s">
        <v>34</v>
      </c>
      <c r="B15" s="51">
        <v>2015</v>
      </c>
      <c r="C15" s="52" t="s">
        <v>55</v>
      </c>
      <c r="D15" s="53" t="s">
        <v>56</v>
      </c>
      <c r="E15" s="59">
        <v>30</v>
      </c>
      <c r="F15" s="60">
        <v>647661</v>
      </c>
      <c r="G15" s="61">
        <f t="shared" si="0"/>
        <v>21588.7</v>
      </c>
      <c r="H15" s="57"/>
      <c r="I15" s="58">
        <v>0</v>
      </c>
    </row>
    <row r="16" spans="1:9" ht="12" customHeight="1" x14ac:dyDescent="0.2">
      <c r="A16" s="62" t="s">
        <v>34</v>
      </c>
      <c r="B16" s="15">
        <v>2015</v>
      </c>
      <c r="C16" s="63" t="s">
        <v>57</v>
      </c>
      <c r="D16" s="64" t="s">
        <v>58</v>
      </c>
      <c r="E16" s="65">
        <v>31</v>
      </c>
      <c r="F16" s="66">
        <v>631377</v>
      </c>
      <c r="G16" s="67">
        <f t="shared" si="0"/>
        <v>20367</v>
      </c>
      <c r="H16" s="68"/>
      <c r="I16" s="69">
        <v>0</v>
      </c>
    </row>
    <row r="17" spans="1:9" ht="12" customHeight="1" x14ac:dyDescent="0.2">
      <c r="A17" s="42" t="s">
        <v>34</v>
      </c>
      <c r="B17" s="43">
        <v>2016</v>
      </c>
      <c r="C17" s="52" t="s">
        <v>59</v>
      </c>
      <c r="D17" s="53" t="s">
        <v>36</v>
      </c>
      <c r="E17" s="59">
        <v>31</v>
      </c>
      <c r="F17" s="70">
        <v>617719</v>
      </c>
      <c r="G17" s="48">
        <f t="shared" si="0"/>
        <v>19926.419354838708</v>
      </c>
      <c r="H17" s="71"/>
      <c r="I17" s="58">
        <v>0</v>
      </c>
    </row>
    <row r="18" spans="1:9" ht="12" customHeight="1" x14ac:dyDescent="0.2">
      <c r="A18" s="42" t="s">
        <v>34</v>
      </c>
      <c r="B18" s="51">
        <v>2016</v>
      </c>
      <c r="C18" s="52" t="s">
        <v>60</v>
      </c>
      <c r="D18" s="53" t="s">
        <v>38</v>
      </c>
      <c r="E18" s="59">
        <v>29</v>
      </c>
      <c r="F18" s="60">
        <v>616805</v>
      </c>
      <c r="G18" s="56">
        <f t="shared" si="0"/>
        <v>21269.137931034482</v>
      </c>
      <c r="H18" s="72"/>
      <c r="I18" s="58">
        <v>0</v>
      </c>
    </row>
    <row r="19" spans="1:9" ht="12" customHeight="1" x14ac:dyDescent="0.2">
      <c r="A19" s="42" t="s">
        <v>34</v>
      </c>
      <c r="B19" s="51">
        <v>2016</v>
      </c>
      <c r="C19" s="52" t="s">
        <v>61</v>
      </c>
      <c r="D19" s="53" t="s">
        <v>40</v>
      </c>
      <c r="E19" s="59">
        <v>31</v>
      </c>
      <c r="F19" s="60">
        <v>689895</v>
      </c>
      <c r="G19" s="56">
        <f t="shared" si="0"/>
        <v>22254.677419354837</v>
      </c>
      <c r="H19" s="72"/>
      <c r="I19" s="58">
        <v>0</v>
      </c>
    </row>
    <row r="20" spans="1:9" ht="12" customHeight="1" x14ac:dyDescent="0.2">
      <c r="A20" s="42" t="s">
        <v>34</v>
      </c>
      <c r="B20" s="51">
        <v>2016</v>
      </c>
      <c r="C20" s="52" t="s">
        <v>62</v>
      </c>
      <c r="D20" s="53" t="s">
        <v>42</v>
      </c>
      <c r="E20" s="59">
        <v>30</v>
      </c>
      <c r="F20" s="60">
        <v>735956</v>
      </c>
      <c r="G20" s="56">
        <f t="shared" si="0"/>
        <v>24531.866666666665</v>
      </c>
      <c r="H20" s="72"/>
      <c r="I20" s="58">
        <v>0</v>
      </c>
    </row>
    <row r="21" spans="1:9" ht="12" customHeight="1" x14ac:dyDescent="0.2">
      <c r="A21" s="42" t="s">
        <v>34</v>
      </c>
      <c r="B21" s="51">
        <v>2016</v>
      </c>
      <c r="C21" s="52" t="s">
        <v>63</v>
      </c>
      <c r="D21" s="53" t="s">
        <v>44</v>
      </c>
      <c r="E21" s="59">
        <v>31</v>
      </c>
      <c r="F21" s="60">
        <v>812257</v>
      </c>
      <c r="G21" s="56">
        <f t="shared" si="0"/>
        <v>26201.83870967742</v>
      </c>
      <c r="H21" s="72"/>
      <c r="I21" s="58">
        <v>0</v>
      </c>
    </row>
    <row r="22" spans="1:9" ht="12" customHeight="1" x14ac:dyDescent="0.2">
      <c r="A22" s="42" t="s">
        <v>34</v>
      </c>
      <c r="B22" s="51">
        <v>2016</v>
      </c>
      <c r="C22" s="52" t="s">
        <v>64</v>
      </c>
      <c r="D22" s="53" t="s">
        <v>46</v>
      </c>
      <c r="E22" s="59">
        <v>30</v>
      </c>
      <c r="F22" s="60">
        <v>842400</v>
      </c>
      <c r="G22" s="56">
        <f t="shared" si="0"/>
        <v>28080</v>
      </c>
      <c r="H22" s="72"/>
      <c r="I22" s="58">
        <v>0</v>
      </c>
    </row>
    <row r="23" spans="1:9" ht="12" customHeight="1" x14ac:dyDescent="0.2">
      <c r="A23" s="42" t="s">
        <v>34</v>
      </c>
      <c r="B23" s="51">
        <v>2016</v>
      </c>
      <c r="C23" s="52" t="s">
        <v>65</v>
      </c>
      <c r="D23" s="53" t="s">
        <v>48</v>
      </c>
      <c r="E23" s="59">
        <v>31</v>
      </c>
      <c r="F23" s="60">
        <v>892719</v>
      </c>
      <c r="G23" s="56">
        <f t="shared" si="0"/>
        <v>28797.387096774193</v>
      </c>
      <c r="H23" s="72"/>
      <c r="I23" s="58">
        <v>0</v>
      </c>
    </row>
    <row r="24" spans="1:9" ht="12" customHeight="1" x14ac:dyDescent="0.2">
      <c r="A24" s="42" t="s">
        <v>34</v>
      </c>
      <c r="B24" s="51">
        <v>2016</v>
      </c>
      <c r="C24" s="52" t="s">
        <v>66</v>
      </c>
      <c r="D24" s="53" t="s">
        <v>50</v>
      </c>
      <c r="E24" s="59">
        <v>31</v>
      </c>
      <c r="F24" s="60">
        <v>888058</v>
      </c>
      <c r="G24" s="56">
        <f t="shared" si="0"/>
        <v>28647.032258064515</v>
      </c>
      <c r="H24" s="72"/>
      <c r="I24" s="58">
        <v>0</v>
      </c>
    </row>
    <row r="25" spans="1:9" ht="12" customHeight="1" x14ac:dyDescent="0.2">
      <c r="A25" s="42" t="s">
        <v>34</v>
      </c>
      <c r="B25" s="51">
        <v>2016</v>
      </c>
      <c r="C25" s="52" t="s">
        <v>67</v>
      </c>
      <c r="D25" s="53" t="s">
        <v>52</v>
      </c>
      <c r="E25" s="59">
        <v>30</v>
      </c>
      <c r="F25" s="60">
        <v>860783</v>
      </c>
      <c r="G25" s="56">
        <f t="shared" si="0"/>
        <v>28692.766666666666</v>
      </c>
      <c r="H25" s="72"/>
      <c r="I25" s="58">
        <v>0</v>
      </c>
    </row>
    <row r="26" spans="1:9" ht="12" customHeight="1" x14ac:dyDescent="0.2">
      <c r="A26" s="42" t="s">
        <v>34</v>
      </c>
      <c r="B26" s="51">
        <v>2016</v>
      </c>
      <c r="C26" s="52" t="s">
        <v>68</v>
      </c>
      <c r="D26" s="53" t="s">
        <v>54</v>
      </c>
      <c r="E26" s="59">
        <v>31</v>
      </c>
      <c r="F26" s="60">
        <v>804733</v>
      </c>
      <c r="G26" s="56">
        <f t="shared" si="0"/>
        <v>25959.129032258064</v>
      </c>
      <c r="H26" s="72"/>
      <c r="I26" s="58">
        <v>0</v>
      </c>
    </row>
    <row r="27" spans="1:9" ht="12" customHeight="1" x14ac:dyDescent="0.2">
      <c r="A27" s="42" t="s">
        <v>34</v>
      </c>
      <c r="B27" s="51">
        <v>2016</v>
      </c>
      <c r="C27" s="52" t="s">
        <v>69</v>
      </c>
      <c r="D27" s="53" t="s">
        <v>56</v>
      </c>
      <c r="E27" s="59">
        <v>30</v>
      </c>
      <c r="F27" s="60">
        <v>665906</v>
      </c>
      <c r="G27" s="56">
        <f t="shared" si="0"/>
        <v>22196.866666666665</v>
      </c>
      <c r="H27" s="72"/>
      <c r="I27" s="58">
        <v>0</v>
      </c>
    </row>
    <row r="28" spans="1:9" ht="12" customHeight="1" x14ac:dyDescent="0.2">
      <c r="A28" s="62" t="s">
        <v>34</v>
      </c>
      <c r="B28" s="15">
        <v>2016</v>
      </c>
      <c r="C28" s="63" t="s">
        <v>70</v>
      </c>
      <c r="D28" s="64" t="s">
        <v>58</v>
      </c>
      <c r="E28" s="65">
        <v>31</v>
      </c>
      <c r="F28" s="66">
        <v>659206</v>
      </c>
      <c r="G28" s="56">
        <f t="shared" si="0"/>
        <v>21264.709677419356</v>
      </c>
      <c r="H28" s="72"/>
      <c r="I28" s="69">
        <v>0</v>
      </c>
    </row>
    <row r="29" spans="1:9" ht="12" customHeight="1" x14ac:dyDescent="0.2">
      <c r="A29" s="42" t="s">
        <v>34</v>
      </c>
      <c r="B29" s="43">
        <v>2017</v>
      </c>
      <c r="C29" s="52" t="s">
        <v>71</v>
      </c>
      <c r="D29" s="53" t="s">
        <v>36</v>
      </c>
      <c r="E29" s="59">
        <v>31</v>
      </c>
      <c r="F29" s="70">
        <v>648039</v>
      </c>
      <c r="G29" s="48">
        <f t="shared" si="0"/>
        <v>20904.483870967742</v>
      </c>
      <c r="H29" s="71"/>
      <c r="I29" s="58">
        <v>0</v>
      </c>
    </row>
    <row r="30" spans="1:9" ht="12" customHeight="1" x14ac:dyDescent="0.2">
      <c r="A30" s="42" t="s">
        <v>34</v>
      </c>
      <c r="B30" s="51">
        <v>2017</v>
      </c>
      <c r="C30" s="52" t="s">
        <v>72</v>
      </c>
      <c r="D30" s="53" t="s">
        <v>38</v>
      </c>
      <c r="E30" s="54">
        <v>28</v>
      </c>
      <c r="F30" s="60">
        <v>614202</v>
      </c>
      <c r="G30" s="56">
        <f t="shared" si="0"/>
        <v>21935.785714285714</v>
      </c>
      <c r="H30" s="72"/>
      <c r="I30" s="58">
        <v>0</v>
      </c>
    </row>
    <row r="31" spans="1:9" ht="12" customHeight="1" x14ac:dyDescent="0.2">
      <c r="A31" s="42" t="s">
        <v>34</v>
      </c>
      <c r="B31" s="51">
        <v>2017</v>
      </c>
      <c r="C31" s="52" t="s">
        <v>73</v>
      </c>
      <c r="D31" s="53" t="s">
        <v>40</v>
      </c>
      <c r="E31" s="59">
        <v>31</v>
      </c>
      <c r="F31" s="60">
        <v>722282</v>
      </c>
      <c r="G31" s="56">
        <f t="shared" si="0"/>
        <v>23299.419354838708</v>
      </c>
      <c r="H31" s="72"/>
      <c r="I31" s="58">
        <v>0</v>
      </c>
    </row>
    <row r="32" spans="1:9" ht="12" customHeight="1" x14ac:dyDescent="0.2">
      <c r="A32" s="42" t="s">
        <v>34</v>
      </c>
      <c r="B32" s="51">
        <v>2017</v>
      </c>
      <c r="C32" s="52" t="s">
        <v>74</v>
      </c>
      <c r="D32" s="53" t="s">
        <v>42</v>
      </c>
      <c r="E32" s="59">
        <v>30</v>
      </c>
      <c r="F32" s="60">
        <v>761150</v>
      </c>
      <c r="G32" s="56">
        <f t="shared" si="0"/>
        <v>25371.666666666668</v>
      </c>
      <c r="H32" s="72"/>
      <c r="I32" s="58">
        <v>0</v>
      </c>
    </row>
    <row r="33" spans="1:9" ht="12" customHeight="1" x14ac:dyDescent="0.2">
      <c r="A33" s="42" t="s">
        <v>34</v>
      </c>
      <c r="B33" s="51">
        <v>2017</v>
      </c>
      <c r="C33" s="52" t="s">
        <v>75</v>
      </c>
      <c r="D33" s="53" t="s">
        <v>44</v>
      </c>
      <c r="E33" s="59">
        <v>31</v>
      </c>
      <c r="F33" s="60">
        <v>848181</v>
      </c>
      <c r="G33" s="56">
        <f t="shared" si="0"/>
        <v>27360.677419354837</v>
      </c>
      <c r="H33" s="72"/>
      <c r="I33" s="58">
        <v>0</v>
      </c>
    </row>
    <row r="34" spans="1:9" ht="12" customHeight="1" x14ac:dyDescent="0.2">
      <c r="A34" s="42" t="s">
        <v>34</v>
      </c>
      <c r="B34" s="51">
        <v>2017</v>
      </c>
      <c r="C34" s="52" t="s">
        <v>76</v>
      </c>
      <c r="D34" s="53" t="s">
        <v>46</v>
      </c>
      <c r="E34" s="59">
        <v>30</v>
      </c>
      <c r="F34" s="60">
        <v>880536</v>
      </c>
      <c r="G34" s="56">
        <f t="shared" si="0"/>
        <v>29351.200000000001</v>
      </c>
      <c r="H34" s="72"/>
      <c r="I34" s="58">
        <v>0</v>
      </c>
    </row>
    <row r="35" spans="1:9" ht="12" customHeight="1" x14ac:dyDescent="0.2">
      <c r="A35" s="42" t="s">
        <v>34</v>
      </c>
      <c r="B35" s="51">
        <v>2017</v>
      </c>
      <c r="C35" s="52" t="s">
        <v>77</v>
      </c>
      <c r="D35" s="53" t="s">
        <v>48</v>
      </c>
      <c r="E35" s="59">
        <v>31</v>
      </c>
      <c r="F35" s="60">
        <v>931416</v>
      </c>
      <c r="G35" s="56">
        <f t="shared" si="0"/>
        <v>30045.677419354837</v>
      </c>
      <c r="H35" s="72"/>
      <c r="I35" s="58">
        <v>0</v>
      </c>
    </row>
    <row r="36" spans="1:9" ht="12" customHeight="1" x14ac:dyDescent="0.2">
      <c r="A36" s="42" t="s">
        <v>34</v>
      </c>
      <c r="B36" s="51">
        <v>2017</v>
      </c>
      <c r="C36" s="52" t="s">
        <v>78</v>
      </c>
      <c r="D36" s="53" t="s">
        <v>50</v>
      </c>
      <c r="E36" s="59">
        <v>31</v>
      </c>
      <c r="F36" s="60">
        <v>924678</v>
      </c>
      <c r="G36" s="56">
        <f t="shared" si="0"/>
        <v>29828.322580645163</v>
      </c>
      <c r="H36" s="72"/>
      <c r="I36" s="58">
        <v>0</v>
      </c>
    </row>
    <row r="37" spans="1:9" ht="12" customHeight="1" x14ac:dyDescent="0.2">
      <c r="A37" s="42" t="s">
        <v>34</v>
      </c>
      <c r="B37" s="51">
        <v>2017</v>
      </c>
      <c r="C37" s="52" t="s">
        <v>79</v>
      </c>
      <c r="D37" s="53" t="s">
        <v>52</v>
      </c>
      <c r="E37" s="59">
        <v>30</v>
      </c>
      <c r="F37" s="60">
        <v>894309</v>
      </c>
      <c r="G37" s="56">
        <f t="shared" si="0"/>
        <v>29810.3</v>
      </c>
      <c r="H37" s="72"/>
      <c r="I37" s="58">
        <v>0</v>
      </c>
    </row>
    <row r="38" spans="1:9" ht="12" customHeight="1" x14ac:dyDescent="0.2">
      <c r="A38" s="42" t="s">
        <v>34</v>
      </c>
      <c r="B38" s="51">
        <v>2017</v>
      </c>
      <c r="C38" s="52" t="s">
        <v>80</v>
      </c>
      <c r="D38" s="53" t="s">
        <v>54</v>
      </c>
      <c r="E38" s="59">
        <v>31</v>
      </c>
      <c r="F38" s="60">
        <v>841752</v>
      </c>
      <c r="G38" s="56">
        <f t="shared" si="0"/>
        <v>27153.290322580644</v>
      </c>
      <c r="H38" s="72"/>
      <c r="I38" s="58">
        <v>0</v>
      </c>
    </row>
    <row r="39" spans="1:9" ht="12" customHeight="1" x14ac:dyDescent="0.2">
      <c r="A39" s="42" t="s">
        <v>34</v>
      </c>
      <c r="B39" s="51">
        <v>2017</v>
      </c>
      <c r="C39" s="52" t="s">
        <v>81</v>
      </c>
      <c r="D39" s="53" t="s">
        <v>56</v>
      </c>
      <c r="E39" s="59">
        <v>30</v>
      </c>
      <c r="F39" s="60">
        <v>691756</v>
      </c>
      <c r="G39" s="56">
        <f t="shared" si="0"/>
        <v>23058.533333333333</v>
      </c>
      <c r="H39" s="72"/>
      <c r="I39" s="58">
        <v>0</v>
      </c>
    </row>
    <row r="40" spans="1:9" ht="12" customHeight="1" x14ac:dyDescent="0.2">
      <c r="A40" s="62" t="s">
        <v>34</v>
      </c>
      <c r="B40" s="15">
        <v>2017</v>
      </c>
      <c r="C40" s="63" t="s">
        <v>82</v>
      </c>
      <c r="D40" s="64" t="s">
        <v>58</v>
      </c>
      <c r="E40" s="65">
        <v>31</v>
      </c>
      <c r="F40" s="66">
        <v>667190</v>
      </c>
      <c r="G40" s="56">
        <f t="shared" si="0"/>
        <v>21522.258064516129</v>
      </c>
      <c r="H40" s="72"/>
      <c r="I40" s="69">
        <v>0</v>
      </c>
    </row>
    <row r="41" spans="1:9" ht="12" customHeight="1" x14ac:dyDescent="0.2">
      <c r="A41" s="42" t="s">
        <v>34</v>
      </c>
      <c r="B41" s="43">
        <v>2018</v>
      </c>
      <c r="C41" s="52" t="s">
        <v>83</v>
      </c>
      <c r="D41" s="53" t="s">
        <v>36</v>
      </c>
      <c r="E41" s="59">
        <v>31</v>
      </c>
      <c r="F41" s="70">
        <v>673532</v>
      </c>
      <c r="G41" s="48">
        <f t="shared" si="0"/>
        <v>21726.83870967742</v>
      </c>
      <c r="H41" s="71"/>
      <c r="I41" s="73">
        <v>0</v>
      </c>
    </row>
    <row r="42" spans="1:9" ht="12" customHeight="1" x14ac:dyDescent="0.2">
      <c r="A42" s="42" t="s">
        <v>34</v>
      </c>
      <c r="B42" s="51">
        <v>2018</v>
      </c>
      <c r="C42" s="52" t="s">
        <v>84</v>
      </c>
      <c r="D42" s="53" t="s">
        <v>38</v>
      </c>
      <c r="E42" s="54">
        <v>28</v>
      </c>
      <c r="F42" s="60">
        <v>634453</v>
      </c>
      <c r="G42" s="56">
        <f t="shared" si="0"/>
        <v>22659.035714285714</v>
      </c>
      <c r="H42" s="72"/>
      <c r="I42" s="58">
        <v>0</v>
      </c>
    </row>
    <row r="43" spans="1:9" ht="12" customHeight="1" x14ac:dyDescent="0.2">
      <c r="A43" s="42" t="s">
        <v>34</v>
      </c>
      <c r="B43" s="51">
        <v>2018</v>
      </c>
      <c r="C43" s="52" t="s">
        <v>85</v>
      </c>
      <c r="D43" s="53" t="s">
        <v>40</v>
      </c>
      <c r="E43" s="59">
        <v>31</v>
      </c>
      <c r="F43" s="60">
        <v>738535</v>
      </c>
      <c r="G43" s="56">
        <f t="shared" si="0"/>
        <v>23823.709677419356</v>
      </c>
      <c r="H43" s="72"/>
      <c r="I43" s="58">
        <v>0</v>
      </c>
    </row>
    <row r="44" spans="1:9" ht="12" customHeight="1" x14ac:dyDescent="0.2">
      <c r="A44" s="42" t="s">
        <v>34</v>
      </c>
      <c r="B44" s="51">
        <v>2018</v>
      </c>
      <c r="C44" s="52" t="s">
        <v>86</v>
      </c>
      <c r="D44" s="53" t="s">
        <v>42</v>
      </c>
      <c r="E44" s="59">
        <v>30</v>
      </c>
      <c r="F44" s="60">
        <v>796531</v>
      </c>
      <c r="G44" s="56">
        <f t="shared" si="0"/>
        <v>26551.033333333333</v>
      </c>
      <c r="H44" s="72"/>
      <c r="I44" s="58">
        <v>0</v>
      </c>
    </row>
    <row r="45" spans="1:9" ht="12" customHeight="1" x14ac:dyDescent="0.2">
      <c r="A45" s="42" t="s">
        <v>34</v>
      </c>
      <c r="B45" s="51">
        <v>2018</v>
      </c>
      <c r="C45" s="52" t="s">
        <v>87</v>
      </c>
      <c r="D45" s="53" t="s">
        <v>44</v>
      </c>
      <c r="E45" s="59">
        <v>31</v>
      </c>
      <c r="F45" s="60">
        <v>870762</v>
      </c>
      <c r="G45" s="56">
        <f t="shared" si="0"/>
        <v>28089.096774193549</v>
      </c>
      <c r="H45" s="72"/>
      <c r="I45" s="58">
        <v>0</v>
      </c>
    </row>
    <row r="46" spans="1:9" ht="12" customHeight="1" x14ac:dyDescent="0.2">
      <c r="A46" s="42" t="s">
        <v>34</v>
      </c>
      <c r="B46" s="51">
        <v>2018</v>
      </c>
      <c r="C46" s="52" t="s">
        <v>88</v>
      </c>
      <c r="D46" s="53" t="s">
        <v>46</v>
      </c>
      <c r="E46" s="59">
        <v>30</v>
      </c>
      <c r="F46" s="60">
        <v>915907</v>
      </c>
      <c r="G46" s="56">
        <f t="shared" si="0"/>
        <v>30530.233333333334</v>
      </c>
      <c r="H46" s="72"/>
      <c r="I46" s="58">
        <v>0</v>
      </c>
    </row>
    <row r="47" spans="1:9" ht="12" customHeight="1" x14ac:dyDescent="0.2">
      <c r="A47" s="42" t="s">
        <v>34</v>
      </c>
      <c r="B47" s="51">
        <v>2018</v>
      </c>
      <c r="C47" s="52" t="s">
        <v>89</v>
      </c>
      <c r="D47" s="53" t="s">
        <v>48</v>
      </c>
      <c r="E47" s="59">
        <v>31</v>
      </c>
      <c r="F47" s="60">
        <v>967975</v>
      </c>
      <c r="G47" s="56">
        <f t="shared" si="0"/>
        <v>31225</v>
      </c>
      <c r="H47" s="72"/>
      <c r="I47" s="58">
        <v>0</v>
      </c>
    </row>
    <row r="48" spans="1:9" ht="12" customHeight="1" x14ac:dyDescent="0.2">
      <c r="A48" s="42" t="s">
        <v>34</v>
      </c>
      <c r="B48" s="51">
        <v>2018</v>
      </c>
      <c r="C48" s="52" t="s">
        <v>90</v>
      </c>
      <c r="D48" s="53" t="s">
        <v>50</v>
      </c>
      <c r="E48" s="59">
        <v>31</v>
      </c>
      <c r="F48" s="60">
        <v>961765</v>
      </c>
      <c r="G48" s="56">
        <f t="shared" si="0"/>
        <v>31024.677419354837</v>
      </c>
      <c r="H48" s="72"/>
      <c r="I48" s="58">
        <v>0</v>
      </c>
    </row>
    <row r="49" spans="1:9" ht="12" customHeight="1" x14ac:dyDescent="0.2">
      <c r="A49" s="42" t="s">
        <v>34</v>
      </c>
      <c r="B49" s="51">
        <v>2018</v>
      </c>
      <c r="C49" s="52" t="s">
        <v>91</v>
      </c>
      <c r="D49" s="53" t="s">
        <v>52</v>
      </c>
      <c r="E49" s="59">
        <v>30</v>
      </c>
      <c r="F49" s="60">
        <v>923908</v>
      </c>
      <c r="G49" s="56">
        <f t="shared" si="0"/>
        <v>30796.933333333334</v>
      </c>
      <c r="H49" s="72"/>
      <c r="I49" s="58">
        <v>0</v>
      </c>
    </row>
    <row r="50" spans="1:9" ht="12" customHeight="1" x14ac:dyDescent="0.2">
      <c r="A50" s="42" t="s">
        <v>34</v>
      </c>
      <c r="B50" s="51">
        <v>2018</v>
      </c>
      <c r="C50" s="52" t="s">
        <v>92</v>
      </c>
      <c r="D50" s="53" t="s">
        <v>54</v>
      </c>
      <c r="E50" s="59">
        <v>31</v>
      </c>
      <c r="F50" s="60">
        <v>880507</v>
      </c>
      <c r="G50" s="56">
        <f t="shared" si="0"/>
        <v>28403.451612903227</v>
      </c>
      <c r="H50" s="72"/>
      <c r="I50" s="58">
        <v>0</v>
      </c>
    </row>
    <row r="51" spans="1:9" ht="12" customHeight="1" x14ac:dyDescent="0.2">
      <c r="A51" s="42" t="s">
        <v>34</v>
      </c>
      <c r="B51" s="51">
        <v>2018</v>
      </c>
      <c r="C51" s="52" t="s">
        <v>93</v>
      </c>
      <c r="D51" s="53" t="s">
        <v>56</v>
      </c>
      <c r="E51" s="59">
        <v>30</v>
      </c>
      <c r="F51" s="60">
        <v>727458</v>
      </c>
      <c r="G51" s="56">
        <f t="shared" si="0"/>
        <v>24248.6</v>
      </c>
      <c r="H51" s="72"/>
      <c r="I51" s="58">
        <v>0</v>
      </c>
    </row>
    <row r="52" spans="1:9" ht="12" customHeight="1" x14ac:dyDescent="0.2">
      <c r="A52" s="62" t="s">
        <v>34</v>
      </c>
      <c r="B52" s="15">
        <v>2018</v>
      </c>
      <c r="C52" s="63" t="s">
        <v>94</v>
      </c>
      <c r="D52" s="64" t="s">
        <v>58</v>
      </c>
      <c r="E52" s="65">
        <v>31</v>
      </c>
      <c r="F52" s="66">
        <v>709263</v>
      </c>
      <c r="G52" s="74">
        <f t="shared" si="0"/>
        <v>22879.451612903227</v>
      </c>
      <c r="H52" s="75"/>
      <c r="I52" s="69">
        <v>0</v>
      </c>
    </row>
    <row r="53" spans="1:9" ht="12" customHeight="1" x14ac:dyDescent="0.2">
      <c r="A53" s="42" t="s">
        <v>34</v>
      </c>
      <c r="B53" s="43">
        <v>2019</v>
      </c>
      <c r="C53" s="44" t="s">
        <v>95</v>
      </c>
      <c r="D53" s="45" t="s">
        <v>36</v>
      </c>
      <c r="E53" s="46">
        <v>31</v>
      </c>
      <c r="F53" s="70">
        <v>699975</v>
      </c>
      <c r="G53" s="48">
        <f t="shared" si="0"/>
        <v>22579.83870967742</v>
      </c>
      <c r="H53" s="71"/>
      <c r="I53" s="50">
        <v>0</v>
      </c>
    </row>
    <row r="54" spans="1:9" ht="12" customHeight="1" x14ac:dyDescent="0.2">
      <c r="A54" s="42" t="s">
        <v>34</v>
      </c>
      <c r="B54" s="51">
        <v>2019</v>
      </c>
      <c r="C54" s="52" t="s">
        <v>96</v>
      </c>
      <c r="D54" s="53" t="s">
        <v>38</v>
      </c>
      <c r="E54" s="54">
        <v>28</v>
      </c>
      <c r="F54" s="60">
        <v>657893</v>
      </c>
      <c r="G54" s="56">
        <f t="shared" si="0"/>
        <v>23496.178571428572</v>
      </c>
      <c r="H54" s="72"/>
      <c r="I54" s="58">
        <v>0</v>
      </c>
    </row>
    <row r="55" spans="1:9" ht="12" customHeight="1" x14ac:dyDescent="0.2">
      <c r="A55" s="42" t="s">
        <v>34</v>
      </c>
      <c r="B55" s="51">
        <v>2019</v>
      </c>
      <c r="C55" s="52" t="s">
        <v>97</v>
      </c>
      <c r="D55" s="53" t="s">
        <v>40</v>
      </c>
      <c r="E55" s="59">
        <v>31</v>
      </c>
      <c r="F55" s="60">
        <v>753872</v>
      </c>
      <c r="G55" s="56">
        <f t="shared" si="0"/>
        <v>24318.451612903227</v>
      </c>
      <c r="H55" s="72"/>
      <c r="I55" s="58">
        <v>0</v>
      </c>
    </row>
    <row r="56" spans="1:9" ht="12" customHeight="1" x14ac:dyDescent="0.2">
      <c r="A56" s="42" t="s">
        <v>34</v>
      </c>
      <c r="B56" s="51">
        <v>2019</v>
      </c>
      <c r="C56" s="52" t="s">
        <v>98</v>
      </c>
      <c r="D56" s="53" t="s">
        <v>42</v>
      </c>
      <c r="E56" s="59">
        <v>30</v>
      </c>
      <c r="F56" s="60">
        <v>815412</v>
      </c>
      <c r="G56" s="56">
        <f t="shared" si="0"/>
        <v>27180.400000000001</v>
      </c>
      <c r="H56" s="72"/>
      <c r="I56" s="58">
        <v>0</v>
      </c>
    </row>
    <row r="57" spans="1:9" ht="12" customHeight="1" x14ac:dyDescent="0.2">
      <c r="A57" s="42" t="s">
        <v>34</v>
      </c>
      <c r="B57" s="51">
        <v>2019</v>
      </c>
      <c r="C57" s="52" t="s">
        <v>99</v>
      </c>
      <c r="D57" s="53" t="s">
        <v>44</v>
      </c>
      <c r="E57" s="59">
        <v>31</v>
      </c>
      <c r="F57" s="60">
        <v>886422</v>
      </c>
      <c r="G57" s="56">
        <f t="shared" si="0"/>
        <v>28594.258064516129</v>
      </c>
      <c r="H57" s="72"/>
      <c r="I57" s="58">
        <v>0</v>
      </c>
    </row>
    <row r="58" spans="1:9" ht="12" customHeight="1" x14ac:dyDescent="0.2">
      <c r="A58" s="42" t="s">
        <v>34</v>
      </c>
      <c r="B58" s="51">
        <v>2019</v>
      </c>
      <c r="C58" s="52" t="s">
        <v>100</v>
      </c>
      <c r="D58" s="53" t="s">
        <v>46</v>
      </c>
      <c r="E58" s="59">
        <v>30</v>
      </c>
      <c r="F58" s="60">
        <v>932305</v>
      </c>
      <c r="G58" s="56">
        <f t="shared" si="0"/>
        <v>31076.833333333332</v>
      </c>
      <c r="H58" s="72"/>
      <c r="I58" s="58">
        <v>0</v>
      </c>
    </row>
    <row r="59" spans="1:9" ht="12" customHeight="1" x14ac:dyDescent="0.2">
      <c r="A59" s="42" t="s">
        <v>34</v>
      </c>
      <c r="B59" s="51">
        <v>2019</v>
      </c>
      <c r="C59" s="52" t="s">
        <v>101</v>
      </c>
      <c r="D59" s="53" t="s">
        <v>48</v>
      </c>
      <c r="E59" s="59">
        <v>31</v>
      </c>
      <c r="F59" s="60">
        <v>982444</v>
      </c>
      <c r="G59" s="56">
        <f t="shared" si="0"/>
        <v>31691.741935483871</v>
      </c>
      <c r="H59" s="72"/>
      <c r="I59" s="58">
        <v>0</v>
      </c>
    </row>
    <row r="60" spans="1:9" ht="12" customHeight="1" x14ac:dyDescent="0.2">
      <c r="A60" s="42" t="s">
        <v>34</v>
      </c>
      <c r="B60" s="51">
        <v>2019</v>
      </c>
      <c r="C60" s="52" t="s">
        <v>102</v>
      </c>
      <c r="D60" s="53" t="s">
        <v>50</v>
      </c>
      <c r="E60" s="59">
        <v>31</v>
      </c>
      <c r="F60" s="60">
        <v>970256</v>
      </c>
      <c r="G60" s="56">
        <f t="shared" si="0"/>
        <v>31298.580645161292</v>
      </c>
      <c r="H60" s="72"/>
      <c r="I60" s="58">
        <v>0</v>
      </c>
    </row>
    <row r="61" spans="1:9" ht="12" customHeight="1" x14ac:dyDescent="0.2">
      <c r="A61" s="42" t="s">
        <v>34</v>
      </c>
      <c r="B61" s="51">
        <v>2019</v>
      </c>
      <c r="C61" s="52" t="s">
        <v>103</v>
      </c>
      <c r="D61" s="53" t="s">
        <v>52</v>
      </c>
      <c r="E61" s="59">
        <v>30</v>
      </c>
      <c r="F61" s="60">
        <v>932411</v>
      </c>
      <c r="G61" s="56">
        <f t="shared" si="0"/>
        <v>31080.366666666665</v>
      </c>
      <c r="H61" s="72"/>
      <c r="I61" s="58">
        <v>0</v>
      </c>
    </row>
    <row r="62" spans="1:9" ht="12" customHeight="1" x14ac:dyDescent="0.2">
      <c r="A62" s="42" t="s">
        <v>34</v>
      </c>
      <c r="B62" s="51">
        <v>2019</v>
      </c>
      <c r="C62" s="52" t="s">
        <v>104</v>
      </c>
      <c r="D62" s="53" t="s">
        <v>54</v>
      </c>
      <c r="E62" s="59">
        <v>31</v>
      </c>
      <c r="F62" s="60">
        <v>880038</v>
      </c>
      <c r="G62" s="56">
        <f t="shared" si="0"/>
        <v>28388.322580645163</v>
      </c>
      <c r="H62" s="72"/>
      <c r="I62" s="58">
        <v>0</v>
      </c>
    </row>
    <row r="63" spans="1:9" ht="12" customHeight="1" x14ac:dyDescent="0.2">
      <c r="A63" s="42" t="s">
        <v>34</v>
      </c>
      <c r="B63" s="51">
        <v>2019</v>
      </c>
      <c r="C63" s="52" t="s">
        <v>105</v>
      </c>
      <c r="D63" s="53" t="s">
        <v>56</v>
      </c>
      <c r="E63" s="59">
        <v>30</v>
      </c>
      <c r="F63" s="60">
        <v>713365</v>
      </c>
      <c r="G63" s="56">
        <f t="shared" si="0"/>
        <v>23778.833333333332</v>
      </c>
      <c r="H63" s="72"/>
      <c r="I63" s="58">
        <v>0</v>
      </c>
    </row>
    <row r="64" spans="1:9" ht="12" customHeight="1" x14ac:dyDescent="0.2">
      <c r="A64" s="62" t="s">
        <v>34</v>
      </c>
      <c r="B64" s="15">
        <v>2019</v>
      </c>
      <c r="C64" s="63" t="s">
        <v>106</v>
      </c>
      <c r="D64" s="64" t="s">
        <v>58</v>
      </c>
      <c r="E64" s="65">
        <v>31</v>
      </c>
      <c r="F64" s="66">
        <v>709543</v>
      </c>
      <c r="G64" s="76">
        <f t="shared" si="0"/>
        <v>22888.483870967742</v>
      </c>
      <c r="H64" s="77"/>
      <c r="I64" s="69">
        <v>1</v>
      </c>
    </row>
    <row r="65" spans="1:9" ht="12" customHeight="1" x14ac:dyDescent="0.2">
      <c r="A65" s="42" t="s">
        <v>34</v>
      </c>
      <c r="B65" s="78">
        <v>2020</v>
      </c>
      <c r="C65" s="79" t="s">
        <v>107</v>
      </c>
      <c r="D65" s="45" t="s">
        <v>36</v>
      </c>
      <c r="E65" s="46">
        <v>31</v>
      </c>
      <c r="F65" s="70">
        <v>700208</v>
      </c>
      <c r="G65" s="48">
        <f t="shared" si="0"/>
        <v>22587.354838709678</v>
      </c>
      <c r="H65" s="71">
        <f>G65/G53-1</f>
        <v>3.3286903103690868E-4</v>
      </c>
      <c r="I65" s="50">
        <v>1</v>
      </c>
    </row>
    <row r="66" spans="1:9" ht="12" customHeight="1" x14ac:dyDescent="0.2">
      <c r="A66" s="42" t="s">
        <v>34</v>
      </c>
      <c r="B66" s="80">
        <v>2020</v>
      </c>
      <c r="C66" s="81" t="s">
        <v>108</v>
      </c>
      <c r="D66" s="53" t="s">
        <v>38</v>
      </c>
      <c r="E66" s="54">
        <v>29</v>
      </c>
      <c r="F66" s="60">
        <v>666306</v>
      </c>
      <c r="G66" s="56">
        <f t="shared" si="0"/>
        <v>22976.068965517243</v>
      </c>
      <c r="H66" s="72">
        <f t="shared" ref="H66:H76" si="1">(SUM(F$65:F66)/SUM(E$65:E66))/((SUM(F$53:F54)/SUM(E$53:E54)))-1</f>
        <v>-1.040545423659256E-2</v>
      </c>
      <c r="I66" s="58">
        <v>1</v>
      </c>
    </row>
    <row r="67" spans="1:9" ht="12" customHeight="1" x14ac:dyDescent="0.2">
      <c r="A67" s="42" t="s">
        <v>34</v>
      </c>
      <c r="B67" s="80">
        <v>2020</v>
      </c>
      <c r="C67" s="81" t="s">
        <v>109</v>
      </c>
      <c r="D67" s="53" t="s">
        <v>40</v>
      </c>
      <c r="E67" s="59">
        <v>31</v>
      </c>
      <c r="F67" s="60">
        <v>443239</v>
      </c>
      <c r="G67" s="56">
        <f t="shared" si="0"/>
        <v>14298.032258064517</v>
      </c>
      <c r="H67" s="72">
        <f t="shared" si="1"/>
        <v>-0.15242141343365923</v>
      </c>
      <c r="I67" s="58">
        <v>1</v>
      </c>
    </row>
    <row r="68" spans="1:9" ht="12" customHeight="1" x14ac:dyDescent="0.2">
      <c r="A68" s="42" t="s">
        <v>34</v>
      </c>
      <c r="B68" s="80">
        <v>2020</v>
      </c>
      <c r="C68" s="81" t="s">
        <v>110</v>
      </c>
      <c r="D68" s="53" t="s">
        <v>42</v>
      </c>
      <c r="E68" s="59">
        <v>30</v>
      </c>
      <c r="F68" s="60">
        <v>98482</v>
      </c>
      <c r="G68" s="56">
        <f t="shared" si="0"/>
        <v>3282.7333333333331</v>
      </c>
      <c r="H68" s="72">
        <f t="shared" si="1"/>
        <v>-0.35347926489300274</v>
      </c>
      <c r="I68" s="58">
        <v>1</v>
      </c>
    </row>
    <row r="69" spans="1:9" ht="12" customHeight="1" x14ac:dyDescent="0.2">
      <c r="A69" s="42" t="s">
        <v>34</v>
      </c>
      <c r="B69" s="80">
        <v>2020</v>
      </c>
      <c r="C69" s="81" t="s">
        <v>111</v>
      </c>
      <c r="D69" s="53" t="s">
        <v>44</v>
      </c>
      <c r="E69" s="59">
        <v>31</v>
      </c>
      <c r="F69" s="60">
        <v>127925</v>
      </c>
      <c r="G69" s="56">
        <f t="shared" si="0"/>
        <v>4126.6129032258068</v>
      </c>
      <c r="H69" s="72">
        <f t="shared" si="1"/>
        <v>-0.46958831517985078</v>
      </c>
      <c r="I69" s="58">
        <v>1</v>
      </c>
    </row>
    <row r="70" spans="1:9" ht="12" customHeight="1" x14ac:dyDescent="0.2">
      <c r="A70" s="42" t="s">
        <v>34</v>
      </c>
      <c r="B70" s="80">
        <v>2020</v>
      </c>
      <c r="C70" s="81" t="s">
        <v>112</v>
      </c>
      <c r="D70" s="53" t="s">
        <v>46</v>
      </c>
      <c r="E70" s="59">
        <v>30</v>
      </c>
      <c r="F70" s="60">
        <v>193763</v>
      </c>
      <c r="G70" s="56">
        <f t="shared" si="0"/>
        <v>6458.7666666666664</v>
      </c>
      <c r="H70" s="72">
        <f t="shared" si="1"/>
        <v>-0.53271655770739712</v>
      </c>
      <c r="I70" s="58">
        <v>1</v>
      </c>
    </row>
    <row r="71" spans="1:9" ht="12" customHeight="1" x14ac:dyDescent="0.2">
      <c r="A71" s="42" t="s">
        <v>34</v>
      </c>
      <c r="B71" s="80">
        <v>2020</v>
      </c>
      <c r="C71" s="81" t="s">
        <v>113</v>
      </c>
      <c r="D71" s="53" t="s">
        <v>48</v>
      </c>
      <c r="E71" s="59">
        <v>31</v>
      </c>
      <c r="F71" s="60">
        <v>388459</v>
      </c>
      <c r="G71" s="56">
        <f t="shared" si="0"/>
        <v>12530.935483870968</v>
      </c>
      <c r="H71" s="72">
        <f t="shared" si="1"/>
        <v>-0.54505199396742054</v>
      </c>
      <c r="I71" s="58">
        <v>1</v>
      </c>
    </row>
    <row r="72" spans="1:9" ht="12" customHeight="1" x14ac:dyDescent="0.2">
      <c r="A72" s="42" t="s">
        <v>34</v>
      </c>
      <c r="B72" s="80">
        <v>2020</v>
      </c>
      <c r="C72" s="81" t="s">
        <v>114</v>
      </c>
      <c r="D72" s="53" t="s">
        <v>50</v>
      </c>
      <c r="E72" s="59">
        <v>31</v>
      </c>
      <c r="F72" s="60">
        <v>473656</v>
      </c>
      <c r="G72" s="56">
        <f t="shared" si="0"/>
        <v>15279.225806451614</v>
      </c>
      <c r="H72" s="72">
        <f t="shared" si="1"/>
        <v>-0.54029567866337713</v>
      </c>
      <c r="I72" s="58">
        <v>1</v>
      </c>
    </row>
    <row r="73" spans="1:9" ht="12" customHeight="1" x14ac:dyDescent="0.2">
      <c r="A73" s="42" t="s">
        <v>34</v>
      </c>
      <c r="B73" s="80">
        <v>2020</v>
      </c>
      <c r="C73" s="81" t="s">
        <v>115</v>
      </c>
      <c r="D73" s="53" t="s">
        <v>52</v>
      </c>
      <c r="E73" s="59">
        <v>30</v>
      </c>
      <c r="F73" s="60">
        <v>421608</v>
      </c>
      <c r="G73" s="56">
        <f t="shared" si="0"/>
        <v>14053.6</v>
      </c>
      <c r="H73" s="72">
        <f t="shared" si="1"/>
        <v>-0.54123613391544811</v>
      </c>
      <c r="I73" s="58">
        <v>1</v>
      </c>
    </row>
    <row r="74" spans="1:9" ht="12" customHeight="1" x14ac:dyDescent="0.2">
      <c r="A74" s="42" t="s">
        <v>34</v>
      </c>
      <c r="B74" s="80">
        <v>2020</v>
      </c>
      <c r="C74" s="81" t="s">
        <v>116</v>
      </c>
      <c r="D74" s="53" t="s">
        <v>54</v>
      </c>
      <c r="E74" s="59">
        <v>31</v>
      </c>
      <c r="F74" s="60">
        <v>374299</v>
      </c>
      <c r="G74" s="56">
        <f t="shared" si="0"/>
        <v>12074.161290322581</v>
      </c>
      <c r="H74" s="72">
        <f t="shared" si="1"/>
        <v>-0.54468512624511844</v>
      </c>
      <c r="I74" s="58">
        <v>1</v>
      </c>
    </row>
    <row r="75" spans="1:9" ht="12" customHeight="1" x14ac:dyDescent="0.2">
      <c r="A75" s="42" t="s">
        <v>34</v>
      </c>
      <c r="B75" s="80">
        <v>2020</v>
      </c>
      <c r="C75" s="81" t="s">
        <v>117</v>
      </c>
      <c r="D75" s="53" t="s">
        <v>56</v>
      </c>
      <c r="E75" s="59">
        <v>30</v>
      </c>
      <c r="F75" s="60">
        <v>265655</v>
      </c>
      <c r="G75" s="56">
        <f t="shared" si="0"/>
        <v>8855.1666666666661</v>
      </c>
      <c r="H75" s="72">
        <f t="shared" si="1"/>
        <v>-0.55105976143580937</v>
      </c>
      <c r="I75" s="58">
        <v>1</v>
      </c>
    </row>
    <row r="76" spans="1:9" ht="12" customHeight="1" x14ac:dyDescent="0.2">
      <c r="A76" s="62" t="s">
        <v>34</v>
      </c>
      <c r="B76" s="13">
        <v>2020</v>
      </c>
      <c r="C76" s="82" t="s">
        <v>118</v>
      </c>
      <c r="D76" s="64" t="s">
        <v>58</v>
      </c>
      <c r="E76" s="65">
        <v>31</v>
      </c>
      <c r="F76" s="66">
        <v>280108</v>
      </c>
      <c r="G76" s="76">
        <f t="shared" si="0"/>
        <v>9035.7419354838712</v>
      </c>
      <c r="H76" s="77">
        <f t="shared" si="1"/>
        <v>-0.55490008756691744</v>
      </c>
      <c r="I76" s="69">
        <v>1</v>
      </c>
    </row>
    <row r="77" spans="1:9" ht="12" customHeight="1" x14ac:dyDescent="0.2">
      <c r="A77" s="42" t="s">
        <v>34</v>
      </c>
      <c r="B77" s="78">
        <v>2021</v>
      </c>
      <c r="C77" s="79" t="s">
        <v>119</v>
      </c>
      <c r="D77" s="45" t="s">
        <v>36</v>
      </c>
      <c r="E77" s="46">
        <v>31</v>
      </c>
      <c r="F77" s="70">
        <v>248753</v>
      </c>
      <c r="G77" s="48">
        <f t="shared" si="0"/>
        <v>8024.2903225806449</v>
      </c>
      <c r="H77" s="71">
        <f>G77/G65-1</f>
        <v>-0.64474413317185753</v>
      </c>
      <c r="I77" s="50">
        <v>1</v>
      </c>
    </row>
    <row r="78" spans="1:9" ht="12" customHeight="1" x14ac:dyDescent="0.2">
      <c r="A78" s="42" t="s">
        <v>34</v>
      </c>
      <c r="B78" s="80">
        <v>2021</v>
      </c>
      <c r="C78" s="81" t="s">
        <v>120</v>
      </c>
      <c r="D78" s="53" t="s">
        <v>38</v>
      </c>
      <c r="E78" s="54">
        <v>28</v>
      </c>
      <c r="F78" s="60">
        <v>214175</v>
      </c>
      <c r="G78" s="56">
        <f t="shared" si="0"/>
        <v>7649.1071428571431</v>
      </c>
      <c r="H78" s="72">
        <f t="shared" ref="H78:H88" si="2">(SUM(F$77:F78)/SUM(E$77:E78))/((SUM(F$65:F66)/SUM(E$65:E66)))-1</f>
        <v>-0.65549256188510652</v>
      </c>
      <c r="I78" s="58">
        <v>1</v>
      </c>
    </row>
    <row r="79" spans="1:9" ht="12" customHeight="1" x14ac:dyDescent="0.2">
      <c r="A79" s="42" t="s">
        <v>34</v>
      </c>
      <c r="B79" s="80">
        <v>2021</v>
      </c>
      <c r="C79" s="81" t="s">
        <v>121</v>
      </c>
      <c r="D79" s="53" t="s">
        <v>40</v>
      </c>
      <c r="E79" s="59">
        <v>31</v>
      </c>
      <c r="F79" s="60">
        <v>261183</v>
      </c>
      <c r="G79" s="56">
        <f t="shared" si="0"/>
        <v>8425.2580645161288</v>
      </c>
      <c r="H79" s="72">
        <f t="shared" si="2"/>
        <v>-0.59543834005094742</v>
      </c>
      <c r="I79" s="58">
        <v>1</v>
      </c>
    </row>
    <row r="80" spans="1:9" ht="12" customHeight="1" x14ac:dyDescent="0.2">
      <c r="A80" s="42" t="s">
        <v>34</v>
      </c>
      <c r="B80" s="80">
        <v>2021</v>
      </c>
      <c r="C80" s="81" t="s">
        <v>122</v>
      </c>
      <c r="D80" s="53" t="s">
        <v>42</v>
      </c>
      <c r="E80" s="59">
        <v>30</v>
      </c>
      <c r="F80" s="60">
        <v>282465</v>
      </c>
      <c r="G80" s="56">
        <f t="shared" si="0"/>
        <v>9415.5</v>
      </c>
      <c r="H80" s="72">
        <f t="shared" si="2"/>
        <v>-0.46811365825837314</v>
      </c>
      <c r="I80" s="58">
        <v>1</v>
      </c>
    </row>
    <row r="81" spans="1:9" ht="12" customHeight="1" x14ac:dyDescent="0.2">
      <c r="A81" s="42" t="s">
        <v>34</v>
      </c>
      <c r="B81" s="80">
        <v>2021</v>
      </c>
      <c r="C81" s="81" t="s">
        <v>123</v>
      </c>
      <c r="D81" s="53" t="s">
        <v>44</v>
      </c>
      <c r="E81" s="59">
        <v>31</v>
      </c>
      <c r="F81" s="60">
        <v>335424</v>
      </c>
      <c r="G81" s="56">
        <f t="shared" si="0"/>
        <v>10820.129032258064</v>
      </c>
      <c r="H81" s="72">
        <f t="shared" si="2"/>
        <v>-0.33655144133145565</v>
      </c>
      <c r="I81" s="58">
        <v>1</v>
      </c>
    </row>
    <row r="82" spans="1:9" ht="12" customHeight="1" x14ac:dyDescent="0.2">
      <c r="A82" s="42" t="s">
        <v>34</v>
      </c>
      <c r="B82" s="80">
        <v>2021</v>
      </c>
      <c r="C82" s="81" t="s">
        <v>124</v>
      </c>
      <c r="D82" s="53" t="s">
        <v>46</v>
      </c>
      <c r="E82" s="59">
        <v>30</v>
      </c>
      <c r="F82" s="60">
        <v>451774</v>
      </c>
      <c r="G82" s="56">
        <f t="shared" si="0"/>
        <v>15059.133333333333</v>
      </c>
      <c r="H82" s="72">
        <f t="shared" si="2"/>
        <v>-0.19114500653557986</v>
      </c>
      <c r="I82" s="58">
        <v>1</v>
      </c>
    </row>
    <row r="83" spans="1:9" ht="12" customHeight="1" x14ac:dyDescent="0.2">
      <c r="A83" s="42" t="s">
        <v>34</v>
      </c>
      <c r="B83" s="80">
        <v>2021</v>
      </c>
      <c r="C83" s="81" t="s">
        <v>125</v>
      </c>
      <c r="D83" s="53" t="s">
        <v>48</v>
      </c>
      <c r="E83" s="59">
        <v>31</v>
      </c>
      <c r="F83" s="60">
        <v>626249</v>
      </c>
      <c r="G83" s="56">
        <f t="shared" si="0"/>
        <v>20201.580645161292</v>
      </c>
      <c r="H83" s="72">
        <f t="shared" si="2"/>
        <v>-7.1396685880750543E-2</v>
      </c>
      <c r="I83" s="58">
        <v>1</v>
      </c>
    </row>
    <row r="84" spans="1:9" ht="12" customHeight="1" x14ac:dyDescent="0.2">
      <c r="A84" s="42" t="s">
        <v>34</v>
      </c>
      <c r="B84" s="80">
        <v>2021</v>
      </c>
      <c r="C84" s="81" t="s">
        <v>126</v>
      </c>
      <c r="D84" s="53" t="s">
        <v>50</v>
      </c>
      <c r="E84" s="59">
        <v>31</v>
      </c>
      <c r="F84" s="60">
        <v>673117</v>
      </c>
      <c r="G84" s="56">
        <f t="shared" si="0"/>
        <v>21713.451612903227</v>
      </c>
      <c r="H84" s="72">
        <f t="shared" si="2"/>
        <v>4.4730922431792663E-3</v>
      </c>
      <c r="I84" s="58">
        <v>1</v>
      </c>
    </row>
    <row r="85" spans="1:9" ht="12" customHeight="1" x14ac:dyDescent="0.2">
      <c r="A85" s="42" t="s">
        <v>34</v>
      </c>
      <c r="B85" s="80">
        <v>2021</v>
      </c>
      <c r="C85" s="81" t="s">
        <v>127</v>
      </c>
      <c r="D85" s="53" t="s">
        <v>52</v>
      </c>
      <c r="E85" s="59">
        <v>30</v>
      </c>
      <c r="F85" s="60">
        <v>643255</v>
      </c>
      <c r="G85" s="56">
        <f t="shared" si="0"/>
        <v>21441.833333333332</v>
      </c>
      <c r="H85" s="72">
        <f t="shared" si="2"/>
        <v>6.7290623065450639E-2</v>
      </c>
      <c r="I85" s="58">
        <v>1</v>
      </c>
    </row>
    <row r="86" spans="1:9" ht="12" customHeight="1" x14ac:dyDescent="0.2">
      <c r="A86" s="42" t="s">
        <v>34</v>
      </c>
      <c r="B86" s="80">
        <v>2021</v>
      </c>
      <c r="C86" s="81" t="s">
        <v>128</v>
      </c>
      <c r="D86" s="53" t="s">
        <v>54</v>
      </c>
      <c r="E86" s="59">
        <v>31</v>
      </c>
      <c r="F86" s="60">
        <v>634591</v>
      </c>
      <c r="G86" s="56">
        <f t="shared" si="0"/>
        <v>20470.677419354837</v>
      </c>
      <c r="H86" s="72">
        <f t="shared" si="2"/>
        <v>0.12793885803967209</v>
      </c>
      <c r="I86" s="58">
        <v>1</v>
      </c>
    </row>
    <row r="87" spans="1:9" ht="12" customHeight="1" x14ac:dyDescent="0.2">
      <c r="A87" s="42" t="s">
        <v>34</v>
      </c>
      <c r="B87" s="80">
        <v>2021</v>
      </c>
      <c r="C87" s="81" t="s">
        <v>129</v>
      </c>
      <c r="D87" s="53" t="s">
        <v>56</v>
      </c>
      <c r="E87" s="59">
        <v>30</v>
      </c>
      <c r="F87" s="60">
        <v>547695</v>
      </c>
      <c r="G87" s="56">
        <f t="shared" si="0"/>
        <v>18256.5</v>
      </c>
      <c r="H87" s="72">
        <f t="shared" si="2"/>
        <v>0.18774258229496321</v>
      </c>
      <c r="I87" s="58">
        <v>1</v>
      </c>
    </row>
    <row r="88" spans="1:9" ht="12" customHeight="1" x14ac:dyDescent="0.2">
      <c r="A88" s="62" t="s">
        <v>34</v>
      </c>
      <c r="B88" s="13">
        <v>2021</v>
      </c>
      <c r="C88" s="82" t="s">
        <v>130</v>
      </c>
      <c r="D88" s="64" t="s">
        <v>58</v>
      </c>
      <c r="E88" s="65">
        <v>31</v>
      </c>
      <c r="F88" s="66">
        <v>552434</v>
      </c>
      <c r="G88" s="76">
        <f t="shared" si="0"/>
        <v>17820.451612903227</v>
      </c>
      <c r="H88" s="77">
        <f t="shared" si="2"/>
        <v>0.2373625769140375</v>
      </c>
      <c r="I88" s="69">
        <v>1</v>
      </c>
    </row>
    <row r="89" spans="1:9" ht="12" customHeight="1" x14ac:dyDescent="0.2">
      <c r="A89" s="42" t="s">
        <v>34</v>
      </c>
      <c r="B89" s="78">
        <v>2022</v>
      </c>
      <c r="C89" s="79" t="s">
        <v>131</v>
      </c>
      <c r="D89" s="45" t="s">
        <v>36</v>
      </c>
      <c r="E89" s="46">
        <v>31</v>
      </c>
      <c r="F89" s="70">
        <v>478094</v>
      </c>
      <c r="G89" s="48">
        <f t="shared" si="0"/>
        <v>15422.387096774193</v>
      </c>
      <c r="H89" s="71">
        <f>G89/G77-1</f>
        <v>0.92196275019798768</v>
      </c>
      <c r="I89" s="50">
        <v>1</v>
      </c>
    </row>
    <row r="90" spans="1:9" ht="12" customHeight="1" x14ac:dyDescent="0.2">
      <c r="A90" s="42" t="s">
        <v>34</v>
      </c>
      <c r="B90" s="80">
        <v>2022</v>
      </c>
      <c r="C90" s="81" t="s">
        <v>132</v>
      </c>
      <c r="D90" s="53" t="s">
        <v>38</v>
      </c>
      <c r="E90" s="54">
        <v>28</v>
      </c>
      <c r="F90" s="60">
        <v>463707</v>
      </c>
      <c r="G90" s="56">
        <f t="shared" si="0"/>
        <v>16560.964285714286</v>
      </c>
      <c r="H90" s="72">
        <f t="shared" ref="H90:H100" si="3">(SUM(F$89:F90)/SUM(E$89:E90))/((SUM(F$77:F78)/SUM(E$77:E78)))-1</f>
        <v>1.0344438011958665</v>
      </c>
      <c r="I90" s="58">
        <v>1</v>
      </c>
    </row>
    <row r="91" spans="1:9" ht="12" customHeight="1" x14ac:dyDescent="0.2">
      <c r="A91" s="42" t="s">
        <v>34</v>
      </c>
      <c r="B91" s="80">
        <v>2022</v>
      </c>
      <c r="C91" s="81" t="s">
        <v>133</v>
      </c>
      <c r="D91" s="53" t="s">
        <v>40</v>
      </c>
      <c r="E91" s="59">
        <v>31</v>
      </c>
      <c r="F91" s="60">
        <v>580324</v>
      </c>
      <c r="G91" s="56">
        <f t="shared" si="0"/>
        <v>18720.129032258064</v>
      </c>
      <c r="H91" s="72">
        <f t="shared" si="3"/>
        <v>1.1020603194814056</v>
      </c>
      <c r="I91" s="58">
        <v>1</v>
      </c>
    </row>
    <row r="92" spans="1:9" ht="12" customHeight="1" x14ac:dyDescent="0.2">
      <c r="A92" s="42" t="s">
        <v>34</v>
      </c>
      <c r="B92" s="80">
        <v>2022</v>
      </c>
      <c r="C92" s="81" t="s">
        <v>134</v>
      </c>
      <c r="D92" s="53" t="s">
        <v>42</v>
      </c>
      <c r="E92" s="59">
        <v>30</v>
      </c>
      <c r="F92" s="60">
        <v>675361</v>
      </c>
      <c r="G92" s="56">
        <f t="shared" si="0"/>
        <v>22512.033333333333</v>
      </c>
      <c r="H92" s="72">
        <f t="shared" si="3"/>
        <v>1.1831297388374056</v>
      </c>
      <c r="I92" s="58">
        <v>1</v>
      </c>
    </row>
    <row r="93" spans="1:9" ht="12" customHeight="1" x14ac:dyDescent="0.2">
      <c r="A93" s="42" t="s">
        <v>34</v>
      </c>
      <c r="B93" s="80">
        <v>2022</v>
      </c>
      <c r="C93" s="81" t="s">
        <v>135</v>
      </c>
      <c r="D93" s="53" t="s">
        <v>44</v>
      </c>
      <c r="E93" s="59">
        <v>31</v>
      </c>
      <c r="F93" s="60">
        <v>769535</v>
      </c>
      <c r="G93" s="56">
        <f t="shared" si="0"/>
        <v>24823.709677419356</v>
      </c>
      <c r="H93" s="72">
        <f t="shared" si="3"/>
        <v>1.2108949329359162</v>
      </c>
      <c r="I93" s="58">
        <v>1</v>
      </c>
    </row>
    <row r="94" spans="1:9" ht="12" customHeight="1" x14ac:dyDescent="0.2">
      <c r="A94" s="42" t="s">
        <v>34</v>
      </c>
      <c r="B94" s="80">
        <v>2022</v>
      </c>
      <c r="C94" s="81" t="s">
        <v>136</v>
      </c>
      <c r="D94" s="53" t="s">
        <v>46</v>
      </c>
      <c r="E94" s="59">
        <v>30</v>
      </c>
      <c r="F94" s="60">
        <v>807281</v>
      </c>
      <c r="G94" s="56">
        <f t="shared" si="0"/>
        <v>26909.366666666665</v>
      </c>
      <c r="H94" s="72">
        <f t="shared" si="3"/>
        <v>1.1041123352217168</v>
      </c>
      <c r="I94" s="58">
        <v>1</v>
      </c>
    </row>
    <row r="95" spans="1:9" ht="12" customHeight="1" x14ac:dyDescent="0.2">
      <c r="A95" s="42" t="s">
        <v>34</v>
      </c>
      <c r="B95" s="80">
        <v>2022</v>
      </c>
      <c r="C95" s="81" t="s">
        <v>137</v>
      </c>
      <c r="D95" s="53" t="s">
        <v>48</v>
      </c>
      <c r="E95" s="59">
        <v>31</v>
      </c>
      <c r="F95" s="60">
        <v>856434</v>
      </c>
      <c r="G95" s="56">
        <f t="shared" si="0"/>
        <v>27626.903225806451</v>
      </c>
      <c r="H95" s="72">
        <f t="shared" si="3"/>
        <v>0.91350908648388907</v>
      </c>
      <c r="I95" s="58">
        <v>1</v>
      </c>
    </row>
    <row r="96" spans="1:9" ht="12" customHeight="1" x14ac:dyDescent="0.2">
      <c r="A96" s="42" t="s">
        <v>34</v>
      </c>
      <c r="B96" s="80">
        <v>2022</v>
      </c>
      <c r="C96" s="81" t="s">
        <v>138</v>
      </c>
      <c r="D96" s="53" t="s">
        <v>50</v>
      </c>
      <c r="E96" s="59">
        <v>31</v>
      </c>
      <c r="F96" s="60">
        <v>853494</v>
      </c>
      <c r="G96" s="56">
        <f t="shared" si="0"/>
        <v>27532.064516129034</v>
      </c>
      <c r="H96" s="72">
        <f t="shared" si="3"/>
        <v>0.7730299954091957</v>
      </c>
      <c r="I96" s="58">
        <v>1</v>
      </c>
    </row>
    <row r="97" spans="1:9" ht="12" customHeight="1" x14ac:dyDescent="0.2">
      <c r="A97" s="42" t="s">
        <v>34</v>
      </c>
      <c r="B97" s="80">
        <v>2022</v>
      </c>
      <c r="C97" s="81" t="s">
        <v>139</v>
      </c>
      <c r="D97" s="53" t="s">
        <v>52</v>
      </c>
      <c r="E97" s="59">
        <v>30</v>
      </c>
      <c r="F97" s="60">
        <v>811247</v>
      </c>
      <c r="G97" s="56">
        <f t="shared" si="0"/>
        <v>27041.566666666666</v>
      </c>
      <c r="H97" s="72">
        <f t="shared" si="3"/>
        <v>0.68490670820403077</v>
      </c>
      <c r="I97" s="58">
        <v>1</v>
      </c>
    </row>
    <row r="98" spans="1:9" ht="12" customHeight="1" x14ac:dyDescent="0.2">
      <c r="A98" s="42" t="s">
        <v>34</v>
      </c>
      <c r="B98" s="80">
        <v>2022</v>
      </c>
      <c r="C98" s="81" t="s">
        <v>140</v>
      </c>
      <c r="D98" s="53" t="s">
        <v>54</v>
      </c>
      <c r="E98" s="59">
        <v>31</v>
      </c>
      <c r="F98" s="60">
        <v>773882</v>
      </c>
      <c r="G98" s="56">
        <f t="shared" si="0"/>
        <v>24963.935483870966</v>
      </c>
      <c r="H98" s="72">
        <f t="shared" si="3"/>
        <v>0.61733736964611663</v>
      </c>
      <c r="I98" s="58">
        <v>1</v>
      </c>
    </row>
    <row r="99" spans="1:9" ht="12" customHeight="1" x14ac:dyDescent="0.2">
      <c r="A99" s="42" t="s">
        <v>34</v>
      </c>
      <c r="B99" s="80">
        <v>2022</v>
      </c>
      <c r="C99" s="81" t="s">
        <v>141</v>
      </c>
      <c r="D99" s="53" t="s">
        <v>56</v>
      </c>
      <c r="E99" s="59">
        <v>30</v>
      </c>
      <c r="F99" s="60">
        <v>616404</v>
      </c>
      <c r="G99" s="56">
        <f t="shared" si="0"/>
        <v>20546.8</v>
      </c>
      <c r="H99" s="72">
        <f t="shared" si="3"/>
        <v>0.56256585861128228</v>
      </c>
      <c r="I99" s="58">
        <v>1</v>
      </c>
    </row>
    <row r="100" spans="1:9" ht="12" customHeight="1" x14ac:dyDescent="0.2">
      <c r="A100" s="62" t="s">
        <v>34</v>
      </c>
      <c r="B100" s="13">
        <v>2022</v>
      </c>
      <c r="C100" s="82" t="s">
        <v>142</v>
      </c>
      <c r="D100" s="64" t="s">
        <v>58</v>
      </c>
      <c r="E100" s="65">
        <v>31</v>
      </c>
      <c r="F100" s="66">
        <v>616882</v>
      </c>
      <c r="G100" s="76">
        <f t="shared" si="0"/>
        <v>19899.419354838708</v>
      </c>
      <c r="H100" s="77">
        <f t="shared" si="3"/>
        <v>0.51754167112188276</v>
      </c>
      <c r="I100" s="69">
        <v>1</v>
      </c>
    </row>
    <row r="101" spans="1:9" ht="12" customHeight="1" x14ac:dyDescent="0.2">
      <c r="A101" s="42" t="s">
        <v>34</v>
      </c>
      <c r="B101" s="78">
        <v>2023</v>
      </c>
      <c r="C101" s="79" t="s">
        <v>143</v>
      </c>
      <c r="D101" s="45" t="s">
        <v>36</v>
      </c>
      <c r="E101" s="46">
        <v>31</v>
      </c>
      <c r="F101" s="70">
        <v>597037</v>
      </c>
      <c r="G101" s="48">
        <f t="shared" si="0"/>
        <v>19259.258064516129</v>
      </c>
      <c r="H101" s="71">
        <f>G101/G89-1</f>
        <v>0.24878580362857505</v>
      </c>
      <c r="I101" s="50">
        <v>1</v>
      </c>
    </row>
    <row r="102" spans="1:9" ht="12" customHeight="1" x14ac:dyDescent="0.2">
      <c r="A102" s="42" t="s">
        <v>34</v>
      </c>
      <c r="B102" s="80">
        <v>2023</v>
      </c>
      <c r="C102" s="81" t="s">
        <v>144</v>
      </c>
      <c r="D102" s="53" t="s">
        <v>38</v>
      </c>
      <c r="E102" s="54">
        <v>28</v>
      </c>
      <c r="F102" s="60"/>
      <c r="G102" s="56"/>
      <c r="H102" s="72"/>
      <c r="I102" s="58">
        <v>0</v>
      </c>
    </row>
    <row r="103" spans="1:9" ht="12" customHeight="1" x14ac:dyDescent="0.2">
      <c r="A103" s="42" t="s">
        <v>34</v>
      </c>
      <c r="B103" s="80">
        <v>2023</v>
      </c>
      <c r="C103" s="81" t="s">
        <v>145</v>
      </c>
      <c r="D103" s="53" t="s">
        <v>40</v>
      </c>
      <c r="E103" s="59">
        <v>31</v>
      </c>
      <c r="F103" s="60"/>
      <c r="G103" s="56"/>
      <c r="H103" s="72"/>
      <c r="I103" s="58">
        <v>0</v>
      </c>
    </row>
    <row r="104" spans="1:9" ht="12" customHeight="1" x14ac:dyDescent="0.2">
      <c r="A104" s="42" t="s">
        <v>34</v>
      </c>
      <c r="B104" s="80">
        <v>2023</v>
      </c>
      <c r="C104" s="81" t="s">
        <v>146</v>
      </c>
      <c r="D104" s="53" t="s">
        <v>42</v>
      </c>
      <c r="E104" s="59">
        <v>30</v>
      </c>
      <c r="F104" s="60"/>
      <c r="G104" s="56"/>
      <c r="H104" s="72"/>
      <c r="I104" s="58">
        <v>0</v>
      </c>
    </row>
    <row r="105" spans="1:9" ht="12" customHeight="1" x14ac:dyDescent="0.2">
      <c r="A105" s="42" t="s">
        <v>34</v>
      </c>
      <c r="B105" s="80">
        <v>2023</v>
      </c>
      <c r="C105" s="81" t="s">
        <v>147</v>
      </c>
      <c r="D105" s="53" t="s">
        <v>44</v>
      </c>
      <c r="E105" s="59">
        <v>31</v>
      </c>
      <c r="F105" s="60"/>
      <c r="G105" s="56"/>
      <c r="H105" s="72"/>
      <c r="I105" s="58">
        <v>0</v>
      </c>
    </row>
    <row r="106" spans="1:9" ht="12" customHeight="1" x14ac:dyDescent="0.2">
      <c r="A106" s="42" t="s">
        <v>34</v>
      </c>
      <c r="B106" s="80">
        <v>2023</v>
      </c>
      <c r="C106" s="81" t="s">
        <v>148</v>
      </c>
      <c r="D106" s="53" t="s">
        <v>46</v>
      </c>
      <c r="E106" s="59">
        <v>30</v>
      </c>
      <c r="F106" s="60"/>
      <c r="G106" s="56"/>
      <c r="H106" s="72"/>
      <c r="I106" s="58">
        <v>0</v>
      </c>
    </row>
    <row r="107" spans="1:9" ht="12" customHeight="1" x14ac:dyDescent="0.2">
      <c r="A107" s="42" t="s">
        <v>34</v>
      </c>
      <c r="B107" s="80">
        <v>2023</v>
      </c>
      <c r="C107" s="81" t="s">
        <v>149</v>
      </c>
      <c r="D107" s="53" t="s">
        <v>48</v>
      </c>
      <c r="E107" s="59">
        <v>31</v>
      </c>
      <c r="F107" s="60"/>
      <c r="G107" s="56"/>
      <c r="H107" s="72"/>
      <c r="I107" s="58">
        <v>0</v>
      </c>
    </row>
    <row r="108" spans="1:9" ht="12" customHeight="1" x14ac:dyDescent="0.2">
      <c r="A108" s="42" t="s">
        <v>34</v>
      </c>
      <c r="B108" s="80">
        <v>2023</v>
      </c>
      <c r="C108" s="81" t="s">
        <v>150</v>
      </c>
      <c r="D108" s="53" t="s">
        <v>50</v>
      </c>
      <c r="E108" s="59">
        <v>31</v>
      </c>
      <c r="F108" s="60"/>
      <c r="G108" s="56"/>
      <c r="H108" s="72"/>
      <c r="I108" s="58">
        <v>0</v>
      </c>
    </row>
    <row r="109" spans="1:9" ht="12" customHeight="1" x14ac:dyDescent="0.2">
      <c r="A109" s="42" t="s">
        <v>34</v>
      </c>
      <c r="B109" s="80">
        <v>2023</v>
      </c>
      <c r="C109" s="81" t="s">
        <v>151</v>
      </c>
      <c r="D109" s="53" t="s">
        <v>52</v>
      </c>
      <c r="E109" s="59">
        <v>30</v>
      </c>
      <c r="F109" s="60"/>
      <c r="G109" s="56"/>
      <c r="H109" s="72"/>
      <c r="I109" s="58">
        <v>0</v>
      </c>
    </row>
    <row r="110" spans="1:9" ht="12" customHeight="1" x14ac:dyDescent="0.2">
      <c r="A110" s="42" t="s">
        <v>34</v>
      </c>
      <c r="B110" s="80">
        <v>2023</v>
      </c>
      <c r="C110" s="81" t="s">
        <v>152</v>
      </c>
      <c r="D110" s="53" t="s">
        <v>54</v>
      </c>
      <c r="E110" s="59">
        <v>31</v>
      </c>
      <c r="F110" s="60"/>
      <c r="G110" s="56"/>
      <c r="H110" s="72"/>
      <c r="I110" s="58">
        <v>0</v>
      </c>
    </row>
    <row r="111" spans="1:9" ht="12" customHeight="1" x14ac:dyDescent="0.2">
      <c r="A111" s="42" t="s">
        <v>34</v>
      </c>
      <c r="B111" s="80">
        <v>2023</v>
      </c>
      <c r="C111" s="81" t="s">
        <v>153</v>
      </c>
      <c r="D111" s="53" t="s">
        <v>56</v>
      </c>
      <c r="E111" s="59">
        <v>30</v>
      </c>
      <c r="F111" s="60"/>
      <c r="G111" s="56"/>
      <c r="H111" s="72"/>
      <c r="I111" s="58">
        <v>0</v>
      </c>
    </row>
    <row r="112" spans="1:9" ht="12" customHeight="1" x14ac:dyDescent="0.2">
      <c r="A112" s="62" t="s">
        <v>34</v>
      </c>
      <c r="B112" s="13">
        <v>2023</v>
      </c>
      <c r="C112" s="82" t="s">
        <v>154</v>
      </c>
      <c r="D112" s="64" t="s">
        <v>58</v>
      </c>
      <c r="E112" s="65">
        <v>31</v>
      </c>
      <c r="F112" s="66"/>
      <c r="G112" s="76"/>
      <c r="H112" s="77"/>
      <c r="I112" s="6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9EAD3"/>
    <outlinePr summaryBelow="0" summaryRight="0"/>
  </sheetPr>
  <dimension ref="A1:F34"/>
  <sheetViews>
    <sheetView tabSelected="1" workbookViewId="0">
      <selection activeCell="D2" sqref="D2"/>
    </sheetView>
  </sheetViews>
  <sheetFormatPr defaultColWidth="15.140625" defaultRowHeight="15" customHeight="1" x14ac:dyDescent="0.2"/>
  <cols>
    <col min="1" max="1" width="17.5703125" customWidth="1"/>
    <col min="2" max="2" width="16.7109375" customWidth="1"/>
    <col min="3" max="3" width="11.85546875" customWidth="1"/>
    <col min="4" max="4" width="12.7109375" customWidth="1"/>
    <col min="5" max="5" width="13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4">
        <v>44562</v>
      </c>
      <c r="E1" s="83" t="s">
        <v>3</v>
      </c>
      <c r="F1" s="6" t="s">
        <v>4</v>
      </c>
    </row>
    <row r="2" spans="1:6" ht="12.75" customHeight="1" x14ac:dyDescent="0.2">
      <c r="A2" s="7" t="s">
        <v>5</v>
      </c>
      <c r="B2" s="32">
        <f>ERT_FLTS_YY!B2</f>
        <v>44973</v>
      </c>
      <c r="C2" s="9" t="s">
        <v>6</v>
      </c>
      <c r="D2" s="10">
        <f>ERT_FLTS_YY!D2</f>
        <v>44957</v>
      </c>
      <c r="E2" s="84" t="s">
        <v>7</v>
      </c>
      <c r="F2" s="12" t="s">
        <v>8</v>
      </c>
    </row>
    <row r="3" spans="1:6" ht="12.75" customHeight="1" x14ac:dyDescent="0.2">
      <c r="A3" s="85"/>
      <c r="B3" s="85"/>
      <c r="C3" s="85"/>
      <c r="D3" s="86" t="s">
        <v>9</v>
      </c>
      <c r="E3" s="86" t="s">
        <v>9</v>
      </c>
      <c r="F3" s="85"/>
    </row>
    <row r="4" spans="1:6" ht="13.5" customHeight="1" x14ac:dyDescent="0.2">
      <c r="A4" s="17" t="str">
        <f>ERT_FLTS_YY!A4</f>
        <v>Period: JAN</v>
      </c>
      <c r="B4" s="87" t="s">
        <v>155</v>
      </c>
      <c r="C4" s="87" t="s">
        <v>155</v>
      </c>
      <c r="D4" s="87" t="s">
        <v>156</v>
      </c>
      <c r="E4" s="87" t="s">
        <v>156</v>
      </c>
      <c r="F4" s="87" t="s">
        <v>156</v>
      </c>
    </row>
    <row r="5" spans="1:6" ht="25.5" customHeight="1" x14ac:dyDescent="0.2">
      <c r="A5" s="88" t="s">
        <v>157</v>
      </c>
      <c r="B5" s="89" t="s">
        <v>26</v>
      </c>
      <c r="C5" s="89" t="s">
        <v>27</v>
      </c>
      <c r="D5" s="89" t="s">
        <v>26</v>
      </c>
      <c r="E5" s="89" t="s">
        <v>27</v>
      </c>
      <c r="F5" s="88" t="s">
        <v>17</v>
      </c>
    </row>
    <row r="6" spans="1:6" ht="12.75" customHeight="1" x14ac:dyDescent="0.2">
      <c r="A6" s="90" t="s">
        <v>12</v>
      </c>
      <c r="B6" s="91">
        <v>478036</v>
      </c>
      <c r="C6" s="91">
        <v>597037</v>
      </c>
      <c r="D6" s="91">
        <v>15421</v>
      </c>
      <c r="E6" s="91">
        <v>19259</v>
      </c>
      <c r="F6" s="92">
        <f t="shared" ref="F6:F34" si="0">E6/D6-1</f>
        <v>0.24888139549964339</v>
      </c>
    </row>
    <row r="7" spans="1:6" ht="12.75" customHeight="1" x14ac:dyDescent="0.2">
      <c r="A7" s="90" t="s">
        <v>158</v>
      </c>
      <c r="B7" s="91">
        <v>63608</v>
      </c>
      <c r="C7" s="91">
        <v>87572</v>
      </c>
      <c r="D7" s="91">
        <v>2052</v>
      </c>
      <c r="E7" s="91">
        <v>2825</v>
      </c>
      <c r="F7" s="92">
        <f t="shared" si="0"/>
        <v>0.37670565302144254</v>
      </c>
    </row>
    <row r="8" spans="1:6" ht="12.75" customHeight="1" x14ac:dyDescent="0.2">
      <c r="A8" s="90" t="s">
        <v>159</v>
      </c>
      <c r="B8" s="91">
        <v>59675</v>
      </c>
      <c r="C8" s="91">
        <v>76427</v>
      </c>
      <c r="D8" s="91">
        <v>1925</v>
      </c>
      <c r="E8" s="91">
        <v>2465</v>
      </c>
      <c r="F8" s="92">
        <f t="shared" si="0"/>
        <v>0.28051948051948061</v>
      </c>
    </row>
    <row r="9" spans="1:6" ht="12.75" customHeight="1" x14ac:dyDescent="0.2">
      <c r="A9" s="90" t="s">
        <v>160</v>
      </c>
      <c r="B9" s="91">
        <v>40002</v>
      </c>
      <c r="C9" s="91">
        <v>59319</v>
      </c>
      <c r="D9" s="91">
        <v>1290</v>
      </c>
      <c r="E9" s="91">
        <v>1914</v>
      </c>
      <c r="F9" s="92">
        <f t="shared" si="0"/>
        <v>0.48372093023255824</v>
      </c>
    </row>
    <row r="10" spans="1:6" ht="12.75" customHeight="1" x14ac:dyDescent="0.2">
      <c r="A10" s="90" t="s">
        <v>161</v>
      </c>
      <c r="B10" s="91">
        <v>32319</v>
      </c>
      <c r="C10" s="91">
        <v>41425</v>
      </c>
      <c r="D10" s="91">
        <v>1043</v>
      </c>
      <c r="E10" s="91">
        <v>1336</v>
      </c>
      <c r="F10" s="92">
        <f t="shared" si="0"/>
        <v>0.2809204218600192</v>
      </c>
    </row>
    <row r="11" spans="1:6" ht="12.75" customHeight="1" x14ac:dyDescent="0.2">
      <c r="A11" s="90" t="s">
        <v>162</v>
      </c>
      <c r="B11" s="91">
        <v>21408</v>
      </c>
      <c r="C11" s="91">
        <v>29247</v>
      </c>
      <c r="D11" s="91">
        <v>691</v>
      </c>
      <c r="E11" s="91">
        <v>943</v>
      </c>
      <c r="F11" s="92">
        <f t="shared" si="0"/>
        <v>0.36468885672937779</v>
      </c>
    </row>
    <row r="12" spans="1:6" ht="12.75" customHeight="1" x14ac:dyDescent="0.2">
      <c r="A12" s="90" t="s">
        <v>163</v>
      </c>
      <c r="B12" s="91">
        <v>32898</v>
      </c>
      <c r="C12" s="91">
        <v>41773</v>
      </c>
      <c r="D12" s="91">
        <v>1061</v>
      </c>
      <c r="E12" s="91">
        <v>1348</v>
      </c>
      <c r="F12" s="92">
        <f t="shared" si="0"/>
        <v>0.27049952874646555</v>
      </c>
    </row>
    <row r="13" spans="1:6" ht="12.75" customHeight="1" x14ac:dyDescent="0.2">
      <c r="A13" s="90" t="s">
        <v>164</v>
      </c>
      <c r="B13" s="91">
        <v>32446</v>
      </c>
      <c r="C13" s="91">
        <v>37989</v>
      </c>
      <c r="D13" s="91">
        <v>1047</v>
      </c>
      <c r="E13" s="91">
        <v>1225</v>
      </c>
      <c r="F13" s="92">
        <f t="shared" si="0"/>
        <v>0.17000955109837634</v>
      </c>
    </row>
    <row r="14" spans="1:6" ht="12.75" customHeight="1" x14ac:dyDescent="0.2">
      <c r="A14" s="90" t="s">
        <v>165</v>
      </c>
      <c r="B14" s="91">
        <v>11775</v>
      </c>
      <c r="C14" s="91">
        <v>9478</v>
      </c>
      <c r="D14" s="91">
        <v>380</v>
      </c>
      <c r="E14" s="91">
        <v>306</v>
      </c>
      <c r="F14" s="92">
        <f t="shared" si="0"/>
        <v>-0.19473684210526321</v>
      </c>
    </row>
    <row r="15" spans="1:6" ht="12.75" customHeight="1" x14ac:dyDescent="0.2">
      <c r="A15" s="93" t="s">
        <v>166</v>
      </c>
      <c r="B15" s="91">
        <v>14836</v>
      </c>
      <c r="C15" s="91">
        <v>17458</v>
      </c>
      <c r="D15" s="91">
        <v>479</v>
      </c>
      <c r="E15" s="91">
        <v>563</v>
      </c>
      <c r="F15" s="92">
        <f t="shared" si="0"/>
        <v>0.17536534446764085</v>
      </c>
    </row>
    <row r="16" spans="1:6" ht="12.75" customHeight="1" x14ac:dyDescent="0.2">
      <c r="A16" s="90" t="s">
        <v>167</v>
      </c>
      <c r="B16" s="91">
        <v>157193</v>
      </c>
      <c r="C16" s="91">
        <v>204555</v>
      </c>
      <c r="D16" s="91">
        <v>5071</v>
      </c>
      <c r="E16" s="91">
        <v>6599</v>
      </c>
      <c r="F16" s="92">
        <f t="shared" si="0"/>
        <v>0.30132123841451386</v>
      </c>
    </row>
    <row r="17" spans="1:6" ht="12.75" customHeight="1" x14ac:dyDescent="0.2">
      <c r="A17" s="90" t="s">
        <v>168</v>
      </c>
      <c r="B17" s="91">
        <v>155097</v>
      </c>
      <c r="C17" s="91">
        <v>188549</v>
      </c>
      <c r="D17" s="91">
        <v>5003</v>
      </c>
      <c r="E17" s="91">
        <v>6082</v>
      </c>
      <c r="F17" s="92">
        <f t="shared" si="0"/>
        <v>0.21567059764141505</v>
      </c>
    </row>
    <row r="18" spans="1:6" ht="12.75" customHeight="1" x14ac:dyDescent="0.2">
      <c r="A18" s="90" t="s">
        <v>169</v>
      </c>
      <c r="B18" s="91">
        <v>34690</v>
      </c>
      <c r="C18" s="91">
        <v>48847</v>
      </c>
      <c r="D18" s="91">
        <v>1119</v>
      </c>
      <c r="E18" s="91">
        <v>1576</v>
      </c>
      <c r="F18" s="92">
        <f t="shared" si="0"/>
        <v>0.40840035746201964</v>
      </c>
    </row>
    <row r="19" spans="1:6" ht="12.75" customHeight="1" x14ac:dyDescent="0.2">
      <c r="A19" s="90" t="s">
        <v>170</v>
      </c>
      <c r="B19" s="91">
        <v>40981</v>
      </c>
      <c r="C19" s="91">
        <v>62963</v>
      </c>
      <c r="D19" s="91">
        <v>1322</v>
      </c>
      <c r="E19" s="91">
        <v>2031</v>
      </c>
      <c r="F19" s="92">
        <f t="shared" si="0"/>
        <v>0.53630862329803319</v>
      </c>
    </row>
    <row r="20" spans="1:6" ht="12.75" customHeight="1" x14ac:dyDescent="0.2">
      <c r="A20" s="90" t="s">
        <v>171</v>
      </c>
      <c r="B20" s="91">
        <v>27461</v>
      </c>
      <c r="C20" s="91">
        <v>38003</v>
      </c>
      <c r="D20" s="91">
        <v>886</v>
      </c>
      <c r="E20" s="91">
        <v>1226</v>
      </c>
      <c r="F20" s="92">
        <f t="shared" si="0"/>
        <v>0.38374717832957117</v>
      </c>
    </row>
    <row r="21" spans="1:6" ht="12.75" customHeight="1" x14ac:dyDescent="0.2">
      <c r="A21" s="90" t="s">
        <v>172</v>
      </c>
      <c r="B21" s="91">
        <v>88269</v>
      </c>
      <c r="C21" s="91">
        <v>114312</v>
      </c>
      <c r="D21" s="91">
        <v>2847</v>
      </c>
      <c r="E21" s="91">
        <v>3687</v>
      </c>
      <c r="F21" s="92">
        <f t="shared" si="0"/>
        <v>0.29504741833508952</v>
      </c>
    </row>
    <row r="22" spans="1:6" ht="12.75" customHeight="1" x14ac:dyDescent="0.2">
      <c r="A22" s="90" t="s">
        <v>173</v>
      </c>
      <c r="B22" s="91">
        <v>18084</v>
      </c>
      <c r="C22" s="91">
        <v>12589</v>
      </c>
      <c r="D22" s="91">
        <v>583</v>
      </c>
      <c r="E22" s="91">
        <v>406</v>
      </c>
      <c r="F22" s="92">
        <f t="shared" si="0"/>
        <v>-0.30360205831903941</v>
      </c>
    </row>
    <row r="23" spans="1:6" ht="12.75" customHeight="1" x14ac:dyDescent="0.2">
      <c r="A23" s="90" t="s">
        <v>174</v>
      </c>
      <c r="B23" s="91">
        <v>18401</v>
      </c>
      <c r="C23" s="91">
        <v>11921</v>
      </c>
      <c r="D23" s="91">
        <v>594</v>
      </c>
      <c r="E23" s="91">
        <v>385</v>
      </c>
      <c r="F23" s="92">
        <f t="shared" si="0"/>
        <v>-0.35185185185185186</v>
      </c>
    </row>
    <row r="24" spans="1:6" ht="12.75" customHeight="1" x14ac:dyDescent="0.2">
      <c r="A24" s="90" t="s">
        <v>175</v>
      </c>
      <c r="B24" s="91">
        <v>5494</v>
      </c>
      <c r="C24" s="91">
        <v>7864</v>
      </c>
      <c r="D24" s="91">
        <v>177</v>
      </c>
      <c r="E24" s="91">
        <v>254</v>
      </c>
      <c r="F24" s="92">
        <f t="shared" si="0"/>
        <v>0.43502824858757072</v>
      </c>
    </row>
    <row r="25" spans="1:6" ht="12.75" customHeight="1" x14ac:dyDescent="0.2">
      <c r="A25" s="90" t="s">
        <v>176</v>
      </c>
      <c r="B25" s="91">
        <v>64758</v>
      </c>
      <c r="C25" s="91">
        <v>81285</v>
      </c>
      <c r="D25" s="91">
        <v>2089</v>
      </c>
      <c r="E25" s="91">
        <v>2622</v>
      </c>
      <c r="F25" s="92">
        <f t="shared" si="0"/>
        <v>0.25514600287218769</v>
      </c>
    </row>
    <row r="26" spans="1:6" ht="12.75" customHeight="1" x14ac:dyDescent="0.2">
      <c r="A26" s="90" t="s">
        <v>177</v>
      </c>
      <c r="B26" s="91">
        <v>34595</v>
      </c>
      <c r="C26" s="91">
        <v>40726</v>
      </c>
      <c r="D26" s="91">
        <v>1116</v>
      </c>
      <c r="E26" s="91">
        <v>1314</v>
      </c>
      <c r="F26" s="92">
        <f t="shared" si="0"/>
        <v>0.17741935483870974</v>
      </c>
    </row>
    <row r="27" spans="1:6" ht="12.75" customHeight="1" x14ac:dyDescent="0.2">
      <c r="A27" s="90" t="s">
        <v>178</v>
      </c>
      <c r="B27" s="91">
        <v>45137</v>
      </c>
      <c r="C27" s="91">
        <v>43202</v>
      </c>
      <c r="D27" s="91">
        <v>1456</v>
      </c>
      <c r="E27" s="91">
        <v>1394</v>
      </c>
      <c r="F27" s="92">
        <f t="shared" si="0"/>
        <v>-4.2582417582417542E-2</v>
      </c>
    </row>
    <row r="28" spans="1:6" ht="12.75" customHeight="1" x14ac:dyDescent="0.2">
      <c r="A28" s="90" t="s">
        <v>179</v>
      </c>
      <c r="B28" s="91">
        <v>45111</v>
      </c>
      <c r="C28" s="91">
        <v>56790</v>
      </c>
      <c r="D28" s="91">
        <v>1455</v>
      </c>
      <c r="E28" s="91">
        <v>1832</v>
      </c>
      <c r="F28" s="92">
        <f t="shared" si="0"/>
        <v>0.25910652920962196</v>
      </c>
    </row>
    <row r="29" spans="1:6" ht="12.75" customHeight="1" x14ac:dyDescent="0.2">
      <c r="A29" s="90" t="s">
        <v>180</v>
      </c>
      <c r="B29" s="91">
        <v>35805</v>
      </c>
      <c r="C29" s="91">
        <v>49842</v>
      </c>
      <c r="D29" s="91">
        <v>1155</v>
      </c>
      <c r="E29" s="91">
        <v>1608</v>
      </c>
      <c r="F29" s="92">
        <f t="shared" si="0"/>
        <v>0.39220779220779223</v>
      </c>
    </row>
    <row r="30" spans="1:6" ht="12.75" customHeight="1" x14ac:dyDescent="0.2">
      <c r="A30" s="90" t="s">
        <v>181</v>
      </c>
      <c r="B30" s="91">
        <v>19895</v>
      </c>
      <c r="C30" s="91">
        <v>28913</v>
      </c>
      <c r="D30" s="91">
        <v>642</v>
      </c>
      <c r="E30" s="91">
        <v>933</v>
      </c>
      <c r="F30" s="92">
        <f t="shared" si="0"/>
        <v>0.45327102803738328</v>
      </c>
    </row>
    <row r="31" spans="1:6" ht="12.75" customHeight="1" x14ac:dyDescent="0.2">
      <c r="A31" s="90" t="s">
        <v>182</v>
      </c>
      <c r="B31" s="91">
        <v>20622</v>
      </c>
      <c r="C31" s="91">
        <v>25947</v>
      </c>
      <c r="D31" s="91">
        <v>665</v>
      </c>
      <c r="E31" s="91">
        <v>837</v>
      </c>
      <c r="F31" s="92">
        <f t="shared" si="0"/>
        <v>0.25864661654135346</v>
      </c>
    </row>
    <row r="32" spans="1:6" ht="12.75" customHeight="1" x14ac:dyDescent="0.2">
      <c r="A32" s="90" t="s">
        <v>183</v>
      </c>
      <c r="B32" s="91">
        <v>103719</v>
      </c>
      <c r="C32" s="91">
        <v>140472</v>
      </c>
      <c r="D32" s="91">
        <v>3346</v>
      </c>
      <c r="E32" s="91">
        <v>4531</v>
      </c>
      <c r="F32" s="92">
        <f t="shared" si="0"/>
        <v>0.35415421398684988</v>
      </c>
    </row>
    <row r="33" spans="1:6" ht="12.75" customHeight="1" x14ac:dyDescent="0.2">
      <c r="A33" s="90" t="s">
        <v>184</v>
      </c>
      <c r="B33" s="91">
        <v>38834</v>
      </c>
      <c r="C33" s="91">
        <v>44596</v>
      </c>
      <c r="D33" s="91">
        <v>1253</v>
      </c>
      <c r="E33" s="91">
        <v>1439</v>
      </c>
      <c r="F33" s="92">
        <f t="shared" si="0"/>
        <v>0.14844373503591379</v>
      </c>
    </row>
    <row r="34" spans="1:6" ht="12.75" customHeight="1" x14ac:dyDescent="0.2">
      <c r="A34" s="90" t="s">
        <v>185</v>
      </c>
      <c r="B34" s="91">
        <v>57759</v>
      </c>
      <c r="C34" s="91">
        <v>67697</v>
      </c>
      <c r="D34" s="91">
        <v>1863</v>
      </c>
      <c r="E34" s="91">
        <v>2184</v>
      </c>
      <c r="F34" s="92">
        <f t="shared" si="0"/>
        <v>0.17230273752012892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2.140625" customWidth="1"/>
    <col min="2" max="2" width="9.42578125" customWidth="1"/>
    <col min="3" max="3" width="12.5703125" customWidth="1"/>
    <col min="4" max="4" width="123.140625" customWidth="1"/>
  </cols>
  <sheetData>
    <row r="1" spans="1:4" ht="12" customHeight="1" x14ac:dyDescent="0.2">
      <c r="A1" s="94" t="s">
        <v>186</v>
      </c>
      <c r="B1" s="94" t="s">
        <v>29</v>
      </c>
      <c r="C1" s="94" t="s">
        <v>187</v>
      </c>
      <c r="D1" s="94" t="s">
        <v>188</v>
      </c>
    </row>
    <row r="2" spans="1:4" ht="12" customHeight="1" x14ac:dyDescent="0.2">
      <c r="A2" s="95">
        <v>44351</v>
      </c>
      <c r="B2" s="96" t="s">
        <v>189</v>
      </c>
      <c r="C2" s="97"/>
      <c r="D2" s="96" t="s">
        <v>190</v>
      </c>
    </row>
    <row r="3" spans="1:4" ht="12" customHeight="1" x14ac:dyDescent="0.2">
      <c r="A3" s="95"/>
      <c r="B3" s="98"/>
      <c r="C3" s="99"/>
      <c r="D3" s="96"/>
    </row>
    <row r="4" spans="1:4" ht="12" customHeight="1" x14ac:dyDescent="0.2">
      <c r="A4" s="95"/>
      <c r="B4" s="98"/>
      <c r="C4" s="99"/>
      <c r="D4" s="96"/>
    </row>
    <row r="5" spans="1:4" ht="12" customHeight="1" x14ac:dyDescent="0.2">
      <c r="A5" s="100"/>
      <c r="B5" s="98"/>
      <c r="C5" s="101"/>
      <c r="D5" s="10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ERT_FLTS_YY</vt:lpstr>
      <vt:lpstr>ERT_FLTS_MM</vt:lpstr>
      <vt:lpstr>ERT_FLTS_LOC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2023-02-14T18:03:33Z</dcterms:modified>
</cp:coreProperties>
</file>