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617T170843Z-1-001\"/>
    </mc:Choice>
  </mc:AlternateContent>
  <xr:revisionPtr revIDLastSave="0" documentId="13_ncr:1_{B240DBF6-4E73-444F-BDF4-A8F0A76CFFB9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4" i="3"/>
  <c r="D2" i="3"/>
  <c r="B2" i="3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H113" i="2" s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" i="2"/>
  <c r="B2" i="2"/>
  <c r="D16" i="1"/>
  <c r="D15" i="1"/>
  <c r="E16" i="1" s="1"/>
  <c r="D14" i="1"/>
  <c r="E14" i="1" s="1"/>
  <c r="D13" i="1"/>
  <c r="E13" i="1" s="1"/>
  <c r="D12" i="1"/>
  <c r="D11" i="1"/>
  <c r="E11" i="1" s="1"/>
  <c r="D10" i="1"/>
  <c r="E10" i="1" s="1"/>
  <c r="D9" i="1"/>
  <c r="D8" i="1"/>
  <c r="E9" i="1" s="1"/>
  <c r="D7" i="1"/>
  <c r="E8" i="1" s="1"/>
  <c r="D6" i="1"/>
  <c r="E15" i="1" l="1"/>
  <c r="E12" i="1"/>
  <c r="E7" i="1"/>
</calcChain>
</file>

<file path=xl/sharedStrings.xml><?xml version="1.0" encoding="utf-8"?>
<sst xmlns="http://schemas.openxmlformats.org/spreadsheetml/2006/main" count="520" uniqueCount="217">
  <si>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</si>
  <si>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</si>
  <si>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</si>
  <si>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</si>
  <si>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</si>
  <si>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</si>
  <si>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</si>
  <si>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</si>
  <si>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</si>
  <si>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</si>
  <si>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</si>
  <si>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JAN-MAY</t>
  </si>
  <si>
    <t>SES Area (RP4)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</si>
  <si>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</si>
  <si>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</si>
  <si>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</si>
  <si>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</si>
  <si>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</si>
  <si>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</si>
  <si>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</si>
  <si>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</si>
  <si>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</si>
  <si>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</si>
  <si>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</si>
  <si>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</si>
  <si>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</si>
  <si>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</si>
  <si>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</si>
  <si>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2025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</si>
  <si>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</si>
  <si>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</si>
  <si>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</si>
  <si>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</si>
  <si>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</si>
  <si>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</si>
  <si>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</si>
  <si>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</si>
  <si>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</si>
  <si>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</si>
  <si>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</si>
  <si>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</si>
  <si>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</si>
  <si>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</si>
  <si>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</si>
  <si>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</si>
  <si>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</si>
  <si>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</si>
  <si>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</si>
  <si>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</si>
  <si>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</si>
  <si>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</si>
  <si>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</si>
  <si>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</si>
  <si>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</si>
  <si>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</si>
  <si>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</si>
  <si>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</si>
  <si>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</si>
  <si>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</si>
  <si>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</si>
  <si>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</si>
  <si>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</si>
  <si>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</si>
  <si>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</si>
  <si>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</si>
  <si>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</si>
  <si>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</si>
  <si>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</si>
  <si>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</si>
  <si>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</si>
  <si>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</si>
  <si>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</si>
  <si>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</si>
  <si>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</si>
  <si>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</si>
  <si>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</si>
  <si>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</si>
  <si>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</si>
  <si>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</si>
  <si>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</si>
  <si>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</si>
  <si>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</si>
  <si>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</si>
  <si>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</si>
  <si>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</si>
  <si>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</si>
  <si>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</si>
  <si>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</si>
  <si>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</si>
  <si>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</si>
  <si>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</si>
  <si>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</si>
  <si>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</si>
  <si>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</si>
  <si>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</si>
  <si>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</si>
  <si>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</si>
  <si>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</si>
  <si>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</si>
  <si>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</si>
  <si>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</si>
  <si>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</si>
  <si>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</si>
  <si>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</si>
  <si>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</si>
  <si>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</si>
  <si>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</si>
  <si>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</si>
  <si>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</si>
  <si>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</si>
  <si>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</si>
  <si>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</si>
  <si>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</si>
  <si>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</si>
  <si>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</si>
  <si>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</si>
  <si>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</si>
  <si>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</si>
  <si>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</si>
  <si>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</si>
  <si>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</si>
  <si>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</si>
  <si>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</si>
  <si>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</si>
  <si>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</si>
  <si>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</si>
  <si>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</si>
  <si>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</si>
  <si>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</si>
  <si>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</si>
  <si>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</si>
  <si>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</si>
  <si>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</si>
  <si>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</si>
  <si>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</si>
  <si>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</si>
  <si>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</si>
  <si>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</si>
  <si>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</si>
  <si>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</si>
  <si>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</si>
  <si>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</si>
  <si>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</si>
  <si>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</si>
  <si>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</si>
  <si>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</si>
  <si>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</si>
  <si>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</si>
  <si>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</si>
  <si>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</si>
  <si>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</si>
  <si>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</si>
  <si>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</si>
  <si>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</si>
  <si>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</si>
  <si>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</si>
  <si>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</si>
  <si>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</si>
  <si>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</si>
  <si>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</si>
  <si>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</si>
  <si>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</si>
  <si>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</si>
  <si>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</si>
  <si>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</si>
  <si>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</si>
  <si>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</si>
  <si>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SES AREA RP4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</si>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</sst>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d\ mmm\ yyyy"/>
    <numFmt numFmtId="166" formatCode="d\ mmm\.\ yyyy"/>
    <numFmt numFmtId="167" formatCode="0.0%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3F3F3"/>
      <name val="Calibri"/>
    </font>
    <font>
      <sz val="9"/>
      <name val="Calibri"/>
    </font>
    <font>
      <b/>
      <sz val="10"/>
      <color rgb="FF396EA2"/>
      <name val="Calibri"/>
    </font>
    <font>
      <sz val="10"/>
      <color rgb="FF000000"/>
      <name val="Calibri"/>
    </font>
    <font>
      <sz val="10"/>
      <color rgb="FFF3F3F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/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3" xfId="0" applyFont="1" applyFill="1" applyBorder="1"/>
    <xf numFmtId="165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6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9" fontId="6" fillId="3" borderId="0" xfId="0" applyNumberFormat="1" applyFont="1" applyFill="1"/>
    <xf numFmtId="3" fontId="9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/>
    </xf>
    <xf numFmtId="167" fontId="6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wrapText="1"/>
    </xf>
    <xf numFmtId="167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1" fillId="2" borderId="10" xfId="0" applyFont="1" applyFill="1" applyBorder="1"/>
    <xf numFmtId="165" fontId="4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6" fillId="3" borderId="12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17" fontId="6" fillId="3" borderId="20" xfId="0" applyNumberFormat="1" applyFont="1" applyFill="1" applyBorder="1" applyAlignment="1">
      <alignment horizontal="center" wrapText="1"/>
    </xf>
    <xf numFmtId="1" fontId="6" fillId="3" borderId="21" xfId="0" applyNumberFormat="1" applyFont="1" applyFill="1" applyBorder="1" applyAlignment="1">
      <alignment horizontal="right"/>
    </xf>
    <xf numFmtId="3" fontId="9" fillId="3" borderId="21" xfId="0" applyNumberFormat="1" applyFont="1" applyFill="1" applyBorder="1" applyAlignment="1">
      <alignment wrapText="1"/>
    </xf>
    <xf numFmtId="3" fontId="9" fillId="3" borderId="22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17" fontId="6" fillId="3" borderId="9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right"/>
    </xf>
    <xf numFmtId="3" fontId="9" fillId="3" borderId="26" xfId="0" applyNumberFormat="1" applyFont="1" applyFill="1" applyBorder="1" applyAlignment="1">
      <alignment wrapText="1"/>
    </xf>
    <xf numFmtId="3" fontId="9" fillId="3" borderId="27" xfId="0" applyNumberFormat="1" applyFont="1" applyFill="1" applyBorder="1" applyAlignment="1">
      <alignment wrapText="1"/>
    </xf>
    <xf numFmtId="10" fontId="6" fillId="3" borderId="26" xfId="0" applyNumberFormat="1" applyFont="1" applyFill="1" applyBorder="1" applyAlignment="1">
      <alignment wrapText="1"/>
    </xf>
    <xf numFmtId="0" fontId="6" fillId="3" borderId="28" xfId="0" applyFont="1" applyFill="1" applyBorder="1" applyAlignment="1">
      <alignment wrapText="1"/>
    </xf>
    <xf numFmtId="3" fontId="6" fillId="3" borderId="26" xfId="0" applyNumberFormat="1" applyFont="1" applyFill="1" applyBorder="1" applyAlignment="1">
      <alignment wrapText="1"/>
    </xf>
    <xf numFmtId="3" fontId="6" fillId="3" borderId="27" xfId="0" applyNumberFormat="1" applyFont="1" applyFill="1" applyBorder="1" applyAlignment="1">
      <alignment wrapText="1"/>
    </xf>
    <xf numFmtId="0" fontId="6" fillId="3" borderId="29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17" fontId="6" fillId="3" borderId="11" xfId="0" applyNumberFormat="1" applyFont="1" applyFill="1" applyBorder="1" applyAlignment="1">
      <alignment horizontal="center" wrapText="1"/>
    </xf>
    <xf numFmtId="1" fontId="6" fillId="3" borderId="31" xfId="0" applyNumberFormat="1" applyFont="1" applyFill="1" applyBorder="1" applyAlignment="1">
      <alignment horizontal="right"/>
    </xf>
    <xf numFmtId="3" fontId="6" fillId="3" borderId="32" xfId="0" applyNumberFormat="1" applyFont="1" applyFill="1" applyBorder="1" applyAlignment="1">
      <alignment wrapText="1"/>
    </xf>
    <xf numFmtId="3" fontId="6" fillId="3" borderId="33" xfId="0" applyNumberFormat="1" applyFont="1" applyFill="1" applyBorder="1" applyAlignment="1">
      <alignment wrapText="1"/>
    </xf>
    <xf numFmtId="10" fontId="6" fillId="3" borderId="32" xfId="0" applyNumberFormat="1" applyFont="1" applyFill="1" applyBorder="1" applyAlignment="1">
      <alignment wrapText="1"/>
    </xf>
    <xf numFmtId="0" fontId="6" fillId="3" borderId="34" xfId="0" applyFont="1" applyFill="1" applyBorder="1" applyAlignment="1">
      <alignment wrapText="1"/>
    </xf>
    <xf numFmtId="3" fontId="6" fillId="3" borderId="21" xfId="0" applyNumberFormat="1" applyFont="1" applyFill="1" applyBorder="1" applyAlignment="1">
      <alignment wrapText="1"/>
    </xf>
    <xf numFmtId="167" fontId="6" fillId="3" borderId="21" xfId="0" applyNumberFormat="1" applyFont="1" applyFill="1" applyBorder="1" applyAlignment="1">
      <alignment wrapText="1"/>
    </xf>
    <xf numFmtId="167" fontId="6" fillId="3" borderId="26" xfId="0" applyNumberFormat="1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3" fontId="9" fillId="3" borderId="36" xfId="0" applyNumberFormat="1" applyFont="1" applyFill="1" applyBorder="1" applyAlignment="1">
      <alignment wrapText="1"/>
    </xf>
    <xf numFmtId="167" fontId="6" fillId="3" borderId="37" xfId="0" applyNumberFormat="1" applyFont="1" applyFill="1" applyBorder="1" applyAlignment="1">
      <alignment wrapText="1"/>
    </xf>
    <xf numFmtId="3" fontId="9" fillId="3" borderId="33" xfId="0" applyNumberFormat="1" applyFont="1" applyFill="1" applyBorder="1" applyAlignment="1">
      <alignment wrapText="1"/>
    </xf>
    <xf numFmtId="167" fontId="6" fillId="3" borderId="32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7" fillId="3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/>
    </xf>
    <xf numFmtId="3" fontId="6" fillId="3" borderId="16" xfId="0" applyNumberFormat="1" applyFont="1" applyFill="1" applyBorder="1" applyAlignment="1">
      <alignment horizontal="center" vertical="center"/>
    </xf>
    <xf numFmtId="167" fontId="6" fillId="3" borderId="16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M16"/>
  <sheetViews>
    <sheetView tabSelected="1" workbookViewId="0">
      <selection activeCell="O4" sqref="O4"/>
    </sheetView>
  </sheetViews>
  <sheetFormatPr defaultColWidth="15.140625" defaultRowHeight="15" customHeight="1" x14ac:dyDescent="0.2"/>
  <cols>
    <col min="1" max="1" width="11.42578125" customWidth="1"/>
    <col min="2" max="2" width="16.7109375" customWidth="1"/>
    <col min="3" max="3" width="9.140625" customWidth="1"/>
    <col min="4" max="4" width="9.85546875" customWidth="1"/>
    <col min="5" max="5" width="8.85546875" customWidth="1"/>
    <col min="6" max="6" width="11.42578125" customWidth="1"/>
  </cols>
  <sheetData>
    <row r="1" spans="1:13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</row>
    <row r="2" spans="1:13" ht="12" customHeight="1" x14ac:dyDescent="0.2">
      <c r="A2" s="7" t="s">
        <v>5</v>
      </c>
      <c r="B2" s="8">
        <v>45825</v>
      </c>
      <c r="C2" s="9" t="s">
        <v>6</v>
      </c>
      <c r="D2" s="10">
        <v>45808</v>
      </c>
      <c r="E2" s="11" t="s">
        <v>7</v>
      </c>
      <c r="F2" s="12" t="s">
        <v>8</v>
      </c>
    </row>
    <row r="3" spans="1:13" ht="12" customHeight="1" x14ac:dyDescent="0.2">
      <c r="A3" s="13" t="s">
        <v>9</v>
      </c>
      <c r="B3" s="14"/>
      <c r="C3" s="13"/>
      <c r="D3" s="13" t="s">
        <v>10</v>
      </c>
      <c r="E3" s="13" t="s">
        <v>9</v>
      </c>
      <c r="F3" s="15" t="s">
        <v>10</v>
      </c>
    </row>
    <row r="4" spans="1:13" ht="13.5" customHeight="1" x14ac:dyDescent="0.2">
      <c r="A4" s="16" t="s">
        <v>11</v>
      </c>
      <c r="B4" s="16" t="s">
        <v>12</v>
      </c>
      <c r="C4" s="16" t="s">
        <v>9</v>
      </c>
      <c r="D4" s="16" t="s">
        <v>9</v>
      </c>
      <c r="E4" s="16" t="s">
        <v>9</v>
      </c>
      <c r="F4" s="17" t="s">
        <v>10</v>
      </c>
      <c r="M4" t="s">
        <v>9</v>
      </c>
    </row>
    <row r="5" spans="1:13" ht="38.25" customHeight="1" x14ac:dyDescent="0.2">
      <c r="A5" s="18" t="s">
        <v>13</v>
      </c>
      <c r="B5" s="19" t="s">
        <v>14</v>
      </c>
      <c r="C5" s="19" t="s">
        <v>15</v>
      </c>
      <c r="D5" s="19" t="s">
        <v>16</v>
      </c>
      <c r="E5" s="19" t="s">
        <v>17</v>
      </c>
      <c r="F5" s="17" t="s">
        <v>9</v>
      </c>
    </row>
    <row r="6" spans="1:13" ht="12" customHeight="1" x14ac:dyDescent="0.2">
      <c r="A6" s="20" t="s">
        <v>18</v>
      </c>
      <c r="B6" s="21">
        <v>151</v>
      </c>
      <c r="C6" s="22">
        <v>3372192</v>
      </c>
      <c r="D6" s="22">
        <f t="shared" ref="D6:D16" si="0">C6/B6</f>
        <v>22332.397350993378</v>
      </c>
      <c r="E6" s="23"/>
      <c r="F6" s="17" t="s">
        <v>9</v>
      </c>
    </row>
    <row r="7" spans="1:13" ht="12" customHeight="1" x14ac:dyDescent="0.2">
      <c r="A7" s="20" t="s">
        <v>19</v>
      </c>
      <c r="B7" s="21">
        <v>152</v>
      </c>
      <c r="C7" s="24">
        <v>3472632</v>
      </c>
      <c r="D7" s="24">
        <f t="shared" si="0"/>
        <v>22846.263157894737</v>
      </c>
      <c r="E7" s="25">
        <f t="shared" ref="E7:E16" si="1">D7/D6-1</f>
        <v>2.3009881063149829E-2</v>
      </c>
      <c r="F7" s="17" t="s">
        <v>9</v>
      </c>
    </row>
    <row r="8" spans="1:13" ht="12" customHeight="1" x14ac:dyDescent="0.2">
      <c r="A8" s="20" t="s">
        <v>20</v>
      </c>
      <c r="B8" s="21">
        <v>151</v>
      </c>
      <c r="C8" s="24">
        <v>3593854</v>
      </c>
      <c r="D8" s="24">
        <f t="shared" si="0"/>
        <v>23800.357615894041</v>
      </c>
      <c r="E8" s="25">
        <f t="shared" si="1"/>
        <v>4.1761510466958196E-2</v>
      </c>
      <c r="F8" s="17" t="s">
        <v>10</v>
      </c>
    </row>
    <row r="9" spans="1:13" ht="12" customHeight="1" x14ac:dyDescent="0.2">
      <c r="A9" s="20" t="s">
        <v>21</v>
      </c>
      <c r="B9" s="21">
        <v>151</v>
      </c>
      <c r="C9" s="24">
        <v>3713813</v>
      </c>
      <c r="D9" s="24">
        <f t="shared" si="0"/>
        <v>24594.7880794702</v>
      </c>
      <c r="E9" s="25">
        <f t="shared" si="1"/>
        <v>3.337892969497358E-2</v>
      </c>
      <c r="F9" s="17" t="s">
        <v>9</v>
      </c>
    </row>
    <row r="10" spans="1:13" ht="12" customHeight="1" x14ac:dyDescent="0.2">
      <c r="A10" s="20" t="s">
        <v>22</v>
      </c>
      <c r="B10" s="21">
        <v>151</v>
      </c>
      <c r="C10" s="24">
        <v>3813574</v>
      </c>
      <c r="D10" s="24">
        <f t="shared" si="0"/>
        <v>25255.456953642384</v>
      </c>
      <c r="E10" s="25">
        <f t="shared" si="1"/>
        <v>2.6862149494333742E-2</v>
      </c>
      <c r="F10" s="17" t="s">
        <v>9</v>
      </c>
    </row>
    <row r="11" spans="1:13" ht="12" customHeight="1" x14ac:dyDescent="0.2">
      <c r="A11" s="20" t="s">
        <v>23</v>
      </c>
      <c r="B11" s="21">
        <v>152</v>
      </c>
      <c r="C11" s="24">
        <v>2036160</v>
      </c>
      <c r="D11" s="24">
        <f t="shared" si="0"/>
        <v>13395.78947368421</v>
      </c>
      <c r="E11" s="25">
        <f t="shared" si="1"/>
        <v>-0.46958831517985078</v>
      </c>
      <c r="F11" s="17" t="s">
        <v>9</v>
      </c>
    </row>
    <row r="12" spans="1:13" ht="12" customHeight="1" x14ac:dyDescent="0.2">
      <c r="A12" s="20" t="s">
        <v>24</v>
      </c>
      <c r="B12" s="21">
        <v>151</v>
      </c>
      <c r="C12" s="24">
        <v>1342000</v>
      </c>
      <c r="D12" s="24">
        <f t="shared" si="0"/>
        <v>8887.4172185430471</v>
      </c>
      <c r="E12" s="25">
        <f t="shared" si="1"/>
        <v>-0.33655144133145565</v>
      </c>
      <c r="F12" s="17" t="s">
        <v>9</v>
      </c>
    </row>
    <row r="13" spans="1:13" ht="12" customHeight="1" x14ac:dyDescent="0.2">
      <c r="A13" s="20" t="s">
        <v>25</v>
      </c>
      <c r="B13" s="21">
        <v>151</v>
      </c>
      <c r="C13" s="24">
        <v>2966963</v>
      </c>
      <c r="D13" s="24">
        <f t="shared" si="0"/>
        <v>19648.761589403974</v>
      </c>
      <c r="E13" s="25">
        <f t="shared" si="1"/>
        <v>1.2108517138599106</v>
      </c>
      <c r="F13" s="17" t="s">
        <v>9</v>
      </c>
    </row>
    <row r="14" spans="1:13" ht="12" customHeight="1" x14ac:dyDescent="0.2">
      <c r="A14" s="20" t="s">
        <v>26</v>
      </c>
      <c r="B14" s="21">
        <v>151</v>
      </c>
      <c r="C14" s="24">
        <v>3373613</v>
      </c>
      <c r="D14" s="24">
        <f t="shared" si="0"/>
        <v>22341.807947019868</v>
      </c>
      <c r="E14" s="25">
        <f t="shared" si="1"/>
        <v>0.13705934317347412</v>
      </c>
      <c r="F14" s="17" t="s">
        <v>9</v>
      </c>
    </row>
    <row r="15" spans="1:13" ht="12" customHeight="1" x14ac:dyDescent="0.2">
      <c r="A15" s="20" t="s">
        <v>27</v>
      </c>
      <c r="B15" s="21">
        <v>152</v>
      </c>
      <c r="C15" s="24">
        <v>3591951</v>
      </c>
      <c r="D15" s="24">
        <f t="shared" si="0"/>
        <v>23631.25657894737</v>
      </c>
      <c r="E15" s="25">
        <f t="shared" si="1"/>
        <v>5.7714605504855632E-2</v>
      </c>
      <c r="F15" s="17" t="s">
        <v>9</v>
      </c>
    </row>
    <row r="16" spans="1:13" ht="12" customHeight="1" x14ac:dyDescent="0.2">
      <c r="A16" s="20" t="s">
        <v>28</v>
      </c>
      <c r="B16" s="21">
        <v>151</v>
      </c>
      <c r="C16" s="24">
        <v>3753543</v>
      </c>
      <c r="D16" s="24">
        <f t="shared" si="0"/>
        <v>24857.900662251657</v>
      </c>
      <c r="E16" s="25">
        <f t="shared" si="1"/>
        <v>5.1907696029887873E-2</v>
      </c>
      <c r="F1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I136"/>
  <sheetViews>
    <sheetView workbookViewId="0">
      <pane ySplit="4" topLeftCell="A5" activePane="bottomLeft" state="frozen"/>
      <selection pane="bottomLeft" activeCell="B6" sqref="B6"/>
    </sheetView>
  </sheetViews>
  <sheetFormatPr defaultColWidth="15.140625" defaultRowHeight="15" customHeight="1" x14ac:dyDescent="0.2"/>
  <cols>
    <col min="1" max="1" width="11.42578125" customWidth="1"/>
    <col min="2" max="2" width="16.5703125" customWidth="1"/>
    <col min="3" max="3" width="15.140625" customWidth="1"/>
    <col min="4" max="4" width="12.140625" customWidth="1"/>
    <col min="5" max="6" width="9.140625" customWidth="1"/>
    <col min="7" max="7" width="8.140625" customWidth="1"/>
    <col min="8" max="8" width="10.42578125" customWidth="1"/>
    <col min="9" max="9" width="7.570312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  <c r="G1" s="27"/>
      <c r="H1" s="28"/>
      <c r="I1" s="28" t="s">
        <v>9</v>
      </c>
    </row>
    <row r="2" spans="1:9" ht="12" customHeight="1" x14ac:dyDescent="0.2">
      <c r="A2" s="29" t="s">
        <v>5</v>
      </c>
      <c r="B2" s="30">
        <f>ERT_FLTS_YY!B2</f>
        <v>45825</v>
      </c>
      <c r="C2" s="9" t="s">
        <v>6</v>
      </c>
      <c r="D2" s="10">
        <f>ERT_FLTS_YY!D2</f>
        <v>45808</v>
      </c>
      <c r="E2" s="11" t="s">
        <v>7</v>
      </c>
      <c r="F2" s="12" t="s">
        <v>8</v>
      </c>
      <c r="G2" s="31"/>
      <c r="H2" s="32"/>
      <c r="I2" s="32"/>
    </row>
    <row r="3" spans="1:9" ht="13.5" customHeight="1" x14ac:dyDescent="0.2">
      <c r="A3" s="15"/>
      <c r="B3" s="15"/>
      <c r="C3" s="15"/>
      <c r="D3" s="15"/>
      <c r="E3" s="15"/>
      <c r="F3" s="15"/>
      <c r="G3" s="15" t="s">
        <v>9</v>
      </c>
      <c r="H3" s="33"/>
      <c r="I3" s="33"/>
    </row>
    <row r="4" spans="1:9" ht="51" customHeight="1" x14ac:dyDescent="0.2">
      <c r="A4" s="34" t="s">
        <v>29</v>
      </c>
      <c r="B4" s="35" t="s">
        <v>13</v>
      </c>
      <c r="C4" s="35" t="s">
        <v>30</v>
      </c>
      <c r="D4" s="36" t="s">
        <v>31</v>
      </c>
      <c r="E4" s="37" t="s">
        <v>14</v>
      </c>
      <c r="F4" s="37" t="s">
        <v>15</v>
      </c>
      <c r="G4" s="37" t="s">
        <v>16</v>
      </c>
      <c r="H4" s="19" t="s">
        <v>32</v>
      </c>
      <c r="I4" s="38" t="s">
        <v>33</v>
      </c>
    </row>
    <row r="5" spans="1:9" ht="12" customHeight="1" x14ac:dyDescent="0.2">
      <c r="A5" s="39" t="s">
        <v>34</v>
      </c>
      <c r="B5" s="40">
        <v>2015</v>
      </c>
      <c r="C5" s="41" t="s">
        <v>35</v>
      </c>
      <c r="D5" s="42" t="s">
        <v>36</v>
      </c>
      <c r="E5" s="43">
        <v>31</v>
      </c>
      <c r="F5" s="44">
        <v>608704</v>
      </c>
      <c r="G5" s="45">
        <f t="shared" ref="G5:G129" si="0">F5/E5</f>
        <v>19635.612903225807</v>
      </c>
      <c r="H5" s="46"/>
      <c r="I5" s="47">
        <v>0</v>
      </c>
    </row>
    <row r="6" spans="1:9" ht="12" customHeight="1" x14ac:dyDescent="0.2">
      <c r="A6" s="39" t="s">
        <v>34</v>
      </c>
      <c r="B6" s="48">
        <v>2015</v>
      </c>
      <c r="C6" s="49" t="s">
        <v>37</v>
      </c>
      <c r="D6" s="50" t="s">
        <v>38</v>
      </c>
      <c r="E6" s="51">
        <v>28</v>
      </c>
      <c r="F6" s="52">
        <v>579221</v>
      </c>
      <c r="G6" s="53">
        <f t="shared" si="0"/>
        <v>20686.464285714286</v>
      </c>
      <c r="H6" s="54"/>
      <c r="I6" s="55">
        <v>0</v>
      </c>
    </row>
    <row r="7" spans="1:9" ht="12" customHeight="1" x14ac:dyDescent="0.2">
      <c r="A7" s="39" t="s">
        <v>34</v>
      </c>
      <c r="B7" s="48">
        <v>2015</v>
      </c>
      <c r="C7" s="49" t="s">
        <v>39</v>
      </c>
      <c r="D7" s="50" t="s">
        <v>40</v>
      </c>
      <c r="E7" s="51">
        <v>31</v>
      </c>
      <c r="F7" s="52">
        <v>674925</v>
      </c>
      <c r="G7" s="53">
        <f t="shared" si="0"/>
        <v>21771.774193548386</v>
      </c>
      <c r="H7" s="54"/>
      <c r="I7" s="55">
        <v>0</v>
      </c>
    </row>
    <row r="8" spans="1:9" ht="12" customHeight="1" x14ac:dyDescent="0.2">
      <c r="A8" s="39" t="s">
        <v>34</v>
      </c>
      <c r="B8" s="48">
        <v>2015</v>
      </c>
      <c r="C8" s="49" t="s">
        <v>41</v>
      </c>
      <c r="D8" s="50" t="s">
        <v>42</v>
      </c>
      <c r="E8" s="51">
        <v>30</v>
      </c>
      <c r="F8" s="56">
        <v>722009</v>
      </c>
      <c r="G8" s="57">
        <f t="shared" si="0"/>
        <v>24066.966666666667</v>
      </c>
      <c r="H8" s="54"/>
      <c r="I8" s="55">
        <v>0</v>
      </c>
    </row>
    <row r="9" spans="1:9" ht="12" customHeight="1" x14ac:dyDescent="0.2">
      <c r="A9" s="39" t="s">
        <v>34</v>
      </c>
      <c r="B9" s="48">
        <v>2015</v>
      </c>
      <c r="C9" s="49" t="s">
        <v>43</v>
      </c>
      <c r="D9" s="50" t="s">
        <v>44</v>
      </c>
      <c r="E9" s="51">
        <v>31</v>
      </c>
      <c r="F9" s="56">
        <v>787333</v>
      </c>
      <c r="G9" s="57">
        <f t="shared" si="0"/>
        <v>25397.83870967742</v>
      </c>
      <c r="H9" s="54"/>
      <c r="I9" s="55">
        <v>0</v>
      </c>
    </row>
    <row r="10" spans="1:9" ht="12" customHeight="1" x14ac:dyDescent="0.2">
      <c r="A10" s="39" t="s">
        <v>34</v>
      </c>
      <c r="B10" s="48">
        <v>2015</v>
      </c>
      <c r="C10" s="49" t="s">
        <v>45</v>
      </c>
      <c r="D10" s="50" t="s">
        <v>46</v>
      </c>
      <c r="E10" s="51">
        <v>30</v>
      </c>
      <c r="F10" s="56">
        <v>827861</v>
      </c>
      <c r="G10" s="57">
        <f t="shared" si="0"/>
        <v>27595.366666666665</v>
      </c>
      <c r="H10" s="54"/>
      <c r="I10" s="55">
        <v>0</v>
      </c>
    </row>
    <row r="11" spans="1:9" ht="12" customHeight="1" x14ac:dyDescent="0.2">
      <c r="A11" s="39" t="s">
        <v>34</v>
      </c>
      <c r="B11" s="48">
        <v>2015</v>
      </c>
      <c r="C11" s="49" t="s">
        <v>47</v>
      </c>
      <c r="D11" s="50" t="s">
        <v>48</v>
      </c>
      <c r="E11" s="51">
        <v>31</v>
      </c>
      <c r="F11" s="56">
        <v>865862</v>
      </c>
      <c r="G11" s="57">
        <f t="shared" si="0"/>
        <v>27931.032258064515</v>
      </c>
      <c r="H11" s="54"/>
      <c r="I11" s="55">
        <v>0</v>
      </c>
    </row>
    <row r="12" spans="1:9" ht="12" customHeight="1" x14ac:dyDescent="0.2">
      <c r="A12" s="39" t="s">
        <v>34</v>
      </c>
      <c r="B12" s="48">
        <v>2015</v>
      </c>
      <c r="C12" s="49" t="s">
        <v>49</v>
      </c>
      <c r="D12" s="50" t="s">
        <v>50</v>
      </c>
      <c r="E12" s="51">
        <v>31</v>
      </c>
      <c r="F12" s="56">
        <v>860522</v>
      </c>
      <c r="G12" s="57">
        <f t="shared" si="0"/>
        <v>27758.774193548386</v>
      </c>
      <c r="H12" s="54"/>
      <c r="I12" s="55">
        <v>0</v>
      </c>
    </row>
    <row r="13" spans="1:9" ht="12" customHeight="1" x14ac:dyDescent="0.2">
      <c r="A13" s="39" t="s">
        <v>34</v>
      </c>
      <c r="B13" s="48">
        <v>2015</v>
      </c>
      <c r="C13" s="49" t="s">
        <v>51</v>
      </c>
      <c r="D13" s="50" t="s">
        <v>52</v>
      </c>
      <c r="E13" s="51">
        <v>30</v>
      </c>
      <c r="F13" s="56">
        <v>831182</v>
      </c>
      <c r="G13" s="57">
        <f t="shared" si="0"/>
        <v>27706.066666666666</v>
      </c>
      <c r="H13" s="54"/>
      <c r="I13" s="55">
        <v>0</v>
      </c>
    </row>
    <row r="14" spans="1:9" ht="12" customHeight="1" x14ac:dyDescent="0.2">
      <c r="A14" s="39" t="s">
        <v>34</v>
      </c>
      <c r="B14" s="48">
        <v>2015</v>
      </c>
      <c r="C14" s="49" t="s">
        <v>53</v>
      </c>
      <c r="D14" s="50" t="s">
        <v>54</v>
      </c>
      <c r="E14" s="51">
        <v>31</v>
      </c>
      <c r="F14" s="56">
        <v>783757</v>
      </c>
      <c r="G14" s="57">
        <f t="shared" si="0"/>
        <v>25282.483870967742</v>
      </c>
      <c r="H14" s="54"/>
      <c r="I14" s="55">
        <v>0</v>
      </c>
    </row>
    <row r="15" spans="1:9" ht="12" customHeight="1" x14ac:dyDescent="0.2">
      <c r="A15" s="39" t="s">
        <v>34</v>
      </c>
      <c r="B15" s="48">
        <v>2015</v>
      </c>
      <c r="C15" s="49" t="s">
        <v>55</v>
      </c>
      <c r="D15" s="50" t="s">
        <v>56</v>
      </c>
      <c r="E15" s="51">
        <v>30</v>
      </c>
      <c r="F15" s="56">
        <v>647661</v>
      </c>
      <c r="G15" s="57">
        <f t="shared" si="0"/>
        <v>21588.7</v>
      </c>
      <c r="H15" s="54"/>
      <c r="I15" s="55">
        <v>0</v>
      </c>
    </row>
    <row r="16" spans="1:9" ht="12" customHeight="1" x14ac:dyDescent="0.2">
      <c r="A16" s="58" t="s">
        <v>34</v>
      </c>
      <c r="B16" s="13">
        <v>2015</v>
      </c>
      <c r="C16" s="59" t="s">
        <v>57</v>
      </c>
      <c r="D16" s="60" t="s">
        <v>58</v>
      </c>
      <c r="E16" s="61">
        <v>31</v>
      </c>
      <c r="F16" s="62">
        <v>631377</v>
      </c>
      <c r="G16" s="63">
        <f t="shared" si="0"/>
        <v>20367</v>
      </c>
      <c r="H16" s="64"/>
      <c r="I16" s="65">
        <v>0</v>
      </c>
    </row>
    <row r="17" spans="1:9" ht="12" customHeight="1" x14ac:dyDescent="0.2">
      <c r="A17" s="39" t="s">
        <v>34</v>
      </c>
      <c r="B17" s="40">
        <v>2016</v>
      </c>
      <c r="C17" s="49" t="s">
        <v>59</v>
      </c>
      <c r="D17" s="50" t="s">
        <v>36</v>
      </c>
      <c r="E17" s="51">
        <v>31</v>
      </c>
      <c r="F17" s="66">
        <v>617719</v>
      </c>
      <c r="G17" s="45">
        <f t="shared" si="0"/>
        <v>19926.419354838708</v>
      </c>
      <c r="H17" s="67"/>
      <c r="I17" s="55">
        <v>0</v>
      </c>
    </row>
    <row r="18" spans="1:9" ht="12" customHeight="1" x14ac:dyDescent="0.2">
      <c r="A18" s="39" t="s">
        <v>34</v>
      </c>
      <c r="B18" s="48">
        <v>2016</v>
      </c>
      <c r="C18" s="49" t="s">
        <v>60</v>
      </c>
      <c r="D18" s="50" t="s">
        <v>38</v>
      </c>
      <c r="E18" s="51">
        <v>29</v>
      </c>
      <c r="F18" s="56">
        <v>616805</v>
      </c>
      <c r="G18" s="53">
        <f t="shared" si="0"/>
        <v>21269.137931034482</v>
      </c>
      <c r="H18" s="68"/>
      <c r="I18" s="55">
        <v>0</v>
      </c>
    </row>
    <row r="19" spans="1:9" ht="12" customHeight="1" x14ac:dyDescent="0.2">
      <c r="A19" s="39" t="s">
        <v>34</v>
      </c>
      <c r="B19" s="48">
        <v>2016</v>
      </c>
      <c r="C19" s="49" t="s">
        <v>61</v>
      </c>
      <c r="D19" s="50" t="s">
        <v>40</v>
      </c>
      <c r="E19" s="51">
        <v>31</v>
      </c>
      <c r="F19" s="56">
        <v>689895</v>
      </c>
      <c r="G19" s="53">
        <f t="shared" si="0"/>
        <v>22254.677419354837</v>
      </c>
      <c r="H19" s="68"/>
      <c r="I19" s="55">
        <v>0</v>
      </c>
    </row>
    <row r="20" spans="1:9" ht="12" customHeight="1" x14ac:dyDescent="0.2">
      <c r="A20" s="39" t="s">
        <v>34</v>
      </c>
      <c r="B20" s="48">
        <v>2016</v>
      </c>
      <c r="C20" s="49" t="s">
        <v>62</v>
      </c>
      <c r="D20" s="50" t="s">
        <v>42</v>
      </c>
      <c r="E20" s="51">
        <v>30</v>
      </c>
      <c r="F20" s="56">
        <v>735956</v>
      </c>
      <c r="G20" s="53">
        <f t="shared" si="0"/>
        <v>24531.866666666665</v>
      </c>
      <c r="H20" s="68"/>
      <c r="I20" s="55">
        <v>0</v>
      </c>
    </row>
    <row r="21" spans="1:9" ht="12" customHeight="1" x14ac:dyDescent="0.2">
      <c r="A21" s="39" t="s">
        <v>34</v>
      </c>
      <c r="B21" s="48">
        <v>2016</v>
      </c>
      <c r="C21" s="49" t="s">
        <v>63</v>
      </c>
      <c r="D21" s="50" t="s">
        <v>44</v>
      </c>
      <c r="E21" s="51">
        <v>31</v>
      </c>
      <c r="F21" s="56">
        <v>812257</v>
      </c>
      <c r="G21" s="53">
        <f t="shared" si="0"/>
        <v>26201.83870967742</v>
      </c>
      <c r="H21" s="68"/>
      <c r="I21" s="55">
        <v>0</v>
      </c>
    </row>
    <row r="22" spans="1:9" ht="12" customHeight="1" x14ac:dyDescent="0.2">
      <c r="A22" s="39" t="s">
        <v>34</v>
      </c>
      <c r="B22" s="48">
        <v>2016</v>
      </c>
      <c r="C22" s="49" t="s">
        <v>64</v>
      </c>
      <c r="D22" s="50" t="s">
        <v>46</v>
      </c>
      <c r="E22" s="51">
        <v>30</v>
      </c>
      <c r="F22" s="56">
        <v>842400</v>
      </c>
      <c r="G22" s="53">
        <f t="shared" si="0"/>
        <v>28080</v>
      </c>
      <c r="H22" s="68"/>
      <c r="I22" s="55">
        <v>0</v>
      </c>
    </row>
    <row r="23" spans="1:9" ht="12" customHeight="1" x14ac:dyDescent="0.2">
      <c r="A23" s="39" t="s">
        <v>34</v>
      </c>
      <c r="B23" s="48">
        <v>2016</v>
      </c>
      <c r="C23" s="49" t="s">
        <v>65</v>
      </c>
      <c r="D23" s="50" t="s">
        <v>48</v>
      </c>
      <c r="E23" s="51">
        <v>31</v>
      </c>
      <c r="F23" s="56">
        <v>892719</v>
      </c>
      <c r="G23" s="53">
        <f t="shared" si="0"/>
        <v>28797.387096774193</v>
      </c>
      <c r="H23" s="68"/>
      <c r="I23" s="55">
        <v>0</v>
      </c>
    </row>
    <row r="24" spans="1:9" ht="12" customHeight="1" x14ac:dyDescent="0.2">
      <c r="A24" s="39" t="s">
        <v>34</v>
      </c>
      <c r="B24" s="48">
        <v>2016</v>
      </c>
      <c r="C24" s="49" t="s">
        <v>66</v>
      </c>
      <c r="D24" s="50" t="s">
        <v>50</v>
      </c>
      <c r="E24" s="51">
        <v>31</v>
      </c>
      <c r="F24" s="56">
        <v>888058</v>
      </c>
      <c r="G24" s="53">
        <f t="shared" si="0"/>
        <v>28647.032258064515</v>
      </c>
      <c r="H24" s="68"/>
      <c r="I24" s="55">
        <v>0</v>
      </c>
    </row>
    <row r="25" spans="1:9" ht="12" customHeight="1" x14ac:dyDescent="0.2">
      <c r="A25" s="39" t="s">
        <v>34</v>
      </c>
      <c r="B25" s="48">
        <v>2016</v>
      </c>
      <c r="C25" s="49" t="s">
        <v>67</v>
      </c>
      <c r="D25" s="50" t="s">
        <v>52</v>
      </c>
      <c r="E25" s="51">
        <v>30</v>
      </c>
      <c r="F25" s="56">
        <v>860783</v>
      </c>
      <c r="G25" s="53">
        <f t="shared" si="0"/>
        <v>28692.766666666666</v>
      </c>
      <c r="H25" s="68"/>
      <c r="I25" s="55">
        <v>0</v>
      </c>
    </row>
    <row r="26" spans="1:9" ht="12" customHeight="1" x14ac:dyDescent="0.2">
      <c r="A26" s="39" t="s">
        <v>34</v>
      </c>
      <c r="B26" s="48">
        <v>2016</v>
      </c>
      <c r="C26" s="49" t="s">
        <v>68</v>
      </c>
      <c r="D26" s="50" t="s">
        <v>54</v>
      </c>
      <c r="E26" s="51">
        <v>31</v>
      </c>
      <c r="F26" s="56">
        <v>804733</v>
      </c>
      <c r="G26" s="53">
        <f t="shared" si="0"/>
        <v>25959.129032258064</v>
      </c>
      <c r="H26" s="68"/>
      <c r="I26" s="55">
        <v>0</v>
      </c>
    </row>
    <row r="27" spans="1:9" ht="12" customHeight="1" x14ac:dyDescent="0.2">
      <c r="A27" s="39" t="s">
        <v>34</v>
      </c>
      <c r="B27" s="48">
        <v>2016</v>
      </c>
      <c r="C27" s="49" t="s">
        <v>69</v>
      </c>
      <c r="D27" s="50" t="s">
        <v>56</v>
      </c>
      <c r="E27" s="51">
        <v>30</v>
      </c>
      <c r="F27" s="56">
        <v>665906</v>
      </c>
      <c r="G27" s="53">
        <f t="shared" si="0"/>
        <v>22196.866666666665</v>
      </c>
      <c r="H27" s="68"/>
      <c r="I27" s="55">
        <v>0</v>
      </c>
    </row>
    <row r="28" spans="1:9" ht="12" customHeight="1" x14ac:dyDescent="0.2">
      <c r="A28" s="58" t="s">
        <v>34</v>
      </c>
      <c r="B28" s="13">
        <v>2016</v>
      </c>
      <c r="C28" s="59" t="s">
        <v>70</v>
      </c>
      <c r="D28" s="60" t="s">
        <v>58</v>
      </c>
      <c r="E28" s="61">
        <v>31</v>
      </c>
      <c r="F28" s="62">
        <v>659206</v>
      </c>
      <c r="G28" s="53">
        <f t="shared" si="0"/>
        <v>21264.709677419356</v>
      </c>
      <c r="H28" s="68"/>
      <c r="I28" s="65">
        <v>0</v>
      </c>
    </row>
    <row r="29" spans="1:9" ht="12" customHeight="1" x14ac:dyDescent="0.2">
      <c r="A29" s="39" t="s">
        <v>34</v>
      </c>
      <c r="B29" s="40">
        <v>2017</v>
      </c>
      <c r="C29" s="49" t="s">
        <v>71</v>
      </c>
      <c r="D29" s="50" t="s">
        <v>36</v>
      </c>
      <c r="E29" s="51">
        <v>31</v>
      </c>
      <c r="F29" s="66">
        <v>648039</v>
      </c>
      <c r="G29" s="45">
        <f t="shared" si="0"/>
        <v>20904.483870967742</v>
      </c>
      <c r="H29" s="67"/>
      <c r="I29" s="55">
        <v>0</v>
      </c>
    </row>
    <row r="30" spans="1:9" ht="12" customHeight="1" x14ac:dyDescent="0.2">
      <c r="A30" s="39" t="s">
        <v>34</v>
      </c>
      <c r="B30" s="48">
        <v>2017</v>
      </c>
      <c r="C30" s="49" t="s">
        <v>72</v>
      </c>
      <c r="D30" s="50" t="s">
        <v>38</v>
      </c>
      <c r="E30" s="51">
        <v>28</v>
      </c>
      <c r="F30" s="56">
        <v>614202</v>
      </c>
      <c r="G30" s="53">
        <f t="shared" si="0"/>
        <v>21935.785714285714</v>
      </c>
      <c r="H30" s="68"/>
      <c r="I30" s="55">
        <v>0</v>
      </c>
    </row>
    <row r="31" spans="1:9" ht="12" customHeight="1" x14ac:dyDescent="0.2">
      <c r="A31" s="39" t="s">
        <v>34</v>
      </c>
      <c r="B31" s="48">
        <v>2017</v>
      </c>
      <c r="C31" s="49" t="s">
        <v>73</v>
      </c>
      <c r="D31" s="50" t="s">
        <v>40</v>
      </c>
      <c r="E31" s="51">
        <v>31</v>
      </c>
      <c r="F31" s="56">
        <v>722282</v>
      </c>
      <c r="G31" s="53">
        <f t="shared" si="0"/>
        <v>23299.419354838708</v>
      </c>
      <c r="H31" s="68"/>
      <c r="I31" s="55">
        <v>0</v>
      </c>
    </row>
    <row r="32" spans="1:9" ht="12" customHeight="1" x14ac:dyDescent="0.2">
      <c r="A32" s="39" t="s">
        <v>34</v>
      </c>
      <c r="B32" s="48">
        <v>2017</v>
      </c>
      <c r="C32" s="49" t="s">
        <v>74</v>
      </c>
      <c r="D32" s="50" t="s">
        <v>42</v>
      </c>
      <c r="E32" s="51">
        <v>30</v>
      </c>
      <c r="F32" s="56">
        <v>761150</v>
      </c>
      <c r="G32" s="53">
        <f t="shared" si="0"/>
        <v>25371.666666666668</v>
      </c>
      <c r="H32" s="68"/>
      <c r="I32" s="55">
        <v>0</v>
      </c>
    </row>
    <row r="33" spans="1:9" ht="12" customHeight="1" x14ac:dyDescent="0.2">
      <c r="A33" s="39" t="s">
        <v>34</v>
      </c>
      <c r="B33" s="48">
        <v>2017</v>
      </c>
      <c r="C33" s="49" t="s">
        <v>75</v>
      </c>
      <c r="D33" s="50" t="s">
        <v>44</v>
      </c>
      <c r="E33" s="51">
        <v>31</v>
      </c>
      <c r="F33" s="56">
        <v>848181</v>
      </c>
      <c r="G33" s="53">
        <f t="shared" si="0"/>
        <v>27360.677419354837</v>
      </c>
      <c r="H33" s="68"/>
      <c r="I33" s="55">
        <v>0</v>
      </c>
    </row>
    <row r="34" spans="1:9" ht="12" customHeight="1" x14ac:dyDescent="0.2">
      <c r="A34" s="39" t="s">
        <v>34</v>
      </c>
      <c r="B34" s="48">
        <v>2017</v>
      </c>
      <c r="C34" s="49" t="s">
        <v>76</v>
      </c>
      <c r="D34" s="50" t="s">
        <v>46</v>
      </c>
      <c r="E34" s="51">
        <v>30</v>
      </c>
      <c r="F34" s="56">
        <v>880536</v>
      </c>
      <c r="G34" s="53">
        <f t="shared" si="0"/>
        <v>29351.200000000001</v>
      </c>
      <c r="H34" s="68"/>
      <c r="I34" s="55">
        <v>0</v>
      </c>
    </row>
    <row r="35" spans="1:9" ht="12" customHeight="1" x14ac:dyDescent="0.2">
      <c r="A35" s="39" t="s">
        <v>34</v>
      </c>
      <c r="B35" s="48">
        <v>2017</v>
      </c>
      <c r="C35" s="49" t="s">
        <v>77</v>
      </c>
      <c r="D35" s="50" t="s">
        <v>48</v>
      </c>
      <c r="E35" s="51">
        <v>31</v>
      </c>
      <c r="F35" s="56">
        <v>931416</v>
      </c>
      <c r="G35" s="53">
        <f t="shared" si="0"/>
        <v>30045.677419354837</v>
      </c>
      <c r="H35" s="68"/>
      <c r="I35" s="55">
        <v>0</v>
      </c>
    </row>
    <row r="36" spans="1:9" ht="12" customHeight="1" x14ac:dyDescent="0.2">
      <c r="A36" s="39" t="s">
        <v>34</v>
      </c>
      <c r="B36" s="48">
        <v>2017</v>
      </c>
      <c r="C36" s="49" t="s">
        <v>78</v>
      </c>
      <c r="D36" s="50" t="s">
        <v>50</v>
      </c>
      <c r="E36" s="51">
        <v>31</v>
      </c>
      <c r="F36" s="56">
        <v>924678</v>
      </c>
      <c r="G36" s="53">
        <f t="shared" si="0"/>
        <v>29828.322580645163</v>
      </c>
      <c r="H36" s="68"/>
      <c r="I36" s="55">
        <v>0</v>
      </c>
    </row>
    <row r="37" spans="1:9" ht="12" customHeight="1" x14ac:dyDescent="0.2">
      <c r="A37" s="39" t="s">
        <v>34</v>
      </c>
      <c r="B37" s="48">
        <v>2017</v>
      </c>
      <c r="C37" s="49" t="s">
        <v>79</v>
      </c>
      <c r="D37" s="50" t="s">
        <v>52</v>
      </c>
      <c r="E37" s="51">
        <v>30</v>
      </c>
      <c r="F37" s="56">
        <v>894309</v>
      </c>
      <c r="G37" s="53">
        <f t="shared" si="0"/>
        <v>29810.3</v>
      </c>
      <c r="H37" s="68"/>
      <c r="I37" s="55">
        <v>0</v>
      </c>
    </row>
    <row r="38" spans="1:9" ht="12" customHeight="1" x14ac:dyDescent="0.2">
      <c r="A38" s="39" t="s">
        <v>34</v>
      </c>
      <c r="B38" s="48">
        <v>2017</v>
      </c>
      <c r="C38" s="49" t="s">
        <v>80</v>
      </c>
      <c r="D38" s="50" t="s">
        <v>54</v>
      </c>
      <c r="E38" s="51">
        <v>31</v>
      </c>
      <c r="F38" s="56">
        <v>841752</v>
      </c>
      <c r="G38" s="53">
        <f t="shared" si="0"/>
        <v>27153.290322580644</v>
      </c>
      <c r="H38" s="68"/>
      <c r="I38" s="55">
        <v>0</v>
      </c>
    </row>
    <row r="39" spans="1:9" ht="12" customHeight="1" x14ac:dyDescent="0.2">
      <c r="A39" s="39" t="s">
        <v>34</v>
      </c>
      <c r="B39" s="48">
        <v>2017</v>
      </c>
      <c r="C39" s="49" t="s">
        <v>81</v>
      </c>
      <c r="D39" s="50" t="s">
        <v>56</v>
      </c>
      <c r="E39" s="51">
        <v>30</v>
      </c>
      <c r="F39" s="56">
        <v>691756</v>
      </c>
      <c r="G39" s="53">
        <f t="shared" si="0"/>
        <v>23058.533333333333</v>
      </c>
      <c r="H39" s="68"/>
      <c r="I39" s="55">
        <v>0</v>
      </c>
    </row>
    <row r="40" spans="1:9" ht="12" customHeight="1" x14ac:dyDescent="0.2">
      <c r="A40" s="58" t="s">
        <v>34</v>
      </c>
      <c r="B40" s="13">
        <v>2017</v>
      </c>
      <c r="C40" s="59" t="s">
        <v>82</v>
      </c>
      <c r="D40" s="60" t="s">
        <v>58</v>
      </c>
      <c r="E40" s="61">
        <v>31</v>
      </c>
      <c r="F40" s="62">
        <v>667190</v>
      </c>
      <c r="G40" s="53">
        <f t="shared" si="0"/>
        <v>21522.258064516129</v>
      </c>
      <c r="H40" s="68"/>
      <c r="I40" s="65">
        <v>0</v>
      </c>
    </row>
    <row r="41" spans="1:9" ht="12" customHeight="1" x14ac:dyDescent="0.2">
      <c r="A41" s="39" t="s">
        <v>34</v>
      </c>
      <c r="B41" s="40">
        <v>2018</v>
      </c>
      <c r="C41" s="49" t="s">
        <v>83</v>
      </c>
      <c r="D41" s="50" t="s">
        <v>36</v>
      </c>
      <c r="E41" s="51">
        <v>31</v>
      </c>
      <c r="F41" s="66">
        <v>673532</v>
      </c>
      <c r="G41" s="45">
        <f t="shared" si="0"/>
        <v>21726.83870967742</v>
      </c>
      <c r="H41" s="67"/>
      <c r="I41" s="69">
        <v>0</v>
      </c>
    </row>
    <row r="42" spans="1:9" ht="12" customHeight="1" x14ac:dyDescent="0.2">
      <c r="A42" s="39" t="s">
        <v>34</v>
      </c>
      <c r="B42" s="48">
        <v>2018</v>
      </c>
      <c r="C42" s="49" t="s">
        <v>84</v>
      </c>
      <c r="D42" s="50" t="s">
        <v>38</v>
      </c>
      <c r="E42" s="51">
        <v>28</v>
      </c>
      <c r="F42" s="56">
        <v>634453</v>
      </c>
      <c r="G42" s="53">
        <f t="shared" si="0"/>
        <v>22659.035714285714</v>
      </c>
      <c r="H42" s="68"/>
      <c r="I42" s="55">
        <v>0</v>
      </c>
    </row>
    <row r="43" spans="1:9" ht="12" customHeight="1" x14ac:dyDescent="0.2">
      <c r="A43" s="39" t="s">
        <v>34</v>
      </c>
      <c r="B43" s="48">
        <v>2018</v>
      </c>
      <c r="C43" s="49" t="s">
        <v>85</v>
      </c>
      <c r="D43" s="50" t="s">
        <v>40</v>
      </c>
      <c r="E43" s="51">
        <v>31</v>
      </c>
      <c r="F43" s="56">
        <v>738535</v>
      </c>
      <c r="G43" s="53">
        <f t="shared" si="0"/>
        <v>23823.709677419356</v>
      </c>
      <c r="H43" s="68"/>
      <c r="I43" s="55">
        <v>0</v>
      </c>
    </row>
    <row r="44" spans="1:9" ht="12" customHeight="1" x14ac:dyDescent="0.2">
      <c r="A44" s="39" t="s">
        <v>34</v>
      </c>
      <c r="B44" s="48">
        <v>2018</v>
      </c>
      <c r="C44" s="49" t="s">
        <v>86</v>
      </c>
      <c r="D44" s="50" t="s">
        <v>42</v>
      </c>
      <c r="E44" s="51">
        <v>30</v>
      </c>
      <c r="F44" s="56">
        <v>796531</v>
      </c>
      <c r="G44" s="53">
        <f t="shared" si="0"/>
        <v>26551.033333333333</v>
      </c>
      <c r="H44" s="68"/>
      <c r="I44" s="55">
        <v>0</v>
      </c>
    </row>
    <row r="45" spans="1:9" ht="12" customHeight="1" x14ac:dyDescent="0.2">
      <c r="A45" s="39" t="s">
        <v>34</v>
      </c>
      <c r="B45" s="48">
        <v>2018</v>
      </c>
      <c r="C45" s="49" t="s">
        <v>87</v>
      </c>
      <c r="D45" s="50" t="s">
        <v>44</v>
      </c>
      <c r="E45" s="51">
        <v>31</v>
      </c>
      <c r="F45" s="56">
        <v>870762</v>
      </c>
      <c r="G45" s="53">
        <f t="shared" si="0"/>
        <v>28089.096774193549</v>
      </c>
      <c r="H45" s="68"/>
      <c r="I45" s="55">
        <v>0</v>
      </c>
    </row>
    <row r="46" spans="1:9" ht="12" customHeight="1" x14ac:dyDescent="0.2">
      <c r="A46" s="39" t="s">
        <v>34</v>
      </c>
      <c r="B46" s="48">
        <v>2018</v>
      </c>
      <c r="C46" s="49" t="s">
        <v>88</v>
      </c>
      <c r="D46" s="50" t="s">
        <v>46</v>
      </c>
      <c r="E46" s="51">
        <v>30</v>
      </c>
      <c r="F46" s="56">
        <v>915907</v>
      </c>
      <c r="G46" s="53">
        <f t="shared" si="0"/>
        <v>30530.233333333334</v>
      </c>
      <c r="H46" s="68"/>
      <c r="I46" s="55">
        <v>0</v>
      </c>
    </row>
    <row r="47" spans="1:9" ht="12" customHeight="1" x14ac:dyDescent="0.2">
      <c r="A47" s="39" t="s">
        <v>34</v>
      </c>
      <c r="B47" s="48">
        <v>2018</v>
      </c>
      <c r="C47" s="49" t="s">
        <v>89</v>
      </c>
      <c r="D47" s="50" t="s">
        <v>48</v>
      </c>
      <c r="E47" s="51">
        <v>31</v>
      </c>
      <c r="F47" s="56">
        <v>967975</v>
      </c>
      <c r="G47" s="53">
        <f t="shared" si="0"/>
        <v>31225</v>
      </c>
      <c r="H47" s="68"/>
      <c r="I47" s="55">
        <v>0</v>
      </c>
    </row>
    <row r="48" spans="1:9" ht="12" customHeight="1" x14ac:dyDescent="0.2">
      <c r="A48" s="39" t="s">
        <v>34</v>
      </c>
      <c r="B48" s="48">
        <v>2018</v>
      </c>
      <c r="C48" s="49" t="s">
        <v>90</v>
      </c>
      <c r="D48" s="50" t="s">
        <v>50</v>
      </c>
      <c r="E48" s="51">
        <v>31</v>
      </c>
      <c r="F48" s="56">
        <v>961765</v>
      </c>
      <c r="G48" s="53">
        <f t="shared" si="0"/>
        <v>31024.677419354837</v>
      </c>
      <c r="H48" s="68"/>
      <c r="I48" s="55">
        <v>0</v>
      </c>
    </row>
    <row r="49" spans="1:9" ht="12" customHeight="1" x14ac:dyDescent="0.2">
      <c r="A49" s="39" t="s">
        <v>34</v>
      </c>
      <c r="B49" s="48">
        <v>2018</v>
      </c>
      <c r="C49" s="49" t="s">
        <v>91</v>
      </c>
      <c r="D49" s="50" t="s">
        <v>52</v>
      </c>
      <c r="E49" s="51">
        <v>30</v>
      </c>
      <c r="F49" s="56">
        <v>923908</v>
      </c>
      <c r="G49" s="53">
        <f t="shared" si="0"/>
        <v>30796.933333333334</v>
      </c>
      <c r="H49" s="68"/>
      <c r="I49" s="55">
        <v>0</v>
      </c>
    </row>
    <row r="50" spans="1:9" ht="12" customHeight="1" x14ac:dyDescent="0.2">
      <c r="A50" s="39" t="s">
        <v>34</v>
      </c>
      <c r="B50" s="48">
        <v>2018</v>
      </c>
      <c r="C50" s="49" t="s">
        <v>92</v>
      </c>
      <c r="D50" s="50" t="s">
        <v>54</v>
      </c>
      <c r="E50" s="51">
        <v>31</v>
      </c>
      <c r="F50" s="56">
        <v>880507</v>
      </c>
      <c r="G50" s="53">
        <f t="shared" si="0"/>
        <v>28403.451612903227</v>
      </c>
      <c r="H50" s="68"/>
      <c r="I50" s="55">
        <v>0</v>
      </c>
    </row>
    <row r="51" spans="1:9" ht="12" customHeight="1" x14ac:dyDescent="0.2">
      <c r="A51" s="39" t="s">
        <v>34</v>
      </c>
      <c r="B51" s="48">
        <v>2018</v>
      </c>
      <c r="C51" s="49" t="s">
        <v>93</v>
      </c>
      <c r="D51" s="50" t="s">
        <v>56</v>
      </c>
      <c r="E51" s="51">
        <v>30</v>
      </c>
      <c r="F51" s="56">
        <v>727458</v>
      </c>
      <c r="G51" s="53">
        <f t="shared" si="0"/>
        <v>24248.6</v>
      </c>
      <c r="H51" s="68"/>
      <c r="I51" s="55">
        <v>0</v>
      </c>
    </row>
    <row r="52" spans="1:9" ht="12" customHeight="1" x14ac:dyDescent="0.2">
      <c r="A52" s="58" t="s">
        <v>34</v>
      </c>
      <c r="B52" s="13">
        <v>2018</v>
      </c>
      <c r="C52" s="59" t="s">
        <v>94</v>
      </c>
      <c r="D52" s="60" t="s">
        <v>58</v>
      </c>
      <c r="E52" s="61">
        <v>31</v>
      </c>
      <c r="F52" s="62">
        <v>709263</v>
      </c>
      <c r="G52" s="70">
        <f t="shared" si="0"/>
        <v>22879.451612903227</v>
      </c>
      <c r="H52" s="71"/>
      <c r="I52" s="65">
        <v>0</v>
      </c>
    </row>
    <row r="53" spans="1:9" ht="12" customHeight="1" x14ac:dyDescent="0.2">
      <c r="A53" s="39" t="s">
        <v>34</v>
      </c>
      <c r="B53" s="40">
        <v>2019</v>
      </c>
      <c r="C53" s="41" t="s">
        <v>95</v>
      </c>
      <c r="D53" s="42" t="s">
        <v>36</v>
      </c>
      <c r="E53" s="43">
        <v>31</v>
      </c>
      <c r="F53" s="66">
        <v>699975</v>
      </c>
      <c r="G53" s="45">
        <f t="shared" si="0"/>
        <v>22579.83870967742</v>
      </c>
      <c r="H53" s="67"/>
      <c r="I53" s="47">
        <v>1</v>
      </c>
    </row>
    <row r="54" spans="1:9" ht="12" customHeight="1" x14ac:dyDescent="0.2">
      <c r="A54" s="39" t="s">
        <v>34</v>
      </c>
      <c r="B54" s="48">
        <v>2019</v>
      </c>
      <c r="C54" s="49" t="s">
        <v>96</v>
      </c>
      <c r="D54" s="50" t="s">
        <v>38</v>
      </c>
      <c r="E54" s="51">
        <v>28</v>
      </c>
      <c r="F54" s="56">
        <v>657893</v>
      </c>
      <c r="G54" s="53">
        <f t="shared" si="0"/>
        <v>23496.178571428572</v>
      </c>
      <c r="H54" s="68"/>
      <c r="I54" s="55">
        <v>1</v>
      </c>
    </row>
    <row r="55" spans="1:9" ht="12" customHeight="1" x14ac:dyDescent="0.2">
      <c r="A55" s="39" t="s">
        <v>34</v>
      </c>
      <c r="B55" s="48">
        <v>2019</v>
      </c>
      <c r="C55" s="49" t="s">
        <v>97</v>
      </c>
      <c r="D55" s="50" t="s">
        <v>40</v>
      </c>
      <c r="E55" s="51">
        <v>31</v>
      </c>
      <c r="F55" s="56">
        <v>753872</v>
      </c>
      <c r="G55" s="53">
        <f t="shared" si="0"/>
        <v>24318.451612903227</v>
      </c>
      <c r="H55" s="68"/>
      <c r="I55" s="55">
        <v>1</v>
      </c>
    </row>
    <row r="56" spans="1:9" ht="12" customHeight="1" x14ac:dyDescent="0.2">
      <c r="A56" s="39" t="s">
        <v>34</v>
      </c>
      <c r="B56" s="48">
        <v>2019</v>
      </c>
      <c r="C56" s="49" t="s">
        <v>98</v>
      </c>
      <c r="D56" s="50" t="s">
        <v>42</v>
      </c>
      <c r="E56" s="51">
        <v>30</v>
      </c>
      <c r="F56" s="56">
        <v>815412</v>
      </c>
      <c r="G56" s="53">
        <f t="shared" si="0"/>
        <v>27180.400000000001</v>
      </c>
      <c r="H56" s="68"/>
      <c r="I56" s="55">
        <v>1</v>
      </c>
    </row>
    <row r="57" spans="1:9" ht="12" customHeight="1" x14ac:dyDescent="0.2">
      <c r="A57" s="39" t="s">
        <v>34</v>
      </c>
      <c r="B57" s="48">
        <v>2019</v>
      </c>
      <c r="C57" s="49" t="s">
        <v>99</v>
      </c>
      <c r="D57" s="50" t="s">
        <v>44</v>
      </c>
      <c r="E57" s="51">
        <v>31</v>
      </c>
      <c r="F57" s="56">
        <v>886422</v>
      </c>
      <c r="G57" s="53">
        <f t="shared" si="0"/>
        <v>28594.258064516129</v>
      </c>
      <c r="H57" s="68"/>
      <c r="I57" s="55">
        <v>1</v>
      </c>
    </row>
    <row r="58" spans="1:9" ht="12" customHeight="1" x14ac:dyDescent="0.2">
      <c r="A58" s="39" t="s">
        <v>34</v>
      </c>
      <c r="B58" s="48">
        <v>2019</v>
      </c>
      <c r="C58" s="49" t="s">
        <v>100</v>
      </c>
      <c r="D58" s="50" t="s">
        <v>46</v>
      </c>
      <c r="E58" s="51">
        <v>30</v>
      </c>
      <c r="F58" s="56">
        <v>932305</v>
      </c>
      <c r="G58" s="53">
        <f t="shared" si="0"/>
        <v>31076.833333333332</v>
      </c>
      <c r="H58" s="68"/>
      <c r="I58" s="55">
        <v>1</v>
      </c>
    </row>
    <row r="59" spans="1:9" ht="12" customHeight="1" x14ac:dyDescent="0.2">
      <c r="A59" s="39" t="s">
        <v>34</v>
      </c>
      <c r="B59" s="48">
        <v>2019</v>
      </c>
      <c r="C59" s="49" t="s">
        <v>101</v>
      </c>
      <c r="D59" s="50" t="s">
        <v>48</v>
      </c>
      <c r="E59" s="51">
        <v>31</v>
      </c>
      <c r="F59" s="56">
        <v>982444</v>
      </c>
      <c r="G59" s="53">
        <f t="shared" si="0"/>
        <v>31691.741935483871</v>
      </c>
      <c r="H59" s="68"/>
      <c r="I59" s="55">
        <v>1</v>
      </c>
    </row>
    <row r="60" spans="1:9" ht="12" customHeight="1" x14ac:dyDescent="0.2">
      <c r="A60" s="39" t="s">
        <v>34</v>
      </c>
      <c r="B60" s="48">
        <v>2019</v>
      </c>
      <c r="C60" s="49" t="s">
        <v>102</v>
      </c>
      <c r="D60" s="50" t="s">
        <v>50</v>
      </c>
      <c r="E60" s="51">
        <v>31</v>
      </c>
      <c r="F60" s="56">
        <v>970256</v>
      </c>
      <c r="G60" s="53">
        <f t="shared" si="0"/>
        <v>31298.580645161292</v>
      </c>
      <c r="H60" s="68"/>
      <c r="I60" s="55">
        <v>1</v>
      </c>
    </row>
    <row r="61" spans="1:9" ht="12" customHeight="1" x14ac:dyDescent="0.2">
      <c r="A61" s="39" t="s">
        <v>34</v>
      </c>
      <c r="B61" s="48">
        <v>2019</v>
      </c>
      <c r="C61" s="49" t="s">
        <v>103</v>
      </c>
      <c r="D61" s="50" t="s">
        <v>52</v>
      </c>
      <c r="E61" s="51">
        <v>30</v>
      </c>
      <c r="F61" s="56">
        <v>932411</v>
      </c>
      <c r="G61" s="53">
        <f t="shared" si="0"/>
        <v>31080.366666666665</v>
      </c>
      <c r="H61" s="68"/>
      <c r="I61" s="55">
        <v>1</v>
      </c>
    </row>
    <row r="62" spans="1:9" ht="12" customHeight="1" x14ac:dyDescent="0.2">
      <c r="A62" s="39" t="s">
        <v>34</v>
      </c>
      <c r="B62" s="48">
        <v>2019</v>
      </c>
      <c r="C62" s="49" t="s">
        <v>104</v>
      </c>
      <c r="D62" s="50" t="s">
        <v>54</v>
      </c>
      <c r="E62" s="51">
        <v>31</v>
      </c>
      <c r="F62" s="56">
        <v>880038</v>
      </c>
      <c r="G62" s="53">
        <f t="shared" si="0"/>
        <v>28388.322580645163</v>
      </c>
      <c r="H62" s="68"/>
      <c r="I62" s="55">
        <v>1</v>
      </c>
    </row>
    <row r="63" spans="1:9" ht="12" customHeight="1" x14ac:dyDescent="0.2">
      <c r="A63" s="39" t="s">
        <v>34</v>
      </c>
      <c r="B63" s="48">
        <v>2019</v>
      </c>
      <c r="C63" s="49" t="s">
        <v>105</v>
      </c>
      <c r="D63" s="50" t="s">
        <v>56</v>
      </c>
      <c r="E63" s="51">
        <v>30</v>
      </c>
      <c r="F63" s="56">
        <v>713365</v>
      </c>
      <c r="G63" s="53">
        <f t="shared" si="0"/>
        <v>23778.833333333332</v>
      </c>
      <c r="H63" s="68"/>
      <c r="I63" s="55">
        <v>1</v>
      </c>
    </row>
    <row r="64" spans="1:9" ht="12" customHeight="1" x14ac:dyDescent="0.2">
      <c r="A64" s="58" t="s">
        <v>34</v>
      </c>
      <c r="B64" s="13">
        <v>2019</v>
      </c>
      <c r="C64" s="59" t="s">
        <v>106</v>
      </c>
      <c r="D64" s="60" t="s">
        <v>58</v>
      </c>
      <c r="E64" s="61">
        <v>31</v>
      </c>
      <c r="F64" s="62">
        <v>709543</v>
      </c>
      <c r="G64" s="72">
        <f t="shared" si="0"/>
        <v>22888.483870967742</v>
      </c>
      <c r="H64" s="73"/>
      <c r="I64" s="65">
        <v>1</v>
      </c>
    </row>
    <row r="65" spans="1:9" ht="12" customHeight="1" x14ac:dyDescent="0.2">
      <c r="A65" s="39" t="s">
        <v>34</v>
      </c>
      <c r="B65" s="40">
        <v>2020</v>
      </c>
      <c r="C65" s="41" t="s">
        <v>107</v>
      </c>
      <c r="D65" s="42" t="s">
        <v>36</v>
      </c>
      <c r="E65" s="43">
        <v>31</v>
      </c>
      <c r="F65" s="66">
        <v>700208</v>
      </c>
      <c r="G65" s="45">
        <f t="shared" si="0"/>
        <v>22587.354838709678</v>
      </c>
      <c r="H65" s="67"/>
      <c r="I65" s="47">
        <v>1</v>
      </c>
    </row>
    <row r="66" spans="1:9" ht="12" customHeight="1" x14ac:dyDescent="0.2">
      <c r="A66" s="39" t="s">
        <v>34</v>
      </c>
      <c r="B66" s="48">
        <v>2020</v>
      </c>
      <c r="C66" s="49" t="s">
        <v>108</v>
      </c>
      <c r="D66" s="50" t="s">
        <v>38</v>
      </c>
      <c r="E66" s="51">
        <v>29</v>
      </c>
      <c r="F66" s="56">
        <v>666306</v>
      </c>
      <c r="G66" s="53">
        <f t="shared" si="0"/>
        <v>22976.068965517243</v>
      </c>
      <c r="H66" s="68"/>
      <c r="I66" s="55">
        <v>1</v>
      </c>
    </row>
    <row r="67" spans="1:9" ht="12" customHeight="1" x14ac:dyDescent="0.2">
      <c r="A67" s="39" t="s">
        <v>34</v>
      </c>
      <c r="B67" s="48">
        <v>2020</v>
      </c>
      <c r="C67" s="49" t="s">
        <v>109</v>
      </c>
      <c r="D67" s="50" t="s">
        <v>40</v>
      </c>
      <c r="E67" s="51">
        <v>31</v>
      </c>
      <c r="F67" s="56">
        <v>443239</v>
      </c>
      <c r="G67" s="53">
        <f t="shared" si="0"/>
        <v>14298.032258064517</v>
      </c>
      <c r="H67" s="68"/>
      <c r="I67" s="55">
        <v>1</v>
      </c>
    </row>
    <row r="68" spans="1:9" ht="12" customHeight="1" x14ac:dyDescent="0.2">
      <c r="A68" s="39" t="s">
        <v>34</v>
      </c>
      <c r="B68" s="48">
        <v>2020</v>
      </c>
      <c r="C68" s="49" t="s">
        <v>110</v>
      </c>
      <c r="D68" s="50" t="s">
        <v>42</v>
      </c>
      <c r="E68" s="51">
        <v>30</v>
      </c>
      <c r="F68" s="56">
        <v>98482</v>
      </c>
      <c r="G68" s="53">
        <f t="shared" si="0"/>
        <v>3282.7333333333331</v>
      </c>
      <c r="H68" s="68"/>
      <c r="I68" s="55">
        <v>1</v>
      </c>
    </row>
    <row r="69" spans="1:9" ht="12" customHeight="1" x14ac:dyDescent="0.2">
      <c r="A69" s="39" t="s">
        <v>34</v>
      </c>
      <c r="B69" s="48">
        <v>2020</v>
      </c>
      <c r="C69" s="49" t="s">
        <v>111</v>
      </c>
      <c r="D69" s="50" t="s">
        <v>44</v>
      </c>
      <c r="E69" s="51">
        <v>31</v>
      </c>
      <c r="F69" s="56">
        <v>127925</v>
      </c>
      <c r="G69" s="53">
        <f t="shared" si="0"/>
        <v>4126.6129032258068</v>
      </c>
      <c r="H69" s="68"/>
      <c r="I69" s="55">
        <v>1</v>
      </c>
    </row>
    <row r="70" spans="1:9" ht="12" customHeight="1" x14ac:dyDescent="0.2">
      <c r="A70" s="39" t="s">
        <v>34</v>
      </c>
      <c r="B70" s="48">
        <v>2020</v>
      </c>
      <c r="C70" s="49" t="s">
        <v>112</v>
      </c>
      <c r="D70" s="50" t="s">
        <v>46</v>
      </c>
      <c r="E70" s="51">
        <v>30</v>
      </c>
      <c r="F70" s="56">
        <v>193763</v>
      </c>
      <c r="G70" s="53">
        <f t="shared" si="0"/>
        <v>6458.7666666666664</v>
      </c>
      <c r="H70" s="68"/>
      <c r="I70" s="55">
        <v>1</v>
      </c>
    </row>
    <row r="71" spans="1:9" ht="12" customHeight="1" x14ac:dyDescent="0.2">
      <c r="A71" s="39" t="s">
        <v>34</v>
      </c>
      <c r="B71" s="48">
        <v>2020</v>
      </c>
      <c r="C71" s="49" t="s">
        <v>113</v>
      </c>
      <c r="D71" s="50" t="s">
        <v>48</v>
      </c>
      <c r="E71" s="51">
        <v>31</v>
      </c>
      <c r="F71" s="56">
        <v>388459</v>
      </c>
      <c r="G71" s="53">
        <f t="shared" si="0"/>
        <v>12530.935483870968</v>
      </c>
      <c r="H71" s="68"/>
      <c r="I71" s="55">
        <v>1</v>
      </c>
    </row>
    <row r="72" spans="1:9" ht="12" customHeight="1" x14ac:dyDescent="0.2">
      <c r="A72" s="39" t="s">
        <v>34</v>
      </c>
      <c r="B72" s="48">
        <v>2020</v>
      </c>
      <c r="C72" s="49" t="s">
        <v>114</v>
      </c>
      <c r="D72" s="50" t="s">
        <v>50</v>
      </c>
      <c r="E72" s="51">
        <v>31</v>
      </c>
      <c r="F72" s="56">
        <v>473656</v>
      </c>
      <c r="G72" s="53">
        <f t="shared" si="0"/>
        <v>15279.225806451614</v>
      </c>
      <c r="H72" s="68"/>
      <c r="I72" s="55">
        <v>1</v>
      </c>
    </row>
    <row r="73" spans="1:9" ht="12" customHeight="1" x14ac:dyDescent="0.2">
      <c r="A73" s="39" t="s">
        <v>34</v>
      </c>
      <c r="B73" s="48">
        <v>2020</v>
      </c>
      <c r="C73" s="49" t="s">
        <v>115</v>
      </c>
      <c r="D73" s="50" t="s">
        <v>52</v>
      </c>
      <c r="E73" s="51">
        <v>30</v>
      </c>
      <c r="F73" s="56">
        <v>421608</v>
      </c>
      <c r="G73" s="53">
        <f t="shared" si="0"/>
        <v>14053.6</v>
      </c>
      <c r="H73" s="68"/>
      <c r="I73" s="55">
        <v>1</v>
      </c>
    </row>
    <row r="74" spans="1:9" ht="12" customHeight="1" x14ac:dyDescent="0.2">
      <c r="A74" s="39" t="s">
        <v>34</v>
      </c>
      <c r="B74" s="48">
        <v>2020</v>
      </c>
      <c r="C74" s="49" t="s">
        <v>116</v>
      </c>
      <c r="D74" s="50" t="s">
        <v>54</v>
      </c>
      <c r="E74" s="51">
        <v>31</v>
      </c>
      <c r="F74" s="56">
        <v>374299</v>
      </c>
      <c r="G74" s="53">
        <f t="shared" si="0"/>
        <v>12074.161290322581</v>
      </c>
      <c r="H74" s="68"/>
      <c r="I74" s="55">
        <v>1</v>
      </c>
    </row>
    <row r="75" spans="1:9" ht="12" customHeight="1" x14ac:dyDescent="0.2">
      <c r="A75" s="39" t="s">
        <v>34</v>
      </c>
      <c r="B75" s="48">
        <v>2020</v>
      </c>
      <c r="C75" s="49" t="s">
        <v>117</v>
      </c>
      <c r="D75" s="50" t="s">
        <v>56</v>
      </c>
      <c r="E75" s="51">
        <v>30</v>
      </c>
      <c r="F75" s="56">
        <v>265655</v>
      </c>
      <c r="G75" s="53">
        <f t="shared" si="0"/>
        <v>8855.1666666666661</v>
      </c>
      <c r="H75" s="68"/>
      <c r="I75" s="55">
        <v>1</v>
      </c>
    </row>
    <row r="76" spans="1:9" ht="12" customHeight="1" x14ac:dyDescent="0.2">
      <c r="A76" s="58" t="s">
        <v>34</v>
      </c>
      <c r="B76" s="13">
        <v>2020</v>
      </c>
      <c r="C76" s="59" t="s">
        <v>118</v>
      </c>
      <c r="D76" s="60" t="s">
        <v>58</v>
      </c>
      <c r="E76" s="61">
        <v>31</v>
      </c>
      <c r="F76" s="62">
        <v>280108</v>
      </c>
      <c r="G76" s="72">
        <f t="shared" si="0"/>
        <v>9035.7419354838712</v>
      </c>
      <c r="H76" s="73"/>
      <c r="I76" s="65">
        <v>1</v>
      </c>
    </row>
    <row r="77" spans="1:9" ht="12" customHeight="1" x14ac:dyDescent="0.2">
      <c r="A77" s="39" t="s">
        <v>34</v>
      </c>
      <c r="B77" s="40">
        <v>2021</v>
      </c>
      <c r="C77" s="41" t="s">
        <v>119</v>
      </c>
      <c r="D77" s="42" t="s">
        <v>36</v>
      </c>
      <c r="E77" s="43">
        <v>31</v>
      </c>
      <c r="F77" s="66">
        <v>248753</v>
      </c>
      <c r="G77" s="45">
        <f t="shared" si="0"/>
        <v>8024.2903225806449</v>
      </c>
      <c r="H77" s="67"/>
      <c r="I77" s="47">
        <v>1</v>
      </c>
    </row>
    <row r="78" spans="1:9" ht="12" customHeight="1" x14ac:dyDescent="0.2">
      <c r="A78" s="39" t="s">
        <v>34</v>
      </c>
      <c r="B78" s="48">
        <v>2021</v>
      </c>
      <c r="C78" s="49" t="s">
        <v>120</v>
      </c>
      <c r="D78" s="50" t="s">
        <v>38</v>
      </c>
      <c r="E78" s="51">
        <v>28</v>
      </c>
      <c r="F78" s="56">
        <v>214175</v>
      </c>
      <c r="G78" s="53">
        <f t="shared" si="0"/>
        <v>7649.1071428571431</v>
      </c>
      <c r="H78" s="68"/>
      <c r="I78" s="55">
        <v>1</v>
      </c>
    </row>
    <row r="79" spans="1:9" ht="12" customHeight="1" x14ac:dyDescent="0.2">
      <c r="A79" s="39" t="s">
        <v>34</v>
      </c>
      <c r="B79" s="48">
        <v>2021</v>
      </c>
      <c r="C79" s="49" t="s">
        <v>121</v>
      </c>
      <c r="D79" s="50" t="s">
        <v>40</v>
      </c>
      <c r="E79" s="51">
        <v>31</v>
      </c>
      <c r="F79" s="56">
        <v>261183</v>
      </c>
      <c r="G79" s="53">
        <f t="shared" si="0"/>
        <v>8425.2580645161288</v>
      </c>
      <c r="H79" s="68"/>
      <c r="I79" s="55">
        <v>1</v>
      </c>
    </row>
    <row r="80" spans="1:9" ht="12" customHeight="1" x14ac:dyDescent="0.2">
      <c r="A80" s="39" t="s">
        <v>34</v>
      </c>
      <c r="B80" s="48">
        <v>2021</v>
      </c>
      <c r="C80" s="49" t="s">
        <v>122</v>
      </c>
      <c r="D80" s="50" t="s">
        <v>42</v>
      </c>
      <c r="E80" s="51">
        <v>30</v>
      </c>
      <c r="F80" s="56">
        <v>282465</v>
      </c>
      <c r="G80" s="53">
        <f t="shared" si="0"/>
        <v>9415.5</v>
      </c>
      <c r="H80" s="68"/>
      <c r="I80" s="55">
        <v>1</v>
      </c>
    </row>
    <row r="81" spans="1:9" ht="12" customHeight="1" x14ac:dyDescent="0.2">
      <c r="A81" s="39" t="s">
        <v>34</v>
      </c>
      <c r="B81" s="48">
        <v>2021</v>
      </c>
      <c r="C81" s="49" t="s">
        <v>123</v>
      </c>
      <c r="D81" s="50" t="s">
        <v>44</v>
      </c>
      <c r="E81" s="51">
        <v>31</v>
      </c>
      <c r="F81" s="56">
        <v>335424</v>
      </c>
      <c r="G81" s="53">
        <f t="shared" si="0"/>
        <v>10820.129032258064</v>
      </c>
      <c r="H81" s="68"/>
      <c r="I81" s="55">
        <v>1</v>
      </c>
    </row>
    <row r="82" spans="1:9" ht="12" customHeight="1" x14ac:dyDescent="0.2">
      <c r="A82" s="39" t="s">
        <v>34</v>
      </c>
      <c r="B82" s="48">
        <v>2021</v>
      </c>
      <c r="C82" s="49" t="s">
        <v>124</v>
      </c>
      <c r="D82" s="50" t="s">
        <v>46</v>
      </c>
      <c r="E82" s="51">
        <v>30</v>
      </c>
      <c r="F82" s="56">
        <v>451774</v>
      </c>
      <c r="G82" s="53">
        <f t="shared" si="0"/>
        <v>15059.133333333333</v>
      </c>
      <c r="H82" s="68"/>
      <c r="I82" s="55">
        <v>1</v>
      </c>
    </row>
    <row r="83" spans="1:9" ht="12" customHeight="1" x14ac:dyDescent="0.2">
      <c r="A83" s="39" t="s">
        <v>34</v>
      </c>
      <c r="B83" s="48">
        <v>2021</v>
      </c>
      <c r="C83" s="49" t="s">
        <v>125</v>
      </c>
      <c r="D83" s="50" t="s">
        <v>48</v>
      </c>
      <c r="E83" s="51">
        <v>31</v>
      </c>
      <c r="F83" s="56">
        <v>626249</v>
      </c>
      <c r="G83" s="53">
        <f t="shared" si="0"/>
        <v>20201.580645161292</v>
      </c>
      <c r="H83" s="68"/>
      <c r="I83" s="55">
        <v>1</v>
      </c>
    </row>
    <row r="84" spans="1:9" ht="12" customHeight="1" x14ac:dyDescent="0.2">
      <c r="A84" s="39" t="s">
        <v>34</v>
      </c>
      <c r="B84" s="48">
        <v>2021</v>
      </c>
      <c r="C84" s="49" t="s">
        <v>126</v>
      </c>
      <c r="D84" s="50" t="s">
        <v>50</v>
      </c>
      <c r="E84" s="51">
        <v>31</v>
      </c>
      <c r="F84" s="56">
        <v>673117</v>
      </c>
      <c r="G84" s="53">
        <f t="shared" si="0"/>
        <v>21713.451612903227</v>
      </c>
      <c r="H84" s="68"/>
      <c r="I84" s="55">
        <v>1</v>
      </c>
    </row>
    <row r="85" spans="1:9" ht="12" customHeight="1" x14ac:dyDescent="0.2">
      <c r="A85" s="39" t="s">
        <v>34</v>
      </c>
      <c r="B85" s="48">
        <v>2021</v>
      </c>
      <c r="C85" s="49" t="s">
        <v>127</v>
      </c>
      <c r="D85" s="50" t="s">
        <v>52</v>
      </c>
      <c r="E85" s="51">
        <v>30</v>
      </c>
      <c r="F85" s="56">
        <v>643255</v>
      </c>
      <c r="G85" s="53">
        <f t="shared" si="0"/>
        <v>21441.833333333332</v>
      </c>
      <c r="H85" s="68"/>
      <c r="I85" s="55">
        <v>1</v>
      </c>
    </row>
    <row r="86" spans="1:9" ht="12" customHeight="1" x14ac:dyDescent="0.2">
      <c r="A86" s="39" t="s">
        <v>34</v>
      </c>
      <c r="B86" s="48">
        <v>2021</v>
      </c>
      <c r="C86" s="49" t="s">
        <v>128</v>
      </c>
      <c r="D86" s="50" t="s">
        <v>54</v>
      </c>
      <c r="E86" s="51">
        <v>31</v>
      </c>
      <c r="F86" s="56">
        <v>634591</v>
      </c>
      <c r="G86" s="53">
        <f t="shared" si="0"/>
        <v>20470.677419354837</v>
      </c>
      <c r="H86" s="68"/>
      <c r="I86" s="55">
        <v>1</v>
      </c>
    </row>
    <row r="87" spans="1:9" ht="12" customHeight="1" x14ac:dyDescent="0.2">
      <c r="A87" s="39" t="s">
        <v>34</v>
      </c>
      <c r="B87" s="48">
        <v>2021</v>
      </c>
      <c r="C87" s="49" t="s">
        <v>129</v>
      </c>
      <c r="D87" s="50" t="s">
        <v>56</v>
      </c>
      <c r="E87" s="51">
        <v>30</v>
      </c>
      <c r="F87" s="56">
        <v>547695</v>
      </c>
      <c r="G87" s="53">
        <f t="shared" si="0"/>
        <v>18256.5</v>
      </c>
      <c r="H87" s="68"/>
      <c r="I87" s="55">
        <v>1</v>
      </c>
    </row>
    <row r="88" spans="1:9" ht="12" customHeight="1" x14ac:dyDescent="0.2">
      <c r="A88" s="58" t="s">
        <v>34</v>
      </c>
      <c r="B88" s="13">
        <v>2021</v>
      </c>
      <c r="C88" s="59" t="s">
        <v>130</v>
      </c>
      <c r="D88" s="60" t="s">
        <v>58</v>
      </c>
      <c r="E88" s="61">
        <v>31</v>
      </c>
      <c r="F88" s="62">
        <v>552434</v>
      </c>
      <c r="G88" s="72">
        <f t="shared" si="0"/>
        <v>17820.451612903227</v>
      </c>
      <c r="H88" s="73"/>
      <c r="I88" s="65">
        <v>1</v>
      </c>
    </row>
    <row r="89" spans="1:9" ht="12" customHeight="1" x14ac:dyDescent="0.2">
      <c r="A89" s="39" t="s">
        <v>34</v>
      </c>
      <c r="B89" s="40">
        <v>2022</v>
      </c>
      <c r="C89" s="41" t="s">
        <v>131</v>
      </c>
      <c r="D89" s="42" t="s">
        <v>36</v>
      </c>
      <c r="E89" s="43">
        <v>31</v>
      </c>
      <c r="F89" s="66">
        <v>478094</v>
      </c>
      <c r="G89" s="45">
        <f t="shared" si="0"/>
        <v>15422.387096774193</v>
      </c>
      <c r="H89" s="67"/>
      <c r="I89" s="47">
        <v>1</v>
      </c>
    </row>
    <row r="90" spans="1:9" ht="12" customHeight="1" x14ac:dyDescent="0.2">
      <c r="A90" s="39" t="s">
        <v>34</v>
      </c>
      <c r="B90" s="48">
        <v>2022</v>
      </c>
      <c r="C90" s="49" t="s">
        <v>132</v>
      </c>
      <c r="D90" s="50" t="s">
        <v>38</v>
      </c>
      <c r="E90" s="51">
        <v>28</v>
      </c>
      <c r="F90" s="56">
        <v>463707</v>
      </c>
      <c r="G90" s="53">
        <f t="shared" si="0"/>
        <v>16560.964285714286</v>
      </c>
      <c r="H90" s="68"/>
      <c r="I90" s="55">
        <v>1</v>
      </c>
    </row>
    <row r="91" spans="1:9" ht="12" customHeight="1" x14ac:dyDescent="0.2">
      <c r="A91" s="39" t="s">
        <v>34</v>
      </c>
      <c r="B91" s="48">
        <v>2022</v>
      </c>
      <c r="C91" s="49" t="s">
        <v>133</v>
      </c>
      <c r="D91" s="50" t="s">
        <v>40</v>
      </c>
      <c r="E91" s="51">
        <v>31</v>
      </c>
      <c r="F91" s="56">
        <v>580324</v>
      </c>
      <c r="G91" s="53">
        <f t="shared" si="0"/>
        <v>18720.129032258064</v>
      </c>
      <c r="H91" s="68"/>
      <c r="I91" s="55">
        <v>1</v>
      </c>
    </row>
    <row r="92" spans="1:9" ht="12" customHeight="1" x14ac:dyDescent="0.2">
      <c r="A92" s="39" t="s">
        <v>34</v>
      </c>
      <c r="B92" s="48">
        <v>2022</v>
      </c>
      <c r="C92" s="49" t="s">
        <v>134</v>
      </c>
      <c r="D92" s="50" t="s">
        <v>42</v>
      </c>
      <c r="E92" s="51">
        <v>30</v>
      </c>
      <c r="F92" s="56">
        <v>675361</v>
      </c>
      <c r="G92" s="53">
        <f t="shared" si="0"/>
        <v>22512.033333333333</v>
      </c>
      <c r="H92" s="68"/>
      <c r="I92" s="55">
        <v>1</v>
      </c>
    </row>
    <row r="93" spans="1:9" ht="12" customHeight="1" x14ac:dyDescent="0.2">
      <c r="A93" s="39" t="s">
        <v>34</v>
      </c>
      <c r="B93" s="48">
        <v>2022</v>
      </c>
      <c r="C93" s="49" t="s">
        <v>135</v>
      </c>
      <c r="D93" s="50" t="s">
        <v>44</v>
      </c>
      <c r="E93" s="51">
        <v>31</v>
      </c>
      <c r="F93" s="56">
        <v>769535</v>
      </c>
      <c r="G93" s="53">
        <f t="shared" si="0"/>
        <v>24823.709677419356</v>
      </c>
      <c r="H93" s="68"/>
      <c r="I93" s="55">
        <v>1</v>
      </c>
    </row>
    <row r="94" spans="1:9" ht="12" customHeight="1" x14ac:dyDescent="0.2">
      <c r="A94" s="39" t="s">
        <v>34</v>
      </c>
      <c r="B94" s="48">
        <v>2022</v>
      </c>
      <c r="C94" s="49" t="s">
        <v>136</v>
      </c>
      <c r="D94" s="50" t="s">
        <v>46</v>
      </c>
      <c r="E94" s="51">
        <v>30</v>
      </c>
      <c r="F94" s="56">
        <v>807281</v>
      </c>
      <c r="G94" s="53">
        <f t="shared" si="0"/>
        <v>26909.366666666665</v>
      </c>
      <c r="H94" s="68"/>
      <c r="I94" s="55">
        <v>1</v>
      </c>
    </row>
    <row r="95" spans="1:9" ht="12" customHeight="1" x14ac:dyDescent="0.2">
      <c r="A95" s="39" t="s">
        <v>34</v>
      </c>
      <c r="B95" s="48">
        <v>2022</v>
      </c>
      <c r="C95" s="49" t="s">
        <v>137</v>
      </c>
      <c r="D95" s="50" t="s">
        <v>48</v>
      </c>
      <c r="E95" s="51">
        <v>31</v>
      </c>
      <c r="F95" s="56">
        <v>856434</v>
      </c>
      <c r="G95" s="53">
        <f t="shared" si="0"/>
        <v>27626.903225806451</v>
      </c>
      <c r="H95" s="68"/>
      <c r="I95" s="55">
        <v>1</v>
      </c>
    </row>
    <row r="96" spans="1:9" ht="12" customHeight="1" x14ac:dyDescent="0.2">
      <c r="A96" s="39" t="s">
        <v>34</v>
      </c>
      <c r="B96" s="48">
        <v>2022</v>
      </c>
      <c r="C96" s="49" t="s">
        <v>138</v>
      </c>
      <c r="D96" s="50" t="s">
        <v>50</v>
      </c>
      <c r="E96" s="51">
        <v>31</v>
      </c>
      <c r="F96" s="56">
        <v>853494</v>
      </c>
      <c r="G96" s="53">
        <f t="shared" si="0"/>
        <v>27532.064516129034</v>
      </c>
      <c r="H96" s="68"/>
      <c r="I96" s="55">
        <v>1</v>
      </c>
    </row>
    <row r="97" spans="1:9" ht="12" customHeight="1" x14ac:dyDescent="0.2">
      <c r="A97" s="39" t="s">
        <v>34</v>
      </c>
      <c r="B97" s="48">
        <v>2022</v>
      </c>
      <c r="C97" s="49" t="s">
        <v>139</v>
      </c>
      <c r="D97" s="50" t="s">
        <v>52</v>
      </c>
      <c r="E97" s="51">
        <v>30</v>
      </c>
      <c r="F97" s="56">
        <v>811247</v>
      </c>
      <c r="G97" s="53">
        <f t="shared" si="0"/>
        <v>27041.566666666666</v>
      </c>
      <c r="H97" s="68"/>
      <c r="I97" s="55">
        <v>1</v>
      </c>
    </row>
    <row r="98" spans="1:9" ht="12" customHeight="1" x14ac:dyDescent="0.2">
      <c r="A98" s="39" t="s">
        <v>34</v>
      </c>
      <c r="B98" s="48">
        <v>2022</v>
      </c>
      <c r="C98" s="49" t="s">
        <v>140</v>
      </c>
      <c r="D98" s="50" t="s">
        <v>54</v>
      </c>
      <c r="E98" s="51">
        <v>31</v>
      </c>
      <c r="F98" s="56">
        <v>773882</v>
      </c>
      <c r="G98" s="53">
        <f t="shared" si="0"/>
        <v>24963.935483870966</v>
      </c>
      <c r="H98" s="68"/>
      <c r="I98" s="55">
        <v>1</v>
      </c>
    </row>
    <row r="99" spans="1:9" ht="12" customHeight="1" x14ac:dyDescent="0.2">
      <c r="A99" s="39" t="s">
        <v>34</v>
      </c>
      <c r="B99" s="48">
        <v>2022</v>
      </c>
      <c r="C99" s="49" t="s">
        <v>141</v>
      </c>
      <c r="D99" s="50" t="s">
        <v>56</v>
      </c>
      <c r="E99" s="51">
        <v>30</v>
      </c>
      <c r="F99" s="56">
        <v>616404</v>
      </c>
      <c r="G99" s="53">
        <f t="shared" si="0"/>
        <v>20546.8</v>
      </c>
      <c r="H99" s="68"/>
      <c r="I99" s="55">
        <v>1</v>
      </c>
    </row>
    <row r="100" spans="1:9" ht="12" customHeight="1" x14ac:dyDescent="0.2">
      <c r="A100" s="58" t="s">
        <v>34</v>
      </c>
      <c r="B100" s="13">
        <v>2022</v>
      </c>
      <c r="C100" s="59" t="s">
        <v>142</v>
      </c>
      <c r="D100" s="60" t="s">
        <v>58</v>
      </c>
      <c r="E100" s="61">
        <v>31</v>
      </c>
      <c r="F100" s="62">
        <v>616882</v>
      </c>
      <c r="G100" s="72">
        <f t="shared" si="0"/>
        <v>19899.419354838708</v>
      </c>
      <c r="H100" s="73"/>
      <c r="I100" s="65">
        <v>1</v>
      </c>
    </row>
    <row r="101" spans="1:9" ht="12" customHeight="1" x14ac:dyDescent="0.2">
      <c r="A101" s="39" t="s">
        <v>34</v>
      </c>
      <c r="B101" s="40">
        <v>2023</v>
      </c>
      <c r="C101" s="41" t="s">
        <v>143</v>
      </c>
      <c r="D101" s="42" t="s">
        <v>36</v>
      </c>
      <c r="E101" s="43">
        <v>31</v>
      </c>
      <c r="F101" s="66">
        <v>597037</v>
      </c>
      <c r="G101" s="45">
        <f t="shared" si="0"/>
        <v>19259.258064516129</v>
      </c>
      <c r="H101" s="67"/>
      <c r="I101" s="47">
        <v>1</v>
      </c>
    </row>
    <row r="102" spans="1:9" ht="12" customHeight="1" x14ac:dyDescent="0.2">
      <c r="A102" s="39" t="s">
        <v>34</v>
      </c>
      <c r="B102" s="48">
        <v>2023</v>
      </c>
      <c r="C102" s="49" t="s">
        <v>144</v>
      </c>
      <c r="D102" s="50" t="s">
        <v>38</v>
      </c>
      <c r="E102" s="51">
        <v>28</v>
      </c>
      <c r="F102" s="56">
        <v>567872</v>
      </c>
      <c r="G102" s="53">
        <f t="shared" si="0"/>
        <v>20281.142857142859</v>
      </c>
      <c r="H102" s="68"/>
      <c r="I102" s="55">
        <v>1</v>
      </c>
    </row>
    <row r="103" spans="1:9" ht="12" customHeight="1" x14ac:dyDescent="0.2">
      <c r="A103" s="39" t="s">
        <v>34</v>
      </c>
      <c r="B103" s="48">
        <v>2023</v>
      </c>
      <c r="C103" s="49" t="s">
        <v>145</v>
      </c>
      <c r="D103" s="50" t="s">
        <v>40</v>
      </c>
      <c r="E103" s="51">
        <v>31</v>
      </c>
      <c r="F103" s="56">
        <v>662663</v>
      </c>
      <c r="G103" s="53">
        <f t="shared" si="0"/>
        <v>21376.225806451614</v>
      </c>
      <c r="H103" s="68"/>
      <c r="I103" s="55">
        <v>1</v>
      </c>
    </row>
    <row r="104" spans="1:9" ht="12" customHeight="1" x14ac:dyDescent="0.2">
      <c r="A104" s="39" t="s">
        <v>34</v>
      </c>
      <c r="B104" s="48">
        <v>2023</v>
      </c>
      <c r="C104" s="49" t="s">
        <v>146</v>
      </c>
      <c r="D104" s="50" t="s">
        <v>42</v>
      </c>
      <c r="E104" s="51">
        <v>30</v>
      </c>
      <c r="F104" s="56">
        <v>731929</v>
      </c>
      <c r="G104" s="53">
        <f t="shared" si="0"/>
        <v>24397.633333333335</v>
      </c>
      <c r="H104" s="68"/>
      <c r="I104" s="55">
        <v>1</v>
      </c>
    </row>
    <row r="105" spans="1:9" ht="12" customHeight="1" x14ac:dyDescent="0.2">
      <c r="A105" s="39" t="s">
        <v>34</v>
      </c>
      <c r="B105" s="48">
        <v>2023</v>
      </c>
      <c r="C105" s="49" t="s">
        <v>147</v>
      </c>
      <c r="D105" s="50" t="s">
        <v>44</v>
      </c>
      <c r="E105" s="51">
        <v>31</v>
      </c>
      <c r="F105" s="56">
        <v>814112</v>
      </c>
      <c r="G105" s="53">
        <f t="shared" si="0"/>
        <v>26261.677419354837</v>
      </c>
      <c r="H105" s="68"/>
      <c r="I105" s="55">
        <v>1</v>
      </c>
    </row>
    <row r="106" spans="1:9" ht="12" customHeight="1" x14ac:dyDescent="0.2">
      <c r="A106" s="39" t="s">
        <v>34</v>
      </c>
      <c r="B106" s="48">
        <v>2023</v>
      </c>
      <c r="C106" s="49" t="s">
        <v>148</v>
      </c>
      <c r="D106" s="50" t="s">
        <v>46</v>
      </c>
      <c r="E106" s="51">
        <v>30</v>
      </c>
      <c r="F106" s="56">
        <v>860113</v>
      </c>
      <c r="G106" s="53">
        <f t="shared" si="0"/>
        <v>28670.433333333334</v>
      </c>
      <c r="H106" s="68"/>
      <c r="I106" s="55">
        <v>1</v>
      </c>
    </row>
    <row r="107" spans="1:9" ht="12" customHeight="1" x14ac:dyDescent="0.2">
      <c r="A107" s="39" t="s">
        <v>34</v>
      </c>
      <c r="B107" s="48">
        <v>2023</v>
      </c>
      <c r="C107" s="49" t="s">
        <v>149</v>
      </c>
      <c r="D107" s="50" t="s">
        <v>48</v>
      </c>
      <c r="E107" s="51">
        <v>31</v>
      </c>
      <c r="F107" s="56">
        <v>914032</v>
      </c>
      <c r="G107" s="53">
        <f t="shared" si="0"/>
        <v>29484.903225806451</v>
      </c>
      <c r="H107" s="68"/>
      <c r="I107" s="55">
        <v>1</v>
      </c>
    </row>
    <row r="108" spans="1:9" ht="12" customHeight="1" x14ac:dyDescent="0.2">
      <c r="A108" s="39" t="s">
        <v>34</v>
      </c>
      <c r="B108" s="48">
        <v>2023</v>
      </c>
      <c r="C108" s="49" t="s">
        <v>150</v>
      </c>
      <c r="D108" s="50" t="s">
        <v>50</v>
      </c>
      <c r="E108" s="51">
        <v>31</v>
      </c>
      <c r="F108" s="56">
        <v>905121</v>
      </c>
      <c r="G108" s="53">
        <f t="shared" si="0"/>
        <v>29197.451612903227</v>
      </c>
      <c r="H108" s="68"/>
      <c r="I108" s="55">
        <v>1</v>
      </c>
    </row>
    <row r="109" spans="1:9" ht="12" customHeight="1" x14ac:dyDescent="0.2">
      <c r="A109" s="39" t="s">
        <v>34</v>
      </c>
      <c r="B109" s="48">
        <v>2023</v>
      </c>
      <c r="C109" s="49" t="s">
        <v>151</v>
      </c>
      <c r="D109" s="50" t="s">
        <v>52</v>
      </c>
      <c r="E109" s="51">
        <v>30</v>
      </c>
      <c r="F109" s="56">
        <v>870191</v>
      </c>
      <c r="G109" s="53">
        <f t="shared" si="0"/>
        <v>29006.366666666665</v>
      </c>
      <c r="H109" s="68"/>
      <c r="I109" s="55">
        <v>1</v>
      </c>
    </row>
    <row r="110" spans="1:9" ht="12" customHeight="1" x14ac:dyDescent="0.2">
      <c r="A110" s="39" t="s">
        <v>34</v>
      </c>
      <c r="B110" s="48">
        <v>2023</v>
      </c>
      <c r="C110" s="49" t="s">
        <v>152</v>
      </c>
      <c r="D110" s="50" t="s">
        <v>54</v>
      </c>
      <c r="E110" s="51">
        <v>31</v>
      </c>
      <c r="F110" s="56">
        <v>835274</v>
      </c>
      <c r="G110" s="53">
        <f t="shared" si="0"/>
        <v>26944.322580645163</v>
      </c>
      <c r="H110" s="68"/>
      <c r="I110" s="55">
        <v>1</v>
      </c>
    </row>
    <row r="111" spans="1:9" ht="12" customHeight="1" x14ac:dyDescent="0.2">
      <c r="A111" s="39" t="s">
        <v>34</v>
      </c>
      <c r="B111" s="48">
        <v>2023</v>
      </c>
      <c r="C111" s="49" t="s">
        <v>153</v>
      </c>
      <c r="D111" s="50" t="s">
        <v>56</v>
      </c>
      <c r="E111" s="51">
        <v>30</v>
      </c>
      <c r="F111" s="56">
        <v>657646</v>
      </c>
      <c r="G111" s="53">
        <f t="shared" si="0"/>
        <v>21921.533333333333</v>
      </c>
      <c r="H111" s="68"/>
      <c r="I111" s="55">
        <v>1</v>
      </c>
    </row>
    <row r="112" spans="1:9" ht="12" customHeight="1" x14ac:dyDescent="0.2">
      <c r="A112" s="58" t="s">
        <v>34</v>
      </c>
      <c r="B112" s="13">
        <v>2023</v>
      </c>
      <c r="C112" s="59" t="s">
        <v>154</v>
      </c>
      <c r="D112" s="60" t="s">
        <v>58</v>
      </c>
      <c r="E112" s="61">
        <v>31</v>
      </c>
      <c r="F112" s="62">
        <v>658997</v>
      </c>
      <c r="G112" s="72">
        <f t="shared" si="0"/>
        <v>21257.967741935485</v>
      </c>
      <c r="H112" s="73"/>
      <c r="I112" s="65">
        <v>1</v>
      </c>
    </row>
    <row r="113" spans="1:9" ht="12" customHeight="1" x14ac:dyDescent="0.2">
      <c r="A113" s="39" t="s">
        <v>34</v>
      </c>
      <c r="B113" s="40">
        <v>2024</v>
      </c>
      <c r="C113" s="41" t="s">
        <v>155</v>
      </c>
      <c r="D113" s="42" t="s">
        <v>36</v>
      </c>
      <c r="E113" s="43">
        <v>31</v>
      </c>
      <c r="F113" s="66">
        <v>625416</v>
      </c>
      <c r="G113" s="45">
        <f t="shared" si="0"/>
        <v>20174.709677419356</v>
      </c>
      <c r="H113" s="67">
        <f>G113/G101-1</f>
        <v>4.7533067464830658E-2</v>
      </c>
      <c r="I113" s="47">
        <v>1</v>
      </c>
    </row>
    <row r="114" spans="1:9" ht="12" customHeight="1" x14ac:dyDescent="0.2">
      <c r="A114" s="39" t="s">
        <v>34</v>
      </c>
      <c r="B114" s="48">
        <v>2024</v>
      </c>
      <c r="C114" s="49" t="s">
        <v>156</v>
      </c>
      <c r="D114" s="50" t="s">
        <v>38</v>
      </c>
      <c r="E114" s="51">
        <v>29</v>
      </c>
      <c r="F114" s="56">
        <v>616506</v>
      </c>
      <c r="G114" s="53">
        <f t="shared" si="0"/>
        <v>21258.827586206895</v>
      </c>
      <c r="H114" s="68">
        <f t="shared" ref="H114:H124" si="1">(SUM(F$113:F114)/SUM(E$113:E114))/((SUM(F$101:F102)/SUM(E$101:E102)))-1</f>
        <v>4.8342231024054216E-2</v>
      </c>
      <c r="I114" s="55">
        <v>1</v>
      </c>
    </row>
    <row r="115" spans="1:9" ht="12" customHeight="1" x14ac:dyDescent="0.2">
      <c r="A115" s="39" t="s">
        <v>34</v>
      </c>
      <c r="B115" s="48">
        <v>2024</v>
      </c>
      <c r="C115" s="49" t="s">
        <v>157</v>
      </c>
      <c r="D115" s="50" t="s">
        <v>40</v>
      </c>
      <c r="E115" s="51">
        <v>31</v>
      </c>
      <c r="F115" s="56">
        <v>701910</v>
      </c>
      <c r="G115" s="53">
        <f t="shared" si="0"/>
        <v>22642.258064516129</v>
      </c>
      <c r="H115" s="68">
        <f t="shared" si="1"/>
        <v>5.1926385822943733E-2</v>
      </c>
      <c r="I115" s="55">
        <v>1</v>
      </c>
    </row>
    <row r="116" spans="1:9" ht="12" customHeight="1" x14ac:dyDescent="0.2">
      <c r="A116" s="39" t="s">
        <v>34</v>
      </c>
      <c r="B116" s="48">
        <v>2024</v>
      </c>
      <c r="C116" s="49" t="s">
        <v>158</v>
      </c>
      <c r="D116" s="50" t="s">
        <v>42</v>
      </c>
      <c r="E116" s="51">
        <v>30</v>
      </c>
      <c r="F116" s="56">
        <v>780794</v>
      </c>
      <c r="G116" s="53">
        <f t="shared" si="0"/>
        <v>26026.466666666667</v>
      </c>
      <c r="H116" s="68">
        <f t="shared" si="1"/>
        <v>5.5716887687117911E-2</v>
      </c>
      <c r="I116" s="55">
        <v>1</v>
      </c>
    </row>
    <row r="117" spans="1:9" ht="12" customHeight="1" x14ac:dyDescent="0.2">
      <c r="A117" s="39" t="s">
        <v>34</v>
      </c>
      <c r="B117" s="48">
        <v>2024</v>
      </c>
      <c r="C117" s="49" t="s">
        <v>159</v>
      </c>
      <c r="D117" s="50" t="s">
        <v>44</v>
      </c>
      <c r="E117" s="51">
        <v>31</v>
      </c>
      <c r="F117" s="56">
        <v>867325</v>
      </c>
      <c r="G117" s="53">
        <f t="shared" si="0"/>
        <v>27978.225806451614</v>
      </c>
      <c r="H117" s="68">
        <f t="shared" si="1"/>
        <v>5.7714605504855632E-2</v>
      </c>
      <c r="I117" s="55">
        <v>1</v>
      </c>
    </row>
    <row r="118" spans="1:9" ht="12" customHeight="1" x14ac:dyDescent="0.2">
      <c r="A118" s="39" t="s">
        <v>34</v>
      </c>
      <c r="B118" s="48">
        <v>2024</v>
      </c>
      <c r="C118" s="49" t="s">
        <v>160</v>
      </c>
      <c r="D118" s="50" t="s">
        <v>46</v>
      </c>
      <c r="E118" s="51">
        <v>30</v>
      </c>
      <c r="F118" s="56">
        <v>903036</v>
      </c>
      <c r="G118" s="53">
        <f t="shared" si="0"/>
        <v>30101.200000000001</v>
      </c>
      <c r="H118" s="68">
        <f t="shared" si="1"/>
        <v>5.587590439975787E-2</v>
      </c>
      <c r="I118" s="55">
        <v>1</v>
      </c>
    </row>
    <row r="119" spans="1:9" ht="12" customHeight="1" x14ac:dyDescent="0.2">
      <c r="A119" s="39" t="s">
        <v>34</v>
      </c>
      <c r="B119" s="48">
        <v>2024</v>
      </c>
      <c r="C119" s="49" t="s">
        <v>161</v>
      </c>
      <c r="D119" s="50" t="s">
        <v>48</v>
      </c>
      <c r="E119" s="51">
        <v>31</v>
      </c>
      <c r="F119" s="56">
        <v>953799</v>
      </c>
      <c r="G119" s="53">
        <f t="shared" si="0"/>
        <v>30767.709677419356</v>
      </c>
      <c r="H119" s="68">
        <f t="shared" si="1"/>
        <v>5.3508118499436597E-2</v>
      </c>
      <c r="I119" s="55">
        <v>1</v>
      </c>
    </row>
    <row r="120" spans="1:9" ht="12" customHeight="1" x14ac:dyDescent="0.2">
      <c r="A120" s="39" t="s">
        <v>34</v>
      </c>
      <c r="B120" s="48">
        <v>2024</v>
      </c>
      <c r="C120" s="49" t="s">
        <v>162</v>
      </c>
      <c r="D120" s="50" t="s">
        <v>50</v>
      </c>
      <c r="E120" s="51">
        <v>31</v>
      </c>
      <c r="F120" s="56">
        <v>945189</v>
      </c>
      <c r="G120" s="53">
        <f t="shared" si="0"/>
        <v>30489.967741935485</v>
      </c>
      <c r="H120" s="68">
        <f t="shared" si="1"/>
        <v>5.2023373410608365E-2</v>
      </c>
      <c r="I120" s="55">
        <v>1</v>
      </c>
    </row>
    <row r="121" spans="1:9" ht="12" customHeight="1" x14ac:dyDescent="0.2">
      <c r="A121" s="39" t="s">
        <v>34</v>
      </c>
      <c r="B121" s="48">
        <v>2024</v>
      </c>
      <c r="C121" s="49" t="s">
        <v>163</v>
      </c>
      <c r="D121" s="50" t="s">
        <v>52</v>
      </c>
      <c r="E121" s="51">
        <v>30</v>
      </c>
      <c r="F121" s="56">
        <v>905758</v>
      </c>
      <c r="G121" s="53">
        <f t="shared" si="0"/>
        <v>30191.933333333334</v>
      </c>
      <c r="H121" s="68">
        <f t="shared" si="1"/>
        <v>5.0558731702283977E-2</v>
      </c>
      <c r="I121" s="55">
        <v>1</v>
      </c>
    </row>
    <row r="122" spans="1:9" ht="12" customHeight="1" x14ac:dyDescent="0.2">
      <c r="A122" s="39" t="s">
        <v>34</v>
      </c>
      <c r="B122" s="48">
        <v>2024</v>
      </c>
      <c r="C122" s="49" t="s">
        <v>164</v>
      </c>
      <c r="D122" s="50" t="s">
        <v>54</v>
      </c>
      <c r="E122" s="51">
        <v>31</v>
      </c>
      <c r="F122" s="56">
        <v>867372</v>
      </c>
      <c r="G122" s="53">
        <f t="shared" si="0"/>
        <v>27979.741935483871</v>
      </c>
      <c r="H122" s="68">
        <f t="shared" si="1"/>
        <v>4.9235198459539387E-2</v>
      </c>
      <c r="I122" s="55">
        <v>1</v>
      </c>
    </row>
    <row r="123" spans="1:9" ht="12" customHeight="1" x14ac:dyDescent="0.2">
      <c r="A123" s="39" t="s">
        <v>34</v>
      </c>
      <c r="B123" s="48">
        <v>2024</v>
      </c>
      <c r="C123" s="49" t="s">
        <v>165</v>
      </c>
      <c r="D123" s="50" t="s">
        <v>56</v>
      </c>
      <c r="E123" s="51">
        <v>30</v>
      </c>
      <c r="F123" s="56">
        <v>686246</v>
      </c>
      <c r="G123" s="53">
        <f t="shared" si="0"/>
        <v>22874.866666666665</v>
      </c>
      <c r="H123" s="68">
        <f t="shared" si="1"/>
        <v>4.8827658607859981E-2</v>
      </c>
      <c r="I123" s="55">
        <v>1</v>
      </c>
    </row>
    <row r="124" spans="1:9" ht="12" customHeight="1" x14ac:dyDescent="0.2">
      <c r="A124" s="58" t="s">
        <v>34</v>
      </c>
      <c r="B124" s="13">
        <v>2024</v>
      </c>
      <c r="C124" s="59" t="s">
        <v>166</v>
      </c>
      <c r="D124" s="60" t="s">
        <v>58</v>
      </c>
      <c r="E124" s="61">
        <v>31</v>
      </c>
      <c r="F124" s="62">
        <v>692796</v>
      </c>
      <c r="G124" s="72">
        <f t="shared" si="0"/>
        <v>22348.258064516129</v>
      </c>
      <c r="H124" s="73">
        <f t="shared" si="1"/>
        <v>4.9044437325093782E-2</v>
      </c>
      <c r="I124" s="65">
        <v>1</v>
      </c>
    </row>
    <row r="125" spans="1:9" ht="12" customHeight="1" x14ac:dyDescent="0.2">
      <c r="A125" s="39" t="s">
        <v>167</v>
      </c>
      <c r="B125" s="40">
        <v>2025</v>
      </c>
      <c r="C125" s="41" t="s">
        <v>168</v>
      </c>
      <c r="D125" s="42" t="s">
        <v>36</v>
      </c>
      <c r="E125" s="43">
        <v>31</v>
      </c>
      <c r="F125" s="66">
        <v>657410</v>
      </c>
      <c r="G125" s="45">
        <f t="shared" si="0"/>
        <v>21206.774193548386</v>
      </c>
      <c r="H125" s="67">
        <f>G125/G113-1</f>
        <v>5.1156350333218192E-2</v>
      </c>
      <c r="I125" s="47">
        <v>1</v>
      </c>
    </row>
    <row r="126" spans="1:9" ht="12" customHeight="1" x14ac:dyDescent="0.2">
      <c r="A126" s="39" t="s">
        <v>167</v>
      </c>
      <c r="B126" s="48">
        <v>2025</v>
      </c>
      <c r="C126" s="49" t="s">
        <v>169</v>
      </c>
      <c r="D126" s="50" t="s">
        <v>38</v>
      </c>
      <c r="E126" s="51">
        <v>28</v>
      </c>
      <c r="F126" s="56">
        <v>635022</v>
      </c>
      <c r="G126" s="53">
        <f t="shared" si="0"/>
        <v>22679.357142857141</v>
      </c>
      <c r="H126" s="68">
        <f t="shared" ref="H126:H129" si="2">(SUM(F$125:F126)/SUM(E$125:E126))/((SUM(F$113:F114)/SUM(E$113:E114)))-1</f>
        <v>5.8309319843471652E-2</v>
      </c>
      <c r="I126" s="55">
        <v>1</v>
      </c>
    </row>
    <row r="127" spans="1:9" ht="12" customHeight="1" x14ac:dyDescent="0.2">
      <c r="A127" s="39" t="s">
        <v>167</v>
      </c>
      <c r="B127" s="48">
        <v>2025</v>
      </c>
      <c r="C127" s="49" t="s">
        <v>170</v>
      </c>
      <c r="D127" s="50" t="s">
        <v>40</v>
      </c>
      <c r="E127" s="51">
        <v>31</v>
      </c>
      <c r="F127" s="56">
        <v>737382</v>
      </c>
      <c r="G127" s="53">
        <f t="shared" si="0"/>
        <v>23786.516129032258</v>
      </c>
      <c r="H127" s="68">
        <f t="shared" si="2"/>
        <v>5.5835838122270331E-2</v>
      </c>
      <c r="I127" s="55">
        <v>1</v>
      </c>
    </row>
    <row r="128" spans="1:9" ht="12" customHeight="1" x14ac:dyDescent="0.2">
      <c r="A128" s="39" t="s">
        <v>167</v>
      </c>
      <c r="B128" s="48">
        <v>2025</v>
      </c>
      <c r="C128" s="49" t="s">
        <v>171</v>
      </c>
      <c r="D128" s="50" t="s">
        <v>42</v>
      </c>
      <c r="E128" s="51">
        <v>30</v>
      </c>
      <c r="F128" s="56">
        <v>824850</v>
      </c>
      <c r="G128" s="53">
        <f t="shared" si="0"/>
        <v>27495</v>
      </c>
      <c r="H128" s="68">
        <f t="shared" si="2"/>
        <v>5.6457975027275786E-2</v>
      </c>
      <c r="I128" s="55">
        <v>1</v>
      </c>
    </row>
    <row r="129" spans="1:9" ht="12" customHeight="1" x14ac:dyDescent="0.2">
      <c r="A129" s="39" t="s">
        <v>167</v>
      </c>
      <c r="B129" s="48">
        <v>2025</v>
      </c>
      <c r="C129" s="49" t="s">
        <v>172</v>
      </c>
      <c r="D129" s="50" t="s">
        <v>44</v>
      </c>
      <c r="E129" s="51">
        <v>31</v>
      </c>
      <c r="F129" s="56">
        <v>898879</v>
      </c>
      <c r="G129" s="53">
        <f t="shared" si="0"/>
        <v>28996.096774193549</v>
      </c>
      <c r="H129" s="68">
        <f t="shared" si="2"/>
        <v>5.1907696029887873E-2</v>
      </c>
      <c r="I129" s="55">
        <v>1</v>
      </c>
    </row>
    <row r="130" spans="1:9" ht="12" customHeight="1" x14ac:dyDescent="0.2">
      <c r="A130" s="39" t="s">
        <v>167</v>
      </c>
      <c r="B130" s="48">
        <v>2025</v>
      </c>
      <c r="C130" s="49" t="s">
        <v>173</v>
      </c>
      <c r="D130" s="50" t="s">
        <v>46</v>
      </c>
      <c r="E130" s="51">
        <v>30</v>
      </c>
      <c r="F130" s="56"/>
      <c r="G130" s="53"/>
      <c r="H130" s="68"/>
      <c r="I130" s="55"/>
    </row>
    <row r="131" spans="1:9" ht="12" customHeight="1" x14ac:dyDescent="0.2">
      <c r="A131" s="39" t="s">
        <v>167</v>
      </c>
      <c r="B131" s="48">
        <v>2025</v>
      </c>
      <c r="C131" s="49" t="s">
        <v>174</v>
      </c>
      <c r="D131" s="50" t="s">
        <v>48</v>
      </c>
      <c r="E131" s="51">
        <v>31</v>
      </c>
      <c r="F131" s="56"/>
      <c r="G131" s="53"/>
      <c r="H131" s="68"/>
      <c r="I131" s="55"/>
    </row>
    <row r="132" spans="1:9" ht="12" customHeight="1" x14ac:dyDescent="0.2">
      <c r="A132" s="39" t="s">
        <v>167</v>
      </c>
      <c r="B132" s="48">
        <v>2025</v>
      </c>
      <c r="C132" s="49" t="s">
        <v>175</v>
      </c>
      <c r="D132" s="50" t="s">
        <v>50</v>
      </c>
      <c r="E132" s="51">
        <v>31</v>
      </c>
      <c r="F132" s="56"/>
      <c r="G132" s="53"/>
      <c r="H132" s="68"/>
      <c r="I132" s="55"/>
    </row>
    <row r="133" spans="1:9" ht="12" customHeight="1" x14ac:dyDescent="0.2">
      <c r="A133" s="39" t="s">
        <v>167</v>
      </c>
      <c r="B133" s="48">
        <v>2025</v>
      </c>
      <c r="C133" s="49" t="s">
        <v>176</v>
      </c>
      <c r="D133" s="50" t="s">
        <v>52</v>
      </c>
      <c r="E133" s="51">
        <v>30</v>
      </c>
      <c r="F133" s="56"/>
      <c r="G133" s="53"/>
      <c r="H133" s="68"/>
      <c r="I133" s="55"/>
    </row>
    <row r="134" spans="1:9" ht="12" customHeight="1" x14ac:dyDescent="0.2">
      <c r="A134" s="39" t="s">
        <v>167</v>
      </c>
      <c r="B134" s="48">
        <v>2025</v>
      </c>
      <c r="C134" s="49" t="s">
        <v>177</v>
      </c>
      <c r="D134" s="50" t="s">
        <v>54</v>
      </c>
      <c r="E134" s="51">
        <v>31</v>
      </c>
      <c r="F134" s="56"/>
      <c r="G134" s="53"/>
      <c r="H134" s="68"/>
      <c r="I134" s="55"/>
    </row>
    <row r="135" spans="1:9" ht="12" customHeight="1" x14ac:dyDescent="0.2">
      <c r="A135" s="39" t="s">
        <v>167</v>
      </c>
      <c r="B135" s="48">
        <v>2025</v>
      </c>
      <c r="C135" s="49" t="s">
        <v>178</v>
      </c>
      <c r="D135" s="50" t="s">
        <v>56</v>
      </c>
      <c r="E135" s="51">
        <v>30</v>
      </c>
      <c r="F135" s="56"/>
      <c r="G135" s="53"/>
      <c r="H135" s="68"/>
      <c r="I135" s="55"/>
    </row>
    <row r="136" spans="1:9" ht="12" customHeight="1" x14ac:dyDescent="0.2">
      <c r="A136" s="58" t="s">
        <v>167</v>
      </c>
      <c r="B136" s="13">
        <v>2025</v>
      </c>
      <c r="C136" s="59" t="s">
        <v>179</v>
      </c>
      <c r="D136" s="60" t="s">
        <v>58</v>
      </c>
      <c r="E136" s="61">
        <v>31</v>
      </c>
      <c r="F136" s="62"/>
      <c r="G136" s="72"/>
      <c r="H136" s="73"/>
      <c r="I136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EAD3"/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5703125" customWidth="1"/>
    <col min="2" max="2" width="16.7109375" customWidth="1"/>
    <col min="3" max="3" width="11.85546875" customWidth="1"/>
    <col min="4" max="4" width="12.7109375" customWidth="1"/>
    <col min="5" max="5" width="13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45292</v>
      </c>
      <c r="E1" s="74" t="s">
        <v>3</v>
      </c>
      <c r="F1" s="6" t="s">
        <v>4</v>
      </c>
    </row>
    <row r="2" spans="1:6" ht="12.75" customHeight="1" x14ac:dyDescent="0.2">
      <c r="A2" s="7" t="s">
        <v>5</v>
      </c>
      <c r="B2" s="30">
        <f>ERT_FLTS_YY!B2</f>
        <v>45825</v>
      </c>
      <c r="C2" s="9" t="s">
        <v>6</v>
      </c>
      <c r="D2" s="10">
        <f>ERT_FLTS_YY!D2</f>
        <v>45808</v>
      </c>
      <c r="E2" s="75" t="s">
        <v>7</v>
      </c>
      <c r="F2" s="12" t="s">
        <v>8</v>
      </c>
    </row>
    <row r="3" spans="1:6" ht="12.75" customHeight="1" x14ac:dyDescent="0.2">
      <c r="A3" s="76"/>
      <c r="B3" s="76"/>
      <c r="C3" s="76"/>
      <c r="D3" s="76" t="s">
        <v>10</v>
      </c>
      <c r="E3" s="76" t="s">
        <v>9</v>
      </c>
      <c r="F3" s="76"/>
    </row>
    <row r="4" spans="1:6" ht="13.5" customHeight="1" x14ac:dyDescent="0.2">
      <c r="A4" s="16" t="str">
        <f>ERT_FLTS_YY!A4</f>
        <v>Period: JAN-MAY</v>
      </c>
      <c r="B4" s="77" t="s">
        <v>180</v>
      </c>
      <c r="C4" s="77" t="s">
        <v>180</v>
      </c>
      <c r="D4" s="77" t="s">
        <v>181</v>
      </c>
      <c r="E4" s="77" t="s">
        <v>181</v>
      </c>
      <c r="F4" s="77" t="s">
        <v>181</v>
      </c>
    </row>
    <row r="5" spans="1:6" ht="25.5" customHeight="1" x14ac:dyDescent="0.2">
      <c r="A5" s="78" t="s">
        <v>182</v>
      </c>
      <c r="B5" s="79" t="s">
        <v>27</v>
      </c>
      <c r="C5" s="79" t="s">
        <v>28</v>
      </c>
      <c r="D5" s="79" t="s">
        <v>27</v>
      </c>
      <c r="E5" s="79" t="s">
        <v>28</v>
      </c>
      <c r="F5" s="78" t="s">
        <v>17</v>
      </c>
    </row>
    <row r="6" spans="1:6" ht="12.75" customHeight="1" x14ac:dyDescent="0.2">
      <c r="A6" s="80" t="s">
        <v>183</v>
      </c>
      <c r="B6" s="81">
        <v>3591951</v>
      </c>
      <c r="C6" s="81">
        <v>3753543</v>
      </c>
      <c r="D6" s="81">
        <v>23631</v>
      </c>
      <c r="E6" s="81">
        <v>24858</v>
      </c>
      <c r="F6" s="82">
        <f t="shared" ref="F6:F34" si="0">E6/D6-1</f>
        <v>5.1923321061317695E-2</v>
      </c>
    </row>
    <row r="7" spans="1:6" ht="12.75" customHeight="1" x14ac:dyDescent="0.2">
      <c r="A7" s="80" t="s">
        <v>184</v>
      </c>
      <c r="B7" s="81">
        <v>545241</v>
      </c>
      <c r="C7" s="81">
        <v>608824</v>
      </c>
      <c r="D7" s="81">
        <v>3587</v>
      </c>
      <c r="E7" s="81">
        <v>4032</v>
      </c>
      <c r="F7" s="82">
        <f t="shared" si="0"/>
        <v>0.12405910231391126</v>
      </c>
    </row>
    <row r="8" spans="1:6" ht="12.75" customHeight="1" x14ac:dyDescent="0.2">
      <c r="A8" s="80" t="s">
        <v>185</v>
      </c>
      <c r="B8" s="81">
        <v>466311</v>
      </c>
      <c r="C8" s="81">
        <v>495763</v>
      </c>
      <c r="D8" s="81">
        <v>3068</v>
      </c>
      <c r="E8" s="81">
        <v>3283</v>
      </c>
      <c r="F8" s="82">
        <f t="shared" si="0"/>
        <v>7.0078226857887893E-2</v>
      </c>
    </row>
    <row r="9" spans="1:6" ht="12.75" customHeight="1" x14ac:dyDescent="0.2">
      <c r="A9" s="80" t="s">
        <v>186</v>
      </c>
      <c r="B9" s="81">
        <v>374545</v>
      </c>
      <c r="C9" s="81">
        <v>398807</v>
      </c>
      <c r="D9" s="81">
        <v>2464</v>
      </c>
      <c r="E9" s="81">
        <v>2641</v>
      </c>
      <c r="F9" s="82">
        <f t="shared" si="0"/>
        <v>7.1834415584415501E-2</v>
      </c>
    </row>
    <row r="10" spans="1:6" ht="12.75" customHeight="1" x14ac:dyDescent="0.2">
      <c r="A10" s="80" t="s">
        <v>187</v>
      </c>
      <c r="B10" s="81">
        <v>301484</v>
      </c>
      <c r="C10" s="81">
        <v>334223</v>
      </c>
      <c r="D10" s="81">
        <v>1983</v>
      </c>
      <c r="E10" s="81">
        <v>2213</v>
      </c>
      <c r="F10" s="82">
        <f t="shared" si="0"/>
        <v>0.11598587997982857</v>
      </c>
    </row>
    <row r="11" spans="1:6" ht="12.75" customHeight="1" x14ac:dyDescent="0.2">
      <c r="A11" s="80" t="s">
        <v>188</v>
      </c>
      <c r="B11" s="81">
        <v>134663</v>
      </c>
      <c r="C11" s="81">
        <v>161661</v>
      </c>
      <c r="D11" s="81">
        <v>886</v>
      </c>
      <c r="E11" s="81">
        <v>1071</v>
      </c>
      <c r="F11" s="82">
        <f t="shared" si="0"/>
        <v>0.20880361173814888</v>
      </c>
    </row>
    <row r="12" spans="1:6" ht="12.75" customHeight="1" x14ac:dyDescent="0.2">
      <c r="A12" s="80" t="s">
        <v>189</v>
      </c>
      <c r="B12" s="81">
        <v>285550</v>
      </c>
      <c r="C12" s="81">
        <v>302391</v>
      </c>
      <c r="D12" s="81">
        <v>1879</v>
      </c>
      <c r="E12" s="81">
        <v>2003</v>
      </c>
      <c r="F12" s="82">
        <f t="shared" si="0"/>
        <v>6.599254922831288E-2</v>
      </c>
    </row>
    <row r="13" spans="1:6" ht="12.75" customHeight="1" x14ac:dyDescent="0.2">
      <c r="A13" s="80" t="s">
        <v>190</v>
      </c>
      <c r="B13" s="81">
        <v>228805</v>
      </c>
      <c r="C13" s="81">
        <v>231142</v>
      </c>
      <c r="D13" s="81">
        <v>1505</v>
      </c>
      <c r="E13" s="81">
        <v>1531</v>
      </c>
      <c r="F13" s="82">
        <f t="shared" si="0"/>
        <v>1.7275747508305628E-2</v>
      </c>
    </row>
    <row r="14" spans="1:6" ht="12.75" customHeight="1" x14ac:dyDescent="0.2">
      <c r="A14" s="80" t="s">
        <v>191</v>
      </c>
      <c r="B14" s="81">
        <v>61948</v>
      </c>
      <c r="C14" s="81">
        <v>65706</v>
      </c>
      <c r="D14" s="81">
        <v>408</v>
      </c>
      <c r="E14" s="81">
        <v>435</v>
      </c>
      <c r="F14" s="82">
        <f t="shared" si="0"/>
        <v>6.6176470588235281E-2</v>
      </c>
    </row>
    <row r="15" spans="1:6" ht="12.75" customHeight="1" x14ac:dyDescent="0.2">
      <c r="A15" s="83" t="s">
        <v>192</v>
      </c>
      <c r="B15" s="81">
        <v>95545</v>
      </c>
      <c r="C15" s="81">
        <v>97176</v>
      </c>
      <c r="D15" s="81">
        <v>629</v>
      </c>
      <c r="E15" s="81">
        <v>644</v>
      </c>
      <c r="F15" s="82">
        <f t="shared" si="0"/>
        <v>2.3847376788553198E-2</v>
      </c>
    </row>
    <row r="16" spans="1:6" ht="12.75" customHeight="1" x14ac:dyDescent="0.2">
      <c r="A16" s="80" t="s">
        <v>193</v>
      </c>
      <c r="B16" s="81">
        <v>1286256</v>
      </c>
      <c r="C16" s="81">
        <v>1358830</v>
      </c>
      <c r="D16" s="81">
        <v>8462</v>
      </c>
      <c r="E16" s="81">
        <v>8999</v>
      </c>
      <c r="F16" s="82">
        <f t="shared" si="0"/>
        <v>6.3460174899550914E-2</v>
      </c>
    </row>
    <row r="17" spans="1:6" ht="12.75" customHeight="1" x14ac:dyDescent="0.2">
      <c r="A17" s="80" t="s">
        <v>194</v>
      </c>
      <c r="B17" s="81">
        <v>1167996</v>
      </c>
      <c r="C17" s="81">
        <v>1196421</v>
      </c>
      <c r="D17" s="81">
        <v>7684</v>
      </c>
      <c r="E17" s="81">
        <v>7923</v>
      </c>
      <c r="F17" s="82">
        <f t="shared" si="0"/>
        <v>3.1103591879229509E-2</v>
      </c>
    </row>
    <row r="18" spans="1:6" ht="12.75" customHeight="1" x14ac:dyDescent="0.2">
      <c r="A18" s="80" t="s">
        <v>195</v>
      </c>
      <c r="B18" s="81">
        <v>328395</v>
      </c>
      <c r="C18" s="81">
        <v>361767</v>
      </c>
      <c r="D18" s="81">
        <v>2160</v>
      </c>
      <c r="E18" s="81">
        <v>2396</v>
      </c>
      <c r="F18" s="82">
        <f t="shared" si="0"/>
        <v>0.10925925925925917</v>
      </c>
    </row>
    <row r="19" spans="1:6" ht="12.75" customHeight="1" x14ac:dyDescent="0.2">
      <c r="A19" s="80" t="s">
        <v>196</v>
      </c>
      <c r="B19" s="81">
        <v>392205</v>
      </c>
      <c r="C19" s="81">
        <v>420531</v>
      </c>
      <c r="D19" s="81">
        <v>2580</v>
      </c>
      <c r="E19" s="81">
        <v>2785</v>
      </c>
      <c r="F19" s="82">
        <f t="shared" si="0"/>
        <v>7.945736434108519E-2</v>
      </c>
    </row>
    <row r="20" spans="1:6" ht="12.75" customHeight="1" x14ac:dyDescent="0.2">
      <c r="A20" s="80" t="s">
        <v>197</v>
      </c>
      <c r="B20" s="81">
        <v>227832</v>
      </c>
      <c r="C20" s="81">
        <v>233774</v>
      </c>
      <c r="D20" s="81">
        <v>1499</v>
      </c>
      <c r="E20" s="81">
        <v>1548</v>
      </c>
      <c r="F20" s="82">
        <f t="shared" si="0"/>
        <v>3.2688458972648382E-2</v>
      </c>
    </row>
    <row r="21" spans="1:6" ht="12.75" customHeight="1" x14ac:dyDescent="0.2">
      <c r="A21" s="80" t="s">
        <v>198</v>
      </c>
      <c r="B21" s="81">
        <v>766212</v>
      </c>
      <c r="C21" s="81">
        <v>823024</v>
      </c>
      <c r="D21" s="81">
        <v>5041</v>
      </c>
      <c r="E21" s="81">
        <v>5450</v>
      </c>
      <c r="F21" s="82">
        <f t="shared" si="0"/>
        <v>8.1134695496925202E-2</v>
      </c>
    </row>
    <row r="22" spans="1:6" ht="12.75" customHeight="1" x14ac:dyDescent="0.2">
      <c r="A22" s="80" t="s">
        <v>199</v>
      </c>
      <c r="B22" s="81">
        <v>81061</v>
      </c>
      <c r="C22" s="81">
        <v>88152</v>
      </c>
      <c r="D22" s="81">
        <v>533</v>
      </c>
      <c r="E22" s="81">
        <v>584</v>
      </c>
      <c r="F22" s="82">
        <f t="shared" si="0"/>
        <v>9.5684803001876206E-2</v>
      </c>
    </row>
    <row r="23" spans="1:6" ht="12.75" customHeight="1" x14ac:dyDescent="0.2">
      <c r="A23" s="80" t="s">
        <v>200</v>
      </c>
      <c r="B23" s="81">
        <v>75157</v>
      </c>
      <c r="C23" s="81">
        <v>80788</v>
      </c>
      <c r="D23" s="81">
        <v>494</v>
      </c>
      <c r="E23" s="81">
        <v>535</v>
      </c>
      <c r="F23" s="82">
        <f t="shared" si="0"/>
        <v>8.2995951417003999E-2</v>
      </c>
    </row>
    <row r="24" spans="1:6" ht="12.75" customHeight="1" x14ac:dyDescent="0.2">
      <c r="A24" s="80" t="s">
        <v>201</v>
      </c>
      <c r="B24" s="81">
        <v>54348</v>
      </c>
      <c r="C24" s="81">
        <v>62503</v>
      </c>
      <c r="D24" s="81">
        <v>358</v>
      </c>
      <c r="E24" s="81">
        <v>414</v>
      </c>
      <c r="F24" s="82">
        <f t="shared" si="0"/>
        <v>0.15642458100558665</v>
      </c>
    </row>
    <row r="25" spans="1:6" ht="12.75" customHeight="1" x14ac:dyDescent="0.2">
      <c r="A25" s="80" t="s">
        <v>202</v>
      </c>
      <c r="B25" s="81">
        <v>489687</v>
      </c>
      <c r="C25" s="81">
        <v>488182</v>
      </c>
      <c r="D25" s="81">
        <v>3222</v>
      </c>
      <c r="E25" s="81">
        <v>3233</v>
      </c>
      <c r="F25" s="82">
        <f t="shared" si="0"/>
        <v>3.4140285536934378E-3</v>
      </c>
    </row>
    <row r="26" spans="1:6" ht="12.75" customHeight="1" x14ac:dyDescent="0.2">
      <c r="A26" s="80" t="s">
        <v>203</v>
      </c>
      <c r="B26" s="81">
        <v>217584</v>
      </c>
      <c r="C26" s="81">
        <v>220981</v>
      </c>
      <c r="D26" s="81">
        <v>1431</v>
      </c>
      <c r="E26" s="81">
        <v>1463</v>
      </c>
      <c r="F26" s="82">
        <f t="shared" si="0"/>
        <v>2.2361984626135589E-2</v>
      </c>
    </row>
    <row r="27" spans="1:6" ht="12.75" customHeight="1" x14ac:dyDescent="0.2">
      <c r="A27" s="80" t="s">
        <v>204</v>
      </c>
      <c r="B27" s="81">
        <v>274313</v>
      </c>
      <c r="C27" s="81">
        <v>289109</v>
      </c>
      <c r="D27" s="81">
        <v>1805</v>
      </c>
      <c r="E27" s="81">
        <v>1915</v>
      </c>
      <c r="F27" s="82">
        <f t="shared" si="0"/>
        <v>6.094182825484773E-2</v>
      </c>
    </row>
    <row r="28" spans="1:6" ht="12.75" customHeight="1" x14ac:dyDescent="0.2">
      <c r="A28" s="80" t="s">
        <v>205</v>
      </c>
      <c r="B28" s="81">
        <v>320484</v>
      </c>
      <c r="C28" s="81">
        <v>339773</v>
      </c>
      <c r="D28" s="81">
        <v>2108</v>
      </c>
      <c r="E28" s="81">
        <v>2250</v>
      </c>
      <c r="F28" s="82">
        <f t="shared" si="0"/>
        <v>6.7362428842504762E-2</v>
      </c>
    </row>
    <row r="29" spans="1:6" ht="12.75" customHeight="1" x14ac:dyDescent="0.2">
      <c r="A29" s="80" t="s">
        <v>206</v>
      </c>
      <c r="B29" s="81">
        <v>303788</v>
      </c>
      <c r="C29" s="81">
        <v>322466</v>
      </c>
      <c r="D29" s="81">
        <v>1999</v>
      </c>
      <c r="E29" s="81">
        <v>2136</v>
      </c>
      <c r="F29" s="82">
        <f t="shared" si="0"/>
        <v>6.8534267133566695E-2</v>
      </c>
    </row>
    <row r="30" spans="1:6" ht="12.75" customHeight="1" x14ac:dyDescent="0.2">
      <c r="A30" s="80" t="s">
        <v>207</v>
      </c>
      <c r="B30" s="81">
        <v>203952</v>
      </c>
      <c r="C30" s="81">
        <v>198782</v>
      </c>
      <c r="D30" s="81">
        <v>1342</v>
      </c>
      <c r="E30" s="81">
        <v>1316</v>
      </c>
      <c r="F30" s="82">
        <f t="shared" si="0"/>
        <v>-1.9374068554396384E-2</v>
      </c>
    </row>
    <row r="31" spans="1:6" ht="12.75" customHeight="1" x14ac:dyDescent="0.2">
      <c r="A31" s="80" t="s">
        <v>208</v>
      </c>
      <c r="B31" s="81">
        <v>178261</v>
      </c>
      <c r="C31" s="81">
        <v>197495</v>
      </c>
      <c r="D31" s="81">
        <v>1173</v>
      </c>
      <c r="E31" s="81">
        <v>1308</v>
      </c>
      <c r="F31" s="82">
        <f t="shared" si="0"/>
        <v>0.11508951406649626</v>
      </c>
    </row>
    <row r="32" spans="1:6" ht="12.75" customHeight="1" x14ac:dyDescent="0.2">
      <c r="A32" s="80" t="s">
        <v>209</v>
      </c>
      <c r="B32" s="81">
        <v>887860</v>
      </c>
      <c r="C32" s="81">
        <v>940375</v>
      </c>
      <c r="D32" s="81">
        <v>5841</v>
      </c>
      <c r="E32" s="81">
        <v>6228</v>
      </c>
      <c r="F32" s="82">
        <f t="shared" si="0"/>
        <v>6.6255778120184905E-2</v>
      </c>
    </row>
    <row r="33" spans="1:6" ht="12.75" customHeight="1" x14ac:dyDescent="0.2">
      <c r="A33" s="80" t="s">
        <v>210</v>
      </c>
      <c r="B33" s="81">
        <v>257183</v>
      </c>
      <c r="C33" s="81">
        <v>252674</v>
      </c>
      <c r="D33" s="81">
        <v>1692</v>
      </c>
      <c r="E33" s="81">
        <v>1673</v>
      </c>
      <c r="F33" s="82">
        <f t="shared" si="0"/>
        <v>-1.1229314420803771E-2</v>
      </c>
    </row>
    <row r="34" spans="1:6" ht="12.75" customHeight="1" x14ac:dyDescent="0.2">
      <c r="A34" s="80" t="s">
        <v>211</v>
      </c>
      <c r="B34" s="81">
        <v>448434</v>
      </c>
      <c r="C34" s="81">
        <v>454550</v>
      </c>
      <c r="D34" s="81">
        <v>2950</v>
      </c>
      <c r="E34" s="81">
        <v>3010</v>
      </c>
      <c r="F34" s="82">
        <f t="shared" si="0"/>
        <v>2.0338983050847359E-2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2.140625" customWidth="1"/>
    <col min="2" max="2" width="9.42578125" customWidth="1"/>
    <col min="3" max="3" width="12.5703125" customWidth="1"/>
    <col min="4" max="4" width="123.140625" customWidth="1"/>
  </cols>
  <sheetData>
    <row r="1" spans="1:4" ht="12" customHeight="1" x14ac:dyDescent="0.2">
      <c r="A1" s="84" t="s">
        <v>212</v>
      </c>
      <c r="B1" s="84" t="s">
        <v>29</v>
      </c>
      <c r="C1" s="84" t="s">
        <v>213</v>
      </c>
      <c r="D1" s="84" t="s">
        <v>214</v>
      </c>
    </row>
    <row r="2" spans="1:4" ht="12" customHeight="1" x14ac:dyDescent="0.2">
      <c r="A2" s="85">
        <v>44351</v>
      </c>
      <c r="B2" s="86" t="s">
        <v>215</v>
      </c>
      <c r="C2" s="87"/>
      <c r="D2" s="86" t="s">
        <v>216</v>
      </c>
    </row>
    <row r="3" spans="1:4" ht="12" customHeight="1" x14ac:dyDescent="0.2">
      <c r="A3" s="85"/>
      <c r="B3" s="88"/>
      <c r="C3" s="87"/>
      <c r="D3" s="86"/>
    </row>
    <row r="4" spans="1:4" ht="12" customHeight="1" x14ac:dyDescent="0.2">
      <c r="A4" s="85"/>
      <c r="B4" s="88"/>
      <c r="C4" s="87"/>
      <c r="D4" s="86"/>
    </row>
    <row r="5" spans="1:4" ht="12" customHeight="1" x14ac:dyDescent="0.2">
      <c r="A5" s="85"/>
      <c r="B5" s="88"/>
      <c r="C5" s="87"/>
      <c r="D5" s="86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2025-06-17T17:12:13Z</dcterms:modified>
</cp:coreProperties>
</file>