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<sst xmlns="http://schemas.openxmlformats.org/spreadsheetml/2006/main" count="61" uniqueCount="56">
  <si>
    <t>Data source</t>
  </si>
  <si>
    <t>EUROCONTROL</t>
  </si>
  <si>
    <t>Period Start</t>
  </si>
  <si>
    <t>Meta data</t>
  </si>
  <si>
    <t>N/A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</si>
  <si>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</si>
  <si>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</si>
  <si>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</si>
  <si>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</si>
  <si>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</si>
  <si>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</si>
  <si>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JAN-APR</t>
  </si>
  <si>
    <t>SOURCE: CRCO</t>
  </si>
  <si>
    <t>En-route service units</t>
  </si>
  <si>
    <t>Actual [2024]</t>
  </si>
  <si>
    <t>Daily ER SU [2024]</t>
  </si>
  <si>
    <t>Actual [2025]</t>
  </si>
  <si>
    <t>Daily ER SU [actual, 2025]</t>
  </si>
  <si>
    <t>25/24 (%)</t>
  </si>
  <si>
    <t>Det. [2025]</t>
  </si>
  <si>
    <t>Daily ER SU [2025]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</si>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</sst>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0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0" fillId="3" fontId="8" numFmtId="0" xfId="0" applyAlignment="1" applyFont="1">
      <alignment horizontal="left" readingOrder="0" shrinkToFit="0" wrapText="0"/>
    </xf>
    <xf borderId="1" fillId="3" fontId="9" numFmtId="0" xfId="0" applyAlignment="1" applyBorder="1" applyFont="1">
      <alignment shrinkToFit="0" wrapText="1"/>
    </xf>
    <xf borderId="1" fillId="3" fontId="9" numFmtId="0" xfId="0" applyAlignment="1" applyBorder="1" applyFont="1">
      <alignment readingOrder="0" shrinkToFit="0" wrapText="1"/>
    </xf>
    <xf borderId="0" fillId="3" fontId="9" numFmtId="0" xfId="0" applyAlignment="1" applyFont="1">
      <alignment shrinkToFit="0" wrapText="1"/>
    </xf>
    <xf borderId="0" fillId="3" fontId="9" numFmtId="0" xfId="0" applyAlignment="1" applyFont="1">
      <alignment readingOrder="0" shrinkToFit="0" wrapText="1"/>
    </xf>
    <xf borderId="7" fillId="3" fontId="10" numFmtId="0" xfId="0" applyAlignment="1" applyBorder="1" applyFont="1">
      <alignment horizontal="left" readingOrder="0" shrinkToFit="0" vertical="center" wrapText="0"/>
    </xf>
    <xf borderId="7" fillId="3" fontId="10" numFmtId="0" xfId="0" applyAlignment="1" applyBorder="1" applyFont="1">
      <alignment horizontal="center" readingOrder="0" shrinkToFit="0" vertical="center" wrapText="0"/>
    </xf>
    <xf borderId="7" fillId="3" fontId="10" numFmtId="0" xfId="0" applyAlignment="1" applyBorder="1" applyFont="1">
      <alignment horizontal="center" shrinkToFit="0" vertical="center" wrapText="0"/>
    </xf>
    <xf borderId="7" fillId="4" fontId="11" numFmtId="0" xfId="0" applyAlignment="1" applyBorder="1" applyFill="1" applyFont="1">
      <alignment horizontal="center" readingOrder="0" shrinkToFit="0" vertical="center" wrapText="1"/>
    </xf>
    <xf borderId="7" fillId="4" fontId="11" numFmtId="49" xfId="0" applyAlignment="1" applyBorder="1" applyFont="1" applyNumberFormat="1">
      <alignment horizontal="center" readingOrder="0" shrinkToFit="0" vertical="center" wrapText="1"/>
    </xf>
    <xf borderId="7" fillId="3" fontId="12" numFmtId="0" xfId="0" applyAlignment="1" applyBorder="1" applyFont="1">
      <alignment readingOrder="0" shrinkToFit="0" vertical="center" wrapText="0"/>
    </xf>
    <xf borderId="7" fillId="5" fontId="12" numFmtId="3" xfId="0" applyAlignment="1" applyBorder="1" applyFill="1" applyFont="1" applyNumberFormat="1">
      <alignment horizontal="right" readingOrder="0" shrinkToFit="0" vertical="center" wrapText="0"/>
    </xf>
    <xf borderId="7" fillId="5" fontId="9" numFmtId="168" xfId="0" applyAlignment="1" applyBorder="1" applyFont="1" applyNumberFormat="1">
      <alignment horizontal="right" shrinkToFit="0" wrapText="1"/>
    </xf>
    <xf borderId="7" fillId="3" fontId="12" numFmtId="3" xfId="0" applyAlignment="1" applyBorder="1" applyFont="1" applyNumberFormat="1">
      <alignment horizontal="right" readingOrder="0" shrinkToFit="0" vertical="center" wrapText="0"/>
    </xf>
    <xf borderId="0" fillId="3" fontId="12" numFmtId="0" xfId="0" applyAlignment="1" applyFont="1">
      <alignment readingOrder="0" shrinkToFit="0" vertical="center" wrapText="0"/>
    </xf>
    <xf borderId="8" fillId="4" fontId="13" numFmtId="0" xfId="0" applyAlignment="1" applyBorder="1" applyFont="1">
      <alignment shrinkToFit="0" wrapText="0"/>
    </xf>
    <xf borderId="8" fillId="4" fontId="13" numFmtId="0" xfId="0" applyAlignment="1" applyBorder="1" applyFont="1">
      <alignment horizontal="center" shrinkToFit="0" wrapText="0"/>
    </xf>
    <xf borderId="9" fillId="3" fontId="14" numFmtId="164" xfId="0" applyAlignment="1" applyBorder="1" applyFont="1" applyNumberFormat="1">
      <alignment horizontal="left" readingOrder="0" shrinkToFit="0" vertical="bottom" wrapText="0"/>
    </xf>
    <xf borderId="0" fillId="3" fontId="12" numFmtId="0" xfId="0" applyAlignment="1" applyFont="1">
      <alignment readingOrder="0" shrinkToFit="0" vertical="center" wrapText="1"/>
    </xf>
    <xf borderId="0" fillId="3" fontId="12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readingOrder="0" shrinkToFit="0" wrapText="1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2" numFmtId="17" xfId="0" applyAlignment="1" applyFont="1" applyNumberFormat="1">
      <alignment vertical="bottom"/>
    </xf>
    <xf borderId="0" fillId="3" fontId="12" numFmtId="0" xfId="0" applyAlignment="1" applyFont="1">
      <alignment horizontal="center" shrinkToFit="0" vertical="bottom" wrapText="0"/>
    </xf>
    <xf borderId="0" fillId="3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8.0"/>
    <col customWidth="1" min="3" max="3" width="11.5"/>
    <col customWidth="1" min="4" max="4" width="12.63"/>
    <col customWidth="1" min="5" max="5" width="13.5"/>
    <col customWidth="1" min="6" max="6" width="7.88"/>
    <col customWidth="1" min="7" max="7" width="13.88"/>
    <col customWidth="1" min="8" max="8" width="12.13"/>
    <col customWidth="1" min="9" max="9" width="11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5" t="s">
        <v>3</v>
      </c>
      <c r="F1" s="6" t="s">
        <v>4</v>
      </c>
      <c r="G1" s="7" t="s">
        <v>5</v>
      </c>
      <c r="H1" s="7" t="s">
        <v>5</v>
      </c>
      <c r="I1" s="7" t="s">
        <v>5</v>
      </c>
    </row>
    <row r="2" ht="12.75" customHeight="1">
      <c r="A2" s="8" t="s">
        <v>6</v>
      </c>
      <c r="B2" s="9">
        <v>45793.0</v>
      </c>
      <c r="C2" s="10" t="s">
        <v>7</v>
      </c>
      <c r="D2" s="11">
        <v>45777.0</v>
      </c>
      <c r="E2" s="12" t="s">
        <v>8</v>
      </c>
      <c r="F2" s="13" t="s">
        <v>9</v>
      </c>
      <c r="G2" s="14"/>
      <c r="H2" s="15" t="s">
        <v>5</v>
      </c>
      <c r="I2" s="14"/>
    </row>
    <row r="3" ht="12.75" customHeight="1">
      <c r="A3" s="16"/>
      <c r="B3" s="16"/>
      <c r="C3" s="16"/>
      <c r="D3" s="17" t="s">
        <v>5</v>
      </c>
      <c r="E3" s="16"/>
      <c r="F3" s="17" t="s">
        <v>10</v>
      </c>
      <c r="G3" s="18"/>
      <c r="H3" s="19" t="s">
        <v>5</v>
      </c>
      <c r="I3" s="18"/>
    </row>
    <row r="4" ht="13.5" customHeight="1">
      <c r="A4" s="20" t="s">
        <v>11</v>
      </c>
      <c r="B4" s="21" t="s">
        <v>12</v>
      </c>
      <c r="C4" s="21">
        <v>121.0</v>
      </c>
      <c r="D4" s="22"/>
      <c r="E4" s="21">
        <v>120.0</v>
      </c>
      <c r="F4" s="22"/>
      <c r="G4" s="22"/>
      <c r="H4" s="21">
        <v>120.0</v>
      </c>
      <c r="I4" s="22"/>
    </row>
    <row r="5" ht="25.5" customHeight="1">
      <c r="A5" s="23" t="s">
        <v>13</v>
      </c>
      <c r="B5" s="23" t="s">
        <v>14</v>
      </c>
      <c r="C5" s="24" t="s">
        <v>15</v>
      </c>
      <c r="D5" s="23" t="s">
        <v>16</v>
      </c>
      <c r="E5" s="23" t="s">
        <v>17</v>
      </c>
      <c r="F5" s="23" t="s">
        <v>18</v>
      </c>
      <c r="G5" s="23" t="s">
        <v>19</v>
      </c>
      <c r="H5" s="23" t="s">
        <v>20</v>
      </c>
      <c r="I5" s="23" t="s">
        <v>21</v>
      </c>
    </row>
    <row r="6" ht="12.75" customHeight="1">
      <c r="A6" s="25" t="s">
        <v>22</v>
      </c>
      <c r="B6" s="26">
        <f>sum(B7:B35)</f>
        <v>36997551.52</v>
      </c>
      <c r="C6" s="26">
        <f t="shared" ref="C6:C35" si="1">B6/C$4</f>
        <v>305764.8886</v>
      </c>
      <c r="D6" s="26">
        <f>sum(D7:D35)</f>
        <v>39443120.26</v>
      </c>
      <c r="E6" s="26">
        <f t="shared" ref="E6:E35" si="2">D6/E$4</f>
        <v>328692.6688</v>
      </c>
      <c r="F6" s="27">
        <f t="shared" ref="F6:F35" si="3">E6/C6-1</f>
        <v>0.07498500022</v>
      </c>
      <c r="G6" s="26">
        <f>sum(G7:G35)</f>
        <v>38110633.36</v>
      </c>
      <c r="H6" s="26">
        <f t="shared" ref="H6:H35" si="4">G6/H$4</f>
        <v>317588.6113</v>
      </c>
      <c r="I6" s="27">
        <f t="shared" ref="I6:I35" si="5">D6/G6-1</f>
        <v>0.03496365141</v>
      </c>
    </row>
    <row r="7" ht="12.75" customHeight="1">
      <c r="A7" s="25" t="s">
        <v>23</v>
      </c>
      <c r="B7" s="28">
        <v>1119172.19</v>
      </c>
      <c r="C7" s="26">
        <f t="shared" si="1"/>
        <v>9249.356942</v>
      </c>
      <c r="D7" s="28">
        <v>1263501.72</v>
      </c>
      <c r="E7" s="26">
        <f t="shared" si="2"/>
        <v>10529.181</v>
      </c>
      <c r="F7" s="27">
        <f t="shared" si="3"/>
        <v>0.138368977</v>
      </c>
      <c r="G7" s="28">
        <v>1161847.21</v>
      </c>
      <c r="H7" s="26">
        <f t="shared" si="4"/>
        <v>9682.060083</v>
      </c>
      <c r="I7" s="27">
        <f t="shared" si="5"/>
        <v>0.08749387107</v>
      </c>
    </row>
    <row r="8" ht="12.75" customHeight="1">
      <c r="A8" s="25" t="s">
        <v>24</v>
      </c>
      <c r="B8" s="28">
        <v>754324.79</v>
      </c>
      <c r="C8" s="26">
        <f t="shared" si="1"/>
        <v>6234.089174</v>
      </c>
      <c r="D8" s="28">
        <v>820346.15</v>
      </c>
      <c r="E8" s="26">
        <f t="shared" si="2"/>
        <v>6836.217917</v>
      </c>
      <c r="F8" s="27">
        <f t="shared" si="3"/>
        <v>0.09658648222</v>
      </c>
      <c r="G8" s="28">
        <v>770664.96</v>
      </c>
      <c r="H8" s="26">
        <f t="shared" si="4"/>
        <v>6422.208</v>
      </c>
      <c r="I8" s="27">
        <f t="shared" si="5"/>
        <v>0.0644653547</v>
      </c>
    </row>
    <row r="9" ht="12.75" customHeight="1">
      <c r="A9" s="25" t="s">
        <v>25</v>
      </c>
      <c r="B9" s="28">
        <v>1442041.15</v>
      </c>
      <c r="C9" s="26">
        <f t="shared" si="1"/>
        <v>11917.69545</v>
      </c>
      <c r="D9" s="28">
        <v>1537507.47</v>
      </c>
      <c r="E9" s="26">
        <f t="shared" si="2"/>
        <v>12812.56225</v>
      </c>
      <c r="F9" s="27">
        <f t="shared" si="3"/>
        <v>0.07508723468</v>
      </c>
      <c r="G9" s="28">
        <v>1525845.5</v>
      </c>
      <c r="H9" s="26">
        <f t="shared" si="4"/>
        <v>12715.37917</v>
      </c>
      <c r="I9" s="27">
        <f t="shared" si="5"/>
        <v>0.007642955987</v>
      </c>
    </row>
    <row r="10" ht="12.75" customHeight="1">
      <c r="A10" s="25" t="s">
        <v>26</v>
      </c>
      <c r="B10" s="28">
        <v>704314.5</v>
      </c>
      <c r="C10" s="26">
        <f t="shared" si="1"/>
        <v>5820.780992</v>
      </c>
      <c r="D10" s="28">
        <v>776921.32</v>
      </c>
      <c r="E10" s="26">
        <f t="shared" si="2"/>
        <v>6474.344333</v>
      </c>
      <c r="F10" s="27">
        <f t="shared" si="3"/>
        <v>0.1122810397</v>
      </c>
      <c r="G10" s="28">
        <v>693990.32</v>
      </c>
      <c r="H10" s="26">
        <f t="shared" si="4"/>
        <v>5783.252667</v>
      </c>
      <c r="I10" s="27">
        <f t="shared" si="5"/>
        <v>0.1194987849</v>
      </c>
    </row>
    <row r="11" ht="12.75" customHeight="1">
      <c r="A11" s="25" t="s">
        <v>27</v>
      </c>
      <c r="B11" s="28">
        <v>493221.68</v>
      </c>
      <c r="C11" s="26">
        <f t="shared" si="1"/>
        <v>4076.212231</v>
      </c>
      <c r="D11" s="28">
        <v>621216.17</v>
      </c>
      <c r="E11" s="26">
        <f t="shared" si="2"/>
        <v>5176.801417</v>
      </c>
      <c r="F11" s="27">
        <f t="shared" si="3"/>
        <v>0.2700029152</v>
      </c>
      <c r="G11" s="28">
        <v>499356.69</v>
      </c>
      <c r="H11" s="26">
        <f t="shared" si="4"/>
        <v>4161.30575</v>
      </c>
      <c r="I11" s="27">
        <f t="shared" si="5"/>
        <v>0.2440329377</v>
      </c>
    </row>
    <row r="12" ht="12.75" customHeight="1">
      <c r="A12" s="25" t="s">
        <v>28</v>
      </c>
      <c r="B12" s="28">
        <v>656837.21</v>
      </c>
      <c r="C12" s="26">
        <f t="shared" si="1"/>
        <v>5428.406694</v>
      </c>
      <c r="D12" s="28">
        <v>663579.65</v>
      </c>
      <c r="E12" s="26">
        <f t="shared" si="2"/>
        <v>5529.830417</v>
      </c>
      <c r="F12" s="27">
        <f t="shared" si="3"/>
        <v>0.01868388427</v>
      </c>
      <c r="G12" s="28">
        <v>688551.45</v>
      </c>
      <c r="H12" s="26">
        <f t="shared" si="4"/>
        <v>5737.92875</v>
      </c>
      <c r="I12" s="27">
        <f t="shared" si="5"/>
        <v>-0.03626715186</v>
      </c>
    </row>
    <row r="13" ht="12.75" customHeight="1">
      <c r="A13" s="25" t="s">
        <v>29</v>
      </c>
      <c r="B13" s="28">
        <v>464520.47</v>
      </c>
      <c r="C13" s="26">
        <f t="shared" si="1"/>
        <v>3839.012149</v>
      </c>
      <c r="D13" s="28">
        <v>463771.66</v>
      </c>
      <c r="E13" s="26">
        <f t="shared" si="2"/>
        <v>3864.763833</v>
      </c>
      <c r="F13" s="27">
        <f t="shared" si="3"/>
        <v>0.006707893483</v>
      </c>
      <c r="G13" s="28">
        <v>479261.87</v>
      </c>
      <c r="H13" s="26">
        <f t="shared" si="4"/>
        <v>3993.848917</v>
      </c>
      <c r="I13" s="27">
        <f t="shared" si="5"/>
        <v>-0.03232097308</v>
      </c>
    </row>
    <row r="14" ht="12.75" customHeight="1">
      <c r="A14" s="25" t="s">
        <v>30</v>
      </c>
      <c r="B14" s="28">
        <v>150882.35</v>
      </c>
      <c r="C14" s="26">
        <f t="shared" si="1"/>
        <v>1246.96157</v>
      </c>
      <c r="D14" s="28">
        <v>183629.52</v>
      </c>
      <c r="E14" s="26">
        <f t="shared" si="2"/>
        <v>1530.246</v>
      </c>
      <c r="F14" s="27">
        <f t="shared" si="3"/>
        <v>0.2271797596</v>
      </c>
      <c r="G14" s="28">
        <v>154913.99</v>
      </c>
      <c r="H14" s="26">
        <f t="shared" si="4"/>
        <v>1290.949917</v>
      </c>
      <c r="I14" s="27">
        <f t="shared" si="5"/>
        <v>0.1853643431</v>
      </c>
    </row>
    <row r="15" ht="12.75" customHeight="1">
      <c r="A15" s="25" t="s">
        <v>31</v>
      </c>
      <c r="B15" s="28">
        <v>244053.22</v>
      </c>
      <c r="C15" s="26">
        <f t="shared" si="1"/>
        <v>2016.96876</v>
      </c>
      <c r="D15" s="28">
        <v>228367.26</v>
      </c>
      <c r="E15" s="26">
        <f t="shared" si="2"/>
        <v>1903.0605</v>
      </c>
      <c r="F15" s="27">
        <f t="shared" si="3"/>
        <v>-0.05647497501</v>
      </c>
      <c r="G15" s="28">
        <v>264266.61</v>
      </c>
      <c r="H15" s="26">
        <f t="shared" si="4"/>
        <v>2202.22175</v>
      </c>
      <c r="I15" s="27">
        <f t="shared" si="5"/>
        <v>-0.1358451982</v>
      </c>
    </row>
    <row r="16" ht="12.75" customHeight="1">
      <c r="A16" s="25" t="s">
        <v>32</v>
      </c>
      <c r="B16" s="28">
        <v>6308998.6</v>
      </c>
      <c r="C16" s="26">
        <f t="shared" si="1"/>
        <v>52140.4843</v>
      </c>
      <c r="D16" s="28">
        <v>6652618.52</v>
      </c>
      <c r="E16" s="26">
        <f t="shared" si="2"/>
        <v>55438.48767</v>
      </c>
      <c r="F16" s="27">
        <f t="shared" si="3"/>
        <v>0.06325225808</v>
      </c>
      <c r="G16" s="28">
        <v>6334588.12</v>
      </c>
      <c r="H16" s="26">
        <f t="shared" si="4"/>
        <v>52788.23433</v>
      </c>
      <c r="I16" s="27">
        <f t="shared" si="5"/>
        <v>0.05020537941</v>
      </c>
    </row>
    <row r="17" ht="12.75" customHeight="1">
      <c r="A17" s="25" t="s">
        <v>33</v>
      </c>
      <c r="B17" s="28">
        <v>4175363.62</v>
      </c>
      <c r="C17" s="26">
        <f t="shared" si="1"/>
        <v>34507.13736</v>
      </c>
      <c r="D17" s="28">
        <v>4359881.2</v>
      </c>
      <c r="E17" s="26">
        <f t="shared" si="2"/>
        <v>36332.34333</v>
      </c>
      <c r="F17" s="27">
        <f t="shared" si="3"/>
        <v>0.05289357848</v>
      </c>
      <c r="G17" s="28">
        <v>4253805.08</v>
      </c>
      <c r="H17" s="26">
        <f t="shared" si="4"/>
        <v>35448.37567</v>
      </c>
      <c r="I17" s="27">
        <f t="shared" si="5"/>
        <v>0.02493676085</v>
      </c>
    </row>
    <row r="18" ht="12.75" customHeight="1">
      <c r="A18" s="25" t="s">
        <v>34</v>
      </c>
      <c r="B18" s="28">
        <v>1810481.54</v>
      </c>
      <c r="C18" s="26">
        <f t="shared" si="1"/>
        <v>14962.65736</v>
      </c>
      <c r="D18" s="28">
        <v>2077765.14</v>
      </c>
      <c r="E18" s="26">
        <f t="shared" si="2"/>
        <v>17314.7095</v>
      </c>
      <c r="F18" s="27">
        <f t="shared" si="3"/>
        <v>0.1571948143</v>
      </c>
      <c r="G18" s="28">
        <v>1840476.83</v>
      </c>
      <c r="H18" s="26">
        <f t="shared" si="4"/>
        <v>15337.30692</v>
      </c>
      <c r="I18" s="27">
        <f t="shared" si="5"/>
        <v>0.1289276269</v>
      </c>
    </row>
    <row r="19" ht="12.75" customHeight="1">
      <c r="A19" s="25" t="s">
        <v>35</v>
      </c>
      <c r="B19" s="28">
        <v>1129983.9</v>
      </c>
      <c r="C19" s="26">
        <f t="shared" si="1"/>
        <v>9338.709917</v>
      </c>
      <c r="D19" s="28">
        <v>1231810.88</v>
      </c>
      <c r="E19" s="26">
        <f t="shared" si="2"/>
        <v>10265.09067</v>
      </c>
      <c r="F19" s="27">
        <f t="shared" si="3"/>
        <v>0.09919793606</v>
      </c>
      <c r="G19" s="28">
        <v>1159417.96</v>
      </c>
      <c r="H19" s="26">
        <f t="shared" si="4"/>
        <v>9661.816333</v>
      </c>
      <c r="I19" s="27">
        <f t="shared" si="5"/>
        <v>0.06243901897</v>
      </c>
    </row>
    <row r="20" ht="12.75" customHeight="1">
      <c r="A20" s="25" t="s">
        <v>36</v>
      </c>
      <c r="B20" s="28">
        <v>1447843.04</v>
      </c>
      <c r="C20" s="26">
        <f t="shared" si="1"/>
        <v>11965.64496</v>
      </c>
      <c r="D20" s="28">
        <v>1476160.39</v>
      </c>
      <c r="E20" s="26">
        <f t="shared" si="2"/>
        <v>12301.33658</v>
      </c>
      <c r="F20" s="27">
        <f t="shared" si="3"/>
        <v>0.02805462019</v>
      </c>
      <c r="G20" s="28">
        <v>1501998.47</v>
      </c>
      <c r="H20" s="26">
        <f t="shared" si="4"/>
        <v>12516.65392</v>
      </c>
      <c r="I20" s="27">
        <f t="shared" si="5"/>
        <v>-0.01720246759</v>
      </c>
    </row>
    <row r="21" ht="12.75" customHeight="1">
      <c r="A21" s="25" t="s">
        <v>37</v>
      </c>
      <c r="B21" s="28">
        <v>2995124.08</v>
      </c>
      <c r="C21" s="26">
        <f t="shared" si="1"/>
        <v>24753.09157</v>
      </c>
      <c r="D21" s="28">
        <v>3214502.73</v>
      </c>
      <c r="E21" s="26">
        <f t="shared" si="2"/>
        <v>26787.52275</v>
      </c>
      <c r="F21" s="27">
        <f t="shared" si="3"/>
        <v>0.0821889732</v>
      </c>
      <c r="G21" s="28">
        <v>3179795.5</v>
      </c>
      <c r="H21" s="26">
        <f t="shared" si="4"/>
        <v>26498.29583</v>
      </c>
      <c r="I21" s="27">
        <f t="shared" si="5"/>
        <v>0.01091492519</v>
      </c>
    </row>
    <row r="22" ht="12.75" customHeight="1">
      <c r="A22" s="25" t="s">
        <v>38</v>
      </c>
      <c r="B22" s="28">
        <v>153723.94</v>
      </c>
      <c r="C22" s="26">
        <f t="shared" si="1"/>
        <v>1270.445785</v>
      </c>
      <c r="D22" s="28">
        <v>171742.82</v>
      </c>
      <c r="E22" s="26">
        <f t="shared" si="2"/>
        <v>1431.190167</v>
      </c>
      <c r="F22" s="27">
        <f t="shared" si="3"/>
        <v>0.126525967</v>
      </c>
      <c r="G22" s="28">
        <v>154357.27</v>
      </c>
      <c r="H22" s="26">
        <f t="shared" si="4"/>
        <v>1286.310583</v>
      </c>
      <c r="I22" s="27">
        <f t="shared" si="5"/>
        <v>0.1126318832</v>
      </c>
    </row>
    <row r="23" ht="12.75" customHeight="1">
      <c r="A23" s="25" t="s">
        <v>39</v>
      </c>
      <c r="B23" s="28">
        <v>118734.48</v>
      </c>
      <c r="C23" s="26">
        <f t="shared" si="1"/>
        <v>981.2766942</v>
      </c>
      <c r="D23" s="28">
        <v>133099.18</v>
      </c>
      <c r="E23" s="26">
        <f t="shared" si="2"/>
        <v>1109.159833</v>
      </c>
      <c r="F23" s="27">
        <f t="shared" si="3"/>
        <v>0.1303232206</v>
      </c>
      <c r="G23" s="28">
        <v>124981.68</v>
      </c>
      <c r="H23" s="26">
        <f t="shared" si="4"/>
        <v>1041.514</v>
      </c>
      <c r="I23" s="27">
        <f t="shared" si="5"/>
        <v>0.064949519</v>
      </c>
    </row>
    <row r="24" ht="12.75" customHeight="1">
      <c r="A24" s="25" t="s">
        <v>40</v>
      </c>
      <c r="B24" s="28">
        <v>356873.04</v>
      </c>
      <c r="C24" s="26">
        <f t="shared" si="1"/>
        <v>2949.363967</v>
      </c>
      <c r="D24" s="28">
        <v>411786.24</v>
      </c>
      <c r="E24" s="26">
        <f t="shared" si="2"/>
        <v>3431.552</v>
      </c>
      <c r="F24" s="27">
        <f t="shared" si="3"/>
        <v>0.1634888194</v>
      </c>
      <c r="G24" s="28">
        <v>374902.52</v>
      </c>
      <c r="H24" s="26">
        <f t="shared" si="4"/>
        <v>3124.187667</v>
      </c>
      <c r="I24" s="27">
        <f t="shared" si="5"/>
        <v>0.09838216078</v>
      </c>
    </row>
    <row r="25" ht="12.75" customHeight="1">
      <c r="A25" s="25" t="s">
        <v>41</v>
      </c>
      <c r="B25" s="28">
        <v>898933.68</v>
      </c>
      <c r="C25" s="26">
        <f t="shared" si="1"/>
        <v>7429.203967</v>
      </c>
      <c r="D25" s="28">
        <v>882312.42</v>
      </c>
      <c r="E25" s="26">
        <f t="shared" si="2"/>
        <v>7352.6035</v>
      </c>
      <c r="F25" s="27">
        <f t="shared" si="3"/>
        <v>-0.01031072337</v>
      </c>
      <c r="G25" s="28">
        <v>927014.88</v>
      </c>
      <c r="H25" s="26">
        <f t="shared" si="4"/>
        <v>7725.124</v>
      </c>
      <c r="I25" s="27">
        <f t="shared" si="5"/>
        <v>-0.0482219444</v>
      </c>
    </row>
    <row r="26" ht="12.75" customHeight="1">
      <c r="A26" s="25" t="s">
        <v>42</v>
      </c>
      <c r="B26" s="28">
        <v>738404.02</v>
      </c>
      <c r="C26" s="26">
        <f t="shared" si="1"/>
        <v>6102.512562</v>
      </c>
      <c r="D26" s="28">
        <v>763327.62</v>
      </c>
      <c r="E26" s="26">
        <f t="shared" si="2"/>
        <v>6361.0635</v>
      </c>
      <c r="F26" s="27">
        <f t="shared" si="3"/>
        <v>0.04236794851</v>
      </c>
      <c r="G26" s="28">
        <v>748042.73</v>
      </c>
      <c r="H26" s="26">
        <f t="shared" si="4"/>
        <v>6233.689417</v>
      </c>
      <c r="I26" s="27">
        <f t="shared" si="5"/>
        <v>0.02043317766</v>
      </c>
    </row>
    <row r="27" ht="12.75" customHeight="1">
      <c r="A27" s="25" t="s">
        <v>43</v>
      </c>
      <c r="B27" s="28">
        <v>1045974.6</v>
      </c>
      <c r="C27" s="26">
        <f t="shared" si="1"/>
        <v>8644.418182</v>
      </c>
      <c r="D27" s="28">
        <v>1077238.13</v>
      </c>
      <c r="E27" s="26">
        <f t="shared" si="2"/>
        <v>8976.984417</v>
      </c>
      <c r="F27" s="27">
        <f t="shared" si="3"/>
        <v>0.03847178929</v>
      </c>
      <c r="G27" s="28">
        <v>1111754.33</v>
      </c>
      <c r="H27" s="26">
        <f t="shared" si="4"/>
        <v>9264.619417</v>
      </c>
      <c r="I27" s="27">
        <f t="shared" si="5"/>
        <v>-0.03104660721</v>
      </c>
    </row>
    <row r="28" ht="12.75" customHeight="1">
      <c r="A28" s="25" t="s">
        <v>44</v>
      </c>
      <c r="B28" s="28">
        <v>1436468.25</v>
      </c>
      <c r="C28" s="26">
        <f t="shared" si="1"/>
        <v>11871.63843</v>
      </c>
      <c r="D28" s="28">
        <v>1554666.62</v>
      </c>
      <c r="E28" s="26">
        <f t="shared" si="2"/>
        <v>12955.55517</v>
      </c>
      <c r="F28" s="27">
        <f t="shared" si="3"/>
        <v>0.09130304493</v>
      </c>
      <c r="G28" s="28">
        <v>1498865.17</v>
      </c>
      <c r="H28" s="26">
        <f t="shared" si="4"/>
        <v>12490.54308</v>
      </c>
      <c r="I28" s="27">
        <f t="shared" si="5"/>
        <v>0.03722913249</v>
      </c>
    </row>
    <row r="29" ht="12.75" customHeight="1">
      <c r="A29" s="25" t="s">
        <v>45</v>
      </c>
      <c r="B29" s="28">
        <v>1915867.24</v>
      </c>
      <c r="C29" s="26">
        <f t="shared" si="1"/>
        <v>15833.61355</v>
      </c>
      <c r="D29" s="28">
        <v>2049251.52</v>
      </c>
      <c r="E29" s="26">
        <f t="shared" si="2"/>
        <v>17077.096</v>
      </c>
      <c r="F29" s="27">
        <f t="shared" si="3"/>
        <v>0.07853434354</v>
      </c>
      <c r="G29" s="28">
        <v>2038038.73</v>
      </c>
      <c r="H29" s="26">
        <f t="shared" si="4"/>
        <v>16983.65608</v>
      </c>
      <c r="I29" s="27">
        <f t="shared" si="5"/>
        <v>0.005501755111</v>
      </c>
    </row>
    <row r="30" ht="12.75" customHeight="1">
      <c r="A30" s="25" t="s">
        <v>46</v>
      </c>
      <c r="B30" s="28">
        <v>327804.64</v>
      </c>
      <c r="C30" s="26">
        <f t="shared" si="1"/>
        <v>2709.129256</v>
      </c>
      <c r="D30" s="28">
        <v>311711.68</v>
      </c>
      <c r="E30" s="26">
        <f t="shared" si="2"/>
        <v>2597.597333</v>
      </c>
      <c r="F30" s="27">
        <f t="shared" si="3"/>
        <v>-0.04116891898</v>
      </c>
      <c r="G30" s="28">
        <v>340540.07</v>
      </c>
      <c r="H30" s="26">
        <f t="shared" si="4"/>
        <v>2837.833917</v>
      </c>
      <c r="I30" s="27">
        <f t="shared" si="5"/>
        <v>-0.084654913</v>
      </c>
    </row>
    <row r="31" ht="12.75" customHeight="1">
      <c r="A31" s="25" t="s">
        <v>47</v>
      </c>
      <c r="B31" s="28">
        <v>171251.59</v>
      </c>
      <c r="C31" s="26">
        <f t="shared" si="1"/>
        <v>1415.302397</v>
      </c>
      <c r="D31" s="28">
        <v>198560.13</v>
      </c>
      <c r="E31" s="26">
        <f t="shared" si="2"/>
        <v>1654.66775</v>
      </c>
      <c r="F31" s="27">
        <f t="shared" si="3"/>
        <v>0.1691266502</v>
      </c>
      <c r="G31" s="28">
        <v>177354.85</v>
      </c>
      <c r="H31" s="26">
        <f t="shared" si="4"/>
        <v>1477.957083</v>
      </c>
      <c r="I31" s="27">
        <f t="shared" si="5"/>
        <v>0.1195641394</v>
      </c>
    </row>
    <row r="32" ht="12.75" customHeight="1">
      <c r="A32" s="25" t="s">
        <v>48</v>
      </c>
      <c r="B32" s="28">
        <v>696223.44</v>
      </c>
      <c r="C32" s="26">
        <f t="shared" si="1"/>
        <v>5753.912727</v>
      </c>
      <c r="D32" s="28">
        <v>775710.0</v>
      </c>
      <c r="E32" s="26">
        <f t="shared" si="2"/>
        <v>6464.25</v>
      </c>
      <c r="F32" s="27">
        <f t="shared" si="3"/>
        <v>0.1234529105</v>
      </c>
      <c r="G32" s="28">
        <v>723858.81</v>
      </c>
      <c r="H32" s="26">
        <f t="shared" si="4"/>
        <v>6032.15675</v>
      </c>
      <c r="I32" s="27">
        <f t="shared" si="5"/>
        <v>0.0716316349</v>
      </c>
    </row>
    <row r="33" ht="12.75" customHeight="1">
      <c r="A33" s="25" t="s">
        <v>49</v>
      </c>
      <c r="B33" s="28">
        <v>3880918.38</v>
      </c>
      <c r="C33" s="26">
        <f t="shared" si="1"/>
        <v>32073.70562</v>
      </c>
      <c r="D33" s="28">
        <v>4176397.69</v>
      </c>
      <c r="E33" s="26">
        <f t="shared" si="2"/>
        <v>34803.31408</v>
      </c>
      <c r="F33" s="27">
        <f t="shared" si="3"/>
        <v>0.08510424383</v>
      </c>
      <c r="G33" s="28">
        <v>3945402.36</v>
      </c>
      <c r="H33" s="26">
        <f t="shared" si="4"/>
        <v>32878.353</v>
      </c>
      <c r="I33" s="27">
        <f t="shared" si="5"/>
        <v>0.05854797785</v>
      </c>
    </row>
    <row r="34" ht="12.75" customHeight="1">
      <c r="A34" s="25" t="s">
        <v>50</v>
      </c>
      <c r="B34" s="28">
        <v>871854.58</v>
      </c>
      <c r="C34" s="26">
        <f t="shared" si="1"/>
        <v>7205.409752</v>
      </c>
      <c r="D34" s="28">
        <v>883166.58</v>
      </c>
      <c r="E34" s="26">
        <f t="shared" si="2"/>
        <v>7359.7215</v>
      </c>
      <c r="F34" s="27">
        <f t="shared" si="3"/>
        <v>0.02141609613</v>
      </c>
      <c r="G34" s="28">
        <v>923878.75</v>
      </c>
      <c r="H34" s="26">
        <f t="shared" si="4"/>
        <v>7698.989583</v>
      </c>
      <c r="I34" s="27">
        <f t="shared" si="5"/>
        <v>-0.04406657259</v>
      </c>
    </row>
    <row r="35" ht="12.75" customHeight="1">
      <c r="A35" s="25" t="s">
        <v>51</v>
      </c>
      <c r="B35" s="28">
        <v>487357.3</v>
      </c>
      <c r="C35" s="26">
        <f t="shared" si="1"/>
        <v>4027.746281</v>
      </c>
      <c r="D35" s="28">
        <v>482569.85</v>
      </c>
      <c r="E35" s="26">
        <f t="shared" si="2"/>
        <v>4021.415417</v>
      </c>
      <c r="F35" s="27">
        <f t="shared" si="3"/>
        <v>-0.001571813089</v>
      </c>
      <c r="G35" s="28">
        <v>512860.65</v>
      </c>
      <c r="H35" s="26">
        <f t="shared" si="4"/>
        <v>4273.83875</v>
      </c>
      <c r="I35" s="27">
        <f t="shared" si="5"/>
        <v>-0.05906243733</v>
      </c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63"/>
    <col customWidth="1" min="2" max="2" width="15.88"/>
    <col customWidth="1" min="3" max="3" width="7.0"/>
    <col customWidth="1" min="4" max="4" width="46.38"/>
  </cols>
  <sheetData>
    <row r="1" ht="12.0" customHeight="1">
      <c r="A1" s="30" t="s">
        <v>52</v>
      </c>
      <c r="B1" s="31" t="s">
        <v>53</v>
      </c>
      <c r="C1" s="31" t="s">
        <v>54</v>
      </c>
      <c r="D1" s="30" t="s">
        <v>55</v>
      </c>
    </row>
    <row r="2" ht="12.75" customHeight="1">
      <c r="A2" s="32"/>
      <c r="B2" s="33"/>
      <c r="C2" s="34"/>
      <c r="D2" s="35"/>
    </row>
    <row r="3" ht="12.0" customHeight="1">
      <c r="A3" s="32"/>
      <c r="B3" s="33"/>
      <c r="C3" s="34"/>
      <c r="D3" s="35"/>
    </row>
    <row r="4" ht="12.0" customHeight="1">
      <c r="A4" s="32"/>
      <c r="B4" s="33"/>
      <c r="C4" s="34"/>
      <c r="D4" s="35"/>
    </row>
    <row r="5" ht="15.75" customHeight="1">
      <c r="A5" s="36"/>
      <c r="B5" s="37"/>
      <c r="C5" s="38"/>
      <c r="D5" s="39"/>
    </row>
  </sheetData>
  <drawing r:id="rId1"/>
</worksheet>
</file>