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<sst xmlns="http://schemas.openxmlformats.org/spreadsheetml/2006/main" count="519" uniqueCount="217">
  <si>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</si>
  <si>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</si>
  <si>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</si>
  <si>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</si>
  <si>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</si>
  <si>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</si>
  <si>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</si>
  <si>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</si>
  <si>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</si>
  <si>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</si>
  <si>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</si>
  <si>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JAN-APR</t>
  </si>
  <si>
    <t>SES Area (RP4)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</si>
  <si>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</si>
  <si>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</si>
  <si>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</si>
  <si>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</si>
  <si>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</si>
  <si>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</si>
  <si>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</si>
  <si>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</si>
  <si>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</si>
  <si>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</si>
  <si>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</si>
  <si>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</si>
  <si>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</si>
  <si>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</si>
  <si>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</si>
  <si>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2025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</si>
  <si>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</si>
  <si>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</si>
  <si>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</si>
  <si>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</si>
  <si>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</si>
  <si>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</si>
  <si>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</si>
  <si>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</si>
  <si>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</si>
  <si>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</si>
  <si>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</si>
  <si>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</si>
  <si>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</si>
  <si>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</si>
  <si>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</si>
  <si>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</si>
  <si>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</si>
  <si>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</si>
  <si>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</si>
  <si>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</si>
  <si>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</si>
  <si>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</si>
  <si>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</si>
  <si>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</si>
  <si>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</si>
  <si>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</si>
  <si>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</si>
  <si>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</si>
  <si>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</si>
  <si>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</si>
  <si>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</si>
  <si>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</si>
  <si>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</si>
  <si>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</si>
  <si>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</si>
  <si>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</si>
  <si>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</si>
  <si>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</si>
  <si>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</si>
  <si>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</si>
  <si>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</si>
  <si>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</si>
  <si>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</si>
  <si>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</si>
  <si>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</si>
  <si>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</si>
  <si>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</si>
  <si>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</si>
  <si>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</si>
  <si>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</si>
  <si>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</si>
  <si>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</si>
  <si>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</si>
  <si>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</si>
  <si>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</si>
  <si>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</si>
  <si>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</si>
  <si>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</si>
  <si>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</si>
  <si>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</si>
  <si>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</si>
  <si>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</si>
  <si>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</si>
  <si>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</si>
  <si>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</si>
  <si>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</si>
  <si>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</si>
  <si>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</si>
  <si>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</si>
  <si>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</si>
  <si>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</si>
  <si>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</si>
  <si>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</si>
  <si>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</si>
  <si>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</si>
  <si>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</si>
  <si>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</si>
  <si>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</si>
  <si>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</si>
  <si>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</si>
  <si>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</si>
  <si>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</si>
  <si>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</si>
  <si>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</si>
  <si>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</si>
  <si>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</si>
  <si>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</si>
  <si>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</si>
  <si>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</si>
  <si>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</si>
  <si>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</si>
  <si>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</si>
  <si>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</si>
  <si>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</si>
  <si>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</si>
  <si>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</si>
  <si>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</si>
  <si>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</si>
  <si>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</si>
  <si>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</si>
  <si>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</si>
  <si>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</si>
  <si>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</si>
  <si>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</si>
  <si>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</si>
  <si>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</si>
  <si>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</si>
  <si>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</si>
  <si>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</si>
  <si>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</si>
  <si>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</si>
  <si>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</si>
  <si>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</si>
  <si>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</si>
  <si>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</si>
  <si>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</si>
  <si>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</si>
  <si>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</si>
  <si>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</si>
  <si>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</si>
  <si>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</si>
  <si>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</si>
  <si>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</si>
  <si>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</si>
  <si>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</si>
  <si>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</si>
  <si>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</si>
  <si>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</si>
  <si>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</si>
  <si>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</si>
  <si>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</si>
  <si>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</si>
  <si>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</si>
  <si>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</si>
  <si>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</si>
  <si>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</si>
  <si>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</si>
  <si>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</si>
  <si>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SES AREA RP4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</si>
  <si>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</si>
  <si>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</si>
  <si>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</si>
  <si>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</si>
  <si>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</si>
  <si>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</si>
  <si>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</si>
  <si>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</si>
  <si>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</si>
  <si>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</si>
  <si>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</si>
  <si>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</si>
  <si>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Total</t>
  </si>
  <si>
    <t>Avg. daily</t>
  </si>
  <si>
    <t>Entity (based on FIR)</t>
  </si>
  <si>
    <t>SES Area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</si>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</sst>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0" fillId="3" fontId="6" numFmtId="0" xfId="0" applyAlignment="1" applyFont="1">
      <alignment readingOrder="0"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8" fillId="3" fontId="6" numFmtId="0" xfId="0" applyAlignment="1" applyBorder="1" applyFon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45793.0</v>
      </c>
      <c r="C2" s="9" t="s">
        <v>6</v>
      </c>
      <c r="D2" s="10">
        <v>45777.0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10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10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120.0</v>
      </c>
      <c r="C6" s="23">
        <v>2584859.0</v>
      </c>
      <c r="D6" s="23">
        <f t="shared" ref="D6:D16" si="1">C6/B6</f>
        <v>21540.49167</v>
      </c>
      <c r="E6" s="24"/>
      <c r="F6" s="18" t="s">
        <v>9</v>
      </c>
    </row>
    <row r="7" ht="12.0" customHeight="1">
      <c r="A7" s="21" t="s">
        <v>19</v>
      </c>
      <c r="B7" s="22">
        <v>121.0</v>
      </c>
      <c r="C7" s="25">
        <v>2660375.0</v>
      </c>
      <c r="D7" s="25">
        <f t="shared" si="1"/>
        <v>21986.57025</v>
      </c>
      <c r="E7" s="26">
        <f t="shared" ref="E7:E16" si="2">D7/D6-1</f>
        <v>0.02070883934</v>
      </c>
      <c r="F7" s="18" t="s">
        <v>9</v>
      </c>
    </row>
    <row r="8" ht="12.0" customHeight="1">
      <c r="A8" s="21" t="s">
        <v>20</v>
      </c>
      <c r="B8" s="22">
        <v>120.0</v>
      </c>
      <c r="C8" s="25">
        <v>2745673.0</v>
      </c>
      <c r="D8" s="25">
        <f t="shared" si="1"/>
        <v>22880.60833</v>
      </c>
      <c r="E8" s="26">
        <f t="shared" si="2"/>
        <v>0.0406629172</v>
      </c>
      <c r="F8" s="18" t="s">
        <v>10</v>
      </c>
    </row>
    <row r="9" ht="12.0" customHeight="1">
      <c r="A9" s="21" t="s">
        <v>21</v>
      </c>
      <c r="B9" s="22">
        <v>120.0</v>
      </c>
      <c r="C9" s="25">
        <v>2843051.0</v>
      </c>
      <c r="D9" s="25">
        <f t="shared" si="1"/>
        <v>23692.09167</v>
      </c>
      <c r="E9" s="26">
        <f t="shared" si="2"/>
        <v>0.03546598593</v>
      </c>
      <c r="F9" s="18" t="s">
        <v>9</v>
      </c>
    </row>
    <row r="10" ht="12.0" customHeight="1">
      <c r="A10" s="21" t="s">
        <v>22</v>
      </c>
      <c r="B10" s="22">
        <v>120.0</v>
      </c>
      <c r="C10" s="25">
        <v>2927152.0</v>
      </c>
      <c r="D10" s="25">
        <f t="shared" si="1"/>
        <v>24392.93333</v>
      </c>
      <c r="E10" s="26">
        <f t="shared" si="2"/>
        <v>0.02958124916</v>
      </c>
      <c r="F10" s="18" t="s">
        <v>9</v>
      </c>
    </row>
    <row r="11" ht="12.0" customHeight="1">
      <c r="A11" s="21" t="s">
        <v>23</v>
      </c>
      <c r="B11" s="22">
        <v>121.0</v>
      </c>
      <c r="C11" s="25">
        <v>1908235.0</v>
      </c>
      <c r="D11" s="25">
        <f t="shared" si="1"/>
        <v>15770.53719</v>
      </c>
      <c r="E11" s="26">
        <f t="shared" si="2"/>
        <v>-0.3534792649</v>
      </c>
      <c r="F11" s="18" t="s">
        <v>9</v>
      </c>
    </row>
    <row r="12" ht="12.0" customHeight="1">
      <c r="A12" s="21" t="s">
        <v>24</v>
      </c>
      <c r="B12" s="22">
        <v>120.0</v>
      </c>
      <c r="C12" s="25">
        <v>1006576.0</v>
      </c>
      <c r="D12" s="25">
        <f t="shared" si="1"/>
        <v>8388.133333</v>
      </c>
      <c r="E12" s="26">
        <f t="shared" si="2"/>
        <v>-0.4681136583</v>
      </c>
      <c r="F12" s="18" t="s">
        <v>9</v>
      </c>
    </row>
    <row r="13" ht="12.0" customHeight="1">
      <c r="A13" s="21" t="s">
        <v>25</v>
      </c>
      <c r="B13" s="22">
        <v>120.0</v>
      </c>
      <c r="C13" s="25">
        <v>2197428.0</v>
      </c>
      <c r="D13" s="25">
        <f t="shared" si="1"/>
        <v>18311.9</v>
      </c>
      <c r="E13" s="26">
        <f t="shared" si="2"/>
        <v>1.183072118</v>
      </c>
      <c r="F13" s="18" t="s">
        <v>9</v>
      </c>
    </row>
    <row r="14" ht="12.0" customHeight="1">
      <c r="A14" s="21" t="s">
        <v>26</v>
      </c>
      <c r="B14" s="22">
        <v>120.0</v>
      </c>
      <c r="C14" s="25">
        <v>2559501.0</v>
      </c>
      <c r="D14" s="25">
        <f t="shared" si="1"/>
        <v>21329.175</v>
      </c>
      <c r="E14" s="26">
        <f t="shared" si="2"/>
        <v>0.164771269</v>
      </c>
      <c r="F14" s="18" t="s">
        <v>9</v>
      </c>
    </row>
    <row r="15" ht="12.0" customHeight="1">
      <c r="A15" s="21" t="s">
        <v>27</v>
      </c>
      <c r="B15" s="22">
        <v>121.0</v>
      </c>
      <c r="C15" s="25">
        <v>2724626.0</v>
      </c>
      <c r="D15" s="25">
        <f t="shared" si="1"/>
        <v>22517.57025</v>
      </c>
      <c r="E15" s="26">
        <f t="shared" si="2"/>
        <v>0.05571688769</v>
      </c>
      <c r="F15" s="18" t="s">
        <v>9</v>
      </c>
    </row>
    <row r="16" ht="12.0" customHeight="1">
      <c r="A16" s="21" t="s">
        <v>28</v>
      </c>
      <c r="B16" s="22">
        <v>120.0</v>
      </c>
      <c r="C16" s="25">
        <v>2854664.0</v>
      </c>
      <c r="D16" s="25">
        <f t="shared" si="1"/>
        <v>23788.86667</v>
      </c>
      <c r="E16" s="26">
        <f t="shared" si="2"/>
        <v>0.05645797503</v>
      </c>
      <c r="F1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45793</v>
      </c>
      <c r="C2" s="9" t="s">
        <v>6</v>
      </c>
      <c r="D2" s="10">
        <f>ERT_FLTS_YY!D2</f>
        <v>45777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16" t="s">
        <v>9</v>
      </c>
      <c r="H3" s="37"/>
      <c r="I3" s="37"/>
    </row>
    <row r="4" ht="51.0" customHeight="1">
      <c r="A4" s="38" t="s">
        <v>29</v>
      </c>
      <c r="B4" s="39" t="s">
        <v>13</v>
      </c>
      <c r="C4" s="39" t="s">
        <v>30</v>
      </c>
      <c r="D4" s="40" t="s">
        <v>31</v>
      </c>
      <c r="E4" s="41" t="s">
        <v>14</v>
      </c>
      <c r="F4" s="41" t="s">
        <v>15</v>
      </c>
      <c r="G4" s="41" t="s">
        <v>16</v>
      </c>
      <c r="H4" s="20" t="s">
        <v>32</v>
      </c>
      <c r="I4" s="42" t="s">
        <v>33</v>
      </c>
    </row>
    <row r="5" ht="12.0" customHeight="1">
      <c r="A5" s="43" t="s">
        <v>34</v>
      </c>
      <c r="B5" s="44">
        <v>2015.0</v>
      </c>
      <c r="C5" s="45" t="s">
        <v>35</v>
      </c>
      <c r="D5" s="46" t="s">
        <v>36</v>
      </c>
      <c r="E5" s="47">
        <v>31.0</v>
      </c>
      <c r="F5" s="48">
        <v>608704.0</v>
      </c>
      <c r="G5" s="49">
        <f t="shared" ref="G5:G128" si="1">F5/E5</f>
        <v>19635.6129</v>
      </c>
      <c r="H5" s="50"/>
      <c r="I5" s="51">
        <v>0.0</v>
      </c>
    </row>
    <row r="6" ht="12.0" customHeight="1">
      <c r="A6" s="43" t="s">
        <v>34</v>
      </c>
      <c r="B6" s="52">
        <v>2015.0</v>
      </c>
      <c r="C6" s="53" t="s">
        <v>37</v>
      </c>
      <c r="D6" s="54" t="s">
        <v>38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34</v>
      </c>
      <c r="B7" s="52">
        <v>2015.0</v>
      </c>
      <c r="C7" s="53" t="s">
        <v>39</v>
      </c>
      <c r="D7" s="54" t="s">
        <v>40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34</v>
      </c>
      <c r="B8" s="52">
        <v>2015.0</v>
      </c>
      <c r="C8" s="53" t="s">
        <v>41</v>
      </c>
      <c r="D8" s="54" t="s">
        <v>42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34</v>
      </c>
      <c r="B9" s="52">
        <v>2015.0</v>
      </c>
      <c r="C9" s="53" t="s">
        <v>43</v>
      </c>
      <c r="D9" s="54" t="s">
        <v>44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34</v>
      </c>
      <c r="B10" s="52">
        <v>2015.0</v>
      </c>
      <c r="C10" s="53" t="s">
        <v>45</v>
      </c>
      <c r="D10" s="54" t="s">
        <v>46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34</v>
      </c>
      <c r="B11" s="52">
        <v>2015.0</v>
      </c>
      <c r="C11" s="53" t="s">
        <v>47</v>
      </c>
      <c r="D11" s="54" t="s">
        <v>48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34</v>
      </c>
      <c r="B12" s="52">
        <v>2015.0</v>
      </c>
      <c r="C12" s="53" t="s">
        <v>49</v>
      </c>
      <c r="D12" s="54" t="s">
        <v>50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34</v>
      </c>
      <c r="B13" s="52">
        <v>2015.0</v>
      </c>
      <c r="C13" s="53" t="s">
        <v>51</v>
      </c>
      <c r="D13" s="54" t="s">
        <v>52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34</v>
      </c>
      <c r="B14" s="52">
        <v>2015.0</v>
      </c>
      <c r="C14" s="53" t="s">
        <v>53</v>
      </c>
      <c r="D14" s="54" t="s">
        <v>54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34</v>
      </c>
      <c r="B15" s="52">
        <v>2015.0</v>
      </c>
      <c r="C15" s="53" t="s">
        <v>55</v>
      </c>
      <c r="D15" s="54" t="s">
        <v>56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34</v>
      </c>
      <c r="B16" s="15">
        <v>2015.0</v>
      </c>
      <c r="C16" s="64" t="s">
        <v>57</v>
      </c>
      <c r="D16" s="65" t="s">
        <v>58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34</v>
      </c>
      <c r="B17" s="44">
        <v>2016.0</v>
      </c>
      <c r="C17" s="53" t="s">
        <v>59</v>
      </c>
      <c r="D17" s="54" t="s">
        <v>36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34</v>
      </c>
      <c r="B18" s="52">
        <v>2016.0</v>
      </c>
      <c r="C18" s="53" t="s">
        <v>60</v>
      </c>
      <c r="D18" s="54" t="s">
        <v>38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34</v>
      </c>
      <c r="B19" s="52">
        <v>2016.0</v>
      </c>
      <c r="C19" s="53" t="s">
        <v>61</v>
      </c>
      <c r="D19" s="54" t="s">
        <v>40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34</v>
      </c>
      <c r="B20" s="52">
        <v>2016.0</v>
      </c>
      <c r="C20" s="53" t="s">
        <v>62</v>
      </c>
      <c r="D20" s="54" t="s">
        <v>42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34</v>
      </c>
      <c r="B21" s="52">
        <v>2016.0</v>
      </c>
      <c r="C21" s="53" t="s">
        <v>63</v>
      </c>
      <c r="D21" s="54" t="s">
        <v>44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34</v>
      </c>
      <c r="B22" s="52">
        <v>2016.0</v>
      </c>
      <c r="C22" s="53" t="s">
        <v>64</v>
      </c>
      <c r="D22" s="54" t="s">
        <v>46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34</v>
      </c>
      <c r="B23" s="52">
        <v>2016.0</v>
      </c>
      <c r="C23" s="53" t="s">
        <v>65</v>
      </c>
      <c r="D23" s="54" t="s">
        <v>48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34</v>
      </c>
      <c r="B24" s="52">
        <v>2016.0</v>
      </c>
      <c r="C24" s="53" t="s">
        <v>66</v>
      </c>
      <c r="D24" s="54" t="s">
        <v>50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34</v>
      </c>
      <c r="B25" s="52">
        <v>2016.0</v>
      </c>
      <c r="C25" s="53" t="s">
        <v>67</v>
      </c>
      <c r="D25" s="54" t="s">
        <v>52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34</v>
      </c>
      <c r="B26" s="52">
        <v>2016.0</v>
      </c>
      <c r="C26" s="53" t="s">
        <v>68</v>
      </c>
      <c r="D26" s="54" t="s">
        <v>54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34</v>
      </c>
      <c r="B27" s="52">
        <v>2016.0</v>
      </c>
      <c r="C27" s="53" t="s">
        <v>69</v>
      </c>
      <c r="D27" s="54" t="s">
        <v>56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34</v>
      </c>
      <c r="B28" s="15">
        <v>2016.0</v>
      </c>
      <c r="C28" s="64" t="s">
        <v>70</v>
      </c>
      <c r="D28" s="65" t="s">
        <v>58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34</v>
      </c>
      <c r="B29" s="44">
        <v>2017.0</v>
      </c>
      <c r="C29" s="53" t="s">
        <v>71</v>
      </c>
      <c r="D29" s="54" t="s">
        <v>36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34</v>
      </c>
      <c r="B30" s="52">
        <v>2017.0</v>
      </c>
      <c r="C30" s="53" t="s">
        <v>72</v>
      </c>
      <c r="D30" s="54" t="s">
        <v>38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34</v>
      </c>
      <c r="B31" s="52">
        <v>2017.0</v>
      </c>
      <c r="C31" s="53" t="s">
        <v>73</v>
      </c>
      <c r="D31" s="54" t="s">
        <v>40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34</v>
      </c>
      <c r="B32" s="52">
        <v>2017.0</v>
      </c>
      <c r="C32" s="53" t="s">
        <v>74</v>
      </c>
      <c r="D32" s="54" t="s">
        <v>42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34</v>
      </c>
      <c r="B33" s="52">
        <v>2017.0</v>
      </c>
      <c r="C33" s="53" t="s">
        <v>75</v>
      </c>
      <c r="D33" s="54" t="s">
        <v>44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34</v>
      </c>
      <c r="B34" s="52">
        <v>2017.0</v>
      </c>
      <c r="C34" s="53" t="s">
        <v>76</v>
      </c>
      <c r="D34" s="54" t="s">
        <v>46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34</v>
      </c>
      <c r="B35" s="52">
        <v>2017.0</v>
      </c>
      <c r="C35" s="53" t="s">
        <v>77</v>
      </c>
      <c r="D35" s="54" t="s">
        <v>48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34</v>
      </c>
      <c r="B36" s="52">
        <v>2017.0</v>
      </c>
      <c r="C36" s="53" t="s">
        <v>78</v>
      </c>
      <c r="D36" s="54" t="s">
        <v>50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34</v>
      </c>
      <c r="B37" s="52">
        <v>2017.0</v>
      </c>
      <c r="C37" s="53" t="s">
        <v>79</v>
      </c>
      <c r="D37" s="54" t="s">
        <v>52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34</v>
      </c>
      <c r="B38" s="52">
        <v>2017.0</v>
      </c>
      <c r="C38" s="53" t="s">
        <v>80</v>
      </c>
      <c r="D38" s="54" t="s">
        <v>54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34</v>
      </c>
      <c r="B39" s="52">
        <v>2017.0</v>
      </c>
      <c r="C39" s="53" t="s">
        <v>81</v>
      </c>
      <c r="D39" s="54" t="s">
        <v>56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34</v>
      </c>
      <c r="B40" s="15">
        <v>2017.0</v>
      </c>
      <c r="C40" s="64" t="s">
        <v>82</v>
      </c>
      <c r="D40" s="65" t="s">
        <v>58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34</v>
      </c>
      <c r="B41" s="44">
        <v>2018.0</v>
      </c>
      <c r="C41" s="53" t="s">
        <v>83</v>
      </c>
      <c r="D41" s="54" t="s">
        <v>36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34</v>
      </c>
      <c r="B42" s="52">
        <v>2018.0</v>
      </c>
      <c r="C42" s="53" t="s">
        <v>84</v>
      </c>
      <c r="D42" s="54" t="s">
        <v>38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34</v>
      </c>
      <c r="B43" s="52">
        <v>2018.0</v>
      </c>
      <c r="C43" s="53" t="s">
        <v>85</v>
      </c>
      <c r="D43" s="54" t="s">
        <v>40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34</v>
      </c>
      <c r="B44" s="52">
        <v>2018.0</v>
      </c>
      <c r="C44" s="53" t="s">
        <v>86</v>
      </c>
      <c r="D44" s="54" t="s">
        <v>42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34</v>
      </c>
      <c r="B45" s="52">
        <v>2018.0</v>
      </c>
      <c r="C45" s="53" t="s">
        <v>87</v>
      </c>
      <c r="D45" s="54" t="s">
        <v>44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34</v>
      </c>
      <c r="B46" s="52">
        <v>2018.0</v>
      </c>
      <c r="C46" s="53" t="s">
        <v>88</v>
      </c>
      <c r="D46" s="54" t="s">
        <v>46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34</v>
      </c>
      <c r="B47" s="52">
        <v>2018.0</v>
      </c>
      <c r="C47" s="53" t="s">
        <v>89</v>
      </c>
      <c r="D47" s="54" t="s">
        <v>48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34</v>
      </c>
      <c r="B48" s="52">
        <v>2018.0</v>
      </c>
      <c r="C48" s="53" t="s">
        <v>90</v>
      </c>
      <c r="D48" s="54" t="s">
        <v>50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34</v>
      </c>
      <c r="B49" s="52">
        <v>2018.0</v>
      </c>
      <c r="C49" s="53" t="s">
        <v>91</v>
      </c>
      <c r="D49" s="54" t="s">
        <v>52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34</v>
      </c>
      <c r="B50" s="52">
        <v>2018.0</v>
      </c>
      <c r="C50" s="53" t="s">
        <v>92</v>
      </c>
      <c r="D50" s="54" t="s">
        <v>54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34</v>
      </c>
      <c r="B51" s="52">
        <v>2018.0</v>
      </c>
      <c r="C51" s="53" t="s">
        <v>93</v>
      </c>
      <c r="D51" s="54" t="s">
        <v>56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34</v>
      </c>
      <c r="B52" s="15">
        <v>2018.0</v>
      </c>
      <c r="C52" s="64" t="s">
        <v>94</v>
      </c>
      <c r="D52" s="65" t="s">
        <v>58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34</v>
      </c>
      <c r="B53" s="44">
        <v>2019.0</v>
      </c>
      <c r="C53" s="45" t="s">
        <v>95</v>
      </c>
      <c r="D53" s="46" t="s">
        <v>36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1.0</v>
      </c>
    </row>
    <row r="54" ht="12.0" customHeight="1">
      <c r="A54" s="43" t="s">
        <v>34</v>
      </c>
      <c r="B54" s="52">
        <v>2019.0</v>
      </c>
      <c r="C54" s="53" t="s">
        <v>96</v>
      </c>
      <c r="D54" s="54" t="s">
        <v>38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1.0</v>
      </c>
    </row>
    <row r="55" ht="12.0" customHeight="1">
      <c r="A55" s="43" t="s">
        <v>34</v>
      </c>
      <c r="B55" s="52">
        <v>2019.0</v>
      </c>
      <c r="C55" s="53" t="s">
        <v>97</v>
      </c>
      <c r="D55" s="54" t="s">
        <v>40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1.0</v>
      </c>
    </row>
    <row r="56" ht="12.0" customHeight="1">
      <c r="A56" s="43" t="s">
        <v>34</v>
      </c>
      <c r="B56" s="52">
        <v>2019.0</v>
      </c>
      <c r="C56" s="53" t="s">
        <v>98</v>
      </c>
      <c r="D56" s="54" t="s">
        <v>42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1.0</v>
      </c>
    </row>
    <row r="57" ht="12.0" customHeight="1">
      <c r="A57" s="43" t="s">
        <v>34</v>
      </c>
      <c r="B57" s="52">
        <v>2019.0</v>
      </c>
      <c r="C57" s="53" t="s">
        <v>99</v>
      </c>
      <c r="D57" s="54" t="s">
        <v>44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1.0</v>
      </c>
    </row>
    <row r="58" ht="12.0" customHeight="1">
      <c r="A58" s="43" t="s">
        <v>34</v>
      </c>
      <c r="B58" s="52">
        <v>2019.0</v>
      </c>
      <c r="C58" s="53" t="s">
        <v>100</v>
      </c>
      <c r="D58" s="54" t="s">
        <v>46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1.0</v>
      </c>
    </row>
    <row r="59" ht="12.0" customHeight="1">
      <c r="A59" s="43" t="s">
        <v>34</v>
      </c>
      <c r="B59" s="52">
        <v>2019.0</v>
      </c>
      <c r="C59" s="53" t="s">
        <v>101</v>
      </c>
      <c r="D59" s="54" t="s">
        <v>48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1.0</v>
      </c>
    </row>
    <row r="60" ht="12.0" customHeight="1">
      <c r="A60" s="43" t="s">
        <v>34</v>
      </c>
      <c r="B60" s="52">
        <v>2019.0</v>
      </c>
      <c r="C60" s="53" t="s">
        <v>102</v>
      </c>
      <c r="D60" s="54" t="s">
        <v>50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1.0</v>
      </c>
    </row>
    <row r="61" ht="12.0" customHeight="1">
      <c r="A61" s="43" t="s">
        <v>34</v>
      </c>
      <c r="B61" s="52">
        <v>2019.0</v>
      </c>
      <c r="C61" s="53" t="s">
        <v>103</v>
      </c>
      <c r="D61" s="54" t="s">
        <v>52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1.0</v>
      </c>
    </row>
    <row r="62" ht="12.0" customHeight="1">
      <c r="A62" s="43" t="s">
        <v>34</v>
      </c>
      <c r="B62" s="52">
        <v>2019.0</v>
      </c>
      <c r="C62" s="53" t="s">
        <v>104</v>
      </c>
      <c r="D62" s="54" t="s">
        <v>54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1.0</v>
      </c>
    </row>
    <row r="63" ht="12.0" customHeight="1">
      <c r="A63" s="43" t="s">
        <v>34</v>
      </c>
      <c r="B63" s="52">
        <v>2019.0</v>
      </c>
      <c r="C63" s="53" t="s">
        <v>105</v>
      </c>
      <c r="D63" s="54" t="s">
        <v>56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1.0</v>
      </c>
    </row>
    <row r="64" ht="12.0" customHeight="1">
      <c r="A64" s="63" t="s">
        <v>34</v>
      </c>
      <c r="B64" s="15">
        <v>2019.0</v>
      </c>
      <c r="C64" s="64" t="s">
        <v>106</v>
      </c>
      <c r="D64" s="65" t="s">
        <v>58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34</v>
      </c>
      <c r="B65" s="79">
        <v>2020.0</v>
      </c>
      <c r="C65" s="80" t="s">
        <v>107</v>
      </c>
      <c r="D65" s="46" t="s">
        <v>36</v>
      </c>
      <c r="E65" s="47">
        <v>31.0</v>
      </c>
      <c r="F65" s="71">
        <v>700208.0</v>
      </c>
      <c r="G65" s="49">
        <f t="shared" si="1"/>
        <v>22587.35484</v>
      </c>
      <c r="H65" s="72"/>
      <c r="I65" s="51">
        <v>1.0</v>
      </c>
    </row>
    <row r="66" ht="12.0" customHeight="1">
      <c r="A66" s="43" t="s">
        <v>34</v>
      </c>
      <c r="B66" s="81">
        <v>2020.0</v>
      </c>
      <c r="C66" s="82" t="s">
        <v>108</v>
      </c>
      <c r="D66" s="54" t="s">
        <v>38</v>
      </c>
      <c r="E66" s="55">
        <v>29.0</v>
      </c>
      <c r="F66" s="61">
        <v>666306.0</v>
      </c>
      <c r="G66" s="57">
        <f t="shared" si="1"/>
        <v>22976.06897</v>
      </c>
      <c r="H66" s="73"/>
      <c r="I66" s="59">
        <v>1.0</v>
      </c>
    </row>
    <row r="67" ht="12.0" customHeight="1">
      <c r="A67" s="43" t="s">
        <v>34</v>
      </c>
      <c r="B67" s="81">
        <v>2020.0</v>
      </c>
      <c r="C67" s="82" t="s">
        <v>109</v>
      </c>
      <c r="D67" s="54" t="s">
        <v>40</v>
      </c>
      <c r="E67" s="60">
        <v>31.0</v>
      </c>
      <c r="F67" s="61">
        <v>443239.0</v>
      </c>
      <c r="G67" s="57">
        <f t="shared" si="1"/>
        <v>14298.03226</v>
      </c>
      <c r="H67" s="73"/>
      <c r="I67" s="59">
        <v>1.0</v>
      </c>
    </row>
    <row r="68" ht="12.0" customHeight="1">
      <c r="A68" s="43" t="s">
        <v>34</v>
      </c>
      <c r="B68" s="81">
        <v>2020.0</v>
      </c>
      <c r="C68" s="82" t="s">
        <v>110</v>
      </c>
      <c r="D68" s="54" t="s">
        <v>42</v>
      </c>
      <c r="E68" s="60">
        <v>30.0</v>
      </c>
      <c r="F68" s="61">
        <v>98482.0</v>
      </c>
      <c r="G68" s="57">
        <f t="shared" si="1"/>
        <v>3282.733333</v>
      </c>
      <c r="H68" s="73"/>
      <c r="I68" s="59">
        <v>1.0</v>
      </c>
    </row>
    <row r="69" ht="12.0" customHeight="1">
      <c r="A69" s="43" t="s">
        <v>34</v>
      </c>
      <c r="B69" s="81">
        <v>2020.0</v>
      </c>
      <c r="C69" s="82" t="s">
        <v>111</v>
      </c>
      <c r="D69" s="54" t="s">
        <v>44</v>
      </c>
      <c r="E69" s="60">
        <v>31.0</v>
      </c>
      <c r="F69" s="61">
        <v>127925.0</v>
      </c>
      <c r="G69" s="57">
        <f t="shared" si="1"/>
        <v>4126.612903</v>
      </c>
      <c r="H69" s="73"/>
      <c r="I69" s="59">
        <v>1.0</v>
      </c>
    </row>
    <row r="70" ht="12.0" customHeight="1">
      <c r="A70" s="43" t="s">
        <v>34</v>
      </c>
      <c r="B70" s="81">
        <v>2020.0</v>
      </c>
      <c r="C70" s="82" t="s">
        <v>112</v>
      </c>
      <c r="D70" s="54" t="s">
        <v>46</v>
      </c>
      <c r="E70" s="60">
        <v>30.0</v>
      </c>
      <c r="F70" s="61">
        <v>193763.0</v>
      </c>
      <c r="G70" s="57">
        <f t="shared" si="1"/>
        <v>6458.766667</v>
      </c>
      <c r="H70" s="73"/>
      <c r="I70" s="59">
        <v>1.0</v>
      </c>
    </row>
    <row r="71" ht="12.0" customHeight="1">
      <c r="A71" s="43" t="s">
        <v>34</v>
      </c>
      <c r="B71" s="81">
        <v>2020.0</v>
      </c>
      <c r="C71" s="82" t="s">
        <v>113</v>
      </c>
      <c r="D71" s="54" t="s">
        <v>48</v>
      </c>
      <c r="E71" s="60">
        <v>31.0</v>
      </c>
      <c r="F71" s="61">
        <v>388459.0</v>
      </c>
      <c r="G71" s="57">
        <f t="shared" si="1"/>
        <v>12530.93548</v>
      </c>
      <c r="H71" s="73"/>
      <c r="I71" s="59">
        <v>1.0</v>
      </c>
    </row>
    <row r="72" ht="12.0" customHeight="1">
      <c r="A72" s="43" t="s">
        <v>34</v>
      </c>
      <c r="B72" s="81">
        <v>2020.0</v>
      </c>
      <c r="C72" s="82" t="s">
        <v>114</v>
      </c>
      <c r="D72" s="54" t="s">
        <v>50</v>
      </c>
      <c r="E72" s="60">
        <v>31.0</v>
      </c>
      <c r="F72" s="61">
        <v>473656.0</v>
      </c>
      <c r="G72" s="57">
        <f t="shared" si="1"/>
        <v>15279.22581</v>
      </c>
      <c r="H72" s="73"/>
      <c r="I72" s="59">
        <v>1.0</v>
      </c>
    </row>
    <row r="73" ht="12.0" customHeight="1">
      <c r="A73" s="43" t="s">
        <v>34</v>
      </c>
      <c r="B73" s="81">
        <v>2020.0</v>
      </c>
      <c r="C73" s="82" t="s">
        <v>115</v>
      </c>
      <c r="D73" s="54" t="s">
        <v>52</v>
      </c>
      <c r="E73" s="60">
        <v>30.0</v>
      </c>
      <c r="F73" s="61">
        <v>421608.0</v>
      </c>
      <c r="G73" s="57">
        <f t="shared" si="1"/>
        <v>14053.6</v>
      </c>
      <c r="H73" s="73"/>
      <c r="I73" s="59">
        <v>1.0</v>
      </c>
    </row>
    <row r="74" ht="12.0" customHeight="1">
      <c r="A74" s="43" t="s">
        <v>34</v>
      </c>
      <c r="B74" s="81">
        <v>2020.0</v>
      </c>
      <c r="C74" s="82" t="s">
        <v>116</v>
      </c>
      <c r="D74" s="54" t="s">
        <v>54</v>
      </c>
      <c r="E74" s="60">
        <v>31.0</v>
      </c>
      <c r="F74" s="61">
        <v>374299.0</v>
      </c>
      <c r="G74" s="57">
        <f t="shared" si="1"/>
        <v>12074.16129</v>
      </c>
      <c r="H74" s="73"/>
      <c r="I74" s="59">
        <v>1.0</v>
      </c>
    </row>
    <row r="75" ht="12.0" customHeight="1">
      <c r="A75" s="43" t="s">
        <v>34</v>
      </c>
      <c r="B75" s="81">
        <v>2020.0</v>
      </c>
      <c r="C75" s="82" t="s">
        <v>117</v>
      </c>
      <c r="D75" s="54" t="s">
        <v>56</v>
      </c>
      <c r="E75" s="60">
        <v>30.0</v>
      </c>
      <c r="F75" s="61">
        <v>265655.0</v>
      </c>
      <c r="G75" s="57">
        <f t="shared" si="1"/>
        <v>8855.166667</v>
      </c>
      <c r="H75" s="73"/>
      <c r="I75" s="59">
        <v>1.0</v>
      </c>
    </row>
    <row r="76" ht="12.0" customHeight="1">
      <c r="A76" s="63" t="s">
        <v>34</v>
      </c>
      <c r="B76" s="13">
        <v>2020.0</v>
      </c>
      <c r="C76" s="83" t="s">
        <v>118</v>
      </c>
      <c r="D76" s="65" t="s">
        <v>58</v>
      </c>
      <c r="E76" s="66">
        <v>31.0</v>
      </c>
      <c r="F76" s="67">
        <v>280108.0</v>
      </c>
      <c r="G76" s="77">
        <f t="shared" si="1"/>
        <v>9035.741935</v>
      </c>
      <c r="H76" s="78"/>
      <c r="I76" s="70">
        <v>1.0</v>
      </c>
    </row>
    <row r="77" ht="12.0" customHeight="1">
      <c r="A77" s="43" t="s">
        <v>34</v>
      </c>
      <c r="B77" s="79">
        <v>2021.0</v>
      </c>
      <c r="C77" s="80" t="s">
        <v>119</v>
      </c>
      <c r="D77" s="46" t="s">
        <v>36</v>
      </c>
      <c r="E77" s="47">
        <v>31.0</v>
      </c>
      <c r="F77" s="71">
        <v>248753.0</v>
      </c>
      <c r="G77" s="49">
        <f t="shared" si="1"/>
        <v>8024.290323</v>
      </c>
      <c r="H77" s="72"/>
      <c r="I77" s="51">
        <v>1.0</v>
      </c>
    </row>
    <row r="78" ht="12.0" customHeight="1">
      <c r="A78" s="43" t="s">
        <v>34</v>
      </c>
      <c r="B78" s="81">
        <v>2021.0</v>
      </c>
      <c r="C78" s="82" t="s">
        <v>120</v>
      </c>
      <c r="D78" s="54" t="s">
        <v>38</v>
      </c>
      <c r="E78" s="55">
        <v>28.0</v>
      </c>
      <c r="F78" s="61">
        <v>214175.0</v>
      </c>
      <c r="G78" s="57">
        <f t="shared" si="1"/>
        <v>7649.107143</v>
      </c>
      <c r="H78" s="73"/>
      <c r="I78" s="59">
        <v>1.0</v>
      </c>
    </row>
    <row r="79" ht="12.0" customHeight="1">
      <c r="A79" s="43" t="s">
        <v>34</v>
      </c>
      <c r="B79" s="81">
        <v>2021.0</v>
      </c>
      <c r="C79" s="82" t="s">
        <v>121</v>
      </c>
      <c r="D79" s="54" t="s">
        <v>40</v>
      </c>
      <c r="E79" s="60">
        <v>31.0</v>
      </c>
      <c r="F79" s="61">
        <v>261183.0</v>
      </c>
      <c r="G79" s="57">
        <f t="shared" si="1"/>
        <v>8425.258065</v>
      </c>
      <c r="H79" s="73"/>
      <c r="I79" s="59">
        <v>1.0</v>
      </c>
    </row>
    <row r="80" ht="12.0" customHeight="1">
      <c r="A80" s="43" t="s">
        <v>34</v>
      </c>
      <c r="B80" s="81">
        <v>2021.0</v>
      </c>
      <c r="C80" s="82" t="s">
        <v>122</v>
      </c>
      <c r="D80" s="54" t="s">
        <v>42</v>
      </c>
      <c r="E80" s="60">
        <v>30.0</v>
      </c>
      <c r="F80" s="61">
        <v>282465.0</v>
      </c>
      <c r="G80" s="57">
        <f t="shared" si="1"/>
        <v>9415.5</v>
      </c>
      <c r="H80" s="73"/>
      <c r="I80" s="59">
        <v>1.0</v>
      </c>
    </row>
    <row r="81" ht="12.0" customHeight="1">
      <c r="A81" s="43" t="s">
        <v>34</v>
      </c>
      <c r="B81" s="81">
        <v>2021.0</v>
      </c>
      <c r="C81" s="82" t="s">
        <v>123</v>
      </c>
      <c r="D81" s="54" t="s">
        <v>44</v>
      </c>
      <c r="E81" s="60">
        <v>31.0</v>
      </c>
      <c r="F81" s="61">
        <v>335424.0</v>
      </c>
      <c r="G81" s="57">
        <f t="shared" si="1"/>
        <v>10820.12903</v>
      </c>
      <c r="H81" s="73"/>
      <c r="I81" s="59">
        <v>1.0</v>
      </c>
    </row>
    <row r="82" ht="12.0" customHeight="1">
      <c r="A82" s="43" t="s">
        <v>34</v>
      </c>
      <c r="B82" s="81">
        <v>2021.0</v>
      </c>
      <c r="C82" s="82" t="s">
        <v>124</v>
      </c>
      <c r="D82" s="54" t="s">
        <v>46</v>
      </c>
      <c r="E82" s="60">
        <v>30.0</v>
      </c>
      <c r="F82" s="61">
        <v>451774.0</v>
      </c>
      <c r="G82" s="57">
        <f t="shared" si="1"/>
        <v>15059.13333</v>
      </c>
      <c r="H82" s="73"/>
      <c r="I82" s="59">
        <v>1.0</v>
      </c>
    </row>
    <row r="83" ht="12.0" customHeight="1">
      <c r="A83" s="43" t="s">
        <v>34</v>
      </c>
      <c r="B83" s="81">
        <v>2021.0</v>
      </c>
      <c r="C83" s="82" t="s">
        <v>125</v>
      </c>
      <c r="D83" s="54" t="s">
        <v>48</v>
      </c>
      <c r="E83" s="60">
        <v>31.0</v>
      </c>
      <c r="F83" s="61">
        <v>626249.0</v>
      </c>
      <c r="G83" s="57">
        <f t="shared" si="1"/>
        <v>20201.58065</v>
      </c>
      <c r="H83" s="73"/>
      <c r="I83" s="59">
        <v>1.0</v>
      </c>
    </row>
    <row r="84" ht="12.0" customHeight="1">
      <c r="A84" s="43" t="s">
        <v>34</v>
      </c>
      <c r="B84" s="81">
        <v>2021.0</v>
      </c>
      <c r="C84" s="82" t="s">
        <v>126</v>
      </c>
      <c r="D84" s="54" t="s">
        <v>50</v>
      </c>
      <c r="E84" s="60">
        <v>31.0</v>
      </c>
      <c r="F84" s="61">
        <v>673117.0</v>
      </c>
      <c r="G84" s="57">
        <f t="shared" si="1"/>
        <v>21713.45161</v>
      </c>
      <c r="H84" s="73"/>
      <c r="I84" s="59">
        <v>1.0</v>
      </c>
    </row>
    <row r="85" ht="12.0" customHeight="1">
      <c r="A85" s="43" t="s">
        <v>34</v>
      </c>
      <c r="B85" s="81">
        <v>2021.0</v>
      </c>
      <c r="C85" s="82" t="s">
        <v>127</v>
      </c>
      <c r="D85" s="54" t="s">
        <v>52</v>
      </c>
      <c r="E85" s="60">
        <v>30.0</v>
      </c>
      <c r="F85" s="61">
        <v>643255.0</v>
      </c>
      <c r="G85" s="57">
        <f t="shared" si="1"/>
        <v>21441.83333</v>
      </c>
      <c r="H85" s="73"/>
      <c r="I85" s="59">
        <v>1.0</v>
      </c>
    </row>
    <row r="86" ht="12.0" customHeight="1">
      <c r="A86" s="43" t="s">
        <v>34</v>
      </c>
      <c r="B86" s="81">
        <v>2021.0</v>
      </c>
      <c r="C86" s="82" t="s">
        <v>128</v>
      </c>
      <c r="D86" s="54" t="s">
        <v>54</v>
      </c>
      <c r="E86" s="60">
        <v>31.0</v>
      </c>
      <c r="F86" s="61">
        <v>634591.0</v>
      </c>
      <c r="G86" s="57">
        <f t="shared" si="1"/>
        <v>20470.67742</v>
      </c>
      <c r="H86" s="73"/>
      <c r="I86" s="59">
        <v>1.0</v>
      </c>
    </row>
    <row r="87" ht="12.0" customHeight="1">
      <c r="A87" s="43" t="s">
        <v>34</v>
      </c>
      <c r="B87" s="81">
        <v>2021.0</v>
      </c>
      <c r="C87" s="82" t="s">
        <v>129</v>
      </c>
      <c r="D87" s="54" t="s">
        <v>56</v>
      </c>
      <c r="E87" s="60">
        <v>30.0</v>
      </c>
      <c r="F87" s="61">
        <v>547695.0</v>
      </c>
      <c r="G87" s="57">
        <f t="shared" si="1"/>
        <v>18256.5</v>
      </c>
      <c r="H87" s="73"/>
      <c r="I87" s="59">
        <v>1.0</v>
      </c>
    </row>
    <row r="88" ht="12.0" customHeight="1">
      <c r="A88" s="63" t="s">
        <v>34</v>
      </c>
      <c r="B88" s="13">
        <v>2021.0</v>
      </c>
      <c r="C88" s="83" t="s">
        <v>130</v>
      </c>
      <c r="D88" s="65" t="s">
        <v>58</v>
      </c>
      <c r="E88" s="66">
        <v>31.0</v>
      </c>
      <c r="F88" s="67">
        <v>552434.0</v>
      </c>
      <c r="G88" s="77">
        <f t="shared" si="1"/>
        <v>17820.45161</v>
      </c>
      <c r="H88" s="78"/>
      <c r="I88" s="70">
        <v>1.0</v>
      </c>
    </row>
    <row r="89" ht="12.0" customHeight="1">
      <c r="A89" s="43" t="s">
        <v>34</v>
      </c>
      <c r="B89" s="79">
        <v>2022.0</v>
      </c>
      <c r="C89" s="80" t="s">
        <v>131</v>
      </c>
      <c r="D89" s="46" t="s">
        <v>36</v>
      </c>
      <c r="E89" s="47">
        <v>31.0</v>
      </c>
      <c r="F89" s="71">
        <v>478094.0</v>
      </c>
      <c r="G89" s="49">
        <f t="shared" si="1"/>
        <v>15422.3871</v>
      </c>
      <c r="H89" s="72"/>
      <c r="I89" s="51">
        <v>1.0</v>
      </c>
    </row>
    <row r="90" ht="12.0" customHeight="1">
      <c r="A90" s="43" t="s">
        <v>34</v>
      </c>
      <c r="B90" s="81">
        <v>2022.0</v>
      </c>
      <c r="C90" s="82" t="s">
        <v>132</v>
      </c>
      <c r="D90" s="54" t="s">
        <v>38</v>
      </c>
      <c r="E90" s="55">
        <v>28.0</v>
      </c>
      <c r="F90" s="61">
        <v>463707.0</v>
      </c>
      <c r="G90" s="57">
        <f t="shared" si="1"/>
        <v>16560.96429</v>
      </c>
      <c r="H90" s="73"/>
      <c r="I90" s="59">
        <v>1.0</v>
      </c>
    </row>
    <row r="91" ht="12.0" customHeight="1">
      <c r="A91" s="43" t="s">
        <v>34</v>
      </c>
      <c r="B91" s="81">
        <v>2022.0</v>
      </c>
      <c r="C91" s="82" t="s">
        <v>133</v>
      </c>
      <c r="D91" s="54" t="s">
        <v>40</v>
      </c>
      <c r="E91" s="60">
        <v>31.0</v>
      </c>
      <c r="F91" s="61">
        <v>580324.0</v>
      </c>
      <c r="G91" s="57">
        <f t="shared" si="1"/>
        <v>18720.12903</v>
      </c>
      <c r="H91" s="73"/>
      <c r="I91" s="59">
        <v>1.0</v>
      </c>
    </row>
    <row r="92" ht="12.0" customHeight="1">
      <c r="A92" s="43" t="s">
        <v>34</v>
      </c>
      <c r="B92" s="81">
        <v>2022.0</v>
      </c>
      <c r="C92" s="82" t="s">
        <v>134</v>
      </c>
      <c r="D92" s="54" t="s">
        <v>42</v>
      </c>
      <c r="E92" s="60">
        <v>30.0</v>
      </c>
      <c r="F92" s="61">
        <v>675361.0</v>
      </c>
      <c r="G92" s="57">
        <f t="shared" si="1"/>
        <v>22512.03333</v>
      </c>
      <c r="H92" s="73"/>
      <c r="I92" s="59">
        <v>1.0</v>
      </c>
    </row>
    <row r="93" ht="12.0" customHeight="1">
      <c r="A93" s="43" t="s">
        <v>34</v>
      </c>
      <c r="B93" s="81">
        <v>2022.0</v>
      </c>
      <c r="C93" s="82" t="s">
        <v>135</v>
      </c>
      <c r="D93" s="54" t="s">
        <v>44</v>
      </c>
      <c r="E93" s="60">
        <v>31.0</v>
      </c>
      <c r="F93" s="61">
        <v>769535.0</v>
      </c>
      <c r="G93" s="57">
        <f t="shared" si="1"/>
        <v>24823.70968</v>
      </c>
      <c r="H93" s="73"/>
      <c r="I93" s="59">
        <v>1.0</v>
      </c>
    </row>
    <row r="94" ht="12.0" customHeight="1">
      <c r="A94" s="43" t="s">
        <v>34</v>
      </c>
      <c r="B94" s="81">
        <v>2022.0</v>
      </c>
      <c r="C94" s="82" t="s">
        <v>136</v>
      </c>
      <c r="D94" s="54" t="s">
        <v>46</v>
      </c>
      <c r="E94" s="60">
        <v>30.0</v>
      </c>
      <c r="F94" s="61">
        <v>807281.0</v>
      </c>
      <c r="G94" s="57">
        <f t="shared" si="1"/>
        <v>26909.36667</v>
      </c>
      <c r="H94" s="73"/>
      <c r="I94" s="59">
        <v>1.0</v>
      </c>
    </row>
    <row r="95" ht="12.0" customHeight="1">
      <c r="A95" s="43" t="s">
        <v>34</v>
      </c>
      <c r="B95" s="81">
        <v>2022.0</v>
      </c>
      <c r="C95" s="82" t="s">
        <v>137</v>
      </c>
      <c r="D95" s="54" t="s">
        <v>48</v>
      </c>
      <c r="E95" s="60">
        <v>31.0</v>
      </c>
      <c r="F95" s="61">
        <v>856434.0</v>
      </c>
      <c r="G95" s="57">
        <f t="shared" si="1"/>
        <v>27626.90323</v>
      </c>
      <c r="H95" s="73"/>
      <c r="I95" s="59">
        <v>1.0</v>
      </c>
    </row>
    <row r="96" ht="12.0" customHeight="1">
      <c r="A96" s="43" t="s">
        <v>34</v>
      </c>
      <c r="B96" s="81">
        <v>2022.0</v>
      </c>
      <c r="C96" s="82" t="s">
        <v>138</v>
      </c>
      <c r="D96" s="54" t="s">
        <v>50</v>
      </c>
      <c r="E96" s="60">
        <v>31.0</v>
      </c>
      <c r="F96" s="61">
        <v>853494.0</v>
      </c>
      <c r="G96" s="57">
        <f t="shared" si="1"/>
        <v>27532.06452</v>
      </c>
      <c r="H96" s="73"/>
      <c r="I96" s="59">
        <v>1.0</v>
      </c>
    </row>
    <row r="97" ht="12.0" customHeight="1">
      <c r="A97" s="43" t="s">
        <v>34</v>
      </c>
      <c r="B97" s="81">
        <v>2022.0</v>
      </c>
      <c r="C97" s="82" t="s">
        <v>139</v>
      </c>
      <c r="D97" s="54" t="s">
        <v>52</v>
      </c>
      <c r="E97" s="60">
        <v>30.0</v>
      </c>
      <c r="F97" s="61">
        <v>811247.0</v>
      </c>
      <c r="G97" s="57">
        <f t="shared" si="1"/>
        <v>27041.56667</v>
      </c>
      <c r="H97" s="73"/>
      <c r="I97" s="59">
        <v>1.0</v>
      </c>
    </row>
    <row r="98" ht="12.0" customHeight="1">
      <c r="A98" s="43" t="s">
        <v>34</v>
      </c>
      <c r="B98" s="81">
        <v>2022.0</v>
      </c>
      <c r="C98" s="82" t="s">
        <v>140</v>
      </c>
      <c r="D98" s="54" t="s">
        <v>54</v>
      </c>
      <c r="E98" s="60">
        <v>31.0</v>
      </c>
      <c r="F98" s="61">
        <v>773882.0</v>
      </c>
      <c r="G98" s="57">
        <f t="shared" si="1"/>
        <v>24963.93548</v>
      </c>
      <c r="H98" s="73"/>
      <c r="I98" s="59">
        <v>1.0</v>
      </c>
    </row>
    <row r="99" ht="12.0" customHeight="1">
      <c r="A99" s="43" t="s">
        <v>34</v>
      </c>
      <c r="B99" s="81">
        <v>2022.0</v>
      </c>
      <c r="C99" s="82" t="s">
        <v>141</v>
      </c>
      <c r="D99" s="54" t="s">
        <v>56</v>
      </c>
      <c r="E99" s="60">
        <v>30.0</v>
      </c>
      <c r="F99" s="61">
        <v>616404.0</v>
      </c>
      <c r="G99" s="57">
        <f t="shared" si="1"/>
        <v>20546.8</v>
      </c>
      <c r="H99" s="73"/>
      <c r="I99" s="59">
        <v>1.0</v>
      </c>
    </row>
    <row r="100" ht="12.0" customHeight="1">
      <c r="A100" s="63" t="s">
        <v>34</v>
      </c>
      <c r="B100" s="13">
        <v>2022.0</v>
      </c>
      <c r="C100" s="83" t="s">
        <v>142</v>
      </c>
      <c r="D100" s="65" t="s">
        <v>58</v>
      </c>
      <c r="E100" s="66">
        <v>31.0</v>
      </c>
      <c r="F100" s="67">
        <v>616882.0</v>
      </c>
      <c r="G100" s="77">
        <f t="shared" si="1"/>
        <v>19899.41935</v>
      </c>
      <c r="H100" s="78"/>
      <c r="I100" s="70">
        <v>1.0</v>
      </c>
    </row>
    <row r="101" ht="12.0" customHeight="1">
      <c r="A101" s="43" t="s">
        <v>34</v>
      </c>
      <c r="B101" s="79">
        <v>2023.0</v>
      </c>
      <c r="C101" s="80" t="s">
        <v>143</v>
      </c>
      <c r="D101" s="46" t="s">
        <v>36</v>
      </c>
      <c r="E101" s="47">
        <v>31.0</v>
      </c>
      <c r="F101" s="71">
        <v>597037.0</v>
      </c>
      <c r="G101" s="49">
        <f t="shared" si="1"/>
        <v>19259.25806</v>
      </c>
      <c r="H101" s="72"/>
      <c r="I101" s="51">
        <v>1.0</v>
      </c>
    </row>
    <row r="102" ht="12.0" customHeight="1">
      <c r="A102" s="43" t="s">
        <v>34</v>
      </c>
      <c r="B102" s="81">
        <v>2023.0</v>
      </c>
      <c r="C102" s="82" t="s">
        <v>144</v>
      </c>
      <c r="D102" s="54" t="s">
        <v>38</v>
      </c>
      <c r="E102" s="55">
        <v>28.0</v>
      </c>
      <c r="F102" s="61">
        <v>567872.0</v>
      </c>
      <c r="G102" s="57">
        <f t="shared" si="1"/>
        <v>20281.14286</v>
      </c>
      <c r="H102" s="73"/>
      <c r="I102" s="59">
        <v>1.0</v>
      </c>
    </row>
    <row r="103" ht="12.0" customHeight="1">
      <c r="A103" s="43" t="s">
        <v>34</v>
      </c>
      <c r="B103" s="81">
        <v>2023.0</v>
      </c>
      <c r="C103" s="82" t="s">
        <v>145</v>
      </c>
      <c r="D103" s="54" t="s">
        <v>40</v>
      </c>
      <c r="E103" s="60">
        <v>31.0</v>
      </c>
      <c r="F103" s="61">
        <v>662663.0</v>
      </c>
      <c r="G103" s="57">
        <f t="shared" si="1"/>
        <v>21376.22581</v>
      </c>
      <c r="H103" s="73"/>
      <c r="I103" s="59">
        <v>1.0</v>
      </c>
    </row>
    <row r="104" ht="12.0" customHeight="1">
      <c r="A104" s="43" t="s">
        <v>34</v>
      </c>
      <c r="B104" s="81">
        <v>2023.0</v>
      </c>
      <c r="C104" s="82" t="s">
        <v>146</v>
      </c>
      <c r="D104" s="54" t="s">
        <v>42</v>
      </c>
      <c r="E104" s="60">
        <v>30.0</v>
      </c>
      <c r="F104" s="61">
        <v>731929.0</v>
      </c>
      <c r="G104" s="57">
        <f t="shared" si="1"/>
        <v>24397.63333</v>
      </c>
      <c r="H104" s="73"/>
      <c r="I104" s="59">
        <v>1.0</v>
      </c>
    </row>
    <row r="105" ht="12.0" customHeight="1">
      <c r="A105" s="43" t="s">
        <v>34</v>
      </c>
      <c r="B105" s="81">
        <v>2023.0</v>
      </c>
      <c r="C105" s="82" t="s">
        <v>147</v>
      </c>
      <c r="D105" s="54" t="s">
        <v>44</v>
      </c>
      <c r="E105" s="60">
        <v>31.0</v>
      </c>
      <c r="F105" s="61">
        <v>814112.0</v>
      </c>
      <c r="G105" s="57">
        <f t="shared" si="1"/>
        <v>26261.67742</v>
      </c>
      <c r="H105" s="73"/>
      <c r="I105" s="59">
        <v>1.0</v>
      </c>
    </row>
    <row r="106" ht="12.0" customHeight="1">
      <c r="A106" s="43" t="s">
        <v>34</v>
      </c>
      <c r="B106" s="81">
        <v>2023.0</v>
      </c>
      <c r="C106" s="82" t="s">
        <v>148</v>
      </c>
      <c r="D106" s="54" t="s">
        <v>46</v>
      </c>
      <c r="E106" s="60">
        <v>30.0</v>
      </c>
      <c r="F106" s="61">
        <v>860113.0</v>
      </c>
      <c r="G106" s="57">
        <f t="shared" si="1"/>
        <v>28670.43333</v>
      </c>
      <c r="H106" s="73"/>
      <c r="I106" s="59">
        <v>1.0</v>
      </c>
    </row>
    <row r="107" ht="12.0" customHeight="1">
      <c r="A107" s="43" t="s">
        <v>34</v>
      </c>
      <c r="B107" s="81">
        <v>2023.0</v>
      </c>
      <c r="C107" s="82" t="s">
        <v>149</v>
      </c>
      <c r="D107" s="54" t="s">
        <v>48</v>
      </c>
      <c r="E107" s="60">
        <v>31.0</v>
      </c>
      <c r="F107" s="61">
        <v>914032.0</v>
      </c>
      <c r="G107" s="57">
        <f t="shared" si="1"/>
        <v>29484.90323</v>
      </c>
      <c r="H107" s="73"/>
      <c r="I107" s="59">
        <v>1.0</v>
      </c>
    </row>
    <row r="108" ht="12.0" customHeight="1">
      <c r="A108" s="43" t="s">
        <v>34</v>
      </c>
      <c r="B108" s="81">
        <v>2023.0</v>
      </c>
      <c r="C108" s="82" t="s">
        <v>150</v>
      </c>
      <c r="D108" s="54" t="s">
        <v>50</v>
      </c>
      <c r="E108" s="60">
        <v>31.0</v>
      </c>
      <c r="F108" s="61">
        <v>905121.0</v>
      </c>
      <c r="G108" s="57">
        <f t="shared" si="1"/>
        <v>29197.45161</v>
      </c>
      <c r="H108" s="73"/>
      <c r="I108" s="59">
        <v>1.0</v>
      </c>
    </row>
    <row r="109" ht="12.0" customHeight="1">
      <c r="A109" s="43" t="s">
        <v>34</v>
      </c>
      <c r="B109" s="81">
        <v>2023.0</v>
      </c>
      <c r="C109" s="82" t="s">
        <v>151</v>
      </c>
      <c r="D109" s="54" t="s">
        <v>52</v>
      </c>
      <c r="E109" s="60">
        <v>30.0</v>
      </c>
      <c r="F109" s="61">
        <v>870191.0</v>
      </c>
      <c r="G109" s="57">
        <f t="shared" si="1"/>
        <v>29006.36667</v>
      </c>
      <c r="H109" s="73"/>
      <c r="I109" s="59">
        <v>1.0</v>
      </c>
    </row>
    <row r="110" ht="12.0" customHeight="1">
      <c r="A110" s="43" t="s">
        <v>34</v>
      </c>
      <c r="B110" s="81">
        <v>2023.0</v>
      </c>
      <c r="C110" s="82" t="s">
        <v>152</v>
      </c>
      <c r="D110" s="54" t="s">
        <v>54</v>
      </c>
      <c r="E110" s="60">
        <v>31.0</v>
      </c>
      <c r="F110" s="61">
        <v>835274.0</v>
      </c>
      <c r="G110" s="57">
        <f t="shared" si="1"/>
        <v>26944.32258</v>
      </c>
      <c r="H110" s="73"/>
      <c r="I110" s="59">
        <v>1.0</v>
      </c>
    </row>
    <row r="111" ht="12.0" customHeight="1">
      <c r="A111" s="43" t="s">
        <v>34</v>
      </c>
      <c r="B111" s="81">
        <v>2023.0</v>
      </c>
      <c r="C111" s="82" t="s">
        <v>153</v>
      </c>
      <c r="D111" s="54" t="s">
        <v>56</v>
      </c>
      <c r="E111" s="60">
        <v>30.0</v>
      </c>
      <c r="F111" s="61">
        <v>657646.0</v>
      </c>
      <c r="G111" s="57">
        <f t="shared" si="1"/>
        <v>21921.53333</v>
      </c>
      <c r="H111" s="73"/>
      <c r="I111" s="59">
        <v>1.0</v>
      </c>
    </row>
    <row r="112" ht="12.0" customHeight="1">
      <c r="A112" s="63" t="s">
        <v>34</v>
      </c>
      <c r="B112" s="13">
        <v>2023.0</v>
      </c>
      <c r="C112" s="83" t="s">
        <v>154</v>
      </c>
      <c r="D112" s="65" t="s">
        <v>58</v>
      </c>
      <c r="E112" s="66">
        <v>31.0</v>
      </c>
      <c r="F112" s="67">
        <v>658997.0</v>
      </c>
      <c r="G112" s="77">
        <f t="shared" si="1"/>
        <v>21257.96774</v>
      </c>
      <c r="H112" s="78"/>
      <c r="I112" s="70">
        <v>1.0</v>
      </c>
    </row>
    <row r="113" ht="12.0" customHeight="1">
      <c r="A113" s="43" t="s">
        <v>34</v>
      </c>
      <c r="B113" s="79">
        <v>2024.0</v>
      </c>
      <c r="C113" s="80" t="s">
        <v>155</v>
      </c>
      <c r="D113" s="46" t="s">
        <v>36</v>
      </c>
      <c r="E113" s="47">
        <v>31.0</v>
      </c>
      <c r="F113" s="71">
        <v>625416.0</v>
      </c>
      <c r="G113" s="49">
        <f t="shared" si="1"/>
        <v>20174.70968</v>
      </c>
      <c r="H113" s="72">
        <f>G113/G101-1</f>
        <v>0.04753306746</v>
      </c>
      <c r="I113" s="51">
        <v>1.0</v>
      </c>
    </row>
    <row r="114" ht="12.0" customHeight="1">
      <c r="A114" s="43" t="s">
        <v>34</v>
      </c>
      <c r="B114" s="81">
        <v>2024.0</v>
      </c>
      <c r="C114" s="82" t="s">
        <v>156</v>
      </c>
      <c r="D114" s="54" t="s">
        <v>38</v>
      </c>
      <c r="E114" s="55">
        <v>29.0</v>
      </c>
      <c r="F114" s="61">
        <v>616506.0</v>
      </c>
      <c r="G114" s="57">
        <f t="shared" si="1"/>
        <v>21258.82759</v>
      </c>
      <c r="H114" s="73">
        <f t="shared" ref="H114:H124" si="2">(sum(F$113:F114)/sum(E$113:E114))/((sum(F$101:F102)/sum(E$101:E102)))-1</f>
        <v>0.04834223102</v>
      </c>
      <c r="I114" s="59">
        <v>1.0</v>
      </c>
    </row>
    <row r="115" ht="12.0" customHeight="1">
      <c r="A115" s="43" t="s">
        <v>34</v>
      </c>
      <c r="B115" s="81">
        <v>2024.0</v>
      </c>
      <c r="C115" s="82" t="s">
        <v>157</v>
      </c>
      <c r="D115" s="54" t="s">
        <v>40</v>
      </c>
      <c r="E115" s="60">
        <v>31.0</v>
      </c>
      <c r="F115" s="61">
        <v>701910.0</v>
      </c>
      <c r="G115" s="57">
        <f t="shared" si="1"/>
        <v>22642.25806</v>
      </c>
      <c r="H115" s="73">
        <f t="shared" si="2"/>
        <v>0.05192638582</v>
      </c>
      <c r="I115" s="59">
        <v>1.0</v>
      </c>
    </row>
    <row r="116" ht="12.0" customHeight="1">
      <c r="A116" s="43" t="s">
        <v>34</v>
      </c>
      <c r="B116" s="81">
        <v>2024.0</v>
      </c>
      <c r="C116" s="82" t="s">
        <v>158</v>
      </c>
      <c r="D116" s="54" t="s">
        <v>42</v>
      </c>
      <c r="E116" s="60">
        <v>30.0</v>
      </c>
      <c r="F116" s="61">
        <v>780794.0</v>
      </c>
      <c r="G116" s="57">
        <f t="shared" si="1"/>
        <v>26026.46667</v>
      </c>
      <c r="H116" s="73">
        <f t="shared" si="2"/>
        <v>0.05571688769</v>
      </c>
      <c r="I116" s="59">
        <v>1.0</v>
      </c>
    </row>
    <row r="117" ht="12.0" customHeight="1">
      <c r="A117" s="43" t="s">
        <v>34</v>
      </c>
      <c r="B117" s="81">
        <v>2024.0</v>
      </c>
      <c r="C117" s="82" t="s">
        <v>159</v>
      </c>
      <c r="D117" s="54" t="s">
        <v>44</v>
      </c>
      <c r="E117" s="60">
        <v>31.0</v>
      </c>
      <c r="F117" s="61">
        <v>867325.0</v>
      </c>
      <c r="G117" s="57">
        <f t="shared" si="1"/>
        <v>27978.22581</v>
      </c>
      <c r="H117" s="73">
        <f t="shared" si="2"/>
        <v>0.0577146055</v>
      </c>
      <c r="I117" s="59">
        <v>1.0</v>
      </c>
    </row>
    <row r="118" ht="12.0" customHeight="1">
      <c r="A118" s="43" t="s">
        <v>34</v>
      </c>
      <c r="B118" s="81">
        <v>2024.0</v>
      </c>
      <c r="C118" s="82" t="s">
        <v>160</v>
      </c>
      <c r="D118" s="54" t="s">
        <v>46</v>
      </c>
      <c r="E118" s="60">
        <v>30.0</v>
      </c>
      <c r="F118" s="61">
        <v>903036.0</v>
      </c>
      <c r="G118" s="57">
        <f t="shared" si="1"/>
        <v>30101.2</v>
      </c>
      <c r="H118" s="73">
        <f t="shared" si="2"/>
        <v>0.0558759044</v>
      </c>
      <c r="I118" s="59">
        <v>1.0</v>
      </c>
    </row>
    <row r="119" ht="12.0" customHeight="1">
      <c r="A119" s="43" t="s">
        <v>34</v>
      </c>
      <c r="B119" s="81">
        <v>2024.0</v>
      </c>
      <c r="C119" s="82" t="s">
        <v>161</v>
      </c>
      <c r="D119" s="54" t="s">
        <v>48</v>
      </c>
      <c r="E119" s="60">
        <v>31.0</v>
      </c>
      <c r="F119" s="61">
        <v>953799.0</v>
      </c>
      <c r="G119" s="57">
        <f t="shared" si="1"/>
        <v>30767.70968</v>
      </c>
      <c r="H119" s="73">
        <f t="shared" si="2"/>
        <v>0.0535081185</v>
      </c>
      <c r="I119" s="59">
        <v>1.0</v>
      </c>
    </row>
    <row r="120" ht="12.0" customHeight="1">
      <c r="A120" s="43" t="s">
        <v>34</v>
      </c>
      <c r="B120" s="81">
        <v>2024.0</v>
      </c>
      <c r="C120" s="82" t="s">
        <v>162</v>
      </c>
      <c r="D120" s="54" t="s">
        <v>50</v>
      </c>
      <c r="E120" s="60">
        <v>31.0</v>
      </c>
      <c r="F120" s="61">
        <v>945189.0</v>
      </c>
      <c r="G120" s="57">
        <f t="shared" si="1"/>
        <v>30489.96774</v>
      </c>
      <c r="H120" s="73">
        <f t="shared" si="2"/>
        <v>0.05202337341</v>
      </c>
      <c r="I120" s="59">
        <v>1.0</v>
      </c>
    </row>
    <row r="121" ht="12.0" customHeight="1">
      <c r="A121" s="43" t="s">
        <v>34</v>
      </c>
      <c r="B121" s="81">
        <v>2024.0</v>
      </c>
      <c r="C121" s="82" t="s">
        <v>163</v>
      </c>
      <c r="D121" s="54" t="s">
        <v>52</v>
      </c>
      <c r="E121" s="60">
        <v>30.0</v>
      </c>
      <c r="F121" s="61">
        <v>905758.0</v>
      </c>
      <c r="G121" s="57">
        <f t="shared" si="1"/>
        <v>30191.93333</v>
      </c>
      <c r="H121" s="73">
        <f t="shared" si="2"/>
        <v>0.0505587317</v>
      </c>
      <c r="I121" s="59">
        <v>1.0</v>
      </c>
    </row>
    <row r="122" ht="12.0" customHeight="1">
      <c r="A122" s="43" t="s">
        <v>34</v>
      </c>
      <c r="B122" s="81">
        <v>2024.0</v>
      </c>
      <c r="C122" s="82" t="s">
        <v>164</v>
      </c>
      <c r="D122" s="54" t="s">
        <v>54</v>
      </c>
      <c r="E122" s="60">
        <v>31.0</v>
      </c>
      <c r="F122" s="61">
        <v>867372.0</v>
      </c>
      <c r="G122" s="57">
        <f t="shared" si="1"/>
        <v>27979.74194</v>
      </c>
      <c r="H122" s="73">
        <f t="shared" si="2"/>
        <v>0.04923519846</v>
      </c>
      <c r="I122" s="59">
        <v>1.0</v>
      </c>
    </row>
    <row r="123" ht="12.0" customHeight="1">
      <c r="A123" s="43" t="s">
        <v>34</v>
      </c>
      <c r="B123" s="81">
        <v>2024.0</v>
      </c>
      <c r="C123" s="82" t="s">
        <v>165</v>
      </c>
      <c r="D123" s="54" t="s">
        <v>56</v>
      </c>
      <c r="E123" s="60">
        <v>30.0</v>
      </c>
      <c r="F123" s="61">
        <v>686246.0</v>
      </c>
      <c r="G123" s="57">
        <f t="shared" si="1"/>
        <v>22874.86667</v>
      </c>
      <c r="H123" s="73">
        <f t="shared" si="2"/>
        <v>0.04882765861</v>
      </c>
      <c r="I123" s="59">
        <v>1.0</v>
      </c>
    </row>
    <row r="124" ht="12.0" customHeight="1">
      <c r="A124" s="63" t="s">
        <v>34</v>
      </c>
      <c r="B124" s="13">
        <v>2024.0</v>
      </c>
      <c r="C124" s="83" t="s">
        <v>166</v>
      </c>
      <c r="D124" s="65" t="s">
        <v>58</v>
      </c>
      <c r="E124" s="66">
        <v>31.0</v>
      </c>
      <c r="F124" s="67">
        <v>692796.0</v>
      </c>
      <c r="G124" s="77">
        <f t="shared" si="1"/>
        <v>22348.25806</v>
      </c>
      <c r="H124" s="78">
        <f t="shared" si="2"/>
        <v>0.04904443733</v>
      </c>
      <c r="I124" s="70">
        <v>1.0</v>
      </c>
    </row>
    <row r="125" ht="12.0" customHeight="1">
      <c r="A125" s="84" t="s">
        <v>167</v>
      </c>
      <c r="B125" s="79">
        <v>2025.0</v>
      </c>
      <c r="C125" s="80" t="s">
        <v>168</v>
      </c>
      <c r="D125" s="46" t="s">
        <v>36</v>
      </c>
      <c r="E125" s="47">
        <v>31.0</v>
      </c>
      <c r="F125" s="71">
        <v>657410.0</v>
      </c>
      <c r="G125" s="49">
        <f t="shared" si="1"/>
        <v>21206.77419</v>
      </c>
      <c r="H125" s="72">
        <f>G125/G113-1</f>
        <v>0.05115635033</v>
      </c>
      <c r="I125" s="51">
        <v>1.0</v>
      </c>
    </row>
    <row r="126" ht="12.0" customHeight="1">
      <c r="A126" s="84" t="s">
        <v>167</v>
      </c>
      <c r="B126" s="81">
        <v>2025.0</v>
      </c>
      <c r="C126" s="82" t="s">
        <v>169</v>
      </c>
      <c r="D126" s="54" t="s">
        <v>38</v>
      </c>
      <c r="E126" s="55">
        <v>28.0</v>
      </c>
      <c r="F126" s="61">
        <v>635022.0</v>
      </c>
      <c r="G126" s="57">
        <f t="shared" si="1"/>
        <v>22679.35714</v>
      </c>
      <c r="H126" s="73">
        <f t="shared" ref="H126:H128" si="3">(sum(F$125:F126)/sum(E$125:E126))/((sum(F$113:F114)/sum(E$113:E114)))-1</f>
        <v>0.05830931984</v>
      </c>
      <c r="I126" s="59">
        <v>1.0</v>
      </c>
    </row>
    <row r="127" ht="12.0" customHeight="1">
      <c r="A127" s="84" t="s">
        <v>167</v>
      </c>
      <c r="B127" s="81">
        <v>2025.0</v>
      </c>
      <c r="C127" s="82" t="s">
        <v>170</v>
      </c>
      <c r="D127" s="54" t="s">
        <v>40</v>
      </c>
      <c r="E127" s="60">
        <v>31.0</v>
      </c>
      <c r="F127" s="61">
        <v>737382.0</v>
      </c>
      <c r="G127" s="57">
        <f t="shared" si="1"/>
        <v>23786.51613</v>
      </c>
      <c r="H127" s="73">
        <f t="shared" si="3"/>
        <v>0.05583583812</v>
      </c>
      <c r="I127" s="59">
        <v>1.0</v>
      </c>
    </row>
    <row r="128" ht="12.0" customHeight="1">
      <c r="A128" s="84" t="s">
        <v>167</v>
      </c>
      <c r="B128" s="81">
        <v>2025.0</v>
      </c>
      <c r="C128" s="82" t="s">
        <v>171</v>
      </c>
      <c r="D128" s="54" t="s">
        <v>42</v>
      </c>
      <c r="E128" s="60">
        <v>30.0</v>
      </c>
      <c r="F128" s="61">
        <v>824850.0</v>
      </c>
      <c r="G128" s="57">
        <f t="shared" si="1"/>
        <v>27495</v>
      </c>
      <c r="H128" s="73">
        <f t="shared" si="3"/>
        <v>0.05645797503</v>
      </c>
      <c r="I128" s="59">
        <v>1.0</v>
      </c>
    </row>
    <row r="129" ht="12.0" customHeight="1">
      <c r="A129" s="84" t="s">
        <v>167</v>
      </c>
      <c r="B129" s="81">
        <v>2025.0</v>
      </c>
      <c r="C129" s="82" t="s">
        <v>172</v>
      </c>
      <c r="D129" s="54" t="s">
        <v>44</v>
      </c>
      <c r="E129" s="60">
        <v>31.0</v>
      </c>
      <c r="F129" s="61"/>
      <c r="G129" s="57"/>
      <c r="H129" s="73"/>
      <c r="I129" s="59"/>
    </row>
    <row r="130" ht="12.0" customHeight="1">
      <c r="A130" s="84" t="s">
        <v>167</v>
      </c>
      <c r="B130" s="81">
        <v>2025.0</v>
      </c>
      <c r="C130" s="82" t="s">
        <v>173</v>
      </c>
      <c r="D130" s="54" t="s">
        <v>46</v>
      </c>
      <c r="E130" s="60">
        <v>30.0</v>
      </c>
      <c r="F130" s="61"/>
      <c r="G130" s="57"/>
      <c r="H130" s="73"/>
      <c r="I130" s="59"/>
    </row>
    <row r="131" ht="12.0" customHeight="1">
      <c r="A131" s="84" t="s">
        <v>167</v>
      </c>
      <c r="B131" s="81">
        <v>2025.0</v>
      </c>
      <c r="C131" s="82" t="s">
        <v>174</v>
      </c>
      <c r="D131" s="54" t="s">
        <v>48</v>
      </c>
      <c r="E131" s="60">
        <v>31.0</v>
      </c>
      <c r="F131" s="61"/>
      <c r="G131" s="57"/>
      <c r="H131" s="73"/>
      <c r="I131" s="59"/>
    </row>
    <row r="132" ht="12.0" customHeight="1">
      <c r="A132" s="84" t="s">
        <v>167</v>
      </c>
      <c r="B132" s="81">
        <v>2025.0</v>
      </c>
      <c r="C132" s="82" t="s">
        <v>175</v>
      </c>
      <c r="D132" s="54" t="s">
        <v>50</v>
      </c>
      <c r="E132" s="60">
        <v>31.0</v>
      </c>
      <c r="F132" s="61"/>
      <c r="G132" s="57"/>
      <c r="H132" s="73"/>
      <c r="I132" s="59"/>
    </row>
    <row r="133" ht="12.0" customHeight="1">
      <c r="A133" s="84" t="s">
        <v>167</v>
      </c>
      <c r="B133" s="81">
        <v>2025.0</v>
      </c>
      <c r="C133" s="82" t="s">
        <v>176</v>
      </c>
      <c r="D133" s="54" t="s">
        <v>52</v>
      </c>
      <c r="E133" s="60">
        <v>30.0</v>
      </c>
      <c r="F133" s="61"/>
      <c r="G133" s="57"/>
      <c r="H133" s="73"/>
      <c r="I133" s="59"/>
    </row>
    <row r="134" ht="12.0" customHeight="1">
      <c r="A134" s="84" t="s">
        <v>167</v>
      </c>
      <c r="B134" s="81">
        <v>2025.0</v>
      </c>
      <c r="C134" s="82" t="s">
        <v>177</v>
      </c>
      <c r="D134" s="54" t="s">
        <v>54</v>
      </c>
      <c r="E134" s="60">
        <v>31.0</v>
      </c>
      <c r="F134" s="61"/>
      <c r="G134" s="57"/>
      <c r="H134" s="73"/>
      <c r="I134" s="59"/>
    </row>
    <row r="135" ht="12.0" customHeight="1">
      <c r="A135" s="84" t="s">
        <v>167</v>
      </c>
      <c r="B135" s="81">
        <v>2025.0</v>
      </c>
      <c r="C135" s="82" t="s">
        <v>178</v>
      </c>
      <c r="D135" s="54" t="s">
        <v>56</v>
      </c>
      <c r="E135" s="60">
        <v>30.0</v>
      </c>
      <c r="F135" s="61"/>
      <c r="G135" s="57"/>
      <c r="H135" s="73"/>
      <c r="I135" s="59"/>
    </row>
    <row r="136" ht="12.0" customHeight="1">
      <c r="A136" s="85" t="s">
        <v>167</v>
      </c>
      <c r="B136" s="13">
        <v>2025.0</v>
      </c>
      <c r="C136" s="83" t="s">
        <v>179</v>
      </c>
      <c r="D136" s="65" t="s">
        <v>58</v>
      </c>
      <c r="E136" s="66">
        <v>31.0</v>
      </c>
      <c r="F136" s="67"/>
      <c r="G136" s="77"/>
      <c r="H136" s="78"/>
      <c r="I136" s="7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86" t="s">
        <v>3</v>
      </c>
      <c r="F1" s="6" t="s">
        <v>4</v>
      </c>
    </row>
    <row r="2" ht="12.75" customHeight="1">
      <c r="A2" s="7" t="s">
        <v>5</v>
      </c>
      <c r="B2" s="33">
        <f>ERT_FLTS_YY!B2</f>
        <v>45793</v>
      </c>
      <c r="C2" s="9" t="s">
        <v>6</v>
      </c>
      <c r="D2" s="10">
        <f>ERT_FLTS_YY!D2</f>
        <v>45777</v>
      </c>
      <c r="E2" s="87" t="s">
        <v>7</v>
      </c>
      <c r="F2" s="12" t="s">
        <v>8</v>
      </c>
    </row>
    <row r="3" ht="12.75" customHeight="1">
      <c r="A3" s="88"/>
      <c r="B3" s="88"/>
      <c r="C3" s="88"/>
      <c r="D3" s="89" t="s">
        <v>10</v>
      </c>
      <c r="E3" s="89" t="s">
        <v>9</v>
      </c>
      <c r="F3" s="88"/>
    </row>
    <row r="4" ht="13.5" customHeight="1">
      <c r="A4" s="17" t="str">
        <f>ERT_FLTS_YY!A4</f>
        <v>Period: JAN-APR</v>
      </c>
      <c r="B4" s="90" t="s">
        <v>180</v>
      </c>
      <c r="C4" s="90" t="s">
        <v>180</v>
      </c>
      <c r="D4" s="90" t="s">
        <v>181</v>
      </c>
      <c r="E4" s="90" t="s">
        <v>181</v>
      </c>
      <c r="F4" s="90" t="s">
        <v>181</v>
      </c>
    </row>
    <row r="5" ht="25.5" customHeight="1">
      <c r="A5" s="91" t="s">
        <v>182</v>
      </c>
      <c r="B5" s="92" t="s">
        <v>27</v>
      </c>
      <c r="C5" s="92" t="s">
        <v>28</v>
      </c>
      <c r="D5" s="92" t="s">
        <v>27</v>
      </c>
      <c r="E5" s="92" t="s">
        <v>28</v>
      </c>
      <c r="F5" s="91" t="s">
        <v>17</v>
      </c>
    </row>
    <row r="6" ht="12.75" customHeight="1">
      <c r="A6" s="93" t="s">
        <v>183</v>
      </c>
      <c r="B6" s="94">
        <v>2724626.0</v>
      </c>
      <c r="C6" s="94">
        <v>2854664.0</v>
      </c>
      <c r="D6" s="94">
        <v>22518.0</v>
      </c>
      <c r="E6" s="94">
        <v>23789.0</v>
      </c>
      <c r="F6" s="95">
        <f t="shared" ref="F6:F34" si="1">E6/D6-1</f>
        <v>0.0564437339</v>
      </c>
    </row>
    <row r="7" ht="12.75" customHeight="1">
      <c r="A7" s="93" t="s">
        <v>184</v>
      </c>
      <c r="B7" s="94">
        <v>403306.0</v>
      </c>
      <c r="C7" s="94">
        <v>449913.0</v>
      </c>
      <c r="D7" s="94">
        <v>3333.0</v>
      </c>
      <c r="E7" s="94">
        <v>3749.0</v>
      </c>
      <c r="F7" s="95">
        <f t="shared" si="1"/>
        <v>0.1248124812</v>
      </c>
    </row>
    <row r="8" ht="12.75" customHeight="1">
      <c r="A8" s="93" t="s">
        <v>185</v>
      </c>
      <c r="B8" s="94">
        <v>356256.0</v>
      </c>
      <c r="C8" s="94">
        <v>379965.0</v>
      </c>
      <c r="D8" s="94">
        <v>2944.0</v>
      </c>
      <c r="E8" s="94">
        <v>3166.0</v>
      </c>
      <c r="F8" s="95">
        <f t="shared" si="1"/>
        <v>0.0754076087</v>
      </c>
    </row>
    <row r="9" ht="12.75" customHeight="1">
      <c r="A9" s="93" t="s">
        <v>186</v>
      </c>
      <c r="B9" s="94">
        <v>280800.0</v>
      </c>
      <c r="C9" s="94">
        <v>300455.0</v>
      </c>
      <c r="D9" s="94">
        <v>2321.0</v>
      </c>
      <c r="E9" s="94">
        <v>2504.0</v>
      </c>
      <c r="F9" s="95">
        <f t="shared" si="1"/>
        <v>0.07884532529</v>
      </c>
    </row>
    <row r="10" ht="12.75" customHeight="1">
      <c r="A10" s="93" t="s">
        <v>187</v>
      </c>
      <c r="B10" s="94">
        <v>212641.0</v>
      </c>
      <c r="C10" s="94">
        <v>238079.0</v>
      </c>
      <c r="D10" s="94">
        <v>1757.0</v>
      </c>
      <c r="E10" s="94">
        <v>1984.0</v>
      </c>
      <c r="F10" s="95">
        <f t="shared" si="1"/>
        <v>0.1291974957</v>
      </c>
    </row>
    <row r="11" ht="12.75" customHeight="1">
      <c r="A11" s="93" t="s">
        <v>188</v>
      </c>
      <c r="B11" s="94">
        <v>102332.0</v>
      </c>
      <c r="C11" s="94">
        <v>126066.0</v>
      </c>
      <c r="D11" s="94">
        <v>846.0</v>
      </c>
      <c r="E11" s="94">
        <v>1051.0</v>
      </c>
      <c r="F11" s="95">
        <f t="shared" si="1"/>
        <v>0.2423167849</v>
      </c>
    </row>
    <row r="12" ht="12.75" customHeight="1">
      <c r="A12" s="93" t="s">
        <v>189</v>
      </c>
      <c r="B12" s="94">
        <v>213344.0</v>
      </c>
      <c r="C12" s="94">
        <v>226476.0</v>
      </c>
      <c r="D12" s="94">
        <v>1763.0</v>
      </c>
      <c r="E12" s="94">
        <v>1887.0</v>
      </c>
      <c r="F12" s="95">
        <f t="shared" si="1"/>
        <v>0.07033465683</v>
      </c>
    </row>
    <row r="13" ht="12.75" customHeight="1">
      <c r="A13" s="93" t="s">
        <v>190</v>
      </c>
      <c r="B13" s="94">
        <v>175549.0</v>
      </c>
      <c r="C13" s="94">
        <v>178343.0</v>
      </c>
      <c r="D13" s="94">
        <v>1451.0</v>
      </c>
      <c r="E13" s="94">
        <v>1486.0</v>
      </c>
      <c r="F13" s="95">
        <f t="shared" si="1"/>
        <v>0.02412129566</v>
      </c>
    </row>
    <row r="14" ht="12.75" customHeight="1">
      <c r="A14" s="93" t="s">
        <v>191</v>
      </c>
      <c r="B14" s="94">
        <v>45850.0</v>
      </c>
      <c r="C14" s="94">
        <v>49222.0</v>
      </c>
      <c r="D14" s="94">
        <v>379.0</v>
      </c>
      <c r="E14" s="94">
        <v>410.0</v>
      </c>
      <c r="F14" s="95">
        <f t="shared" si="1"/>
        <v>0.08179419525</v>
      </c>
    </row>
    <row r="15" ht="12.75" customHeight="1">
      <c r="A15" s="96" t="s">
        <v>192</v>
      </c>
      <c r="B15" s="94">
        <v>74097.0</v>
      </c>
      <c r="C15" s="94">
        <v>76270.0</v>
      </c>
      <c r="D15" s="94">
        <v>612.0</v>
      </c>
      <c r="E15" s="94">
        <v>636.0</v>
      </c>
      <c r="F15" s="95">
        <f t="shared" si="1"/>
        <v>0.03921568627</v>
      </c>
    </row>
    <row r="16" ht="12.75" customHeight="1">
      <c r="A16" s="93" t="s">
        <v>193</v>
      </c>
      <c r="B16" s="94">
        <v>966451.0</v>
      </c>
      <c r="C16" s="94">
        <v>1025986.0</v>
      </c>
      <c r="D16" s="94">
        <v>7987.0</v>
      </c>
      <c r="E16" s="94">
        <v>8550.0</v>
      </c>
      <c r="F16" s="95">
        <f t="shared" si="1"/>
        <v>0.07048954551</v>
      </c>
    </row>
    <row r="17" ht="12.75" customHeight="1">
      <c r="A17" s="93" t="s">
        <v>194</v>
      </c>
      <c r="B17" s="94">
        <v>883242.0</v>
      </c>
      <c r="C17" s="94">
        <v>906458.0</v>
      </c>
      <c r="D17" s="94">
        <v>7300.0</v>
      </c>
      <c r="E17" s="94">
        <v>7554.0</v>
      </c>
      <c r="F17" s="95">
        <f t="shared" si="1"/>
        <v>0.03479452055</v>
      </c>
    </row>
    <row r="18" ht="12.75" customHeight="1">
      <c r="A18" s="93" t="s">
        <v>195</v>
      </c>
      <c r="B18" s="94">
        <v>230496.0</v>
      </c>
      <c r="C18" s="94">
        <v>258143.0</v>
      </c>
      <c r="D18" s="94">
        <v>1905.0</v>
      </c>
      <c r="E18" s="94">
        <v>2151.0</v>
      </c>
      <c r="F18" s="95">
        <f t="shared" si="1"/>
        <v>0.1291338583</v>
      </c>
    </row>
    <row r="19" ht="12.75" customHeight="1">
      <c r="A19" s="93" t="s">
        <v>196</v>
      </c>
      <c r="B19" s="94">
        <v>292672.0</v>
      </c>
      <c r="C19" s="94">
        <v>315665.0</v>
      </c>
      <c r="D19" s="94">
        <v>2419.0</v>
      </c>
      <c r="E19" s="94">
        <v>2631.0</v>
      </c>
      <c r="F19" s="95">
        <f t="shared" si="1"/>
        <v>0.08763952046</v>
      </c>
    </row>
    <row r="20" ht="12.75" customHeight="1">
      <c r="A20" s="93" t="s">
        <v>197</v>
      </c>
      <c r="B20" s="94">
        <v>171960.0</v>
      </c>
      <c r="C20" s="94">
        <v>175571.0</v>
      </c>
      <c r="D20" s="94">
        <v>1421.0</v>
      </c>
      <c r="E20" s="94">
        <v>1463.0</v>
      </c>
      <c r="F20" s="95">
        <f t="shared" si="1"/>
        <v>0.02955665025</v>
      </c>
    </row>
    <row r="21" ht="12.75" customHeight="1">
      <c r="A21" s="93" t="s">
        <v>198</v>
      </c>
      <c r="B21" s="94">
        <v>563485.0</v>
      </c>
      <c r="C21" s="94">
        <v>607405.0</v>
      </c>
      <c r="D21" s="94">
        <v>4657.0</v>
      </c>
      <c r="E21" s="94">
        <v>5062.0</v>
      </c>
      <c r="F21" s="95">
        <f t="shared" si="1"/>
        <v>0.08696585785</v>
      </c>
    </row>
    <row r="22" ht="12.75" customHeight="1">
      <c r="A22" s="93" t="s">
        <v>199</v>
      </c>
      <c r="B22" s="94">
        <v>60326.0</v>
      </c>
      <c r="C22" s="94">
        <v>66120.0</v>
      </c>
      <c r="D22" s="94">
        <v>499.0</v>
      </c>
      <c r="E22" s="94">
        <v>551.0</v>
      </c>
      <c r="F22" s="95">
        <f t="shared" si="1"/>
        <v>0.1042084168</v>
      </c>
    </row>
    <row r="23" ht="12.75" customHeight="1">
      <c r="A23" s="93" t="s">
        <v>200</v>
      </c>
      <c r="B23" s="94">
        <v>55072.0</v>
      </c>
      <c r="C23" s="94">
        <v>59808.0</v>
      </c>
      <c r="D23" s="94">
        <v>455.0</v>
      </c>
      <c r="E23" s="94">
        <v>498.0</v>
      </c>
      <c r="F23" s="95">
        <f t="shared" si="1"/>
        <v>0.09450549451</v>
      </c>
    </row>
    <row r="24" ht="12.75" customHeight="1">
      <c r="A24" s="93" t="s">
        <v>201</v>
      </c>
      <c r="B24" s="94">
        <v>41794.0</v>
      </c>
      <c r="C24" s="94">
        <v>48417.0</v>
      </c>
      <c r="D24" s="94">
        <v>345.0</v>
      </c>
      <c r="E24" s="94">
        <v>403.0</v>
      </c>
      <c r="F24" s="95">
        <f t="shared" si="1"/>
        <v>0.168115942</v>
      </c>
    </row>
    <row r="25" ht="12.75" customHeight="1">
      <c r="A25" s="93" t="s">
        <v>202</v>
      </c>
      <c r="B25" s="94">
        <v>375902.0</v>
      </c>
      <c r="C25" s="94">
        <v>376544.0</v>
      </c>
      <c r="D25" s="94">
        <v>3107.0</v>
      </c>
      <c r="E25" s="94">
        <v>3138.0</v>
      </c>
      <c r="F25" s="95">
        <f t="shared" si="1"/>
        <v>0.009977470229</v>
      </c>
    </row>
    <row r="26" ht="12.75" customHeight="1">
      <c r="A26" s="93" t="s">
        <v>203</v>
      </c>
      <c r="B26" s="94">
        <v>168810.0</v>
      </c>
      <c r="C26" s="94">
        <v>171880.0</v>
      </c>
      <c r="D26" s="94">
        <v>1395.0</v>
      </c>
      <c r="E26" s="94">
        <v>1432.0</v>
      </c>
      <c r="F26" s="95">
        <f t="shared" si="1"/>
        <v>0.02652329749</v>
      </c>
    </row>
    <row r="27" ht="12.75" customHeight="1">
      <c r="A27" s="93" t="s">
        <v>204</v>
      </c>
      <c r="B27" s="94">
        <v>205100.0</v>
      </c>
      <c r="C27" s="94">
        <v>216727.0</v>
      </c>
      <c r="D27" s="94">
        <v>1695.0</v>
      </c>
      <c r="E27" s="94">
        <v>1806.0</v>
      </c>
      <c r="F27" s="95">
        <f t="shared" si="1"/>
        <v>0.06548672566</v>
      </c>
    </row>
    <row r="28" ht="12.75" customHeight="1">
      <c r="A28" s="93" t="s">
        <v>205</v>
      </c>
      <c r="B28" s="94">
        <v>252329.0</v>
      </c>
      <c r="C28" s="94">
        <v>266718.0</v>
      </c>
      <c r="D28" s="94">
        <v>2085.0</v>
      </c>
      <c r="E28" s="94">
        <v>2223.0</v>
      </c>
      <c r="F28" s="95">
        <f t="shared" si="1"/>
        <v>0.06618705036</v>
      </c>
    </row>
    <row r="29" ht="12.75" customHeight="1">
      <c r="A29" s="93" t="s">
        <v>206</v>
      </c>
      <c r="B29" s="94">
        <v>230710.0</v>
      </c>
      <c r="C29" s="94">
        <v>246027.0</v>
      </c>
      <c r="D29" s="94">
        <v>1907.0</v>
      </c>
      <c r="E29" s="94">
        <v>2050.0</v>
      </c>
      <c r="F29" s="95">
        <f t="shared" si="1"/>
        <v>0.0749868904</v>
      </c>
    </row>
    <row r="30" ht="12.75" customHeight="1">
      <c r="A30" s="93" t="s">
        <v>207</v>
      </c>
      <c r="B30" s="94">
        <v>149019.0</v>
      </c>
      <c r="C30" s="94">
        <v>146979.0</v>
      </c>
      <c r="D30" s="94">
        <v>1232.0</v>
      </c>
      <c r="E30" s="94">
        <v>1225.0</v>
      </c>
      <c r="F30" s="95">
        <f t="shared" si="1"/>
        <v>-0.005681818182</v>
      </c>
    </row>
    <row r="31" ht="12.75" customHeight="1">
      <c r="A31" s="93" t="s">
        <v>208</v>
      </c>
      <c r="B31" s="94">
        <v>125804.0</v>
      </c>
      <c r="C31" s="94">
        <v>140866.0</v>
      </c>
      <c r="D31" s="94">
        <v>1040.0</v>
      </c>
      <c r="E31" s="94">
        <v>1174.0</v>
      </c>
      <c r="F31" s="95">
        <f t="shared" si="1"/>
        <v>0.1288461538</v>
      </c>
    </row>
    <row r="32" ht="12.75" customHeight="1">
      <c r="A32" s="93" t="s">
        <v>209</v>
      </c>
      <c r="B32" s="94">
        <v>673172.0</v>
      </c>
      <c r="C32" s="94">
        <v>715068.0</v>
      </c>
      <c r="D32" s="94">
        <v>5563.0</v>
      </c>
      <c r="E32" s="94">
        <v>5959.0</v>
      </c>
      <c r="F32" s="95">
        <f t="shared" si="1"/>
        <v>0.07118461262</v>
      </c>
    </row>
    <row r="33" ht="12.75" customHeight="1">
      <c r="A33" s="93" t="s">
        <v>210</v>
      </c>
      <c r="B33" s="94">
        <v>198007.0</v>
      </c>
      <c r="C33" s="94">
        <v>194977.0</v>
      </c>
      <c r="D33" s="94">
        <v>1636.0</v>
      </c>
      <c r="E33" s="94">
        <v>1625.0</v>
      </c>
      <c r="F33" s="95">
        <f t="shared" si="1"/>
        <v>-0.006723716381</v>
      </c>
    </row>
    <row r="34" ht="12.75" customHeight="1">
      <c r="A34" s="93" t="s">
        <v>211</v>
      </c>
      <c r="B34" s="94">
        <v>336774.0</v>
      </c>
      <c r="C34" s="94">
        <v>344035.0</v>
      </c>
      <c r="D34" s="94">
        <v>2783.0</v>
      </c>
      <c r="E34" s="94">
        <v>2867.0</v>
      </c>
      <c r="F34" s="95">
        <f t="shared" si="1"/>
        <v>0.03018325548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7" t="s">
        <v>212</v>
      </c>
      <c r="B1" s="97" t="s">
        <v>29</v>
      </c>
      <c r="C1" s="97" t="s">
        <v>213</v>
      </c>
      <c r="D1" s="97" t="s">
        <v>214</v>
      </c>
    </row>
    <row r="2" ht="12.0" customHeight="1">
      <c r="A2" s="98">
        <v>44351.0</v>
      </c>
      <c r="B2" s="99" t="s">
        <v>215</v>
      </c>
      <c r="C2" s="100"/>
      <c r="D2" s="99" t="s">
        <v>216</v>
      </c>
    </row>
    <row r="3" ht="12.0" customHeight="1">
      <c r="A3" s="98"/>
      <c r="B3" s="101"/>
      <c r="C3" s="102"/>
      <c r="D3" s="99"/>
    </row>
    <row r="4" ht="12.0" customHeight="1">
      <c r="A4" s="98"/>
      <c r="B4" s="101"/>
      <c r="C4" s="102"/>
      <c r="D4" s="99"/>
    </row>
    <row r="5" ht="12.0" customHeight="1">
      <c r="A5" s="103"/>
      <c r="B5" s="101"/>
      <c r="C5" s="104"/>
      <c r="D5" s="105"/>
    </row>
  </sheetData>
  <drawing r:id="rId1"/>
</worksheet>
</file>