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<sst xmlns="http://schemas.openxmlformats.org/spreadsheetml/2006/main" count="89" uniqueCount="70">
  <si>
    <t>Data source</t>
  </si>
  <si>
    <t>EUROCONTROL</t>
  </si>
  <si>
    <t>Period Start</t>
  </si>
  <si>
    <t>Change date</t>
  </si>
  <si>
    <t>Meta data</t>
  </si>
  <si>
    <t>N/A</t>
  </si>
  <si>
    <t>Release date</t>
  </si>
  <si>
    <t>Period End</t>
  </si>
  <si>
    <t>Contact</t>
  </si>
  <si>
    <t>NSA-PRU-Support@eurocontrol.int</t>
  </si>
  <si>
    <t>Entity</t>
  </si>
  <si>
    <t>Period</t>
  </si>
  <si>
    <t>Comment</t>
  </si>
  <si>
    <t>ALL</t>
  </si>
  <si>
    <t>Period: JAN</t>
  </si>
  <si>
    <t>SOURCE: CRCO</t>
  </si>
  <si>
    <t>Update Q4</t>
  </si>
  <si>
    <t>En-route service units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</si>
  <si>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</si>
  <si>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</si>
  <si>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</si>
  <si>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</si>
  <si>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Actual [2018]</t>
  </si>
  <si>
    <t>Daily ER SU [2017]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</si>
  <si>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</si>
  <si>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</si>
  <si>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</si>
  <si>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</si>
  <si>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</si>
  <si>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</si>
  <si>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</si>
  <si>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</si>
  <si>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</si>
  <si>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Update Q1</t>
  </si>
  <si>
    <t>Bulgaria</t>
  </si>
  <si>
    <t>Q2 2017</t>
  </si>
  <si>
    <t>Croatia</t>
  </si>
  <si>
    <t>Update Q2</t>
  </si>
  <si>
    <t>Q3 2017</t>
  </si>
  <si>
    <t>Update Q3</t>
  </si>
  <si>
    <t>15 Mar. 2018</t>
  </si>
  <si>
    <t>Full year update</t>
  </si>
  <si>
    <t>data update</t>
  </si>
  <si>
    <t>Cyprus</t>
  </si>
  <si>
    <t>14 Dec. 2018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</si>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</sst>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m/d/yyyy"/>
    <numFmt numFmtId="167" formatCode="0.0%"/>
    <numFmt numFmtId="168" formatCode="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sz val="9.0"/>
      <color rgb="FF000000"/>
      <name val="Calibri"/>
    </font>
    <font>
      <sz val="9.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wrapText="0"/>
    </xf>
    <xf borderId="3" fillId="2" fontId="4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0" fillId="3" fontId="5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6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3" numFmtId="165" xfId="0" applyAlignment="1" applyBorder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wrapText="0"/>
    </xf>
    <xf borderId="4" fillId="3" fontId="7" numFmtId="166" xfId="0" applyAlignment="1" applyBorder="1" applyFont="1" applyNumberFormat="1">
      <alignment horizontal="left" shrinkToFit="0" wrapText="0"/>
    </xf>
    <xf borderId="0" fillId="3" fontId="8" numFmtId="166" xfId="0" applyAlignment="1" applyFont="1" applyNumberFormat="1">
      <alignment horizontal="left" shrinkToFit="0" wrapText="0"/>
    </xf>
    <xf borderId="7" fillId="4" fontId="9" numFmtId="0" xfId="0" applyAlignment="1" applyBorder="1" applyFill="1" applyFont="1">
      <alignment shrinkToFit="0" wrapText="0"/>
    </xf>
    <xf borderId="7" fillId="4" fontId="9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shrinkToFit="0" wrapText="1"/>
    </xf>
    <xf borderId="8" fillId="3" fontId="10" numFmtId="164" xfId="0" applyAlignment="1" applyBorder="1" applyFont="1" applyNumberFormat="1">
      <alignment horizontal="left" readingOrder="0" shrinkToFit="0" vertical="bottom" wrapText="0"/>
    </xf>
    <xf borderId="0" fillId="3" fontId="0" numFmtId="0" xfId="0" applyAlignment="1" applyFont="1">
      <alignment shrinkToFit="0" wrapText="1"/>
    </xf>
    <xf borderId="0" fillId="3" fontId="9" numFmtId="0" xfId="0" applyAlignment="1" applyFont="1">
      <alignment readingOrder="0" shrinkToFit="0" vertical="center" wrapText="1"/>
    </xf>
    <xf borderId="9" fillId="3" fontId="11" numFmtId="0" xfId="0" applyAlignment="1" applyBorder="1" applyFont="1">
      <alignment horizontal="left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9" fillId="3" fontId="12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0" fillId="3" fontId="9" numFmtId="0" xfId="0" applyAlignment="1" applyFont="1">
      <alignment readingOrder="0" shrinkToFit="0" wrapText="1"/>
    </xf>
    <xf borderId="9" fillId="4" fontId="13" numFmtId="0" xfId="0" applyAlignment="1" applyBorder="1" applyFont="1">
      <alignment horizontal="center" readingOrder="0" shrinkToFit="0" vertical="center" wrapText="1"/>
    </xf>
    <xf borderId="9" fillId="4" fontId="0" numFmtId="0" xfId="0" applyAlignment="1" applyBorder="1" applyFont="1">
      <alignment horizontal="center" readingOrder="0" shrinkToFit="0" vertical="center" wrapText="1"/>
    </xf>
    <xf borderId="9" fillId="4" fontId="13" numFmtId="49" xfId="0" applyAlignment="1" applyBorder="1" applyFont="1" applyNumberFormat="1">
      <alignment horizontal="center" readingOrder="0" shrinkToFit="0" vertical="center" wrapText="1"/>
    </xf>
    <xf borderId="9" fillId="3" fontId="9" numFmtId="0" xfId="0" applyAlignment="1" applyBorder="1" applyFont="1">
      <alignment readingOrder="0" shrinkToFit="0" vertical="center" wrapText="0"/>
    </xf>
    <xf borderId="9" fillId="5" fontId="9" numFmtId="3" xfId="0" applyAlignment="1" applyBorder="1" applyFill="1" applyFont="1" applyNumberFormat="1">
      <alignment horizontal="right" readingOrder="0" shrinkToFit="0" vertical="center" wrapText="0"/>
    </xf>
    <xf borderId="9" fillId="5" fontId="0" numFmtId="167" xfId="0" applyAlignment="1" applyBorder="1" applyFont="1" applyNumberFormat="1">
      <alignment horizontal="right" shrinkToFit="0" wrapText="1"/>
    </xf>
    <xf borderId="9" fillId="3" fontId="9" numFmtId="3" xfId="0" applyAlignment="1" applyBorder="1" applyFont="1" applyNumberFormat="1">
      <alignment horizontal="right" readingOrder="0" shrinkToFit="0" vertical="center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horizontal="center" shrinkToFit="0" vertical="bottom" wrapText="0"/>
    </xf>
    <xf borderId="0" fillId="3" fontId="9" numFmtId="0" xfId="0" applyAlignment="1" applyFont="1">
      <alignment vertical="bottom"/>
    </xf>
    <xf borderId="0" fillId="3" fontId="10" numFmtId="164" xfId="0" applyAlignment="1" applyFont="1" applyNumberForma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10" numFmtId="164" xfId="0" applyAlignment="1" applyFont="1" applyNumberFormat="1">
      <alignment horizontal="center" vertical="bottom"/>
    </xf>
    <xf borderId="0" fillId="3" fontId="9" numFmtId="168" xfId="0" applyAlignment="1" applyFont="1" applyNumberFormat="1">
      <alignment horizontal="center" vertical="bottom"/>
    </xf>
    <xf borderId="0" fillId="3" fontId="9" numFmtId="168" xfId="0" applyAlignment="1" applyFont="1" applyNumberFormat="1">
      <alignment horizontal="center" readingOrder="0" vertical="bottom"/>
    </xf>
    <xf borderId="0" fillId="3" fontId="10" numFmtId="0" xfId="0" applyAlignment="1" applyFont="1">
      <alignment horizontal="center" readingOrder="0" vertical="bottom"/>
    </xf>
    <xf borderId="0" fillId="3" fontId="10" numFmtId="165" xfId="0" applyAlignment="1" applyFont="1" applyNumberFormat="1">
      <alignment horizontal="center" readingOrder="0" vertical="bottom"/>
    </xf>
    <xf borderId="0" fillId="0" fontId="9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4</v>
      </c>
      <c r="F1" s="6" t="s">
        <v>5</v>
      </c>
      <c r="G1" s="7"/>
      <c r="H1" s="7"/>
      <c r="I1" s="7"/>
    </row>
    <row r="2" ht="12.75" customHeight="1">
      <c r="A2" s="8" t="s">
        <v>6</v>
      </c>
      <c r="B2" s="9">
        <v>43514.0</v>
      </c>
      <c r="C2" s="10" t="s">
        <v>7</v>
      </c>
      <c r="D2" s="11">
        <v>43496.0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7"/>
      <c r="B3" s="17"/>
      <c r="C3" s="17"/>
      <c r="D3" s="17"/>
      <c r="E3" s="17"/>
      <c r="F3" s="17"/>
      <c r="G3" s="19"/>
      <c r="H3" s="19"/>
      <c r="I3" s="19"/>
    </row>
    <row r="4" ht="13.5" customHeight="1">
      <c r="A4" s="21" t="s">
        <v>14</v>
      </c>
      <c r="B4" s="23" t="s">
        <v>15</v>
      </c>
      <c r="C4" s="24">
        <v>31.0</v>
      </c>
      <c r="D4" s="25"/>
      <c r="E4" s="24">
        <v>31.0</v>
      </c>
      <c r="F4" s="25"/>
      <c r="G4" s="25"/>
      <c r="H4" s="24">
        <v>31.0</v>
      </c>
      <c r="I4" s="25"/>
    </row>
    <row r="5" ht="25.5" customHeight="1">
      <c r="A5" s="27" t="s">
        <v>17</v>
      </c>
      <c r="B5" s="28" t="s">
        <v>22</v>
      </c>
      <c r="C5" s="29" t="s">
        <v>23</v>
      </c>
      <c r="D5" s="28" t="s">
        <v>24</v>
      </c>
      <c r="E5" s="28" t="s">
        <v>25</v>
      </c>
      <c r="F5" s="28" t="s">
        <v>26</v>
      </c>
      <c r="G5" s="28" t="s">
        <v>27</v>
      </c>
      <c r="H5" s="28" t="s">
        <v>28</v>
      </c>
      <c r="I5" s="27" t="s">
        <v>29</v>
      </c>
    </row>
    <row r="6" ht="12.75" customHeight="1">
      <c r="A6" s="30" t="s">
        <v>30</v>
      </c>
      <c r="B6" s="31">
        <f>sum(B7:B36)</f>
        <v>9072054</v>
      </c>
      <c r="C6" s="31">
        <f t="shared" ref="C6:C36" si="1">B6/C$4</f>
        <v>292646.9032</v>
      </c>
      <c r="D6" s="31">
        <f>sum(D7:D36)</f>
        <v>9603909</v>
      </c>
      <c r="E6" s="31">
        <f t="shared" ref="E6:E36" si="2">D6/E$4</f>
        <v>309803.5161</v>
      </c>
      <c r="F6" s="32">
        <f t="shared" ref="F6:F36" si="3">E6/C6-1</f>
        <v>0.0586256431</v>
      </c>
      <c r="G6" s="31">
        <f>sum(G7:G36)</f>
        <v>8442377</v>
      </c>
      <c r="H6" s="31">
        <f t="shared" ref="H6:H36" si="4">G6/H$4</f>
        <v>272334.7419</v>
      </c>
      <c r="I6" s="32">
        <f t="shared" ref="I6:I36" si="5">D6/G6-1</f>
        <v>0.1375835265</v>
      </c>
    </row>
    <row r="7" ht="12.75" customHeight="1">
      <c r="A7" s="30" t="s">
        <v>31</v>
      </c>
      <c r="B7" s="33">
        <v>213387.0</v>
      </c>
      <c r="C7" s="31">
        <f t="shared" si="1"/>
        <v>6883.451613</v>
      </c>
      <c r="D7" s="33">
        <v>224989.0</v>
      </c>
      <c r="E7" s="31">
        <f t="shared" si="2"/>
        <v>7257.709677</v>
      </c>
      <c r="F7" s="32">
        <f t="shared" si="3"/>
        <v>0.05437069737</v>
      </c>
      <c r="G7" s="33">
        <v>201095.0</v>
      </c>
      <c r="H7" s="31">
        <f t="shared" si="4"/>
        <v>6486.935484</v>
      </c>
      <c r="I7" s="32">
        <f t="shared" si="5"/>
        <v>0.1188194634</v>
      </c>
    </row>
    <row r="8" ht="12.75" customHeight="1">
      <c r="A8" s="30" t="s">
        <v>32</v>
      </c>
      <c r="B8" s="33">
        <v>193516.0</v>
      </c>
      <c r="C8" s="31">
        <f t="shared" si="1"/>
        <v>6242.451613</v>
      </c>
      <c r="D8" s="33">
        <v>194858.0</v>
      </c>
      <c r="E8" s="31">
        <f t="shared" si="2"/>
        <v>6285.741935</v>
      </c>
      <c r="F8" s="32">
        <f t="shared" si="3"/>
        <v>0.006934827094</v>
      </c>
      <c r="G8" s="33">
        <v>199111.0</v>
      </c>
      <c r="H8" s="31">
        <f t="shared" si="4"/>
        <v>6422.935484</v>
      </c>
      <c r="I8" s="32">
        <f t="shared" si="5"/>
        <v>-0.02135994496</v>
      </c>
    </row>
    <row r="9" ht="12.75" customHeight="1">
      <c r="A9" s="30" t="s">
        <v>34</v>
      </c>
      <c r="B9" s="33">
        <v>267247.0</v>
      </c>
      <c r="C9" s="31">
        <f t="shared" si="1"/>
        <v>8620.870968</v>
      </c>
      <c r="D9" s="33">
        <v>288556.0</v>
      </c>
      <c r="E9" s="31">
        <f t="shared" si="2"/>
        <v>9308.258065</v>
      </c>
      <c r="F9" s="32">
        <f t="shared" si="3"/>
        <v>0.07973522621</v>
      </c>
      <c r="G9" s="33">
        <v>254178.0</v>
      </c>
      <c r="H9" s="31">
        <f t="shared" si="4"/>
        <v>8199.290323</v>
      </c>
      <c r="I9" s="32">
        <f t="shared" si="5"/>
        <v>0.135251674</v>
      </c>
    </row>
    <row r="10" ht="12.75" customHeight="1">
      <c r="A10" s="30" t="s">
        <v>36</v>
      </c>
      <c r="B10" s="33">
        <v>104044.0</v>
      </c>
      <c r="C10" s="31">
        <f t="shared" si="1"/>
        <v>3356.258065</v>
      </c>
      <c r="D10" s="33">
        <v>114950.0</v>
      </c>
      <c r="E10" s="31">
        <f t="shared" si="2"/>
        <v>3708.064516</v>
      </c>
      <c r="F10" s="32">
        <f t="shared" si="3"/>
        <v>0.1048210373</v>
      </c>
      <c r="G10" s="33">
        <v>100542.0</v>
      </c>
      <c r="H10" s="31">
        <f t="shared" si="4"/>
        <v>3243.290323</v>
      </c>
      <c r="I10" s="32">
        <f t="shared" si="5"/>
        <v>0.1433032961</v>
      </c>
    </row>
    <row r="11" ht="12.75" customHeight="1">
      <c r="A11" s="30" t="s">
        <v>43</v>
      </c>
      <c r="B11" s="33">
        <v>131303.0</v>
      </c>
      <c r="C11" s="31">
        <f t="shared" si="1"/>
        <v>4235.580645</v>
      </c>
      <c r="D11" s="33">
        <v>140927.0</v>
      </c>
      <c r="E11" s="31">
        <f t="shared" si="2"/>
        <v>4546.032258</v>
      </c>
      <c r="F11" s="32">
        <f t="shared" si="3"/>
        <v>0.07329611662</v>
      </c>
      <c r="G11" s="33">
        <v>105317.0</v>
      </c>
      <c r="H11" s="31">
        <f t="shared" si="4"/>
        <v>3397.322581</v>
      </c>
      <c r="I11" s="32">
        <f t="shared" si="5"/>
        <v>0.3381220506</v>
      </c>
    </row>
    <row r="12" ht="12.75" customHeight="1">
      <c r="A12" s="30" t="s">
        <v>45</v>
      </c>
      <c r="B12" s="33">
        <v>210093.0</v>
      </c>
      <c r="C12" s="31">
        <f t="shared" si="1"/>
        <v>6777.193548</v>
      </c>
      <c r="D12" s="33">
        <v>227161.0</v>
      </c>
      <c r="E12" s="31">
        <f t="shared" si="2"/>
        <v>7327.774194</v>
      </c>
      <c r="F12" s="32">
        <f t="shared" si="3"/>
        <v>0.08124021267</v>
      </c>
      <c r="G12" s="33">
        <v>199007.0</v>
      </c>
      <c r="H12" s="31">
        <f t="shared" si="4"/>
        <v>6419.580645</v>
      </c>
      <c r="I12" s="32">
        <f t="shared" si="5"/>
        <v>0.1414724105</v>
      </c>
    </row>
    <row r="13" ht="12.75" customHeight="1">
      <c r="A13" s="30" t="s">
        <v>46</v>
      </c>
      <c r="B13" s="33">
        <v>128498.0</v>
      </c>
      <c r="C13" s="31">
        <f t="shared" si="1"/>
        <v>4145.096774</v>
      </c>
      <c r="D13" s="33">
        <v>131087.0</v>
      </c>
      <c r="E13" s="31">
        <f t="shared" si="2"/>
        <v>4228.612903</v>
      </c>
      <c r="F13" s="32">
        <f t="shared" si="3"/>
        <v>0.02014817351</v>
      </c>
      <c r="G13" s="33">
        <v>122403.0</v>
      </c>
      <c r="H13" s="31">
        <f t="shared" si="4"/>
        <v>3948.483871</v>
      </c>
      <c r="I13" s="32">
        <f t="shared" si="5"/>
        <v>0.07094597355</v>
      </c>
    </row>
    <row r="14" ht="12.75" customHeight="1">
      <c r="A14" s="30" t="s">
        <v>47</v>
      </c>
      <c r="B14" s="33">
        <v>65945.0</v>
      </c>
      <c r="C14" s="31">
        <f t="shared" si="1"/>
        <v>2127.258065</v>
      </c>
      <c r="D14" s="33">
        <v>71258.0</v>
      </c>
      <c r="E14" s="31">
        <f t="shared" si="2"/>
        <v>2298.645161</v>
      </c>
      <c r="F14" s="32">
        <f t="shared" si="3"/>
        <v>0.08056713928</v>
      </c>
      <c r="G14" s="33">
        <v>63496.0</v>
      </c>
      <c r="H14" s="31">
        <f t="shared" si="4"/>
        <v>2048.258065</v>
      </c>
      <c r="I14" s="32">
        <f t="shared" si="5"/>
        <v>0.1222439209</v>
      </c>
    </row>
    <row r="15" ht="12.75" customHeight="1">
      <c r="A15" s="30" t="s">
        <v>48</v>
      </c>
      <c r="B15" s="33">
        <v>77112.0</v>
      </c>
      <c r="C15" s="31">
        <f t="shared" si="1"/>
        <v>2487.483871</v>
      </c>
      <c r="D15" s="33">
        <v>85315.0</v>
      </c>
      <c r="E15" s="31">
        <f t="shared" si="2"/>
        <v>2752.096774</v>
      </c>
      <c r="F15" s="32">
        <f t="shared" si="3"/>
        <v>0.1063777363</v>
      </c>
      <c r="G15" s="33">
        <v>70616.0</v>
      </c>
      <c r="H15" s="31">
        <f t="shared" si="4"/>
        <v>2277.935484</v>
      </c>
      <c r="I15" s="32">
        <f t="shared" si="5"/>
        <v>0.2081539594</v>
      </c>
    </row>
    <row r="16" ht="12.75" customHeight="1">
      <c r="A16" s="30" t="s">
        <v>49</v>
      </c>
      <c r="B16" s="33">
        <v>1390274.0</v>
      </c>
      <c r="C16" s="31">
        <f t="shared" si="1"/>
        <v>44847.54839</v>
      </c>
      <c r="D16" s="33">
        <v>1456504.0</v>
      </c>
      <c r="E16" s="31">
        <f t="shared" si="2"/>
        <v>46984</v>
      </c>
      <c r="F16" s="32">
        <f t="shared" si="3"/>
        <v>0.04763809148</v>
      </c>
      <c r="G16" s="33">
        <v>1317884.0</v>
      </c>
      <c r="H16" s="31">
        <f t="shared" si="4"/>
        <v>42512.3871</v>
      </c>
      <c r="I16" s="32">
        <f t="shared" si="5"/>
        <v>0.1051837643</v>
      </c>
    </row>
    <row r="17" ht="12.75" customHeight="1">
      <c r="A17" s="30" t="s">
        <v>50</v>
      </c>
      <c r="B17" s="33">
        <v>1050974.0</v>
      </c>
      <c r="C17" s="31">
        <f t="shared" si="1"/>
        <v>33902.3871</v>
      </c>
      <c r="D17" s="33">
        <v>1100104.0</v>
      </c>
      <c r="E17" s="31">
        <f t="shared" si="2"/>
        <v>35487.22581</v>
      </c>
      <c r="F17" s="32">
        <f t="shared" si="3"/>
        <v>0.04674711268</v>
      </c>
      <c r="G17" s="33">
        <v>937094.0</v>
      </c>
      <c r="H17" s="31">
        <f t="shared" si="4"/>
        <v>30228.83871</v>
      </c>
      <c r="I17" s="32">
        <f t="shared" si="5"/>
        <v>0.1739526664</v>
      </c>
    </row>
    <row r="18" ht="12.75" customHeight="1">
      <c r="A18" s="30" t="s">
        <v>51</v>
      </c>
      <c r="B18" s="33">
        <v>312698.0</v>
      </c>
      <c r="C18" s="31">
        <f t="shared" si="1"/>
        <v>10087.03226</v>
      </c>
      <c r="D18" s="33">
        <v>336622.0</v>
      </c>
      <c r="E18" s="31">
        <f t="shared" si="2"/>
        <v>10858.77419</v>
      </c>
      <c r="F18" s="32">
        <f t="shared" si="3"/>
        <v>0.07650832433</v>
      </c>
      <c r="G18" s="33">
        <v>256845.0</v>
      </c>
      <c r="H18" s="31">
        <f t="shared" si="4"/>
        <v>8285.322581</v>
      </c>
      <c r="I18" s="32">
        <f t="shared" si="5"/>
        <v>0.3106036715</v>
      </c>
    </row>
    <row r="19" ht="12.75" customHeight="1">
      <c r="A19" s="30" t="s">
        <v>52</v>
      </c>
      <c r="B19" s="33">
        <v>218962.0</v>
      </c>
      <c r="C19" s="31">
        <f t="shared" si="1"/>
        <v>7063.290323</v>
      </c>
      <c r="D19" s="33">
        <v>229494.0</v>
      </c>
      <c r="E19" s="31">
        <f t="shared" si="2"/>
        <v>7403.032258</v>
      </c>
      <c r="F19" s="32">
        <f t="shared" si="3"/>
        <v>0.04809967026</v>
      </c>
      <c r="G19" s="33">
        <v>170025.0</v>
      </c>
      <c r="H19" s="31">
        <f t="shared" si="4"/>
        <v>5484.677419</v>
      </c>
      <c r="I19" s="32">
        <f t="shared" si="5"/>
        <v>0.3497662109</v>
      </c>
    </row>
    <row r="20" ht="12.75" customHeight="1">
      <c r="A20" s="30" t="s">
        <v>53</v>
      </c>
      <c r="B20" s="33">
        <v>294463.0</v>
      </c>
      <c r="C20" s="31">
        <f t="shared" si="1"/>
        <v>9498.806452</v>
      </c>
      <c r="D20" s="33">
        <v>324260.0</v>
      </c>
      <c r="E20" s="31">
        <f t="shared" si="2"/>
        <v>10460</v>
      </c>
      <c r="F20" s="32">
        <f t="shared" si="3"/>
        <v>0.1011909815</v>
      </c>
      <c r="G20" s="33">
        <v>275840.0</v>
      </c>
      <c r="H20" s="31">
        <f t="shared" si="4"/>
        <v>8898.064516</v>
      </c>
      <c r="I20" s="32">
        <f t="shared" si="5"/>
        <v>0.1755365429</v>
      </c>
    </row>
    <row r="21" ht="12.75" customHeight="1">
      <c r="A21" s="30" t="s">
        <v>54</v>
      </c>
      <c r="B21" s="33">
        <v>562114.0</v>
      </c>
      <c r="C21" s="31">
        <f t="shared" si="1"/>
        <v>18132.70968</v>
      </c>
      <c r="D21" s="33">
        <v>609032.0</v>
      </c>
      <c r="E21" s="31">
        <f t="shared" si="2"/>
        <v>19646.19355</v>
      </c>
      <c r="F21" s="32">
        <f t="shared" si="3"/>
        <v>0.08346705473</v>
      </c>
      <c r="G21" s="33">
        <v>589740.0</v>
      </c>
      <c r="H21" s="31">
        <f t="shared" si="4"/>
        <v>19023.87097</v>
      </c>
      <c r="I21" s="32">
        <f t="shared" si="5"/>
        <v>0.03271272086</v>
      </c>
    </row>
    <row r="22" ht="12.75" customHeight="1">
      <c r="A22" s="30" t="s">
        <v>55</v>
      </c>
      <c r="B22" s="33">
        <v>67559.0</v>
      </c>
      <c r="C22" s="31">
        <f t="shared" si="1"/>
        <v>2179.322581</v>
      </c>
      <c r="D22" s="33">
        <v>73204.0</v>
      </c>
      <c r="E22" s="31">
        <f t="shared" si="2"/>
        <v>2361.419355</v>
      </c>
      <c r="F22" s="32">
        <f t="shared" si="3"/>
        <v>0.08355659498</v>
      </c>
      <c r="G22" s="33">
        <v>64076.0</v>
      </c>
      <c r="H22" s="31">
        <f t="shared" si="4"/>
        <v>2066.967742</v>
      </c>
      <c r="I22" s="32">
        <f t="shared" si="5"/>
        <v>0.1424558337</v>
      </c>
    </row>
    <row r="23" ht="12.75" customHeight="1">
      <c r="A23" s="30" t="s">
        <v>56</v>
      </c>
      <c r="B23" s="33">
        <v>41923.0</v>
      </c>
      <c r="C23" s="31">
        <f t="shared" si="1"/>
        <v>1352.354839</v>
      </c>
      <c r="D23" s="33">
        <v>43435.0</v>
      </c>
      <c r="E23" s="31">
        <f t="shared" si="2"/>
        <v>1401.129032</v>
      </c>
      <c r="F23" s="32">
        <f t="shared" si="3"/>
        <v>0.03606612122</v>
      </c>
      <c r="G23" s="33">
        <v>38922.0</v>
      </c>
      <c r="H23" s="31">
        <f t="shared" si="4"/>
        <v>1255.548387</v>
      </c>
      <c r="I23" s="32">
        <f t="shared" si="5"/>
        <v>0.1159498484</v>
      </c>
    </row>
    <row r="24" ht="12.75" customHeight="1">
      <c r="A24" s="30" t="s">
        <v>57</v>
      </c>
      <c r="B24" s="33">
        <v>70890.0</v>
      </c>
      <c r="C24" s="31">
        <f t="shared" si="1"/>
        <v>2286.774194</v>
      </c>
      <c r="D24" s="33">
        <v>73228.0</v>
      </c>
      <c r="E24" s="31">
        <f t="shared" si="2"/>
        <v>2362.193548</v>
      </c>
      <c r="F24" s="32">
        <f t="shared" si="3"/>
        <v>0.03298067428</v>
      </c>
      <c r="G24" s="33">
        <v>75084.0</v>
      </c>
      <c r="H24" s="31">
        <f t="shared" si="4"/>
        <v>2422.064516</v>
      </c>
      <c r="I24" s="32">
        <f t="shared" si="5"/>
        <v>-0.02471898141</v>
      </c>
    </row>
    <row r="25" ht="12.75" customHeight="1">
      <c r="A25" s="30" t="s">
        <v>58</v>
      </c>
      <c r="B25" s="33">
        <v>245426.0</v>
      </c>
      <c r="C25" s="31">
        <f t="shared" si="1"/>
        <v>7916.967742</v>
      </c>
      <c r="D25" s="33">
        <v>254320.0</v>
      </c>
      <c r="E25" s="31">
        <f t="shared" si="2"/>
        <v>8203.870968</v>
      </c>
      <c r="F25" s="32">
        <f t="shared" si="3"/>
        <v>0.03623902928</v>
      </c>
      <c r="G25" s="33">
        <v>222604.0</v>
      </c>
      <c r="H25" s="31">
        <f t="shared" si="4"/>
        <v>7180.774194</v>
      </c>
      <c r="I25" s="32">
        <f t="shared" si="5"/>
        <v>0.1424772241</v>
      </c>
    </row>
    <row r="26" ht="12.75" customHeight="1">
      <c r="A26" s="30" t="s">
        <v>59</v>
      </c>
      <c r="B26" s="33">
        <v>198385.0</v>
      </c>
      <c r="C26" s="31">
        <f t="shared" si="1"/>
        <v>6399.516129</v>
      </c>
      <c r="D26" s="33">
        <v>192508.0</v>
      </c>
      <c r="E26" s="31">
        <f t="shared" si="2"/>
        <v>6209.935484</v>
      </c>
      <c r="F26" s="32">
        <f t="shared" si="3"/>
        <v>-0.02962421554</v>
      </c>
      <c r="G26" s="33">
        <v>200563.0</v>
      </c>
      <c r="H26" s="31">
        <f t="shared" si="4"/>
        <v>6469.774194</v>
      </c>
      <c r="I26" s="32">
        <f t="shared" si="5"/>
        <v>-0.04016194413</v>
      </c>
    </row>
    <row r="27" ht="12.75" customHeight="1">
      <c r="A27" s="30" t="s">
        <v>60</v>
      </c>
      <c r="B27" s="33">
        <v>322489.0</v>
      </c>
      <c r="C27" s="31">
        <f t="shared" si="1"/>
        <v>10402.87097</v>
      </c>
      <c r="D27" s="33">
        <v>346737.0</v>
      </c>
      <c r="E27" s="31">
        <f t="shared" si="2"/>
        <v>11185.06452</v>
      </c>
      <c r="F27" s="32">
        <f t="shared" si="3"/>
        <v>0.07519016152</v>
      </c>
      <c r="G27" s="33">
        <v>315156.0</v>
      </c>
      <c r="H27" s="31">
        <f t="shared" si="4"/>
        <v>10166.32258</v>
      </c>
      <c r="I27" s="32">
        <f t="shared" si="5"/>
        <v>0.1002075163</v>
      </c>
    </row>
    <row r="28" ht="12.75" customHeight="1">
      <c r="A28" s="30" t="s">
        <v>61</v>
      </c>
      <c r="B28" s="33">
        <v>301861.0</v>
      </c>
      <c r="C28" s="31">
        <f t="shared" si="1"/>
        <v>9737.451613</v>
      </c>
      <c r="D28" s="33">
        <v>321881.0</v>
      </c>
      <c r="E28" s="31">
        <f t="shared" si="2"/>
        <v>10383.25806</v>
      </c>
      <c r="F28" s="32">
        <f t="shared" si="3"/>
        <v>0.06632191638</v>
      </c>
      <c r="G28" s="33">
        <v>319265.0</v>
      </c>
      <c r="H28" s="31">
        <f t="shared" si="4"/>
        <v>10298.87097</v>
      </c>
      <c r="I28" s="32">
        <f t="shared" si="5"/>
        <v>0.008193820181</v>
      </c>
    </row>
    <row r="29" ht="12.75" customHeight="1">
      <c r="A29" s="30" t="s">
        <v>62</v>
      </c>
      <c r="B29" s="33">
        <v>363634.0</v>
      </c>
      <c r="C29" s="31">
        <f t="shared" si="1"/>
        <v>11730.12903</v>
      </c>
      <c r="D29" s="33">
        <v>388873.0</v>
      </c>
      <c r="E29" s="31">
        <f t="shared" si="2"/>
        <v>12544.29032</v>
      </c>
      <c r="F29" s="32">
        <f t="shared" si="3"/>
        <v>0.06940770115</v>
      </c>
      <c r="G29" s="33">
        <v>372276.0</v>
      </c>
      <c r="H29" s="31">
        <f t="shared" si="4"/>
        <v>12008.90323</v>
      </c>
      <c r="I29" s="32">
        <f t="shared" si="5"/>
        <v>0.04458251405</v>
      </c>
    </row>
    <row r="30" ht="12.75" customHeight="1">
      <c r="A30" s="30" t="s">
        <v>63</v>
      </c>
      <c r="B30" s="33">
        <v>84751.0</v>
      </c>
      <c r="C30" s="31">
        <f t="shared" si="1"/>
        <v>2733.903226</v>
      </c>
      <c r="D30" s="33">
        <v>90780.0</v>
      </c>
      <c r="E30" s="31">
        <f t="shared" si="2"/>
        <v>2928.387097</v>
      </c>
      <c r="F30" s="32">
        <f t="shared" si="3"/>
        <v>0.07113780368</v>
      </c>
      <c r="G30" s="33">
        <v>85781.0</v>
      </c>
      <c r="H30" s="31">
        <f t="shared" si="4"/>
        <v>2767.129032</v>
      </c>
      <c r="I30" s="32">
        <f t="shared" si="5"/>
        <v>0.05827630827</v>
      </c>
    </row>
    <row r="31" ht="12.75" customHeight="1">
      <c r="A31" s="30" t="s">
        <v>64</v>
      </c>
      <c r="B31" s="33">
        <v>31121.0</v>
      </c>
      <c r="C31" s="31">
        <f t="shared" si="1"/>
        <v>1003.903226</v>
      </c>
      <c r="D31" s="33">
        <v>36292.0</v>
      </c>
      <c r="E31" s="31">
        <f t="shared" si="2"/>
        <v>1170.709677</v>
      </c>
      <c r="F31" s="32">
        <f t="shared" si="3"/>
        <v>0.1661578998</v>
      </c>
      <c r="G31" s="33">
        <v>29738.0</v>
      </c>
      <c r="H31" s="31">
        <f t="shared" si="4"/>
        <v>959.2903226</v>
      </c>
      <c r="I31" s="32">
        <f t="shared" si="5"/>
        <v>0.2203914184</v>
      </c>
    </row>
    <row r="32" ht="12.75" customHeight="1">
      <c r="A32" s="30" t="s">
        <v>65</v>
      </c>
      <c r="B32" s="33">
        <v>148624.0</v>
      </c>
      <c r="C32" s="31">
        <f t="shared" si="1"/>
        <v>4794.322581</v>
      </c>
      <c r="D32" s="33">
        <v>170197.0</v>
      </c>
      <c r="E32" s="31">
        <f t="shared" si="2"/>
        <v>5490.225806</v>
      </c>
      <c r="F32" s="32">
        <f t="shared" si="3"/>
        <v>0.1451515233</v>
      </c>
      <c r="G32" s="33">
        <v>128257.0</v>
      </c>
      <c r="H32" s="31">
        <f t="shared" si="4"/>
        <v>4137.322581</v>
      </c>
      <c r="I32" s="32">
        <f t="shared" si="5"/>
        <v>0.3269996959</v>
      </c>
    </row>
    <row r="33" ht="12.75" customHeight="1">
      <c r="A33" s="30" t="s">
        <v>66</v>
      </c>
      <c r="B33" s="33">
        <v>722936.0</v>
      </c>
      <c r="C33" s="31">
        <f t="shared" si="1"/>
        <v>23320.51613</v>
      </c>
      <c r="D33" s="33">
        <v>786439.0</v>
      </c>
      <c r="E33" s="31">
        <f t="shared" si="2"/>
        <v>25369</v>
      </c>
      <c r="F33" s="32">
        <f t="shared" si="3"/>
        <v>0.08784041741</v>
      </c>
      <c r="G33" s="33">
        <v>603897.0</v>
      </c>
      <c r="H33" s="31">
        <f t="shared" si="4"/>
        <v>19480.54839</v>
      </c>
      <c r="I33" s="32">
        <f t="shared" si="5"/>
        <v>0.3022734009</v>
      </c>
    </row>
    <row r="34" ht="12.75" customHeight="1">
      <c r="A34" s="30" t="s">
        <v>67</v>
      </c>
      <c r="B34" s="33">
        <v>284093.0</v>
      </c>
      <c r="C34" s="31">
        <f t="shared" si="1"/>
        <v>9164.290323</v>
      </c>
      <c r="D34" s="33">
        <v>300574.0</v>
      </c>
      <c r="E34" s="31">
        <f t="shared" si="2"/>
        <v>9695.935484</v>
      </c>
      <c r="F34" s="32">
        <f t="shared" si="3"/>
        <v>0.05801269303</v>
      </c>
      <c r="G34" s="33">
        <v>255198.0</v>
      </c>
      <c r="H34" s="31">
        <f t="shared" si="4"/>
        <v>8232.193548</v>
      </c>
      <c r="I34" s="32">
        <f t="shared" si="5"/>
        <v>0.1778070361</v>
      </c>
    </row>
    <row r="35" ht="12.75" customHeight="1">
      <c r="A35" s="30" t="s">
        <v>68</v>
      </c>
      <c r="B35" s="33">
        <v>106210.0</v>
      </c>
      <c r="C35" s="31">
        <f t="shared" si="1"/>
        <v>3426.129032</v>
      </c>
      <c r="D35" s="33">
        <v>111586.0</v>
      </c>
      <c r="E35" s="31">
        <f t="shared" si="2"/>
        <v>3599.548387</v>
      </c>
      <c r="F35" s="32">
        <f t="shared" si="3"/>
        <v>0.05061670276</v>
      </c>
      <c r="G35" s="33">
        <v>95452.0</v>
      </c>
      <c r="H35" s="31">
        <f t="shared" si="4"/>
        <v>3079.096774</v>
      </c>
      <c r="I35" s="32">
        <f t="shared" si="5"/>
        <v>0.1690273645</v>
      </c>
    </row>
    <row r="36" ht="12.75" customHeight="1">
      <c r="A36" s="30" t="s">
        <v>69</v>
      </c>
      <c r="B36" s="33">
        <v>861522.0</v>
      </c>
      <c r="C36" s="31">
        <f t="shared" si="1"/>
        <v>27791.03226</v>
      </c>
      <c r="D36" s="33">
        <v>878738.0</v>
      </c>
      <c r="E36" s="31">
        <f t="shared" si="2"/>
        <v>28346.3871</v>
      </c>
      <c r="F36" s="32">
        <f t="shared" si="3"/>
        <v>0.01998323897</v>
      </c>
      <c r="G36" s="33">
        <v>772915.0</v>
      </c>
      <c r="H36" s="31">
        <f t="shared" si="4"/>
        <v>24932.74194</v>
      </c>
      <c r="I36" s="32">
        <f t="shared" si="5"/>
        <v>0.1369141497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5" t="s">
        <v>3</v>
      </c>
      <c r="B1" s="16" t="s">
        <v>10</v>
      </c>
      <c r="C1" s="16" t="s">
        <v>11</v>
      </c>
      <c r="D1" s="15" t="s">
        <v>12</v>
      </c>
    </row>
    <row r="2" ht="12.75" customHeight="1">
      <c r="A2" s="18">
        <v>42779.0</v>
      </c>
      <c r="B2" s="20" t="s">
        <v>13</v>
      </c>
      <c r="C2" s="22">
        <v>2016.0</v>
      </c>
      <c r="D2" s="26" t="s">
        <v>16</v>
      </c>
    </row>
    <row r="3" ht="12.0" customHeight="1">
      <c r="A3" s="18">
        <v>42828.0</v>
      </c>
      <c r="B3" s="20" t="s">
        <v>18</v>
      </c>
      <c r="C3" s="22">
        <v>2016.0</v>
      </c>
      <c r="D3" s="26" t="s">
        <v>19</v>
      </c>
    </row>
    <row r="4" ht="12.0" customHeight="1">
      <c r="A4" s="18">
        <v>42839.0</v>
      </c>
      <c r="B4" s="20" t="s">
        <v>20</v>
      </c>
      <c r="C4" s="22">
        <v>2015.0</v>
      </c>
      <c r="D4" s="26" t="s">
        <v>21</v>
      </c>
    </row>
    <row r="5" ht="15.75" customHeight="1">
      <c r="A5" s="34">
        <v>42853.0</v>
      </c>
      <c r="B5" s="35" t="s">
        <v>13</v>
      </c>
      <c r="C5" s="36">
        <v>2017.0</v>
      </c>
      <c r="D5" s="37" t="s">
        <v>33</v>
      </c>
    </row>
    <row r="6" ht="15.75" customHeight="1">
      <c r="A6" s="38">
        <v>42957.0</v>
      </c>
      <c r="B6" s="35" t="s">
        <v>13</v>
      </c>
      <c r="C6" s="39" t="s">
        <v>35</v>
      </c>
      <c r="D6" s="37" t="s">
        <v>37</v>
      </c>
    </row>
    <row r="7" ht="15.75" customHeight="1">
      <c r="A7" s="40">
        <v>43061.0</v>
      </c>
      <c r="B7" s="35" t="s">
        <v>13</v>
      </c>
      <c r="C7" s="39" t="s">
        <v>38</v>
      </c>
      <c r="D7" s="37" t="s">
        <v>39</v>
      </c>
    </row>
    <row r="8" ht="15.75" customHeight="1">
      <c r="A8" s="38" t="s">
        <v>40</v>
      </c>
      <c r="B8" s="35" t="s">
        <v>13</v>
      </c>
      <c r="C8" s="39">
        <v>2017.0</v>
      </c>
      <c r="D8" s="37" t="s">
        <v>41</v>
      </c>
    </row>
    <row r="9" ht="15.75" customHeight="1">
      <c r="A9" s="40">
        <v>43273.0</v>
      </c>
      <c r="B9" s="35" t="s">
        <v>13</v>
      </c>
      <c r="C9" s="41">
        <v>43221.0</v>
      </c>
      <c r="D9" s="37" t="s">
        <v>42</v>
      </c>
    </row>
    <row r="10" ht="15.75" customHeight="1">
      <c r="A10" s="40">
        <v>43301.0</v>
      </c>
      <c r="B10" s="35" t="s">
        <v>13</v>
      </c>
      <c r="C10" s="41">
        <v>43252.0</v>
      </c>
      <c r="D10" s="37" t="s">
        <v>42</v>
      </c>
    </row>
    <row r="11" ht="15.75" customHeight="1">
      <c r="A11" s="40">
        <v>43332.0</v>
      </c>
      <c r="B11" s="35" t="s">
        <v>13</v>
      </c>
      <c r="C11" s="41">
        <v>43282.0</v>
      </c>
      <c r="D11" s="37" t="s">
        <v>42</v>
      </c>
    </row>
    <row r="12" ht="15.75" customHeight="1">
      <c r="A12" s="40">
        <v>43357.0</v>
      </c>
      <c r="B12" s="35" t="s">
        <v>13</v>
      </c>
      <c r="C12" s="41">
        <v>43313.0</v>
      </c>
      <c r="D12" s="37" t="s">
        <v>42</v>
      </c>
    </row>
    <row r="13" ht="12.75" customHeight="1">
      <c r="A13" s="40">
        <v>43396.0</v>
      </c>
      <c r="B13" s="35" t="s">
        <v>13</v>
      </c>
      <c r="C13" s="41">
        <v>43344.0</v>
      </c>
      <c r="D13" s="37" t="s">
        <v>42</v>
      </c>
    </row>
    <row r="14" ht="12.75" customHeight="1">
      <c r="A14" s="38">
        <v>43424.0</v>
      </c>
      <c r="B14" s="35" t="s">
        <v>13</v>
      </c>
      <c r="C14" s="42">
        <v>43374.0</v>
      </c>
      <c r="D14" s="37" t="s">
        <v>42</v>
      </c>
    </row>
    <row r="15" ht="12.75" customHeight="1">
      <c r="A15" s="43" t="s">
        <v>44</v>
      </c>
      <c r="B15" s="35" t="s">
        <v>13</v>
      </c>
      <c r="C15" s="42">
        <v>43405.0</v>
      </c>
      <c r="D15" s="37" t="s">
        <v>42</v>
      </c>
    </row>
    <row r="16" ht="12.75" customHeight="1">
      <c r="A16" s="44">
        <v>43480.0</v>
      </c>
      <c r="B16" s="35" t="s">
        <v>13</v>
      </c>
      <c r="C16" s="42">
        <v>43435.0</v>
      </c>
      <c r="D16" s="37" t="s">
        <v>42</v>
      </c>
    </row>
    <row r="17" ht="12.75" customHeight="1">
      <c r="A17" s="45"/>
      <c r="B17" s="45"/>
      <c r="C17" s="45"/>
      <c r="D17" s="45"/>
    </row>
    <row r="18" ht="12.75" customHeight="1">
      <c r="A18" s="45"/>
      <c r="B18" s="45"/>
      <c r="C18" s="45"/>
      <c r="D18" s="45"/>
    </row>
    <row r="19" ht="12.75" customHeight="1">
      <c r="A19" s="45"/>
      <c r="B19" s="45"/>
      <c r="C19" s="45"/>
      <c r="D19" s="45"/>
    </row>
  </sheetData>
  <drawing r:id="rId1"/>
</worksheet>
</file>