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<sst xmlns="http://schemas.openxmlformats.org/spreadsheetml/2006/main" count="444" uniqueCount="191">
  <si>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</si>
  <si>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</si>
  <si>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</si>
  <si>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</si>
  <si>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</si>
  <si>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</si>
  <si>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</si>
  <si>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</si>
  <si>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</si>
  <si>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</si>
  <si>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</si>
  <si>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JAN-MAR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</si>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</sst>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45033.0</v>
      </c>
      <c r="C2" s="9" t="s">
        <v>6</v>
      </c>
      <c r="D2" s="10">
        <v>45016.0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90.0</v>
      </c>
      <c r="C6" s="23">
        <v>1862850.0</v>
      </c>
      <c r="D6" s="23">
        <f t="shared" ref="D6:D14" si="1">C6/B6</f>
        <v>20698.33333</v>
      </c>
      <c r="E6" s="24"/>
      <c r="F6" s="18" t="s">
        <v>9</v>
      </c>
    </row>
    <row r="7" ht="12.0" customHeight="1">
      <c r="A7" s="21" t="s">
        <v>20</v>
      </c>
      <c r="B7" s="22">
        <v>91.0</v>
      </c>
      <c r="C7" s="25">
        <v>1924419.0</v>
      </c>
      <c r="D7" s="25">
        <f t="shared" si="1"/>
        <v>21147.46154</v>
      </c>
      <c r="E7" s="26">
        <f t="shared" ref="E7:E14" si="2">D7/D6-1</f>
        <v>0.02169876182</v>
      </c>
      <c r="F7" s="18" t="s">
        <v>9</v>
      </c>
    </row>
    <row r="8" ht="12.0" customHeight="1">
      <c r="A8" s="21" t="s">
        <v>21</v>
      </c>
      <c r="B8" s="22">
        <v>90.0</v>
      </c>
      <c r="C8" s="25">
        <v>1984523.0</v>
      </c>
      <c r="D8" s="25">
        <f t="shared" si="1"/>
        <v>22050.25556</v>
      </c>
      <c r="E8" s="26">
        <f t="shared" si="2"/>
        <v>0.0426904201</v>
      </c>
      <c r="F8" s="18" t="s">
        <v>9</v>
      </c>
    </row>
    <row r="9" ht="12.0" customHeight="1">
      <c r="A9" s="21" t="s">
        <v>22</v>
      </c>
      <c r="B9" s="22">
        <v>90.0</v>
      </c>
      <c r="C9" s="25">
        <v>2046520.0</v>
      </c>
      <c r="D9" s="25">
        <f t="shared" si="1"/>
        <v>22739.11111</v>
      </c>
      <c r="E9" s="26">
        <f t="shared" si="2"/>
        <v>0.0312402527</v>
      </c>
      <c r="F9" s="18" t="s">
        <v>9</v>
      </c>
    </row>
    <row r="10" ht="12.0" customHeight="1">
      <c r="A10" s="21" t="s">
        <v>23</v>
      </c>
      <c r="B10" s="22">
        <v>90.0</v>
      </c>
      <c r="C10" s="25">
        <v>2111740.0</v>
      </c>
      <c r="D10" s="25">
        <f t="shared" si="1"/>
        <v>23463.77778</v>
      </c>
      <c r="E10" s="26">
        <f t="shared" si="2"/>
        <v>0.03186873326</v>
      </c>
      <c r="F10" s="18" t="s">
        <v>9</v>
      </c>
    </row>
    <row r="11" ht="12.0" customHeight="1">
      <c r="A11" s="21" t="s">
        <v>24</v>
      </c>
      <c r="B11" s="22">
        <v>91.0</v>
      </c>
      <c r="C11" s="25">
        <v>1809753.0</v>
      </c>
      <c r="D11" s="25">
        <f t="shared" si="1"/>
        <v>19887.3956</v>
      </c>
      <c r="E11" s="26">
        <f t="shared" si="2"/>
        <v>-0.1524214134</v>
      </c>
      <c r="F11" s="18" t="s">
        <v>9</v>
      </c>
    </row>
    <row r="12" ht="12.0" customHeight="1">
      <c r="A12" s="21" t="s">
        <v>25</v>
      </c>
      <c r="B12" s="22">
        <v>90.0</v>
      </c>
      <c r="C12" s="25">
        <v>724111.0</v>
      </c>
      <c r="D12" s="25">
        <f t="shared" si="1"/>
        <v>8045.677778</v>
      </c>
      <c r="E12" s="26">
        <f t="shared" si="2"/>
        <v>-0.5954383401</v>
      </c>
      <c r="F12" s="18" t="s">
        <v>9</v>
      </c>
    </row>
    <row r="13" ht="12.0" customHeight="1">
      <c r="A13" s="21" t="s">
        <v>26</v>
      </c>
      <c r="B13" s="22">
        <v>90.0</v>
      </c>
      <c r="C13" s="25">
        <v>1522067.0</v>
      </c>
      <c r="D13" s="25">
        <f t="shared" si="1"/>
        <v>16911.85556</v>
      </c>
      <c r="E13" s="26">
        <f t="shared" si="2"/>
        <v>1.101980221</v>
      </c>
      <c r="F13" s="18" t="s">
        <v>9</v>
      </c>
    </row>
    <row r="14" ht="12.0" customHeight="1">
      <c r="A14" s="21" t="s">
        <v>27</v>
      </c>
      <c r="B14" s="22">
        <v>90.0</v>
      </c>
      <c r="C14" s="25">
        <v>1827572.0</v>
      </c>
      <c r="D14" s="25">
        <f t="shared" si="1"/>
        <v>20306.35556</v>
      </c>
      <c r="E14" s="26">
        <f t="shared" si="2"/>
        <v>0.2007171826</v>
      </c>
      <c r="F14" s="18" t="s">
        <v>9</v>
      </c>
    </row>
    <row r="15" ht="12.0" customHeight="1">
      <c r="A15" s="21" t="s">
        <v>28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45033</v>
      </c>
      <c r="C2" s="9" t="s">
        <v>6</v>
      </c>
      <c r="D2" s="10">
        <f>ERT_FLTS_YY!D2</f>
        <v>45016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ht="12.0" customHeight="1">
      <c r="A5" s="42" t="s">
        <v>34</v>
      </c>
      <c r="B5" s="43">
        <v>2015.0</v>
      </c>
      <c r="C5" s="44" t="s">
        <v>35</v>
      </c>
      <c r="D5" s="45" t="s">
        <v>36</v>
      </c>
      <c r="E5" s="46">
        <v>31.0</v>
      </c>
      <c r="F5" s="47">
        <v>608704.0</v>
      </c>
      <c r="G5" s="48">
        <f t="shared" ref="G5:G103" si="1">F5/E5</f>
        <v>19635.6129</v>
      </c>
      <c r="H5" s="49"/>
      <c r="I5" s="50">
        <v>0.0</v>
      </c>
    </row>
    <row r="6" ht="12.0" customHeight="1">
      <c r="A6" s="42" t="s">
        <v>34</v>
      </c>
      <c r="B6" s="51">
        <v>2015.0</v>
      </c>
      <c r="C6" s="52" t="s">
        <v>37</v>
      </c>
      <c r="D6" s="53" t="s">
        <v>38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34</v>
      </c>
      <c r="B7" s="51">
        <v>2015.0</v>
      </c>
      <c r="C7" s="52" t="s">
        <v>39</v>
      </c>
      <c r="D7" s="53" t="s">
        <v>40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34</v>
      </c>
      <c r="B8" s="51">
        <v>2015.0</v>
      </c>
      <c r="C8" s="52" t="s">
        <v>41</v>
      </c>
      <c r="D8" s="53" t="s">
        <v>42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34</v>
      </c>
      <c r="B9" s="51">
        <v>2015.0</v>
      </c>
      <c r="C9" s="52" t="s">
        <v>43</v>
      </c>
      <c r="D9" s="53" t="s">
        <v>44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34</v>
      </c>
      <c r="B10" s="51">
        <v>2015.0</v>
      </c>
      <c r="C10" s="52" t="s">
        <v>45</v>
      </c>
      <c r="D10" s="53" t="s">
        <v>46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34</v>
      </c>
      <c r="B11" s="51">
        <v>2015.0</v>
      </c>
      <c r="C11" s="52" t="s">
        <v>47</v>
      </c>
      <c r="D11" s="53" t="s">
        <v>48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34</v>
      </c>
      <c r="B12" s="51">
        <v>2015.0</v>
      </c>
      <c r="C12" s="52" t="s">
        <v>49</v>
      </c>
      <c r="D12" s="53" t="s">
        <v>50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34</v>
      </c>
      <c r="B13" s="51">
        <v>2015.0</v>
      </c>
      <c r="C13" s="52" t="s">
        <v>51</v>
      </c>
      <c r="D13" s="53" t="s">
        <v>52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34</v>
      </c>
      <c r="B14" s="51">
        <v>2015.0</v>
      </c>
      <c r="C14" s="52" t="s">
        <v>53</v>
      </c>
      <c r="D14" s="53" t="s">
        <v>54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34</v>
      </c>
      <c r="B15" s="51">
        <v>2015.0</v>
      </c>
      <c r="C15" s="52" t="s">
        <v>55</v>
      </c>
      <c r="D15" s="53" t="s">
        <v>56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34</v>
      </c>
      <c r="B17" s="43">
        <v>2016.0</v>
      </c>
      <c r="C17" s="52" t="s">
        <v>59</v>
      </c>
      <c r="D17" s="53" t="s">
        <v>36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34</v>
      </c>
      <c r="B18" s="51">
        <v>2016.0</v>
      </c>
      <c r="C18" s="52" t="s">
        <v>60</v>
      </c>
      <c r="D18" s="53" t="s">
        <v>38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34</v>
      </c>
      <c r="B19" s="51">
        <v>2016.0</v>
      </c>
      <c r="C19" s="52" t="s">
        <v>61</v>
      </c>
      <c r="D19" s="53" t="s">
        <v>40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34</v>
      </c>
      <c r="B20" s="51">
        <v>2016.0</v>
      </c>
      <c r="C20" s="52" t="s">
        <v>62</v>
      </c>
      <c r="D20" s="53" t="s">
        <v>42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34</v>
      </c>
      <c r="B21" s="51">
        <v>2016.0</v>
      </c>
      <c r="C21" s="52" t="s">
        <v>63</v>
      </c>
      <c r="D21" s="53" t="s">
        <v>44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34</v>
      </c>
      <c r="B22" s="51">
        <v>2016.0</v>
      </c>
      <c r="C22" s="52" t="s">
        <v>64</v>
      </c>
      <c r="D22" s="53" t="s">
        <v>46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34</v>
      </c>
      <c r="B23" s="51">
        <v>2016.0</v>
      </c>
      <c r="C23" s="52" t="s">
        <v>65</v>
      </c>
      <c r="D23" s="53" t="s">
        <v>48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34</v>
      </c>
      <c r="B24" s="51">
        <v>2016.0</v>
      </c>
      <c r="C24" s="52" t="s">
        <v>66</v>
      </c>
      <c r="D24" s="53" t="s">
        <v>50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34</v>
      </c>
      <c r="B25" s="51">
        <v>2016.0</v>
      </c>
      <c r="C25" s="52" t="s">
        <v>67</v>
      </c>
      <c r="D25" s="53" t="s">
        <v>52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34</v>
      </c>
      <c r="B26" s="51">
        <v>2016.0</v>
      </c>
      <c r="C26" s="52" t="s">
        <v>68</v>
      </c>
      <c r="D26" s="53" t="s">
        <v>54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34</v>
      </c>
      <c r="B27" s="51">
        <v>2016.0</v>
      </c>
      <c r="C27" s="52" t="s">
        <v>69</v>
      </c>
      <c r="D27" s="53" t="s">
        <v>56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34</v>
      </c>
      <c r="B29" s="43">
        <v>2017.0</v>
      </c>
      <c r="C29" s="52" t="s">
        <v>71</v>
      </c>
      <c r="D29" s="53" t="s">
        <v>36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34</v>
      </c>
      <c r="B30" s="51">
        <v>2017.0</v>
      </c>
      <c r="C30" s="52" t="s">
        <v>72</v>
      </c>
      <c r="D30" s="53" t="s">
        <v>38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34</v>
      </c>
      <c r="B31" s="51">
        <v>2017.0</v>
      </c>
      <c r="C31" s="52" t="s">
        <v>73</v>
      </c>
      <c r="D31" s="53" t="s">
        <v>40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34</v>
      </c>
      <c r="B32" s="51">
        <v>2017.0</v>
      </c>
      <c r="C32" s="52" t="s">
        <v>74</v>
      </c>
      <c r="D32" s="53" t="s">
        <v>42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34</v>
      </c>
      <c r="B33" s="51">
        <v>2017.0</v>
      </c>
      <c r="C33" s="52" t="s">
        <v>75</v>
      </c>
      <c r="D33" s="53" t="s">
        <v>44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34</v>
      </c>
      <c r="B34" s="51">
        <v>2017.0</v>
      </c>
      <c r="C34" s="52" t="s">
        <v>76</v>
      </c>
      <c r="D34" s="53" t="s">
        <v>46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34</v>
      </c>
      <c r="B35" s="51">
        <v>2017.0</v>
      </c>
      <c r="C35" s="52" t="s">
        <v>77</v>
      </c>
      <c r="D35" s="53" t="s">
        <v>48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34</v>
      </c>
      <c r="B36" s="51">
        <v>2017.0</v>
      </c>
      <c r="C36" s="52" t="s">
        <v>78</v>
      </c>
      <c r="D36" s="53" t="s">
        <v>50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34</v>
      </c>
      <c r="B37" s="51">
        <v>2017.0</v>
      </c>
      <c r="C37" s="52" t="s">
        <v>79</v>
      </c>
      <c r="D37" s="53" t="s">
        <v>52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34</v>
      </c>
      <c r="B38" s="51">
        <v>2017.0</v>
      </c>
      <c r="C38" s="52" t="s">
        <v>80</v>
      </c>
      <c r="D38" s="53" t="s">
        <v>54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34</v>
      </c>
      <c r="B39" s="51">
        <v>2017.0</v>
      </c>
      <c r="C39" s="52" t="s">
        <v>81</v>
      </c>
      <c r="D39" s="53" t="s">
        <v>56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34</v>
      </c>
      <c r="B41" s="43">
        <v>2018.0</v>
      </c>
      <c r="C41" s="52" t="s">
        <v>83</v>
      </c>
      <c r="D41" s="53" t="s">
        <v>36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34</v>
      </c>
      <c r="B42" s="51">
        <v>2018.0</v>
      </c>
      <c r="C42" s="52" t="s">
        <v>84</v>
      </c>
      <c r="D42" s="53" t="s">
        <v>38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34</v>
      </c>
      <c r="B43" s="51">
        <v>2018.0</v>
      </c>
      <c r="C43" s="52" t="s">
        <v>85</v>
      </c>
      <c r="D43" s="53" t="s">
        <v>40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34</v>
      </c>
      <c r="B44" s="51">
        <v>2018.0</v>
      </c>
      <c r="C44" s="52" t="s">
        <v>86</v>
      </c>
      <c r="D44" s="53" t="s">
        <v>42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34</v>
      </c>
      <c r="B45" s="51">
        <v>2018.0</v>
      </c>
      <c r="C45" s="52" t="s">
        <v>87</v>
      </c>
      <c r="D45" s="53" t="s">
        <v>44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34</v>
      </c>
      <c r="B46" s="51">
        <v>2018.0</v>
      </c>
      <c r="C46" s="52" t="s">
        <v>88</v>
      </c>
      <c r="D46" s="53" t="s">
        <v>46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34</v>
      </c>
      <c r="B47" s="51">
        <v>2018.0</v>
      </c>
      <c r="C47" s="52" t="s">
        <v>89</v>
      </c>
      <c r="D47" s="53" t="s">
        <v>48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34</v>
      </c>
      <c r="B48" s="51">
        <v>2018.0</v>
      </c>
      <c r="C48" s="52" t="s">
        <v>90</v>
      </c>
      <c r="D48" s="53" t="s">
        <v>50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34</v>
      </c>
      <c r="B49" s="51">
        <v>2018.0</v>
      </c>
      <c r="C49" s="52" t="s">
        <v>91</v>
      </c>
      <c r="D49" s="53" t="s">
        <v>52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34</v>
      </c>
      <c r="B50" s="51">
        <v>2018.0</v>
      </c>
      <c r="C50" s="52" t="s">
        <v>92</v>
      </c>
      <c r="D50" s="53" t="s">
        <v>54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34</v>
      </c>
      <c r="B51" s="51">
        <v>2018.0</v>
      </c>
      <c r="C51" s="52" t="s">
        <v>93</v>
      </c>
      <c r="D51" s="53" t="s">
        <v>56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34</v>
      </c>
      <c r="B53" s="43">
        <v>2019.0</v>
      </c>
      <c r="C53" s="44" t="s">
        <v>95</v>
      </c>
      <c r="D53" s="45" t="s">
        <v>36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34</v>
      </c>
      <c r="B54" s="51">
        <v>2019.0</v>
      </c>
      <c r="C54" s="52" t="s">
        <v>96</v>
      </c>
      <c r="D54" s="53" t="s">
        <v>38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34</v>
      </c>
      <c r="B55" s="51">
        <v>2019.0</v>
      </c>
      <c r="C55" s="52" t="s">
        <v>97</v>
      </c>
      <c r="D55" s="53" t="s">
        <v>40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34</v>
      </c>
      <c r="B56" s="51">
        <v>2019.0</v>
      </c>
      <c r="C56" s="52" t="s">
        <v>98</v>
      </c>
      <c r="D56" s="53" t="s">
        <v>42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34</v>
      </c>
      <c r="B57" s="51">
        <v>2019.0</v>
      </c>
      <c r="C57" s="52" t="s">
        <v>99</v>
      </c>
      <c r="D57" s="53" t="s">
        <v>44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34</v>
      </c>
      <c r="B58" s="51">
        <v>2019.0</v>
      </c>
      <c r="C58" s="52" t="s">
        <v>100</v>
      </c>
      <c r="D58" s="53" t="s">
        <v>46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34</v>
      </c>
      <c r="B59" s="51">
        <v>2019.0</v>
      </c>
      <c r="C59" s="52" t="s">
        <v>101</v>
      </c>
      <c r="D59" s="53" t="s">
        <v>48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34</v>
      </c>
      <c r="B60" s="51">
        <v>2019.0</v>
      </c>
      <c r="C60" s="52" t="s">
        <v>102</v>
      </c>
      <c r="D60" s="53" t="s">
        <v>50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34</v>
      </c>
      <c r="B61" s="51">
        <v>2019.0</v>
      </c>
      <c r="C61" s="52" t="s">
        <v>103</v>
      </c>
      <c r="D61" s="53" t="s">
        <v>52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34</v>
      </c>
      <c r="B62" s="51">
        <v>2019.0</v>
      </c>
      <c r="C62" s="52" t="s">
        <v>104</v>
      </c>
      <c r="D62" s="53" t="s">
        <v>54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34</v>
      </c>
      <c r="B63" s="51">
        <v>2019.0</v>
      </c>
      <c r="C63" s="52" t="s">
        <v>105</v>
      </c>
      <c r="D63" s="53" t="s">
        <v>56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34</v>
      </c>
      <c r="B65" s="78">
        <v>2020.0</v>
      </c>
      <c r="C65" s="79" t="s">
        <v>107</v>
      </c>
      <c r="D65" s="45" t="s">
        <v>36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34</v>
      </c>
      <c r="B66" s="80">
        <v>2020.0</v>
      </c>
      <c r="C66" s="81" t="s">
        <v>108</v>
      </c>
      <c r="D66" s="53" t="s">
        <v>38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34</v>
      </c>
      <c r="B67" s="80">
        <v>2020.0</v>
      </c>
      <c r="C67" s="81" t="s">
        <v>109</v>
      </c>
      <c r="D67" s="53" t="s">
        <v>40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34</v>
      </c>
      <c r="B68" s="80">
        <v>2020.0</v>
      </c>
      <c r="C68" s="81" t="s">
        <v>110</v>
      </c>
      <c r="D68" s="53" t="s">
        <v>42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34</v>
      </c>
      <c r="B69" s="80">
        <v>2020.0</v>
      </c>
      <c r="C69" s="81" t="s">
        <v>111</v>
      </c>
      <c r="D69" s="53" t="s">
        <v>44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34</v>
      </c>
      <c r="B70" s="80">
        <v>2020.0</v>
      </c>
      <c r="C70" s="81" t="s">
        <v>112</v>
      </c>
      <c r="D70" s="53" t="s">
        <v>46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34</v>
      </c>
      <c r="B71" s="80">
        <v>2020.0</v>
      </c>
      <c r="C71" s="81" t="s">
        <v>113</v>
      </c>
      <c r="D71" s="53" t="s">
        <v>48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34</v>
      </c>
      <c r="B72" s="80">
        <v>2020.0</v>
      </c>
      <c r="C72" s="81" t="s">
        <v>114</v>
      </c>
      <c r="D72" s="53" t="s">
        <v>50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34</v>
      </c>
      <c r="B73" s="80">
        <v>2020.0</v>
      </c>
      <c r="C73" s="81" t="s">
        <v>115</v>
      </c>
      <c r="D73" s="53" t="s">
        <v>52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34</v>
      </c>
      <c r="B74" s="80">
        <v>2020.0</v>
      </c>
      <c r="C74" s="81" t="s">
        <v>116</v>
      </c>
      <c r="D74" s="53" t="s">
        <v>54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34</v>
      </c>
      <c r="B75" s="80">
        <v>2020.0</v>
      </c>
      <c r="C75" s="81" t="s">
        <v>117</v>
      </c>
      <c r="D75" s="53" t="s">
        <v>56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34</v>
      </c>
      <c r="B77" s="78">
        <v>2021.0</v>
      </c>
      <c r="C77" s="79" t="s">
        <v>119</v>
      </c>
      <c r="D77" s="45" t="s">
        <v>36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34</v>
      </c>
      <c r="B78" s="80">
        <v>2021.0</v>
      </c>
      <c r="C78" s="81" t="s">
        <v>120</v>
      </c>
      <c r="D78" s="53" t="s">
        <v>38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34</v>
      </c>
      <c r="B79" s="80">
        <v>2021.0</v>
      </c>
      <c r="C79" s="81" t="s">
        <v>121</v>
      </c>
      <c r="D79" s="53" t="s">
        <v>40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34</v>
      </c>
      <c r="B80" s="80">
        <v>2021.0</v>
      </c>
      <c r="C80" s="81" t="s">
        <v>122</v>
      </c>
      <c r="D80" s="53" t="s">
        <v>42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34</v>
      </c>
      <c r="B81" s="80">
        <v>2021.0</v>
      </c>
      <c r="C81" s="81" t="s">
        <v>123</v>
      </c>
      <c r="D81" s="53" t="s">
        <v>44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34</v>
      </c>
      <c r="B82" s="80">
        <v>2021.0</v>
      </c>
      <c r="C82" s="81" t="s">
        <v>124</v>
      </c>
      <c r="D82" s="53" t="s">
        <v>46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34</v>
      </c>
      <c r="B83" s="80">
        <v>2021.0</v>
      </c>
      <c r="C83" s="81" t="s">
        <v>125</v>
      </c>
      <c r="D83" s="53" t="s">
        <v>48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34</v>
      </c>
      <c r="B84" s="80">
        <v>2021.0</v>
      </c>
      <c r="C84" s="81" t="s">
        <v>126</v>
      </c>
      <c r="D84" s="53" t="s">
        <v>50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34</v>
      </c>
      <c r="B85" s="80">
        <v>2021.0</v>
      </c>
      <c r="C85" s="81" t="s">
        <v>127</v>
      </c>
      <c r="D85" s="53" t="s">
        <v>52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34</v>
      </c>
      <c r="B86" s="80">
        <v>2021.0</v>
      </c>
      <c r="C86" s="81" t="s">
        <v>128</v>
      </c>
      <c r="D86" s="53" t="s">
        <v>54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34</v>
      </c>
      <c r="B87" s="80">
        <v>2021.0</v>
      </c>
      <c r="C87" s="81" t="s">
        <v>129</v>
      </c>
      <c r="D87" s="53" t="s">
        <v>56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34</v>
      </c>
      <c r="B89" s="78">
        <v>2022.0</v>
      </c>
      <c r="C89" s="79" t="s">
        <v>131</v>
      </c>
      <c r="D89" s="45" t="s">
        <v>36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34</v>
      </c>
      <c r="B90" s="80">
        <v>2022.0</v>
      </c>
      <c r="C90" s="81" t="s">
        <v>132</v>
      </c>
      <c r="D90" s="53" t="s">
        <v>38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34</v>
      </c>
      <c r="B91" s="80">
        <v>2022.0</v>
      </c>
      <c r="C91" s="81" t="s">
        <v>133</v>
      </c>
      <c r="D91" s="53" t="s">
        <v>40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34</v>
      </c>
      <c r="B92" s="80">
        <v>2022.0</v>
      </c>
      <c r="C92" s="81" t="s">
        <v>134</v>
      </c>
      <c r="D92" s="53" t="s">
        <v>42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34</v>
      </c>
      <c r="B93" s="80">
        <v>2022.0</v>
      </c>
      <c r="C93" s="81" t="s">
        <v>135</v>
      </c>
      <c r="D93" s="53" t="s">
        <v>44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34</v>
      </c>
      <c r="B94" s="80">
        <v>2022.0</v>
      </c>
      <c r="C94" s="81" t="s">
        <v>136</v>
      </c>
      <c r="D94" s="53" t="s">
        <v>46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34</v>
      </c>
      <c r="B95" s="80">
        <v>2022.0</v>
      </c>
      <c r="C95" s="81" t="s">
        <v>137</v>
      </c>
      <c r="D95" s="53" t="s">
        <v>48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34</v>
      </c>
      <c r="B96" s="80">
        <v>2022.0</v>
      </c>
      <c r="C96" s="81" t="s">
        <v>138</v>
      </c>
      <c r="D96" s="53" t="s">
        <v>50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34</v>
      </c>
      <c r="B97" s="80">
        <v>2022.0</v>
      </c>
      <c r="C97" s="81" t="s">
        <v>139</v>
      </c>
      <c r="D97" s="53" t="s">
        <v>52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34</v>
      </c>
      <c r="B98" s="80">
        <v>2022.0</v>
      </c>
      <c r="C98" s="81" t="s">
        <v>140</v>
      </c>
      <c r="D98" s="53" t="s">
        <v>54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34</v>
      </c>
      <c r="B99" s="80">
        <v>2022.0</v>
      </c>
      <c r="C99" s="81" t="s">
        <v>141</v>
      </c>
      <c r="D99" s="53" t="s">
        <v>56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34</v>
      </c>
      <c r="B101" s="78">
        <v>2023.0</v>
      </c>
      <c r="C101" s="79" t="s">
        <v>143</v>
      </c>
      <c r="D101" s="45" t="s">
        <v>36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34</v>
      </c>
      <c r="B102" s="80">
        <v>2023.0</v>
      </c>
      <c r="C102" s="81" t="s">
        <v>144</v>
      </c>
      <c r="D102" s="53" t="s">
        <v>38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3" si="5">(sum(F$101:F102)/sum(E$101:E102))/((sum(F$89:F90)/sum(E$89:E90)))-1</f>
        <v>0.2368950553</v>
      </c>
      <c r="I102" s="58">
        <v>1.0</v>
      </c>
    </row>
    <row r="103" ht="12.0" customHeight="1">
      <c r="A103" s="42" t="s">
        <v>34</v>
      </c>
      <c r="B103" s="80">
        <v>2023.0</v>
      </c>
      <c r="C103" s="81" t="s">
        <v>145</v>
      </c>
      <c r="D103" s="53" t="s">
        <v>40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34</v>
      </c>
      <c r="B104" s="80">
        <v>2023.0</v>
      </c>
      <c r="C104" s="81" t="s">
        <v>146</v>
      </c>
      <c r="D104" s="53" t="s">
        <v>42</v>
      </c>
      <c r="E104" s="59">
        <v>30.0</v>
      </c>
      <c r="F104" s="60"/>
      <c r="G104" s="56"/>
      <c r="H104" s="72"/>
      <c r="I104" s="58">
        <v>0.0</v>
      </c>
    </row>
    <row r="105" ht="12.0" customHeight="1">
      <c r="A105" s="42" t="s">
        <v>34</v>
      </c>
      <c r="B105" s="80">
        <v>2023.0</v>
      </c>
      <c r="C105" s="81" t="s">
        <v>147</v>
      </c>
      <c r="D105" s="53" t="s">
        <v>44</v>
      </c>
      <c r="E105" s="59">
        <v>31.0</v>
      </c>
      <c r="F105" s="60"/>
      <c r="G105" s="56"/>
      <c r="H105" s="72"/>
      <c r="I105" s="58">
        <v>0.0</v>
      </c>
    </row>
    <row r="106" ht="12.0" customHeight="1">
      <c r="A106" s="42" t="s">
        <v>34</v>
      </c>
      <c r="B106" s="80">
        <v>2023.0</v>
      </c>
      <c r="C106" s="81" t="s">
        <v>148</v>
      </c>
      <c r="D106" s="53" t="s">
        <v>46</v>
      </c>
      <c r="E106" s="59">
        <v>30.0</v>
      </c>
      <c r="F106" s="60"/>
      <c r="G106" s="56"/>
      <c r="H106" s="72"/>
      <c r="I106" s="58">
        <v>0.0</v>
      </c>
    </row>
    <row r="107" ht="12.0" customHeight="1">
      <c r="A107" s="42" t="s">
        <v>34</v>
      </c>
      <c r="B107" s="80">
        <v>2023.0</v>
      </c>
      <c r="C107" s="81" t="s">
        <v>149</v>
      </c>
      <c r="D107" s="53" t="s">
        <v>48</v>
      </c>
      <c r="E107" s="59">
        <v>31.0</v>
      </c>
      <c r="F107" s="60"/>
      <c r="G107" s="56"/>
      <c r="H107" s="72"/>
      <c r="I107" s="58">
        <v>0.0</v>
      </c>
    </row>
    <row r="108" ht="12.0" customHeight="1">
      <c r="A108" s="42" t="s">
        <v>34</v>
      </c>
      <c r="B108" s="80">
        <v>2023.0</v>
      </c>
      <c r="C108" s="81" t="s">
        <v>150</v>
      </c>
      <c r="D108" s="53" t="s">
        <v>50</v>
      </c>
      <c r="E108" s="59">
        <v>31.0</v>
      </c>
      <c r="F108" s="60"/>
      <c r="G108" s="56"/>
      <c r="H108" s="72"/>
      <c r="I108" s="58">
        <v>0.0</v>
      </c>
    </row>
    <row r="109" ht="12.0" customHeight="1">
      <c r="A109" s="42" t="s">
        <v>34</v>
      </c>
      <c r="B109" s="80">
        <v>2023.0</v>
      </c>
      <c r="C109" s="81" t="s">
        <v>151</v>
      </c>
      <c r="D109" s="53" t="s">
        <v>52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34</v>
      </c>
      <c r="B110" s="80">
        <v>2023.0</v>
      </c>
      <c r="C110" s="81" t="s">
        <v>152</v>
      </c>
      <c r="D110" s="53" t="s">
        <v>54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34</v>
      </c>
      <c r="B111" s="80">
        <v>2023.0</v>
      </c>
      <c r="C111" s="81" t="s">
        <v>153</v>
      </c>
      <c r="D111" s="53" t="s">
        <v>56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34</v>
      </c>
      <c r="B112" s="13">
        <v>2023.0</v>
      </c>
      <c r="C112" s="82" t="s">
        <v>154</v>
      </c>
      <c r="D112" s="64" t="s">
        <v>58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45033</v>
      </c>
      <c r="C2" s="9" t="s">
        <v>6</v>
      </c>
      <c r="D2" s="10">
        <f>ERT_FLTS_YY!D2</f>
        <v>45016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JAN-MAR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ht="25.5" customHeight="1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1522067.0</v>
      </c>
      <c r="C6" s="91">
        <v>1827572.0</v>
      </c>
      <c r="D6" s="91">
        <v>16912.0</v>
      </c>
      <c r="E6" s="91">
        <v>20306.0</v>
      </c>
      <c r="F6" s="92">
        <f t="shared" ref="F6:F34" si="1">E6/D6-1</f>
        <v>0.2006859035</v>
      </c>
    </row>
    <row r="7" ht="12.75" customHeight="1">
      <c r="A7" s="90" t="s">
        <v>158</v>
      </c>
      <c r="B7" s="91">
        <v>201171.0</v>
      </c>
      <c r="C7" s="91">
        <v>267392.0</v>
      </c>
      <c r="D7" s="91">
        <v>2235.0</v>
      </c>
      <c r="E7" s="91">
        <v>2971.0</v>
      </c>
      <c r="F7" s="92">
        <f t="shared" si="1"/>
        <v>0.3293064877</v>
      </c>
    </row>
    <row r="8" ht="12.75" customHeight="1">
      <c r="A8" s="90" t="s">
        <v>159</v>
      </c>
      <c r="B8" s="91">
        <v>194661.0</v>
      </c>
      <c r="C8" s="91">
        <v>241683.0</v>
      </c>
      <c r="D8" s="91">
        <v>2163.0</v>
      </c>
      <c r="E8" s="91">
        <v>2685.0</v>
      </c>
      <c r="F8" s="92">
        <f t="shared" si="1"/>
        <v>0.241331484</v>
      </c>
    </row>
    <row r="9" ht="12.75" customHeight="1">
      <c r="A9" s="90" t="s">
        <v>160</v>
      </c>
      <c r="B9" s="91">
        <v>126266.0</v>
      </c>
      <c r="C9" s="91">
        <v>172912.0</v>
      </c>
      <c r="D9" s="91">
        <v>1403.0</v>
      </c>
      <c r="E9" s="91">
        <v>1921.0</v>
      </c>
      <c r="F9" s="92">
        <f t="shared" si="1"/>
        <v>0.3692088382</v>
      </c>
    </row>
    <row r="10" ht="12.75" customHeight="1">
      <c r="A10" s="90" t="s">
        <v>161</v>
      </c>
      <c r="B10" s="91">
        <v>98163.0</v>
      </c>
      <c r="C10" s="91">
        <v>127166.0</v>
      </c>
      <c r="D10" s="91">
        <v>1091.0</v>
      </c>
      <c r="E10" s="91">
        <v>1413.0</v>
      </c>
      <c r="F10" s="92">
        <f t="shared" si="1"/>
        <v>0.2951420715</v>
      </c>
    </row>
    <row r="11" ht="12.75" customHeight="1">
      <c r="A11" s="90" t="s">
        <v>162</v>
      </c>
      <c r="B11" s="91">
        <v>63334.0</v>
      </c>
      <c r="C11" s="91">
        <v>88999.0</v>
      </c>
      <c r="D11" s="91">
        <v>704.0</v>
      </c>
      <c r="E11" s="91">
        <v>989.0</v>
      </c>
      <c r="F11" s="92">
        <f t="shared" si="1"/>
        <v>0.4048295455</v>
      </c>
    </row>
    <row r="12" ht="12.75" customHeight="1">
      <c r="A12" s="90" t="s">
        <v>163</v>
      </c>
      <c r="B12" s="91">
        <v>103924.0</v>
      </c>
      <c r="C12" s="91">
        <v>126302.0</v>
      </c>
      <c r="D12" s="91">
        <v>1155.0</v>
      </c>
      <c r="E12" s="91">
        <v>1403.0</v>
      </c>
      <c r="F12" s="92">
        <f t="shared" si="1"/>
        <v>0.2147186147</v>
      </c>
    </row>
    <row r="13" ht="12.75" customHeight="1">
      <c r="A13" s="90" t="s">
        <v>164</v>
      </c>
      <c r="B13" s="91">
        <v>98804.0</v>
      </c>
      <c r="C13" s="91">
        <v>117242.0</v>
      </c>
      <c r="D13" s="91">
        <v>1098.0</v>
      </c>
      <c r="E13" s="91">
        <v>1303.0</v>
      </c>
      <c r="F13" s="92">
        <f t="shared" si="1"/>
        <v>0.1867030965</v>
      </c>
    </row>
    <row r="14" ht="12.75" customHeight="1">
      <c r="A14" s="90" t="s">
        <v>165</v>
      </c>
      <c r="B14" s="91">
        <v>31783.0</v>
      </c>
      <c r="C14" s="91">
        <v>28050.0</v>
      </c>
      <c r="D14" s="91">
        <v>353.0</v>
      </c>
      <c r="E14" s="91">
        <v>312.0</v>
      </c>
      <c r="F14" s="92">
        <f t="shared" si="1"/>
        <v>-0.1161473088</v>
      </c>
    </row>
    <row r="15" ht="12.75" customHeight="1">
      <c r="A15" s="93" t="s">
        <v>166</v>
      </c>
      <c r="B15" s="91">
        <v>43265.0</v>
      </c>
      <c r="C15" s="91">
        <v>51394.0</v>
      </c>
      <c r="D15" s="91">
        <v>481.0</v>
      </c>
      <c r="E15" s="91">
        <v>571.0</v>
      </c>
      <c r="F15" s="92">
        <f t="shared" si="1"/>
        <v>0.1871101871</v>
      </c>
    </row>
    <row r="16" ht="12.75" customHeight="1">
      <c r="A16" s="90" t="s">
        <v>167</v>
      </c>
      <c r="B16" s="91">
        <v>527269.0</v>
      </c>
      <c r="C16" s="91">
        <v>627930.0</v>
      </c>
      <c r="D16" s="91">
        <v>5859.0</v>
      </c>
      <c r="E16" s="91">
        <v>6977.0</v>
      </c>
      <c r="F16" s="92">
        <f t="shared" si="1"/>
        <v>0.1908175457</v>
      </c>
    </row>
    <row r="17" ht="12.75" customHeight="1">
      <c r="A17" s="90" t="s">
        <v>168</v>
      </c>
      <c r="B17" s="91">
        <v>494247.0</v>
      </c>
      <c r="C17" s="91">
        <v>585627.0</v>
      </c>
      <c r="D17" s="91">
        <v>5492.0</v>
      </c>
      <c r="E17" s="91">
        <v>6507.0</v>
      </c>
      <c r="F17" s="92">
        <f t="shared" si="1"/>
        <v>0.1848142753</v>
      </c>
    </row>
    <row r="18" ht="12.75" customHeight="1">
      <c r="A18" s="90" t="s">
        <v>169</v>
      </c>
      <c r="B18" s="91">
        <v>111032.0</v>
      </c>
      <c r="C18" s="91">
        <v>150522.0</v>
      </c>
      <c r="D18" s="91">
        <v>1234.0</v>
      </c>
      <c r="E18" s="91">
        <v>1672.0</v>
      </c>
      <c r="F18" s="92">
        <f t="shared" si="1"/>
        <v>0.3549432739</v>
      </c>
    </row>
    <row r="19" ht="12.75" customHeight="1">
      <c r="A19" s="90" t="s">
        <v>170</v>
      </c>
      <c r="B19" s="91">
        <v>132610.0</v>
      </c>
      <c r="C19" s="91">
        <v>183443.0</v>
      </c>
      <c r="D19" s="91">
        <v>1473.0</v>
      </c>
      <c r="E19" s="91">
        <v>2038.0</v>
      </c>
      <c r="F19" s="92">
        <f t="shared" si="1"/>
        <v>0.3835709437</v>
      </c>
    </row>
    <row r="20" ht="12.75" customHeight="1">
      <c r="A20" s="90" t="s">
        <v>171</v>
      </c>
      <c r="B20" s="91">
        <v>89993.0</v>
      </c>
      <c r="C20" s="91">
        <v>118179.0</v>
      </c>
      <c r="D20" s="91">
        <v>1000.0</v>
      </c>
      <c r="E20" s="91">
        <v>1313.0</v>
      </c>
      <c r="F20" s="92">
        <f t="shared" si="1"/>
        <v>0.313</v>
      </c>
    </row>
    <row r="21" ht="12.75" customHeight="1">
      <c r="A21" s="90" t="s">
        <v>172</v>
      </c>
      <c r="B21" s="91">
        <v>284006.0</v>
      </c>
      <c r="C21" s="91">
        <v>351918.0</v>
      </c>
      <c r="D21" s="91">
        <v>3156.0</v>
      </c>
      <c r="E21" s="91">
        <v>3910.0</v>
      </c>
      <c r="F21" s="92">
        <f t="shared" si="1"/>
        <v>0.2389100127</v>
      </c>
    </row>
    <row r="22" ht="12.75" customHeight="1">
      <c r="A22" s="90" t="s">
        <v>173</v>
      </c>
      <c r="B22" s="91">
        <v>45625.0</v>
      </c>
      <c r="C22" s="91">
        <v>37067.0</v>
      </c>
      <c r="D22" s="91">
        <v>507.0</v>
      </c>
      <c r="E22" s="91">
        <v>412.0</v>
      </c>
      <c r="F22" s="92">
        <f t="shared" si="1"/>
        <v>-0.1873767258</v>
      </c>
    </row>
    <row r="23" ht="12.75" customHeight="1">
      <c r="A23" s="90" t="s">
        <v>174</v>
      </c>
      <c r="B23" s="91">
        <v>44373.0</v>
      </c>
      <c r="C23" s="91">
        <v>34835.0</v>
      </c>
      <c r="D23" s="91">
        <v>493.0</v>
      </c>
      <c r="E23" s="91">
        <v>387.0</v>
      </c>
      <c r="F23" s="92">
        <f t="shared" si="1"/>
        <v>-0.215010142</v>
      </c>
    </row>
    <row r="24" ht="12.75" customHeight="1">
      <c r="A24" s="90" t="s">
        <v>175</v>
      </c>
      <c r="B24" s="91">
        <v>18213.0</v>
      </c>
      <c r="C24" s="91">
        <v>24553.0</v>
      </c>
      <c r="D24" s="91">
        <v>202.0</v>
      </c>
      <c r="E24" s="91">
        <v>273.0</v>
      </c>
      <c r="F24" s="92">
        <f t="shared" si="1"/>
        <v>0.3514851485</v>
      </c>
    </row>
    <row r="25" ht="12.75" customHeight="1">
      <c r="A25" s="90" t="s">
        <v>176</v>
      </c>
      <c r="B25" s="91">
        <v>206982.0</v>
      </c>
      <c r="C25" s="91">
        <v>248867.0</v>
      </c>
      <c r="D25" s="91">
        <v>2300.0</v>
      </c>
      <c r="E25" s="91">
        <v>2765.0</v>
      </c>
      <c r="F25" s="92">
        <f t="shared" si="1"/>
        <v>0.202173913</v>
      </c>
    </row>
    <row r="26" ht="12.75" customHeight="1">
      <c r="A26" s="90" t="s">
        <v>177</v>
      </c>
      <c r="B26" s="91">
        <v>107501.0</v>
      </c>
      <c r="C26" s="91">
        <v>123201.0</v>
      </c>
      <c r="D26" s="91">
        <v>1194.0</v>
      </c>
      <c r="E26" s="91">
        <v>1369.0</v>
      </c>
      <c r="F26" s="92">
        <f t="shared" si="1"/>
        <v>0.1465661642</v>
      </c>
    </row>
    <row r="27" ht="12.75" customHeight="1">
      <c r="A27" s="90" t="s">
        <v>178</v>
      </c>
      <c r="B27" s="91">
        <v>124076.0</v>
      </c>
      <c r="C27" s="91">
        <v>130443.0</v>
      </c>
      <c r="D27" s="91">
        <v>1379.0</v>
      </c>
      <c r="E27" s="91">
        <v>1449.0</v>
      </c>
      <c r="F27" s="92">
        <f t="shared" si="1"/>
        <v>0.05076142132</v>
      </c>
    </row>
    <row r="28" ht="12.75" customHeight="1">
      <c r="A28" s="90" t="s">
        <v>179</v>
      </c>
      <c r="B28" s="91">
        <v>142257.0</v>
      </c>
      <c r="C28" s="91">
        <v>171411.0</v>
      </c>
      <c r="D28" s="91">
        <v>1581.0</v>
      </c>
      <c r="E28" s="91">
        <v>1905.0</v>
      </c>
      <c r="F28" s="92">
        <f t="shared" si="1"/>
        <v>0.2049335863</v>
      </c>
    </row>
    <row r="29" ht="12.75" customHeight="1">
      <c r="A29" s="90" t="s">
        <v>180</v>
      </c>
      <c r="B29" s="91">
        <v>109002.0</v>
      </c>
      <c r="C29" s="91">
        <v>144141.0</v>
      </c>
      <c r="D29" s="91">
        <v>1211.0</v>
      </c>
      <c r="E29" s="91">
        <v>1602.0</v>
      </c>
      <c r="F29" s="92">
        <f t="shared" si="1"/>
        <v>0.3228736581</v>
      </c>
    </row>
    <row r="30" ht="12.75" customHeight="1">
      <c r="A30" s="90" t="s">
        <v>181</v>
      </c>
      <c r="B30" s="91">
        <v>64537.0</v>
      </c>
      <c r="C30" s="91">
        <v>84797.0</v>
      </c>
      <c r="D30" s="91">
        <v>717.0</v>
      </c>
      <c r="E30" s="91">
        <v>942.0</v>
      </c>
      <c r="F30" s="92">
        <f t="shared" si="1"/>
        <v>0.3138075314</v>
      </c>
    </row>
    <row r="31" ht="12.75" customHeight="1">
      <c r="A31" s="90" t="s">
        <v>182</v>
      </c>
      <c r="B31" s="91">
        <v>62843.0</v>
      </c>
      <c r="C31" s="91">
        <v>79570.0</v>
      </c>
      <c r="D31" s="91">
        <v>698.0</v>
      </c>
      <c r="E31" s="91">
        <v>884.0</v>
      </c>
      <c r="F31" s="92">
        <f t="shared" si="1"/>
        <v>0.2664756447</v>
      </c>
    </row>
    <row r="32" ht="12.75" customHeight="1">
      <c r="A32" s="90" t="s">
        <v>183</v>
      </c>
      <c r="B32" s="91">
        <v>345312.0</v>
      </c>
      <c r="C32" s="91">
        <v>433465.0</v>
      </c>
      <c r="D32" s="91">
        <v>3837.0</v>
      </c>
      <c r="E32" s="91">
        <v>4816.0</v>
      </c>
      <c r="F32" s="92">
        <f t="shared" si="1"/>
        <v>0.2551472505</v>
      </c>
    </row>
    <row r="33" ht="12.75" customHeight="1">
      <c r="A33" s="90" t="s">
        <v>184</v>
      </c>
      <c r="B33" s="91">
        <v>115565.0</v>
      </c>
      <c r="C33" s="91">
        <v>137970.0</v>
      </c>
      <c r="D33" s="91">
        <v>1284.0</v>
      </c>
      <c r="E33" s="91">
        <v>1533.0</v>
      </c>
      <c r="F33" s="92">
        <f t="shared" si="1"/>
        <v>0.1939252336</v>
      </c>
    </row>
    <row r="34" ht="12.75" customHeight="1">
      <c r="A34" s="90" t="s">
        <v>185</v>
      </c>
      <c r="B34" s="91">
        <v>188216.0</v>
      </c>
      <c r="C34" s="91">
        <v>212569.0</v>
      </c>
      <c r="D34" s="91">
        <v>2091.0</v>
      </c>
      <c r="E34" s="91">
        <v>2362.0</v>
      </c>
      <c r="F34" s="92">
        <f t="shared" si="1"/>
        <v>0.1296030607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186</v>
      </c>
      <c r="B1" s="94" t="s">
        <v>29</v>
      </c>
      <c r="C1" s="94" t="s">
        <v>187</v>
      </c>
      <c r="D1" s="94" t="s">
        <v>188</v>
      </c>
    </row>
    <row r="2" ht="12.0" customHeight="1">
      <c r="A2" s="95">
        <v>44351.0</v>
      </c>
      <c r="B2" s="96" t="s">
        <v>189</v>
      </c>
      <c r="C2" s="97"/>
      <c r="D2" s="96" t="s">
        <v>190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