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<sst xmlns="http://schemas.openxmlformats.org/spreadsheetml/2006/main" count="224" uniqueCount="157">
  <si>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</si>
  <si>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</si>
  <si>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</si>
  <si>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</si>
  <si>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</si>
  <si>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</si>
  <si>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</si>
  <si>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</si>
  <si>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</si>
  <si>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</si>
  <si>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</si>
  <si>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</si>
  <si>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</si>
  <si>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</si>
  <si>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</si>
  <si>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</si>
  <si>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</si>
  <si>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</si>
  <si>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</si>
  <si>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</si>
  <si>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</si>
  <si>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</si>
  <si>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</si>
  <si>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</si>
  <si>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</si>
  <si>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</si>
  <si>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</si>
  <si>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</si>
  <si>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</si>
  <si>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</si>
  <si>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</si>
  <si>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</si>
  <si>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</si>
  <si>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</si>
  <si>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</si>
  <si>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</si>
  <si>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</si>
  <si>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</si>
  <si>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</si>
  <si>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</si>
  <si>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</si>
  <si>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</si>
  <si>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</si>
  <si>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</si>
  <si>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</si>
  <si>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</si>
  <si>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</si>
  <si>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</si>
  <si>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</si>
  <si>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</si>
  <si>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</si>
  <si>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</si>
  <si>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</si>
  <si>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</si>
  <si>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</si>
  <si>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</si>
  <si>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</si>
  <si>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</si>
  <si>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</si>
  <si>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</si>
  <si>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</si>
  <si>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</si>
  <si>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</si>
  <si>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</si>
  <si>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</si>
  <si>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</si>
  <si>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</si>
  <si>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</si>
  <si>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</si>
  <si>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</si>
  <si>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</si>
  <si>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</si>
  <si>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</si>
  <si>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</si>
  <si>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</si>
  <si>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</si>
  <si>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</si>
  <si>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</si>
  <si>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</si>
  <si>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</si>
  <si>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</si>
  <si>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</si>
  <si>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</si>
  <si>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</si>
  <si>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</si>
  <si>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</si>
  <si>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</si>
  <si>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</si>
  <si>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</si>
  <si>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</si>
  <si>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</si>
  <si>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</si>
  <si>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</si>
  <si>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</si>
  <si>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</si>
  <si>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</si>
  <si>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</si>
  <si>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</si>
  <si>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</si>
  <si>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</si>
  <si>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</si>
  <si>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</si>
  <si>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</si>
  <si>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</si>
  <si>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</si>
  <si>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</si>
  <si>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</si>
  <si>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</si>
  <si>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</si>
  <si>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</si>
  <si>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</si>
  <si>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</si>
  <si>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</si>
  <si>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</si>
  <si>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</si>
  <si>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</si>
  <si>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</si>
  <si>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</si>
  <si>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</si>
  <si>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</si>
  <si>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</si>
  <si>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</si>
  <si>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</t>
  </si>
  <si>
    <t>Entity</t>
  </si>
  <si>
    <t>ANS CR</t>
  </si>
  <si>
    <t>Austro Control</t>
  </si>
  <si>
    <t>Avinor Flysikring AS</t>
  </si>
  <si>
    <t>BULATSA</t>
  </si>
  <si>
    <t>Croatia Control</t>
  </si>
  <si>
    <t>DCAC Cyprus</t>
  </si>
  <si>
    <t>DFS + MUAC-DE</t>
  </si>
  <si>
    <t>DSNA</t>
  </si>
  <si>
    <t>EANS</t>
  </si>
  <si>
    <t>ENAIRE</t>
  </si>
  <si>
    <t>ENAV</t>
  </si>
  <si>
    <t>Fintraffic ANS</t>
  </si>
  <si>
    <t>HASP</t>
  </si>
  <si>
    <t>HungaroControl (EC)</t>
  </si>
  <si>
    <t>AirNav Ireland</t>
  </si>
  <si>
    <t>LFV</t>
  </si>
  <si>
    <t>LGS</t>
  </si>
  <si>
    <t>LPS SR</t>
  </si>
  <si>
    <t>LVNL + MUAC-NL</t>
  </si>
  <si>
    <t>Malta Air Traffic Services Ltd.</t>
  </si>
  <si>
    <t>NAV Portugal (Continental)</t>
  </si>
  <si>
    <t>NAVIAIR</t>
  </si>
  <si>
    <t>PANSA</t>
  </si>
  <si>
    <t>ROMATSA</t>
  </si>
  <si>
    <t>SE Oro Navigacija</t>
  </si>
  <si>
    <t>Belgium-Lux. + MUAC  BE-LU</t>
  </si>
  <si>
    <t>Skyguide</t>
  </si>
  <si>
    <t>Slovenia Control, Ltd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</si>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</sst>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vertical="bottom"/>
    </xf>
    <xf borderId="5" fillId="3" fontId="2" numFmtId="167" xfId="0" applyAlignment="1" applyBorder="1" applyFont="1" applyNumberFormat="1">
      <alignment horizontal="center" readingOrder="0" vertical="bottom"/>
    </xf>
    <xf borderId="6" fillId="2" fontId="1" numFmtId="0" xfId="0" applyAlignment="1" applyBorder="1" applyFont="1">
      <alignment horizontal="left" shrinkToFit="0" wrapText="0"/>
    </xf>
    <xf borderId="7" fillId="3" fontId="5" numFmtId="0" xfId="0" applyAlignment="1" applyBorder="1" applyFont="1">
      <alignment horizontal="left" readingOrder="0" shrinkToFit="0" wrapText="0"/>
    </xf>
    <xf borderId="7" fillId="3" fontId="2" numFmtId="0" xfId="0" applyAlignment="1" applyBorder="1" applyFont="1">
      <alignment horizontal="left" shrinkToFit="0" wrapText="0"/>
    </xf>
    <xf borderId="7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7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7" fillId="2" fontId="1" numFmtId="0" xfId="0" applyAlignment="1" applyBorder="1" applyFont="1">
      <alignment shrinkToFit="0" wrapText="0"/>
    </xf>
    <xf borderId="7" fillId="3" fontId="4" numFmtId="166" xfId="0" applyAlignment="1" applyBorder="1" applyFont="1" applyNumberFormat="1">
      <alignment horizontal="left" readingOrder="0" vertical="bottom"/>
    </xf>
    <xf borderId="5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7" fillId="3" fontId="13" numFmtId="0" xfId="0" applyAlignment="1" applyBorder="1" applyFont="1">
      <alignment horizontal="left" readingOrder="0" shrinkToFit="0" wrapText="0"/>
    </xf>
    <xf borderId="7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7" fillId="2" fontId="1" numFmtId="0" xfId="0" applyAlignment="1" applyBorder="1" applyFont="1">
      <alignment shrinkToFit="0" wrapText="0"/>
    </xf>
    <xf borderId="5" fillId="3" fontId="2" numFmtId="167" xfId="0" applyAlignment="1" applyBorder="1" applyFont="1" applyNumberFormat="1">
      <alignment horizontal="left" readingOrder="0" vertical="bottom"/>
    </xf>
    <xf borderId="7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45415.0</v>
      </c>
      <c r="C2" s="11" t="s">
        <v>6</v>
      </c>
      <c r="D2" s="12">
        <v>45291.0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9</v>
      </c>
      <c r="B4" s="22" t="s">
        <v>10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4" si="1">E6/D6</f>
        <v>0.7757046325</v>
      </c>
      <c r="D6" s="33">
        <v>8820414.0</v>
      </c>
      <c r="E6" s="34">
        <v>6842036.0</v>
      </c>
      <c r="F6" s="35"/>
      <c r="G6" s="36">
        <f t="shared" ref="G6:G14" si="2">C6-F6</f>
        <v>0.7757046325</v>
      </c>
      <c r="H6" s="37">
        <v>0.0193</v>
      </c>
    </row>
    <row r="7" ht="12.0" customHeight="1">
      <c r="A7" s="30" t="s">
        <v>19</v>
      </c>
      <c r="B7" s="38" t="s">
        <v>21</v>
      </c>
      <c r="C7" s="32">
        <f t="shared" si="1"/>
        <v>0.8742416857</v>
      </c>
      <c r="D7" s="39">
        <v>9086437.0</v>
      </c>
      <c r="E7" s="40">
        <v>7943742.0</v>
      </c>
      <c r="F7" s="41"/>
      <c r="G7" s="42">
        <f t="shared" si="2"/>
        <v>0.8742416857</v>
      </c>
      <c r="H7" s="37">
        <v>0.0206</v>
      </c>
    </row>
    <row r="8" ht="12.0" customHeight="1">
      <c r="A8" s="30" t="s">
        <v>19</v>
      </c>
      <c r="B8" s="38" t="s">
        <v>22</v>
      </c>
      <c r="C8" s="32">
        <f t="shared" si="1"/>
        <v>0.938859843</v>
      </c>
      <c r="D8" s="39">
        <v>9425491.0</v>
      </c>
      <c r="E8" s="40">
        <v>8849215.0</v>
      </c>
      <c r="F8" s="35"/>
      <c r="G8" s="42">
        <f t="shared" si="2"/>
        <v>0.938859843</v>
      </c>
      <c r="H8" s="37">
        <v>0.0217</v>
      </c>
    </row>
    <row r="9" ht="12.0" customHeight="1">
      <c r="A9" s="30" t="s">
        <v>19</v>
      </c>
      <c r="B9" s="38" t="s">
        <v>23</v>
      </c>
      <c r="C9" s="32">
        <f t="shared" si="1"/>
        <v>1.830159819</v>
      </c>
      <c r="D9" s="39">
        <v>9800596.0</v>
      </c>
      <c r="E9" s="40">
        <v>1.7936657E7</v>
      </c>
      <c r="F9" s="35"/>
      <c r="G9" s="42">
        <f t="shared" si="2"/>
        <v>1.830159819</v>
      </c>
      <c r="H9" s="37">
        <v>0.0438</v>
      </c>
    </row>
    <row r="10" ht="12.0" customHeight="1">
      <c r="A10" s="30" t="s">
        <v>19</v>
      </c>
      <c r="B10" s="38" t="s">
        <v>24</v>
      </c>
      <c r="C10" s="32">
        <f t="shared" si="1"/>
        <v>1.679992502</v>
      </c>
      <c r="D10" s="39">
        <v>9933936.0</v>
      </c>
      <c r="E10" s="40">
        <v>1.6688938E7</v>
      </c>
      <c r="F10" s="35"/>
      <c r="G10" s="42">
        <f t="shared" si="2"/>
        <v>1.679992502</v>
      </c>
      <c r="H10" s="37">
        <v>0.0394</v>
      </c>
    </row>
    <row r="11" ht="12.0" customHeight="1">
      <c r="A11" s="30" t="s">
        <v>19</v>
      </c>
      <c r="B11" s="38" t="s">
        <v>25</v>
      </c>
      <c r="C11" s="32">
        <f t="shared" si="1"/>
        <v>0.3570113323</v>
      </c>
      <c r="D11" s="39">
        <v>4433708.0</v>
      </c>
      <c r="E11" s="40">
        <v>1582884.0</v>
      </c>
      <c r="F11" s="43">
        <v>0.9</v>
      </c>
      <c r="G11" s="42">
        <f t="shared" si="2"/>
        <v>-0.5429886677</v>
      </c>
      <c r="H11" s="37">
        <v>0.0072</v>
      </c>
    </row>
    <row r="12" ht="12.0" customHeight="1">
      <c r="A12" s="30" t="s">
        <v>19</v>
      </c>
      <c r="B12" s="38" t="s">
        <v>26</v>
      </c>
      <c r="C12" s="32">
        <f t="shared" si="1"/>
        <v>0.324850419</v>
      </c>
      <c r="D12" s="39">
        <v>5471115.0</v>
      </c>
      <c r="E12" s="40">
        <v>1777294.0</v>
      </c>
      <c r="F12" s="43">
        <v>0.35</v>
      </c>
      <c r="G12" s="42">
        <f t="shared" si="2"/>
        <v>-0.02514958103</v>
      </c>
      <c r="H12" s="37">
        <v>0.0071</v>
      </c>
    </row>
    <row r="13" ht="12.0" customHeight="1">
      <c r="A13" s="30" t="s">
        <v>19</v>
      </c>
      <c r="B13" s="38" t="s">
        <v>27</v>
      </c>
      <c r="C13" s="32">
        <f t="shared" si="1"/>
        <v>1.694278301</v>
      </c>
      <c r="D13" s="39">
        <v>8302587.0</v>
      </c>
      <c r="E13" s="40">
        <v>1.4066893E7</v>
      </c>
      <c r="F13" s="43">
        <v>0.5</v>
      </c>
      <c r="G13" s="42">
        <f t="shared" si="2"/>
        <v>1.194278301</v>
      </c>
      <c r="H13" s="37">
        <v>0.0395</v>
      </c>
    </row>
    <row r="14" ht="12.0" customHeight="1">
      <c r="A14" s="30" t="s">
        <v>19</v>
      </c>
      <c r="B14" s="38" t="s">
        <v>28</v>
      </c>
      <c r="C14" s="32">
        <f t="shared" si="1"/>
        <v>1.84449395</v>
      </c>
      <c r="D14" s="39">
        <v>9074991.0</v>
      </c>
      <c r="E14" s="40">
        <v>1.6738766E7</v>
      </c>
      <c r="F14" s="43">
        <v>0.5</v>
      </c>
      <c r="G14" s="42">
        <f t="shared" si="2"/>
        <v>1.34449395</v>
      </c>
      <c r="H14" s="37">
        <v>0.0421</v>
      </c>
    </row>
    <row r="15" ht="12.0" customHeight="1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45415</v>
      </c>
      <c r="C2" s="11" t="s">
        <v>6</v>
      </c>
      <c r="D2" s="53">
        <f>ERT_ATFM_YY!D2</f>
        <v>45291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10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30</v>
      </c>
      <c r="B5" s="63" t="s">
        <v>13</v>
      </c>
      <c r="C5" s="63" t="s">
        <v>14</v>
      </c>
      <c r="D5" s="63" t="s">
        <v>15</v>
      </c>
      <c r="E5" s="63" t="s">
        <v>31</v>
      </c>
      <c r="F5" s="63" t="s">
        <v>32</v>
      </c>
    </row>
    <row r="6" ht="12.0" customHeight="1">
      <c r="A6" s="64" t="s">
        <v>33</v>
      </c>
      <c r="B6" s="65">
        <f t="shared" ref="B6:B65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34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35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36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37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38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39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40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41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42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43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44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45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46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47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48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49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50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51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52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53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54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55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56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57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58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59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60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61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62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63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64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65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66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67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68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69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70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71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72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73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74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75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76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77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78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79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80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81</v>
      </c>
      <c r="B54" s="65">
        <f t="shared" si="1"/>
        <v>0.3014218549</v>
      </c>
      <c r="C54" s="67">
        <v>597037.0</v>
      </c>
      <c r="D54" s="67">
        <v>179960.0</v>
      </c>
      <c r="E54" s="77">
        <f>D54/C54</f>
        <v>0.3014218549</v>
      </c>
      <c r="F54" s="78">
        <v>1.0</v>
      </c>
    </row>
    <row r="55" ht="12.0" customHeight="1">
      <c r="A55" s="64" t="s">
        <v>82</v>
      </c>
      <c r="B55" s="70">
        <f t="shared" si="1"/>
        <v>0.6115233715</v>
      </c>
      <c r="C55" s="72">
        <v>567872.0</v>
      </c>
      <c r="D55" s="72">
        <v>347267.0</v>
      </c>
      <c r="E55" s="70">
        <f t="shared" ref="E55:E65" si="5">sum(D$54:D55)/sum(C$54:C55)</f>
        <v>0.4525907174</v>
      </c>
      <c r="F55" s="79">
        <v>1.0</v>
      </c>
    </row>
    <row r="56" ht="12.0" customHeight="1">
      <c r="A56" s="64" t="s">
        <v>83</v>
      </c>
      <c r="B56" s="70">
        <f t="shared" si="1"/>
        <v>2.341387704</v>
      </c>
      <c r="C56" s="72">
        <v>662663.0</v>
      </c>
      <c r="D56" s="72">
        <v>1551551.0</v>
      </c>
      <c r="E56" s="70">
        <f t="shared" si="5"/>
        <v>1.137453408</v>
      </c>
      <c r="F56" s="79">
        <v>1.0</v>
      </c>
    </row>
    <row r="57" ht="12.0" customHeight="1">
      <c r="A57" s="64" t="s">
        <v>84</v>
      </c>
      <c r="B57" s="70">
        <f t="shared" si="1"/>
        <v>2.043651775</v>
      </c>
      <c r="C57" s="72">
        <v>731929.0</v>
      </c>
      <c r="D57" s="72">
        <v>1495808.0</v>
      </c>
      <c r="E57" s="70">
        <f t="shared" si="5"/>
        <v>1.396594883</v>
      </c>
      <c r="F57" s="79">
        <v>1.0</v>
      </c>
    </row>
    <row r="58" ht="12.0" customHeight="1">
      <c r="A58" s="64" t="s">
        <v>85</v>
      </c>
      <c r="B58" s="70">
        <f t="shared" si="1"/>
        <v>1.735761173</v>
      </c>
      <c r="C58" s="72">
        <v>814112.0</v>
      </c>
      <c r="D58" s="72">
        <v>1413104.0</v>
      </c>
      <c r="E58" s="70">
        <f t="shared" si="5"/>
        <v>1.478441659</v>
      </c>
      <c r="F58" s="79">
        <v>1.0</v>
      </c>
    </row>
    <row r="59" ht="12.0" customHeight="1">
      <c r="A59" s="64" t="s">
        <v>86</v>
      </c>
      <c r="B59" s="70">
        <f t="shared" si="1"/>
        <v>2.833663716</v>
      </c>
      <c r="C59" s="72">
        <v>860113.0</v>
      </c>
      <c r="D59" s="72">
        <v>2437271.0</v>
      </c>
      <c r="E59" s="70">
        <f t="shared" si="5"/>
        <v>1.753765123</v>
      </c>
      <c r="F59" s="79">
        <v>1.0</v>
      </c>
    </row>
    <row r="60" ht="12.0" customHeight="1">
      <c r="A60" s="64" t="s">
        <v>87</v>
      </c>
      <c r="B60" s="70">
        <f t="shared" si="1"/>
        <v>3.228380407</v>
      </c>
      <c r="C60" s="72">
        <v>914032.0</v>
      </c>
      <c r="D60" s="72">
        <v>2950843.0</v>
      </c>
      <c r="E60" s="70">
        <f t="shared" si="5"/>
        <v>2.015596693</v>
      </c>
      <c r="F60" s="79">
        <v>1.0</v>
      </c>
    </row>
    <row r="61" ht="12.0" customHeight="1">
      <c r="A61" s="64" t="s">
        <v>88</v>
      </c>
      <c r="B61" s="70">
        <f t="shared" si="1"/>
        <v>2.822509919</v>
      </c>
      <c r="C61" s="72">
        <v>905121.0</v>
      </c>
      <c r="D61" s="72">
        <v>2554713.0</v>
      </c>
      <c r="E61" s="70">
        <f t="shared" si="5"/>
        <v>2.13625896</v>
      </c>
      <c r="F61" s="79">
        <v>1.0</v>
      </c>
    </row>
    <row r="62" ht="12.0" customHeight="1">
      <c r="A62" s="64" t="s">
        <v>89</v>
      </c>
      <c r="B62" s="70">
        <f t="shared" si="1"/>
        <v>1.909568129</v>
      </c>
      <c r="C62" s="72">
        <v>870191.0</v>
      </c>
      <c r="D62" s="72">
        <v>1661689.0</v>
      </c>
      <c r="E62" s="70">
        <f t="shared" si="5"/>
        <v>2.107765197</v>
      </c>
      <c r="F62" s="79">
        <v>1.0</v>
      </c>
    </row>
    <row r="63" ht="12.0" customHeight="1">
      <c r="A63" s="64" t="s">
        <v>90</v>
      </c>
      <c r="B63" s="70">
        <f t="shared" si="1"/>
        <v>1.496495777</v>
      </c>
      <c r="C63" s="72">
        <v>835278.0</v>
      </c>
      <c r="D63" s="72">
        <v>1249990.0</v>
      </c>
      <c r="E63" s="70">
        <f t="shared" si="5"/>
        <v>2.041954808</v>
      </c>
      <c r="F63" s="79">
        <v>1.0</v>
      </c>
    </row>
    <row r="64" ht="12.0" customHeight="1">
      <c r="A64" s="64" t="s">
        <v>91</v>
      </c>
      <c r="B64" s="70">
        <f t="shared" si="1"/>
        <v>0.7609382555</v>
      </c>
      <c r="C64" s="72">
        <v>657646.0</v>
      </c>
      <c r="D64" s="72">
        <v>500428.0</v>
      </c>
      <c r="E64" s="70">
        <f t="shared" si="5"/>
        <v>1.941853095</v>
      </c>
      <c r="F64" s="79">
        <v>1.0</v>
      </c>
    </row>
    <row r="65" ht="12.0" customHeight="1">
      <c r="A65" s="64" t="s">
        <v>92</v>
      </c>
      <c r="B65" s="70">
        <f t="shared" si="1"/>
        <v>0.601128685</v>
      </c>
      <c r="C65" s="75">
        <v>658997.0</v>
      </c>
      <c r="D65" s="75">
        <v>396142.0</v>
      </c>
      <c r="E65" s="70">
        <f t="shared" si="5"/>
        <v>1.84449395</v>
      </c>
      <c r="F65" s="79">
        <v>1.0</v>
      </c>
    </row>
    <row r="66" ht="12.0" customHeight="1">
      <c r="A66" s="64" t="s">
        <v>93</v>
      </c>
      <c r="B66" s="83"/>
      <c r="C66" s="67"/>
      <c r="D66" s="67"/>
      <c r="E66" s="77"/>
      <c r="F66" s="78"/>
    </row>
    <row r="67" ht="12.0" customHeight="1">
      <c r="A67" s="64" t="s">
        <v>94</v>
      </c>
      <c r="B67" s="70"/>
      <c r="C67" s="72"/>
      <c r="D67" s="72"/>
      <c r="E67" s="70"/>
      <c r="F67" s="72"/>
    </row>
    <row r="68" ht="12.0" customHeight="1">
      <c r="A68" s="64" t="s">
        <v>95</v>
      </c>
      <c r="B68" s="70"/>
      <c r="C68" s="72"/>
      <c r="D68" s="72"/>
      <c r="E68" s="70"/>
      <c r="F68" s="72"/>
    </row>
    <row r="69" ht="12.0" customHeight="1">
      <c r="A69" s="64" t="s">
        <v>96</v>
      </c>
      <c r="B69" s="70"/>
      <c r="C69" s="72"/>
      <c r="D69" s="72"/>
      <c r="E69" s="70"/>
      <c r="F69" s="72"/>
    </row>
    <row r="70" ht="12.0" customHeight="1">
      <c r="A70" s="64" t="s">
        <v>97</v>
      </c>
      <c r="B70" s="70"/>
      <c r="C70" s="72"/>
      <c r="D70" s="72"/>
      <c r="E70" s="70"/>
      <c r="F70" s="72"/>
    </row>
    <row r="71" ht="12.0" customHeight="1">
      <c r="A71" s="64" t="s">
        <v>98</v>
      </c>
      <c r="B71" s="70"/>
      <c r="C71" s="72"/>
      <c r="D71" s="72"/>
      <c r="E71" s="70"/>
      <c r="F71" s="72"/>
    </row>
    <row r="72" ht="12.0" customHeight="1">
      <c r="A72" s="64" t="s">
        <v>99</v>
      </c>
      <c r="B72" s="70"/>
      <c r="C72" s="72"/>
      <c r="D72" s="72"/>
      <c r="E72" s="70"/>
      <c r="F72" s="72"/>
    </row>
    <row r="73" ht="12.0" customHeight="1">
      <c r="A73" s="64" t="s">
        <v>100</v>
      </c>
      <c r="B73" s="70"/>
      <c r="C73" s="72"/>
      <c r="D73" s="72"/>
      <c r="E73" s="70"/>
      <c r="F73" s="72"/>
    </row>
    <row r="74" ht="12.0" customHeight="1">
      <c r="A74" s="64" t="s">
        <v>101</v>
      </c>
      <c r="B74" s="70"/>
      <c r="C74" s="72"/>
      <c r="D74" s="72"/>
      <c r="E74" s="70"/>
      <c r="F74" s="72"/>
    </row>
    <row r="75" ht="12.0" customHeight="1">
      <c r="A75" s="64" t="s">
        <v>102</v>
      </c>
      <c r="B75" s="70"/>
      <c r="C75" s="72"/>
      <c r="D75" s="72"/>
      <c r="E75" s="70"/>
      <c r="F75" s="72"/>
    </row>
    <row r="76" ht="12.0" customHeight="1">
      <c r="A76" s="64" t="s">
        <v>103</v>
      </c>
      <c r="B76" s="70"/>
      <c r="C76" s="72"/>
      <c r="D76" s="72"/>
      <c r="E76" s="70"/>
      <c r="F76" s="72"/>
    </row>
    <row r="77" ht="12.0" customHeight="1">
      <c r="A77" s="64" t="s">
        <v>104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45415</v>
      </c>
      <c r="C2" s="11" t="s">
        <v>6</v>
      </c>
      <c r="D2" s="89">
        <f>ERT_ATFM_YY!D2</f>
        <v>45291</v>
      </c>
      <c r="E2" s="90" t="s">
        <v>7</v>
      </c>
      <c r="F2" s="14" t="s">
        <v>8</v>
      </c>
    </row>
    <row r="3" ht="12.75" customHeight="1">
      <c r="A3" s="91"/>
      <c r="B3" s="91"/>
      <c r="C3" s="91"/>
      <c r="D3" s="91"/>
      <c r="E3" s="91"/>
      <c r="F3" s="92" t="s">
        <v>4</v>
      </c>
    </row>
    <row r="4" ht="13.5" customHeight="1">
      <c r="A4" s="93" t="str">
        <f>ERT_ATFM_YY!A4</f>
        <v>Period: JAN-DEC</v>
      </c>
      <c r="B4" s="94" t="s">
        <v>105</v>
      </c>
      <c r="C4" s="94" t="s">
        <v>106</v>
      </c>
      <c r="D4" s="95"/>
      <c r="E4" s="95"/>
      <c r="F4" s="95"/>
    </row>
    <row r="5" ht="25.5" customHeight="1">
      <c r="A5" s="96" t="s">
        <v>107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10</v>
      </c>
      <c r="B6" s="98">
        <v>0.5</v>
      </c>
      <c r="C6" s="99">
        <v>9074991.0</v>
      </c>
      <c r="D6" s="99">
        <v>1.6738766E7</v>
      </c>
      <c r="E6" s="98">
        <f t="shared" ref="E6:E15" si="1">D6/C6</f>
        <v>1.84449395</v>
      </c>
      <c r="F6" s="98">
        <f>E6-B6</f>
        <v>1.34449395</v>
      </c>
    </row>
    <row r="7" ht="12.75" customHeight="1">
      <c r="A7" s="97" t="s">
        <v>113</v>
      </c>
      <c r="B7" s="98"/>
      <c r="C7" s="99">
        <v>733534.0</v>
      </c>
      <c r="D7" s="99">
        <v>136155.0</v>
      </c>
      <c r="E7" s="98">
        <f t="shared" si="1"/>
        <v>0.185615118</v>
      </c>
      <c r="F7" s="98"/>
    </row>
    <row r="8" ht="12.75" customHeight="1">
      <c r="A8" s="97" t="s">
        <v>114</v>
      </c>
      <c r="B8" s="98"/>
      <c r="C8" s="99">
        <v>2719577.0</v>
      </c>
      <c r="D8" s="99">
        <v>1105652.0</v>
      </c>
      <c r="E8" s="98">
        <f t="shared" si="1"/>
        <v>0.4065529308</v>
      </c>
      <c r="F8" s="98"/>
    </row>
    <row r="9" ht="12.75" customHeight="1">
      <c r="A9" s="97" t="s">
        <v>115</v>
      </c>
      <c r="B9" s="98"/>
      <c r="C9" s="99">
        <v>1131157.0</v>
      </c>
      <c r="D9" s="99">
        <v>176606.0</v>
      </c>
      <c r="E9" s="98">
        <f t="shared" si="1"/>
        <v>0.1561286364</v>
      </c>
      <c r="F9" s="98"/>
    </row>
    <row r="10" ht="12.75" customHeight="1">
      <c r="A10" s="97" t="s">
        <v>116</v>
      </c>
      <c r="B10" s="98"/>
      <c r="C10" s="99">
        <v>893985.0</v>
      </c>
      <c r="D10" s="99">
        <v>63303.0</v>
      </c>
      <c r="E10" s="98">
        <f t="shared" si="1"/>
        <v>0.07080991292</v>
      </c>
      <c r="F10" s="98"/>
    </row>
    <row r="11" ht="12.75" customHeight="1">
      <c r="A11" s="97" t="s">
        <v>117</v>
      </c>
      <c r="B11" s="98"/>
      <c r="C11" s="99">
        <v>2221608.0</v>
      </c>
      <c r="D11" s="99">
        <v>1411084.0</v>
      </c>
      <c r="E11" s="98">
        <f t="shared" si="1"/>
        <v>0.6351633592</v>
      </c>
      <c r="F11" s="98"/>
    </row>
    <row r="12" ht="12.75" customHeight="1">
      <c r="A12" s="97" t="s">
        <v>118</v>
      </c>
      <c r="B12" s="98"/>
      <c r="C12" s="99">
        <v>5669473.0</v>
      </c>
      <c r="D12" s="99">
        <v>1.2462181E7</v>
      </c>
      <c r="E12" s="98">
        <f t="shared" si="1"/>
        <v>2.198119825</v>
      </c>
      <c r="F12" s="98"/>
    </row>
    <row r="13" ht="12.75" customHeight="1">
      <c r="A13" s="97" t="s">
        <v>119</v>
      </c>
      <c r="B13" s="98"/>
      <c r="C13" s="99">
        <v>863635.0</v>
      </c>
      <c r="D13" s="99">
        <v>17494.0</v>
      </c>
      <c r="E13" s="98">
        <f t="shared" si="1"/>
        <v>0.02025624251</v>
      </c>
      <c r="F13" s="98"/>
    </row>
    <row r="14" ht="12.75" customHeight="1">
      <c r="A14" s="97" t="s">
        <v>120</v>
      </c>
      <c r="B14" s="98"/>
      <c r="C14" s="99">
        <v>2266603.0</v>
      </c>
      <c r="D14" s="99">
        <v>1355522.0</v>
      </c>
      <c r="E14" s="98">
        <f t="shared" si="1"/>
        <v>0.5980412097</v>
      </c>
      <c r="F14" s="98"/>
    </row>
    <row r="15" ht="12.75" customHeight="1">
      <c r="A15" s="100" t="s">
        <v>121</v>
      </c>
      <c r="B15" s="98"/>
      <c r="C15" s="99">
        <v>2410220.0</v>
      </c>
      <c r="D15" s="99">
        <v>729164.0</v>
      </c>
      <c r="E15" s="98">
        <f t="shared" si="1"/>
        <v>0.3025300595</v>
      </c>
      <c r="F15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45415</v>
      </c>
      <c r="C2" s="11" t="s">
        <v>6</v>
      </c>
      <c r="D2" s="89">
        <f>ERT_ATFM_YY!D2</f>
        <v>45291</v>
      </c>
      <c r="E2" s="90" t="s">
        <v>7</v>
      </c>
      <c r="F2" s="14" t="s">
        <v>8</v>
      </c>
    </row>
    <row r="3" ht="12.75" customHeight="1">
      <c r="A3" s="91"/>
      <c r="B3" s="91"/>
      <c r="C3" s="92" t="s">
        <v>4</v>
      </c>
      <c r="D3" s="92" t="s">
        <v>122</v>
      </c>
      <c r="E3" s="92" t="s">
        <v>122</v>
      </c>
      <c r="F3" s="92" t="s">
        <v>4</v>
      </c>
    </row>
    <row r="4" ht="13.5" customHeight="1">
      <c r="A4" s="93" t="str">
        <f>ERT_ATFM_YY!A4</f>
        <v>Period: JAN-DEC</v>
      </c>
      <c r="B4" s="94" t="s">
        <v>105</v>
      </c>
      <c r="C4" s="94" t="s">
        <v>4</v>
      </c>
      <c r="D4" s="95"/>
      <c r="E4" s="95"/>
      <c r="F4" s="95"/>
    </row>
    <row r="5" ht="25.5" customHeight="1">
      <c r="A5" s="96" t="s">
        <v>123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124</v>
      </c>
      <c r="B6" s="98">
        <v>0.11</v>
      </c>
      <c r="C6" s="99">
        <v>621228.0</v>
      </c>
      <c r="D6" s="99">
        <v>55600.0</v>
      </c>
      <c r="E6" s="101">
        <v>0.09</v>
      </c>
      <c r="F6" s="98" t="s">
        <v>4</v>
      </c>
    </row>
    <row r="7" ht="12.75" customHeight="1">
      <c r="A7" s="97" t="s">
        <v>125</v>
      </c>
      <c r="B7" s="98">
        <v>0.16</v>
      </c>
      <c r="C7" s="99">
        <v>1195044.0</v>
      </c>
      <c r="D7" s="99">
        <v>146655.0</v>
      </c>
      <c r="E7" s="101">
        <v>0.12</v>
      </c>
      <c r="F7" s="98"/>
    </row>
    <row r="8" ht="12.75" customHeight="1">
      <c r="A8" s="97" t="s">
        <v>126</v>
      </c>
      <c r="B8" s="98">
        <v>0.11</v>
      </c>
      <c r="C8" s="99">
        <v>552092.0</v>
      </c>
      <c r="D8" s="99">
        <v>17494.0</v>
      </c>
      <c r="E8" s="101">
        <v>0.03</v>
      </c>
      <c r="F8" s="98"/>
    </row>
    <row r="9" ht="12.75" customHeight="1">
      <c r="A9" s="97" t="s">
        <v>127</v>
      </c>
      <c r="B9" s="98">
        <v>0.08</v>
      </c>
      <c r="C9" s="99">
        <v>973535.0</v>
      </c>
      <c r="D9" s="99">
        <v>55305.0</v>
      </c>
      <c r="E9" s="101">
        <v>0.06</v>
      </c>
      <c r="F9" s="98"/>
    </row>
    <row r="10" ht="12.75" customHeight="1">
      <c r="A10" s="97" t="s">
        <v>128</v>
      </c>
      <c r="B10" s="98">
        <v>0.17</v>
      </c>
      <c r="C10" s="99">
        <v>812670.0</v>
      </c>
      <c r="D10" s="99">
        <v>346755.0</v>
      </c>
      <c r="E10" s="101">
        <v>0.43</v>
      </c>
      <c r="F10" s="98"/>
    </row>
    <row r="11" ht="12.75" customHeight="1">
      <c r="A11" s="97" t="s">
        <v>129</v>
      </c>
      <c r="B11" s="98">
        <v>0.15</v>
      </c>
      <c r="C11" s="99">
        <v>402218.0</v>
      </c>
      <c r="D11" s="99">
        <v>15024.0</v>
      </c>
      <c r="E11" s="101">
        <v>0.04</v>
      </c>
      <c r="F11" s="98"/>
    </row>
    <row r="12" ht="12.75" customHeight="1">
      <c r="A12" s="97" t="s">
        <v>130</v>
      </c>
      <c r="B12" s="98">
        <v>0.27</v>
      </c>
      <c r="C12" s="99">
        <v>2710128.0</v>
      </c>
      <c r="D12" s="99">
        <v>5239051.0</v>
      </c>
      <c r="E12" s="101">
        <v>1.93</v>
      </c>
      <c r="F12" s="98"/>
    </row>
    <row r="13" ht="12.75" customHeight="1">
      <c r="A13" s="97" t="s">
        <v>131</v>
      </c>
      <c r="B13" s="98">
        <v>0.25</v>
      </c>
      <c r="C13" s="99">
        <v>3184161.0</v>
      </c>
      <c r="D13" s="99">
        <v>6795412.0</v>
      </c>
      <c r="E13" s="101">
        <v>2.13</v>
      </c>
      <c r="F13" s="98"/>
    </row>
    <row r="14" ht="12.75" customHeight="1">
      <c r="A14" s="97" t="s">
        <v>132</v>
      </c>
      <c r="B14" s="98">
        <v>0.03</v>
      </c>
      <c r="C14" s="99">
        <v>148187.0</v>
      </c>
      <c r="D14" s="99">
        <v>0.0</v>
      </c>
      <c r="E14" s="101">
        <v>0.0</v>
      </c>
      <c r="F14" s="98"/>
    </row>
    <row r="15" ht="12.75" customHeight="1">
      <c r="A15" s="97" t="s">
        <v>133</v>
      </c>
      <c r="B15" s="98">
        <v>0.19</v>
      </c>
      <c r="C15" s="99">
        <v>2193328.0</v>
      </c>
      <c r="D15" s="99">
        <v>1028968.0</v>
      </c>
      <c r="E15" s="101">
        <v>0.47</v>
      </c>
      <c r="F15" s="98"/>
    </row>
    <row r="16" ht="12.75" customHeight="1">
      <c r="A16" s="97" t="s">
        <v>134</v>
      </c>
      <c r="B16" s="98">
        <v>0.11</v>
      </c>
      <c r="C16" s="99">
        <v>1854449.0</v>
      </c>
      <c r="D16" s="99">
        <v>263619.0</v>
      </c>
      <c r="E16" s="101">
        <v>0.14</v>
      </c>
      <c r="F16" s="98"/>
    </row>
    <row r="17" ht="12.75" customHeight="1">
      <c r="A17" s="97" t="s">
        <v>135</v>
      </c>
      <c r="B17" s="98">
        <v>0.05</v>
      </c>
      <c r="C17" s="99">
        <v>211743.0</v>
      </c>
      <c r="D17" s="99">
        <v>0.0</v>
      </c>
      <c r="E17" s="101">
        <v>0.0</v>
      </c>
      <c r="F17" s="98"/>
    </row>
    <row r="18" ht="12.75" customHeight="1">
      <c r="A18" s="97" t="s">
        <v>136</v>
      </c>
      <c r="B18" s="98">
        <v>0.15</v>
      </c>
      <c r="C18" s="99">
        <v>1000766.0</v>
      </c>
      <c r="D18" s="99">
        <v>827009.0</v>
      </c>
      <c r="E18" s="101">
        <v>0.83</v>
      </c>
      <c r="F18" s="98"/>
    </row>
    <row r="19" ht="12.75" customHeight="1">
      <c r="A19" s="97" t="s">
        <v>137</v>
      </c>
      <c r="B19" s="98">
        <v>0.11</v>
      </c>
      <c r="C19" s="99">
        <v>1029201.0</v>
      </c>
      <c r="D19" s="99">
        <v>832049.0</v>
      </c>
      <c r="E19" s="101">
        <v>0.81</v>
      </c>
      <c r="F19" s="98"/>
    </row>
    <row r="20" ht="12.75" customHeight="1">
      <c r="A20" s="97" t="s">
        <v>138</v>
      </c>
      <c r="B20" s="98">
        <v>0.03</v>
      </c>
      <c r="C20" s="99">
        <v>664639.0</v>
      </c>
      <c r="D20" s="99">
        <v>10769.0</v>
      </c>
      <c r="E20" s="101">
        <v>0.02</v>
      </c>
      <c r="F20" s="98"/>
    </row>
    <row r="21" ht="12.75" customHeight="1">
      <c r="A21" s="97" t="s">
        <v>139</v>
      </c>
      <c r="B21" s="98">
        <v>0.08</v>
      </c>
      <c r="C21" s="99">
        <v>582314.0</v>
      </c>
      <c r="D21" s="99">
        <v>7242.0</v>
      </c>
      <c r="E21" s="101">
        <v>0.01</v>
      </c>
      <c r="F21" s="98"/>
    </row>
    <row r="22" ht="12.75" customHeight="1">
      <c r="A22" s="97" t="s">
        <v>140</v>
      </c>
      <c r="B22" s="98">
        <v>0.03</v>
      </c>
      <c r="C22" s="99">
        <v>198623.0</v>
      </c>
      <c r="D22" s="99">
        <v>0.0</v>
      </c>
      <c r="E22" s="101">
        <v>0.0</v>
      </c>
      <c r="F22" s="98"/>
    </row>
    <row r="23" ht="12.75" customHeight="1">
      <c r="A23" s="97" t="s">
        <v>141</v>
      </c>
      <c r="B23" s="98">
        <v>0.07</v>
      </c>
      <c r="C23" s="99">
        <v>530297.0</v>
      </c>
      <c r="D23" s="99">
        <v>17005.0</v>
      </c>
      <c r="E23" s="101">
        <v>0.03</v>
      </c>
      <c r="F23" s="98"/>
    </row>
    <row r="24" ht="12.75" customHeight="1">
      <c r="A24" s="97" t="s">
        <v>142</v>
      </c>
      <c r="B24" s="98">
        <v>0.14</v>
      </c>
      <c r="C24" s="99">
        <v>1128437.0</v>
      </c>
      <c r="D24" s="99">
        <v>66559.0</v>
      </c>
      <c r="E24" s="101">
        <v>0.06</v>
      </c>
      <c r="F24" s="98"/>
    </row>
    <row r="25" ht="12.75" customHeight="1">
      <c r="A25" s="97" t="s">
        <v>143</v>
      </c>
      <c r="B25" s="98">
        <v>0.01</v>
      </c>
      <c r="C25" s="99">
        <v>136280.0</v>
      </c>
      <c r="D25" s="99">
        <v>0.0</v>
      </c>
      <c r="E25" s="101">
        <v>0.0</v>
      </c>
      <c r="F25" s="98"/>
    </row>
    <row r="26" ht="12.75" customHeight="1">
      <c r="A26" s="97" t="s">
        <v>144</v>
      </c>
      <c r="B26" s="98">
        <v>0.13</v>
      </c>
      <c r="C26" s="99">
        <v>673475.0</v>
      </c>
      <c r="D26" s="99">
        <v>326554.0</v>
      </c>
      <c r="E26" s="101">
        <v>0.48</v>
      </c>
      <c r="F26" s="98"/>
    </row>
    <row r="27" ht="12.75" customHeight="1">
      <c r="A27" s="97" t="s">
        <v>145</v>
      </c>
      <c r="B27" s="98">
        <v>0.05</v>
      </c>
      <c r="C27" s="99">
        <v>570000.0</v>
      </c>
      <c r="D27" s="99">
        <v>56061.0</v>
      </c>
      <c r="E27" s="101">
        <v>0.1</v>
      </c>
      <c r="F27" s="98"/>
    </row>
    <row r="28" ht="12.75" customHeight="1">
      <c r="A28" s="97" t="s">
        <v>146</v>
      </c>
      <c r="B28" s="98">
        <v>0.12</v>
      </c>
      <c r="C28" s="99">
        <v>684573.0</v>
      </c>
      <c r="D28" s="99">
        <v>136155.0</v>
      </c>
      <c r="E28" s="101">
        <v>0.2</v>
      </c>
      <c r="F28" s="98"/>
    </row>
    <row r="29" ht="12.75" customHeight="1">
      <c r="A29" s="97" t="s">
        <v>147</v>
      </c>
      <c r="B29" s="98">
        <v>0.04</v>
      </c>
      <c r="C29" s="99">
        <v>768564.0</v>
      </c>
      <c r="D29" s="99">
        <v>121301.0</v>
      </c>
      <c r="E29" s="101">
        <v>0.16</v>
      </c>
      <c r="F29" s="98"/>
    </row>
    <row r="30" ht="12.75" customHeight="1">
      <c r="A30" s="97" t="s">
        <v>148</v>
      </c>
      <c r="B30" s="98">
        <v>0.02</v>
      </c>
      <c r="C30" s="99">
        <v>167683.0</v>
      </c>
      <c r="D30" s="99">
        <v>0.0</v>
      </c>
      <c r="E30" s="101">
        <v>0.0</v>
      </c>
      <c r="F30" s="98"/>
    </row>
    <row r="31" ht="12.75" customHeight="1">
      <c r="A31" s="97" t="s">
        <v>149</v>
      </c>
      <c r="B31" s="98">
        <v>0.17</v>
      </c>
      <c r="C31" s="99">
        <v>1174215.0</v>
      </c>
      <c r="D31" s="99">
        <v>205697.0</v>
      </c>
      <c r="E31" s="101">
        <v>0.18</v>
      </c>
      <c r="F31" s="98"/>
    </row>
    <row r="32" ht="12.75" customHeight="1">
      <c r="A32" s="97" t="s">
        <v>150</v>
      </c>
      <c r="B32" s="98">
        <v>0.19</v>
      </c>
      <c r="C32" s="99">
        <v>1212069.0</v>
      </c>
      <c r="D32" s="99">
        <v>155462.0</v>
      </c>
      <c r="E32" s="101">
        <v>0.13</v>
      </c>
      <c r="F32" s="98"/>
    </row>
    <row r="33" ht="12.75" customHeight="1">
      <c r="A33" s="97" t="s">
        <v>151</v>
      </c>
      <c r="B33" s="98">
        <v>0.09</v>
      </c>
      <c r="C33" s="99">
        <v>395777.0</v>
      </c>
      <c r="D33" s="99">
        <v>13020.0</v>
      </c>
      <c r="E33" s="101">
        <v>0.03</v>
      </c>
      <c r="F33" s="98"/>
    </row>
    <row r="34" ht="12.75" customHeight="1">
      <c r="A34" s="97" t="s">
        <v>4</v>
      </c>
      <c r="B34" s="98" t="s">
        <v>4</v>
      </c>
      <c r="C34" s="99" t="s">
        <v>4</v>
      </c>
      <c r="D34" s="99" t="s">
        <v>4</v>
      </c>
      <c r="E34" s="101" t="s">
        <v>4</v>
      </c>
      <c r="F34" s="9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2" t="s">
        <v>152</v>
      </c>
      <c r="B1" s="102" t="s">
        <v>123</v>
      </c>
      <c r="C1" s="102" t="s">
        <v>153</v>
      </c>
      <c r="D1" s="102" t="s">
        <v>154</v>
      </c>
    </row>
    <row r="2" ht="15.75" customHeight="1">
      <c r="A2" s="103">
        <v>44351.0</v>
      </c>
      <c r="B2" s="104" t="s">
        <v>155</v>
      </c>
      <c r="C2" s="105"/>
      <c r="D2" s="104" t="s">
        <v>156</v>
      </c>
    </row>
    <row r="3" ht="15.75" customHeight="1">
      <c r="A3" s="106"/>
      <c r="B3" s="104"/>
      <c r="C3" s="105"/>
      <c r="D3" s="104"/>
    </row>
    <row r="4" ht="15.75" customHeight="1">
      <c r="A4" s="106"/>
      <c r="B4" s="104"/>
      <c r="C4" s="107"/>
      <c r="D4" s="104"/>
    </row>
    <row r="5" ht="15.75" customHeight="1">
      <c r="A5" s="103"/>
      <c r="B5" s="108"/>
      <c r="C5" s="105"/>
      <c r="D5" s="109"/>
    </row>
  </sheetData>
  <drawing r:id="rId1"/>
</worksheet>
</file>