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220T174729Z-001\"/>
    </mc:Choice>
  </mc:AlternateContent>
  <xr:revisionPtr revIDLastSave="0" documentId="13_ncr:1_{B9BFE290-3DF8-4E0D-85F0-170AC0B16061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ERT_SU_CZ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H35" i="1"/>
  <c r="E35" i="1"/>
  <c r="F35" i="1" s="1"/>
  <c r="C35" i="1"/>
  <c r="I34" i="1"/>
  <c r="H34" i="1"/>
  <c r="E34" i="1"/>
  <c r="F34" i="1" s="1"/>
  <c r="C34" i="1"/>
  <c r="I33" i="1"/>
  <c r="H33" i="1"/>
  <c r="E33" i="1"/>
  <c r="C33" i="1"/>
  <c r="F33" i="1" s="1"/>
  <c r="I32" i="1"/>
  <c r="H32" i="1"/>
  <c r="E32" i="1"/>
  <c r="F32" i="1" s="1"/>
  <c r="C32" i="1"/>
  <c r="I31" i="1"/>
  <c r="H31" i="1"/>
  <c r="E31" i="1"/>
  <c r="F31" i="1" s="1"/>
  <c r="C31" i="1"/>
  <c r="I30" i="1"/>
  <c r="H30" i="1"/>
  <c r="E30" i="1"/>
  <c r="F30" i="1" s="1"/>
  <c r="C30" i="1"/>
  <c r="I29" i="1"/>
  <c r="H29" i="1"/>
  <c r="E29" i="1"/>
  <c r="F29" i="1" s="1"/>
  <c r="C29" i="1"/>
  <c r="I28" i="1"/>
  <c r="H28" i="1"/>
  <c r="E28" i="1"/>
  <c r="F28" i="1" s="1"/>
  <c r="C28" i="1"/>
  <c r="I27" i="1"/>
  <c r="H27" i="1"/>
  <c r="E27" i="1"/>
  <c r="C27" i="1"/>
  <c r="F27" i="1" s="1"/>
  <c r="I26" i="1"/>
  <c r="H26" i="1"/>
  <c r="E26" i="1"/>
  <c r="C26" i="1"/>
  <c r="F26" i="1" s="1"/>
  <c r="I25" i="1"/>
  <c r="H25" i="1"/>
  <c r="F25" i="1"/>
  <c r="E25" i="1"/>
  <c r="C25" i="1"/>
  <c r="I24" i="1"/>
  <c r="H24" i="1"/>
  <c r="F24" i="1"/>
  <c r="E24" i="1"/>
  <c r="C24" i="1"/>
  <c r="I23" i="1"/>
  <c r="H23" i="1"/>
  <c r="E23" i="1"/>
  <c r="F23" i="1" s="1"/>
  <c r="C23" i="1"/>
  <c r="I22" i="1"/>
  <c r="H22" i="1"/>
  <c r="E22" i="1"/>
  <c r="F22" i="1" s="1"/>
  <c r="C22" i="1"/>
  <c r="I21" i="1"/>
  <c r="H21" i="1"/>
  <c r="E21" i="1"/>
  <c r="F21" i="1" s="1"/>
  <c r="C21" i="1"/>
  <c r="I20" i="1"/>
  <c r="H20" i="1"/>
  <c r="E20" i="1"/>
  <c r="F20" i="1" s="1"/>
  <c r="C20" i="1"/>
  <c r="I19" i="1"/>
  <c r="H19" i="1"/>
  <c r="E19" i="1"/>
  <c r="C19" i="1"/>
  <c r="F19" i="1" s="1"/>
  <c r="I18" i="1"/>
  <c r="H18" i="1"/>
  <c r="E18" i="1"/>
  <c r="C18" i="1"/>
  <c r="F18" i="1" s="1"/>
  <c r="I17" i="1"/>
  <c r="H17" i="1"/>
  <c r="F17" i="1"/>
  <c r="E17" i="1"/>
  <c r="C17" i="1"/>
  <c r="I16" i="1"/>
  <c r="H16" i="1"/>
  <c r="F16" i="1"/>
  <c r="E16" i="1"/>
  <c r="C16" i="1"/>
  <c r="I15" i="1"/>
  <c r="H15" i="1"/>
  <c r="E15" i="1"/>
  <c r="F15" i="1" s="1"/>
  <c r="C15" i="1"/>
  <c r="I14" i="1"/>
  <c r="H14" i="1"/>
  <c r="E14" i="1"/>
  <c r="F14" i="1" s="1"/>
  <c r="C14" i="1"/>
  <c r="I13" i="1"/>
  <c r="H13" i="1"/>
  <c r="E13" i="1"/>
  <c r="F13" i="1" s="1"/>
  <c r="C13" i="1"/>
  <c r="I12" i="1"/>
  <c r="H12" i="1"/>
  <c r="E12" i="1"/>
  <c r="F12" i="1" s="1"/>
  <c r="C12" i="1"/>
  <c r="I11" i="1"/>
  <c r="H11" i="1"/>
  <c r="E11" i="1"/>
  <c r="C11" i="1"/>
  <c r="F11" i="1" s="1"/>
  <c r="I10" i="1"/>
  <c r="H10" i="1"/>
  <c r="E10" i="1"/>
  <c r="C10" i="1"/>
  <c r="F10" i="1" s="1"/>
  <c r="I9" i="1"/>
  <c r="H9" i="1"/>
  <c r="F9" i="1"/>
  <c r="E9" i="1"/>
  <c r="C9" i="1"/>
  <c r="I8" i="1"/>
  <c r="H8" i="1"/>
  <c r="F8" i="1"/>
  <c r="E8" i="1"/>
  <c r="C8" i="1"/>
  <c r="I7" i="1"/>
  <c r="H7" i="1"/>
  <c r="E7" i="1"/>
  <c r="F7" i="1" s="1"/>
  <c r="C7" i="1"/>
  <c r="I6" i="1"/>
  <c r="G6" i="1"/>
  <c r="H6" i="1" s="1"/>
  <c r="D6" i="1"/>
  <c r="E6" i="1" s="1"/>
  <c r="F6" i="1" s="1"/>
  <c r="C6" i="1"/>
  <c r="B6" i="1"/>
</calcChain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<sst xmlns="http://schemas.openxmlformats.org/spreadsheetml/2006/main" count="60" uniqueCount="56">
  <si>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</si>
  <si>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</si>
  <si>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</si>
  <si>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</si>
  <si>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</si>
  <si>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</si>
  <si>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</si>
  <si>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</si>
  <si>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</si>
  <si>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</si>
  <si>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</si>
  <si>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</t>
  </si>
  <si>
    <t>SOURCE: CRCO</t>
  </si>
  <si>
    <t>En-route service units</t>
  </si>
  <si>
    <t>Actual [2024]</t>
  </si>
  <si>
    <t>Daily ER SU [2024]</t>
  </si>
  <si>
    <t>Actual [2025]</t>
  </si>
  <si>
    <t>Daily ER SU [actual, 2025]</t>
  </si>
  <si>
    <t>25/24 (%)</t>
  </si>
  <si>
    <t>Det. [2025]</t>
  </si>
  <si>
    <t>Daily ER SU [2025]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</si>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</sst>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d\ mmm\ yyyy"/>
    <numFmt numFmtId="166" formatCode="d\ mmm\.\ yyyy"/>
    <numFmt numFmtId="167" formatCode="m/d/yyyy"/>
    <numFmt numFmtId="168" formatCode="0.0%"/>
  </numFmts>
  <fonts count="15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b/>
      <sz val="10"/>
      <color rgb="FF396EA2"/>
      <name val="Calibri"/>
    </font>
    <font>
      <sz val="10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u/>
      <sz val="10"/>
      <color rgb="FF396EA2"/>
      <name val="Calibri"/>
    </font>
    <font>
      <u/>
      <sz val="10"/>
      <color rgb="FF396EA2"/>
      <name val="Calibri"/>
    </font>
    <font>
      <sz val="10"/>
      <color rgb="FF000000"/>
      <name val="Calibri"/>
    </font>
    <font>
      <b/>
      <sz val="8"/>
      <color rgb="FFC00000"/>
      <name val="Calibri"/>
    </font>
    <font>
      <sz val="10"/>
      <color rgb="FFF3F3F3"/>
      <name val="Calibri"/>
    </font>
    <font>
      <sz val="9"/>
      <color rgb="FF000000"/>
      <name val="Calibri"/>
    </font>
    <font>
      <sz val="9"/>
      <color rgb="FFF3F3F3"/>
      <name val="Calibri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/>
    <xf numFmtId="164" fontId="2" fillId="3" borderId="0" xfId="0" applyNumberFormat="1" applyFont="1" applyFill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1" fillId="2" borderId="4" xfId="0" applyFont="1" applyFill="1" applyBorder="1"/>
    <xf numFmtId="165" fontId="5" fillId="0" borderId="4" xfId="0" applyNumberFormat="1" applyFont="1" applyBorder="1" applyAlignment="1">
      <alignment horizontal="left"/>
    </xf>
    <xf numFmtId="0" fontId="1" fillId="2" borderId="5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167" fontId="7" fillId="3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1" xfId="0" applyFont="1" applyFill="1" applyBorder="1" applyAlignment="1">
      <alignment wrapText="1"/>
    </xf>
    <xf numFmtId="0" fontId="9" fillId="3" borderId="0" xfId="0" applyFont="1" applyFill="1" applyAlignment="1">
      <alignment wrapText="1"/>
    </xf>
    <xf numFmtId="0" fontId="10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/>
    </xf>
    <xf numFmtId="3" fontId="12" fillId="5" borderId="7" xfId="0" applyNumberFormat="1" applyFont="1" applyFill="1" applyBorder="1" applyAlignment="1">
      <alignment horizontal="right" vertical="center"/>
    </xf>
    <xf numFmtId="168" fontId="9" fillId="5" borderId="7" xfId="0" applyNumberFormat="1" applyFont="1" applyFill="1" applyBorder="1" applyAlignment="1">
      <alignment horizontal="right" wrapText="1"/>
    </xf>
    <xf numFmtId="3" fontId="12" fillId="3" borderId="7" xfId="0" applyNumberFormat="1" applyFont="1" applyFill="1" applyBorder="1" applyAlignment="1">
      <alignment horizontal="right" vertical="center"/>
    </xf>
    <xf numFmtId="0" fontId="12" fillId="3" borderId="0" xfId="0" applyFont="1" applyFill="1" applyAlignment="1">
      <alignment vertical="center"/>
    </xf>
    <xf numFmtId="0" fontId="13" fillId="4" borderId="8" xfId="0" applyFont="1" applyFill="1" applyBorder="1"/>
    <xf numFmtId="0" fontId="13" fillId="4" borderId="8" xfId="0" applyFont="1" applyFill="1" applyBorder="1" applyAlignment="1">
      <alignment horizontal="center"/>
    </xf>
    <xf numFmtId="164" fontId="14" fillId="3" borderId="9" xfId="0" applyNumberFormat="1" applyFont="1" applyFill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wrapText="1"/>
    </xf>
    <xf numFmtId="164" fontId="14" fillId="3" borderId="0" xfId="0" applyNumberFormat="1" applyFont="1" applyFill="1" applyAlignment="1">
      <alignment horizontal="center"/>
    </xf>
    <xf numFmtId="17" fontId="12" fillId="3" borderId="0" xfId="0" applyNumberFormat="1" applyFont="1" applyFill="1"/>
    <xf numFmtId="0" fontId="12" fillId="3" borderId="0" xfId="0" applyFont="1" applyFill="1" applyAlignment="1">
      <alignment horizontal="center"/>
    </xf>
    <xf numFmtId="0" fontId="1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6"/>
  <sheetViews>
    <sheetView tabSelected="1" workbookViewId="0">
      <selection activeCell="B3" sqref="B3"/>
    </sheetView>
  </sheetViews>
  <sheetFormatPr defaultColWidth="15.140625" defaultRowHeight="15" customHeight="1" x14ac:dyDescent="0.2"/>
  <cols>
    <col min="1" max="1" width="17.5703125" customWidth="1"/>
    <col min="2" max="2" width="18" customWidth="1"/>
    <col min="3" max="3" width="11.42578125" customWidth="1"/>
    <col min="4" max="4" width="12.5703125" customWidth="1"/>
    <col min="5" max="5" width="13.42578125" customWidth="1"/>
    <col min="6" max="6" width="7.85546875" customWidth="1"/>
    <col min="7" max="7" width="13.85546875" customWidth="1"/>
    <col min="8" max="8" width="12.140625" customWidth="1"/>
    <col min="9" max="9" width="11.28515625" customWidth="1"/>
  </cols>
  <sheetData>
    <row r="1" spans="1:9" ht="12.75" customHeight="1" x14ac:dyDescent="0.2">
      <c r="A1" s="1" t="s">
        <v>0</v>
      </c>
      <c r="B1" s="2" t="s">
        <v>1</v>
      </c>
      <c r="C1" s="3" t="s">
        <v>2</v>
      </c>
      <c r="D1" s="4">
        <v>45292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spans="1:9" ht="12.75" customHeight="1" x14ac:dyDescent="0.2">
      <c r="A2" s="8" t="s">
        <v>6</v>
      </c>
      <c r="B2" s="9">
        <v>45712</v>
      </c>
      <c r="C2" s="10" t="s">
        <v>7</v>
      </c>
      <c r="D2" s="11">
        <v>45688</v>
      </c>
      <c r="E2" s="12" t="s">
        <v>8</v>
      </c>
      <c r="F2" s="13" t="s">
        <v>9</v>
      </c>
      <c r="G2" s="14"/>
      <c r="H2" s="15" t="s">
        <v>5</v>
      </c>
      <c r="I2" s="14"/>
    </row>
    <row r="3" spans="1:9" ht="12.75" customHeight="1" x14ac:dyDescent="0.2">
      <c r="A3" s="16"/>
      <c r="B3" s="16"/>
      <c r="C3" s="16"/>
      <c r="D3" s="16" t="s">
        <v>5</v>
      </c>
      <c r="E3" s="16"/>
      <c r="F3" s="16" t="s">
        <v>10</v>
      </c>
      <c r="G3" s="17"/>
      <c r="H3" s="17" t="s">
        <v>5</v>
      </c>
      <c r="I3" s="17"/>
    </row>
    <row r="4" spans="1:9" ht="13.5" customHeight="1" x14ac:dyDescent="0.2">
      <c r="A4" s="18" t="s">
        <v>11</v>
      </c>
      <c r="B4" s="19" t="s">
        <v>12</v>
      </c>
      <c r="C4" s="19">
        <v>31</v>
      </c>
      <c r="D4" s="19"/>
      <c r="E4" s="19">
        <v>31</v>
      </c>
      <c r="F4" s="19"/>
      <c r="G4" s="19"/>
      <c r="H4" s="19">
        <v>31</v>
      </c>
      <c r="I4" s="19"/>
    </row>
    <row r="5" spans="1:9" ht="25.5" customHeight="1" x14ac:dyDescent="0.2">
      <c r="A5" s="20" t="s">
        <v>13</v>
      </c>
      <c r="B5" s="20" t="s">
        <v>14</v>
      </c>
      <c r="C5" s="21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0" t="s">
        <v>20</v>
      </c>
      <c r="I5" s="20" t="s">
        <v>21</v>
      </c>
    </row>
    <row r="6" spans="1:9" ht="12.75" customHeight="1" x14ac:dyDescent="0.2">
      <c r="A6" s="22" t="s">
        <v>22</v>
      </c>
      <c r="B6" s="23">
        <f>SUM(B7:B35)</f>
        <v>8649524.3100000005</v>
      </c>
      <c r="C6" s="23">
        <f t="shared" ref="C6:C35" si="0">B6/C$4</f>
        <v>279016.91322580649</v>
      </c>
      <c r="D6" s="23">
        <f>SUM(D7:D35)</f>
        <v>9235205.6099999994</v>
      </c>
      <c r="E6" s="23">
        <f t="shared" ref="E6:E35" si="1">D6/E$4</f>
        <v>297909.85838709673</v>
      </c>
      <c r="F6" s="24">
        <f t="shared" ref="F6:F35" si="2">E6/C6-1</f>
        <v>6.7712544529515029E-2</v>
      </c>
      <c r="G6" s="23">
        <f>SUM(G7:G35)</f>
        <v>8915107.4199999999</v>
      </c>
      <c r="H6" s="23">
        <f t="shared" ref="H6:H35" si="3">G6/H$4</f>
        <v>287584.11032258061</v>
      </c>
      <c r="I6" s="24">
        <f t="shared" ref="I6:I35" si="4">D6/G6-1</f>
        <v>3.5905141118310668E-2</v>
      </c>
    </row>
    <row r="7" spans="1:9" ht="12.75" customHeight="1" x14ac:dyDescent="0.2">
      <c r="A7" s="22" t="s">
        <v>23</v>
      </c>
      <c r="B7" s="25">
        <v>272556.45</v>
      </c>
      <c r="C7" s="23">
        <f t="shared" si="0"/>
        <v>8792.1435483870973</v>
      </c>
      <c r="D7" s="25">
        <v>294451.39</v>
      </c>
      <c r="E7" s="23">
        <f t="shared" si="1"/>
        <v>9498.4319354838717</v>
      </c>
      <c r="F7" s="24">
        <f t="shared" si="2"/>
        <v>8.0331762466087309E-2</v>
      </c>
      <c r="G7" s="25">
        <v>282949.27</v>
      </c>
      <c r="H7" s="23">
        <f t="shared" si="3"/>
        <v>9127.3958064516137</v>
      </c>
      <c r="I7" s="24">
        <f t="shared" si="4"/>
        <v>4.0650820551684008E-2</v>
      </c>
    </row>
    <row r="8" spans="1:9" ht="12.75" customHeight="1" x14ac:dyDescent="0.2">
      <c r="A8" s="22" t="s">
        <v>24</v>
      </c>
      <c r="B8" s="25">
        <v>181951.88</v>
      </c>
      <c r="C8" s="23">
        <f t="shared" si="0"/>
        <v>5869.4154838709683</v>
      </c>
      <c r="D8" s="25">
        <v>193748.84</v>
      </c>
      <c r="E8" s="23">
        <f t="shared" si="1"/>
        <v>6249.9625806451613</v>
      </c>
      <c r="F8" s="24">
        <f t="shared" si="2"/>
        <v>6.4835603787111173E-2</v>
      </c>
      <c r="G8" s="25">
        <v>185893.32</v>
      </c>
      <c r="H8" s="23">
        <f t="shared" si="3"/>
        <v>5996.5587096774198</v>
      </c>
      <c r="I8" s="24">
        <f t="shared" si="4"/>
        <v>4.2258215626037599E-2</v>
      </c>
    </row>
    <row r="9" spans="1:9" ht="12.75" customHeight="1" x14ac:dyDescent="0.2">
      <c r="A9" s="22" t="s">
        <v>25</v>
      </c>
      <c r="B9" s="25">
        <v>359852.54</v>
      </c>
      <c r="C9" s="23">
        <f t="shared" si="0"/>
        <v>11608.146451612902</v>
      </c>
      <c r="D9" s="25">
        <v>382355.15</v>
      </c>
      <c r="E9" s="23">
        <f t="shared" si="1"/>
        <v>12334.037096774195</v>
      </c>
      <c r="F9" s="24">
        <f t="shared" si="2"/>
        <v>6.2532864155968149E-2</v>
      </c>
      <c r="G9" s="25">
        <v>380765.4</v>
      </c>
      <c r="H9" s="23">
        <f t="shared" si="3"/>
        <v>12282.754838709678</v>
      </c>
      <c r="I9" s="24">
        <f t="shared" si="4"/>
        <v>4.1751430145702262E-3</v>
      </c>
    </row>
    <row r="10" spans="1:9" ht="12.75" customHeight="1" x14ac:dyDescent="0.2">
      <c r="A10" s="22" t="s">
        <v>26</v>
      </c>
      <c r="B10" s="25">
        <v>152658.32</v>
      </c>
      <c r="C10" s="23">
        <f t="shared" si="0"/>
        <v>4924.4619354838715</v>
      </c>
      <c r="D10" s="25">
        <v>177690.94</v>
      </c>
      <c r="E10" s="23">
        <f t="shared" si="1"/>
        <v>5731.9658064516134</v>
      </c>
      <c r="F10" s="24">
        <f t="shared" si="2"/>
        <v>0.1639780917279845</v>
      </c>
      <c r="G10" s="25">
        <v>150420.57999999999</v>
      </c>
      <c r="H10" s="23">
        <f t="shared" si="3"/>
        <v>4852.2767741935477</v>
      </c>
      <c r="I10" s="24">
        <f t="shared" si="4"/>
        <v>0.1812940755846042</v>
      </c>
    </row>
    <row r="11" spans="1:9" ht="12.75" customHeight="1" x14ac:dyDescent="0.2">
      <c r="A11" s="22" t="s">
        <v>27</v>
      </c>
      <c r="B11" s="25">
        <v>104787.32</v>
      </c>
      <c r="C11" s="23">
        <f t="shared" si="0"/>
        <v>3380.2361290322583</v>
      </c>
      <c r="D11" s="25">
        <v>142530.85999999999</v>
      </c>
      <c r="E11" s="23">
        <f t="shared" si="1"/>
        <v>4597.7696774193546</v>
      </c>
      <c r="F11" s="24">
        <f t="shared" si="2"/>
        <v>0.36019186290860361</v>
      </c>
      <c r="G11" s="25">
        <v>106090.73</v>
      </c>
      <c r="H11" s="23">
        <f t="shared" si="3"/>
        <v>3422.2816129032258</v>
      </c>
      <c r="I11" s="24">
        <f t="shared" si="4"/>
        <v>0.34348081118868712</v>
      </c>
    </row>
    <row r="12" spans="1:9" ht="12.75" customHeight="1" x14ac:dyDescent="0.2">
      <c r="A12" s="22" t="s">
        <v>28</v>
      </c>
      <c r="B12" s="25">
        <v>153624.32000000001</v>
      </c>
      <c r="C12" s="23">
        <f t="shared" si="0"/>
        <v>4955.623225806452</v>
      </c>
      <c r="D12" s="25">
        <v>158414.65</v>
      </c>
      <c r="E12" s="23">
        <f t="shared" si="1"/>
        <v>5110.1499999999996</v>
      </c>
      <c r="F12" s="24">
        <f t="shared" si="2"/>
        <v>3.1182107103875145E-2</v>
      </c>
      <c r="G12" s="25">
        <v>161041.79999999999</v>
      </c>
      <c r="H12" s="23">
        <f t="shared" si="3"/>
        <v>5194.8967741935476</v>
      </c>
      <c r="I12" s="24">
        <f t="shared" si="4"/>
        <v>-1.6313466441631896E-2</v>
      </c>
    </row>
    <row r="13" spans="1:9" ht="12.75" customHeight="1" x14ac:dyDescent="0.2">
      <c r="A13" s="22" t="s">
        <v>29</v>
      </c>
      <c r="B13" s="25">
        <v>107526.55</v>
      </c>
      <c r="C13" s="23">
        <f t="shared" si="0"/>
        <v>3468.5983870967743</v>
      </c>
      <c r="D13" s="25">
        <v>113005.93</v>
      </c>
      <c r="E13" s="23">
        <f t="shared" si="1"/>
        <v>3645.3525806451612</v>
      </c>
      <c r="F13" s="24">
        <f t="shared" si="2"/>
        <v>5.09583912066367E-2</v>
      </c>
      <c r="G13" s="25">
        <v>110938.87</v>
      </c>
      <c r="H13" s="23">
        <f t="shared" si="3"/>
        <v>3578.6732258064517</v>
      </c>
      <c r="I13" s="24">
        <f t="shared" si="4"/>
        <v>1.8632423423818878E-2</v>
      </c>
    </row>
    <row r="14" spans="1:9" ht="12.75" customHeight="1" x14ac:dyDescent="0.2">
      <c r="A14" s="22" t="s">
        <v>30</v>
      </c>
      <c r="B14" s="25">
        <v>36847.050000000003</v>
      </c>
      <c r="C14" s="23">
        <f t="shared" si="0"/>
        <v>1188.6145161290324</v>
      </c>
      <c r="D14" s="25">
        <v>45263.519999999997</v>
      </c>
      <c r="E14" s="23">
        <f t="shared" si="1"/>
        <v>1460.1135483870967</v>
      </c>
      <c r="F14" s="24">
        <f t="shared" si="2"/>
        <v>0.22841638611503479</v>
      </c>
      <c r="G14" s="25">
        <v>37831.620000000003</v>
      </c>
      <c r="H14" s="23">
        <f t="shared" si="3"/>
        <v>1220.3748387096775</v>
      </c>
      <c r="I14" s="24">
        <f t="shared" si="4"/>
        <v>0.19644678181901787</v>
      </c>
    </row>
    <row r="15" spans="1:9" ht="12.75" customHeight="1" x14ac:dyDescent="0.2">
      <c r="A15" s="22" t="s">
        <v>31</v>
      </c>
      <c r="B15" s="25">
        <v>63588.29</v>
      </c>
      <c r="C15" s="23">
        <f t="shared" si="0"/>
        <v>2051.2351612903226</v>
      </c>
      <c r="D15" s="25">
        <v>60005.33</v>
      </c>
      <c r="E15" s="23">
        <f t="shared" si="1"/>
        <v>1935.655806451613</v>
      </c>
      <c r="F15" s="24">
        <f t="shared" si="2"/>
        <v>-5.6346223494923353E-2</v>
      </c>
      <c r="G15" s="25">
        <v>68854.91</v>
      </c>
      <c r="H15" s="23">
        <f t="shared" si="3"/>
        <v>2221.1261290322582</v>
      </c>
      <c r="I15" s="24">
        <f t="shared" si="4"/>
        <v>-0.1285250391003343</v>
      </c>
    </row>
    <row r="16" spans="1:9" ht="12.75" customHeight="1" x14ac:dyDescent="0.2">
      <c r="A16" s="22" t="s">
        <v>32</v>
      </c>
      <c r="B16" s="25">
        <v>1407386.66</v>
      </c>
      <c r="C16" s="23">
        <f t="shared" si="0"/>
        <v>45399.569677419349</v>
      </c>
      <c r="D16" s="25">
        <v>1472343</v>
      </c>
      <c r="E16" s="23">
        <f t="shared" si="1"/>
        <v>47494.93548387097</v>
      </c>
      <c r="F16" s="24">
        <f t="shared" si="2"/>
        <v>4.6153869328277031E-2</v>
      </c>
      <c r="G16" s="25">
        <v>1413095.07</v>
      </c>
      <c r="H16" s="23">
        <f t="shared" si="3"/>
        <v>45583.711935483872</v>
      </c>
      <c r="I16" s="24">
        <f t="shared" si="4"/>
        <v>4.1927773479529584E-2</v>
      </c>
    </row>
    <row r="17" spans="1:9" ht="12.75" customHeight="1" x14ac:dyDescent="0.2">
      <c r="A17" s="22" t="s">
        <v>33</v>
      </c>
      <c r="B17" s="25">
        <v>972372.6</v>
      </c>
      <c r="C17" s="23">
        <f t="shared" si="0"/>
        <v>31366.858064516127</v>
      </c>
      <c r="D17" s="25">
        <v>1015937.21</v>
      </c>
      <c r="E17" s="23">
        <f t="shared" si="1"/>
        <v>32772.168064516125</v>
      </c>
      <c r="F17" s="24">
        <f t="shared" si="2"/>
        <v>4.4802383366211673E-2</v>
      </c>
      <c r="G17" s="25">
        <v>990640.31</v>
      </c>
      <c r="H17" s="23">
        <f t="shared" si="3"/>
        <v>31956.139032258066</v>
      </c>
      <c r="I17" s="24">
        <f t="shared" si="4"/>
        <v>2.5535908184475042E-2</v>
      </c>
    </row>
    <row r="18" spans="1:9" ht="12.75" customHeight="1" x14ac:dyDescent="0.2">
      <c r="A18" s="22" t="s">
        <v>34</v>
      </c>
      <c r="B18" s="25">
        <v>392206.18</v>
      </c>
      <c r="C18" s="23">
        <f t="shared" si="0"/>
        <v>12651.812258064516</v>
      </c>
      <c r="D18" s="25">
        <v>478220.65</v>
      </c>
      <c r="E18" s="23">
        <f t="shared" si="1"/>
        <v>15426.472580645162</v>
      </c>
      <c r="F18" s="24">
        <f t="shared" si="2"/>
        <v>0.21930931837943013</v>
      </c>
      <c r="G18" s="25">
        <v>398704.09</v>
      </c>
      <c r="H18" s="23">
        <f t="shared" si="3"/>
        <v>12861.422258064516</v>
      </c>
      <c r="I18" s="24">
        <f t="shared" si="4"/>
        <v>0.19943753273260878</v>
      </c>
    </row>
    <row r="19" spans="1:9" ht="12.75" customHeight="1" x14ac:dyDescent="0.2">
      <c r="A19" s="22" t="s">
        <v>35</v>
      </c>
      <c r="B19" s="25">
        <v>281284.78999999998</v>
      </c>
      <c r="C19" s="23">
        <f t="shared" si="0"/>
        <v>9073.7029032258051</v>
      </c>
      <c r="D19" s="25">
        <v>297463.15999999997</v>
      </c>
      <c r="E19" s="23">
        <f t="shared" si="1"/>
        <v>9595.5858064516124</v>
      </c>
      <c r="F19" s="24">
        <f t="shared" si="2"/>
        <v>5.7515978734577144E-2</v>
      </c>
      <c r="G19" s="25">
        <v>288611.76</v>
      </c>
      <c r="H19" s="23">
        <f t="shared" si="3"/>
        <v>9310.0567741935483</v>
      </c>
      <c r="I19" s="24">
        <f t="shared" si="4"/>
        <v>3.066888196101214E-2</v>
      </c>
    </row>
    <row r="20" spans="1:9" ht="12.75" customHeight="1" x14ac:dyDescent="0.2">
      <c r="A20" s="22" t="s">
        <v>36</v>
      </c>
      <c r="B20" s="25">
        <v>347997.76</v>
      </c>
      <c r="C20" s="23">
        <f t="shared" si="0"/>
        <v>11225.734193548387</v>
      </c>
      <c r="D20" s="25">
        <v>336767.75</v>
      </c>
      <c r="E20" s="23">
        <f t="shared" si="1"/>
        <v>10863.475806451614</v>
      </c>
      <c r="F20" s="24">
        <f t="shared" si="2"/>
        <v>-3.2270351395365271E-2</v>
      </c>
      <c r="G20" s="25">
        <v>361014.34</v>
      </c>
      <c r="H20" s="23">
        <f t="shared" si="3"/>
        <v>11645.623870967744</v>
      </c>
      <c r="I20" s="24">
        <f t="shared" si="4"/>
        <v>-6.7162401360566504E-2</v>
      </c>
    </row>
    <row r="21" spans="1:9" ht="12.75" customHeight="1" x14ac:dyDescent="0.2">
      <c r="A21" s="22" t="s">
        <v>37</v>
      </c>
      <c r="B21" s="25">
        <v>677868.76</v>
      </c>
      <c r="C21" s="23">
        <f t="shared" si="0"/>
        <v>21866.734193548389</v>
      </c>
      <c r="D21" s="25">
        <v>725881.69</v>
      </c>
      <c r="E21" s="23">
        <f t="shared" si="1"/>
        <v>23415.538387096771</v>
      </c>
      <c r="F21" s="24">
        <f t="shared" si="2"/>
        <v>7.0829241341642257E-2</v>
      </c>
      <c r="G21" s="25">
        <v>719664.36</v>
      </c>
      <c r="H21" s="23">
        <f t="shared" si="3"/>
        <v>23214.97935483871</v>
      </c>
      <c r="I21" s="24">
        <f t="shared" si="4"/>
        <v>8.6392078662891336E-3</v>
      </c>
    </row>
    <row r="22" spans="1:9" ht="12.75" customHeight="1" x14ac:dyDescent="0.2">
      <c r="A22" s="22" t="s">
        <v>38</v>
      </c>
      <c r="B22" s="25">
        <v>36049.19</v>
      </c>
      <c r="C22" s="23">
        <f t="shared" si="0"/>
        <v>1162.8770967741937</v>
      </c>
      <c r="D22" s="25">
        <v>41911.17</v>
      </c>
      <c r="E22" s="23">
        <f t="shared" si="1"/>
        <v>1351.9732258064516</v>
      </c>
      <c r="F22" s="24">
        <f t="shared" si="2"/>
        <v>0.1626105884764677</v>
      </c>
      <c r="G22" s="25">
        <v>36197.71</v>
      </c>
      <c r="H22" s="23">
        <f t="shared" si="3"/>
        <v>1167.6680645161291</v>
      </c>
      <c r="I22" s="24">
        <f t="shared" si="4"/>
        <v>0.1578403716699206</v>
      </c>
    </row>
    <row r="23" spans="1:9" ht="12.75" customHeight="1" x14ac:dyDescent="0.2">
      <c r="A23" s="22" t="s">
        <v>39</v>
      </c>
      <c r="B23" s="25">
        <v>28826.51</v>
      </c>
      <c r="C23" s="23">
        <f t="shared" si="0"/>
        <v>929.8874193548387</v>
      </c>
      <c r="D23" s="25">
        <v>32453.94</v>
      </c>
      <c r="E23" s="23">
        <f t="shared" si="1"/>
        <v>1046.9012903225805</v>
      </c>
      <c r="F23" s="24">
        <f t="shared" si="2"/>
        <v>0.12583659971325001</v>
      </c>
      <c r="G23" s="25">
        <v>30343.22</v>
      </c>
      <c r="H23" s="23">
        <f t="shared" si="3"/>
        <v>978.81354838709683</v>
      </c>
      <c r="I23" s="24">
        <f t="shared" si="4"/>
        <v>6.9561503360553001E-2</v>
      </c>
    </row>
    <row r="24" spans="1:9" ht="12.75" customHeight="1" x14ac:dyDescent="0.2">
      <c r="A24" s="22" t="s">
        <v>40</v>
      </c>
      <c r="B24" s="25">
        <v>85897.2</v>
      </c>
      <c r="C24" s="23">
        <f t="shared" si="0"/>
        <v>2770.8774193548388</v>
      </c>
      <c r="D24" s="25">
        <v>102808.09</v>
      </c>
      <c r="E24" s="23">
        <f t="shared" si="1"/>
        <v>3316.39</v>
      </c>
      <c r="F24" s="24">
        <f t="shared" si="2"/>
        <v>0.19687358842895919</v>
      </c>
      <c r="G24" s="25">
        <v>90236.78</v>
      </c>
      <c r="H24" s="23">
        <f t="shared" si="3"/>
        <v>2910.8638709677421</v>
      </c>
      <c r="I24" s="24">
        <f t="shared" si="4"/>
        <v>0.13931470072402852</v>
      </c>
    </row>
    <row r="25" spans="1:9" ht="12.75" customHeight="1" x14ac:dyDescent="0.2">
      <c r="A25" s="22" t="s">
        <v>41</v>
      </c>
      <c r="B25" s="25">
        <v>213448</v>
      </c>
      <c r="C25" s="23">
        <f t="shared" si="0"/>
        <v>6885.4193548387093</v>
      </c>
      <c r="D25" s="25">
        <v>210012.52</v>
      </c>
      <c r="E25" s="23">
        <f t="shared" si="1"/>
        <v>6774.5974193548382</v>
      </c>
      <c r="F25" s="24">
        <f t="shared" si="2"/>
        <v>-1.6095161350773934E-2</v>
      </c>
      <c r="G25" s="25">
        <v>220115.76</v>
      </c>
      <c r="H25" s="23">
        <f t="shared" si="3"/>
        <v>7100.5083870967746</v>
      </c>
      <c r="I25" s="24">
        <f t="shared" si="4"/>
        <v>-4.5899666611786571E-2</v>
      </c>
    </row>
    <row r="26" spans="1:9" ht="12.75" customHeight="1" x14ac:dyDescent="0.2">
      <c r="A26" s="22" t="s">
        <v>42</v>
      </c>
      <c r="B26" s="25">
        <v>178385.42</v>
      </c>
      <c r="C26" s="23">
        <f t="shared" si="0"/>
        <v>5754.3683870967743</v>
      </c>
      <c r="D26" s="25">
        <v>189526.51</v>
      </c>
      <c r="E26" s="23">
        <f t="shared" si="1"/>
        <v>6113.7583870967746</v>
      </c>
      <c r="F26" s="24">
        <f t="shared" si="2"/>
        <v>6.2455160292808731E-2</v>
      </c>
      <c r="G26" s="25">
        <v>180713.96</v>
      </c>
      <c r="H26" s="23">
        <f t="shared" si="3"/>
        <v>5829.4825806451609</v>
      </c>
      <c r="I26" s="24">
        <f t="shared" si="4"/>
        <v>4.8765186707214081E-2</v>
      </c>
    </row>
    <row r="27" spans="1:9" ht="12.75" customHeight="1" x14ac:dyDescent="0.2">
      <c r="A27" s="22" t="s">
        <v>43</v>
      </c>
      <c r="B27" s="25">
        <v>253640.7</v>
      </c>
      <c r="C27" s="23">
        <f t="shared" si="0"/>
        <v>8181.9580645161295</v>
      </c>
      <c r="D27" s="25">
        <v>267513.05</v>
      </c>
      <c r="E27" s="23">
        <f t="shared" si="1"/>
        <v>8629.4532258064519</v>
      </c>
      <c r="F27" s="24">
        <f t="shared" si="2"/>
        <v>5.4692917974126454E-2</v>
      </c>
      <c r="G27" s="25">
        <v>269591.77</v>
      </c>
      <c r="H27" s="23">
        <f t="shared" si="3"/>
        <v>8696.5087096774205</v>
      </c>
      <c r="I27" s="24">
        <f t="shared" si="4"/>
        <v>-7.7106211365429722E-3</v>
      </c>
    </row>
    <row r="28" spans="1:9" ht="12.75" customHeight="1" x14ac:dyDescent="0.2">
      <c r="A28" s="22" t="s">
        <v>44</v>
      </c>
      <c r="B28" s="25">
        <v>348009.22</v>
      </c>
      <c r="C28" s="23">
        <f t="shared" si="0"/>
        <v>11226.103870967741</v>
      </c>
      <c r="D28" s="25">
        <v>374028.56</v>
      </c>
      <c r="E28" s="23">
        <f t="shared" si="1"/>
        <v>12065.437419354839</v>
      </c>
      <c r="F28" s="24">
        <f t="shared" si="2"/>
        <v>7.4766237515201617E-2</v>
      </c>
      <c r="G28" s="25">
        <v>363125.96</v>
      </c>
      <c r="H28" s="23">
        <f t="shared" si="3"/>
        <v>11713.740645161291</v>
      </c>
      <c r="I28" s="24">
        <f t="shared" si="4"/>
        <v>3.0024292397051289E-2</v>
      </c>
    </row>
    <row r="29" spans="1:9" ht="12.75" customHeight="1" x14ac:dyDescent="0.2">
      <c r="A29" s="22" t="s">
        <v>45</v>
      </c>
      <c r="B29" s="25">
        <v>485232.91</v>
      </c>
      <c r="C29" s="23">
        <f t="shared" si="0"/>
        <v>15652.674516129031</v>
      </c>
      <c r="D29" s="25">
        <v>514077.93</v>
      </c>
      <c r="E29" s="23">
        <f t="shared" si="1"/>
        <v>16583.159032258063</v>
      </c>
      <c r="F29" s="24">
        <f t="shared" si="2"/>
        <v>5.9445720612808506E-2</v>
      </c>
      <c r="G29" s="25">
        <v>516175.35999999999</v>
      </c>
      <c r="H29" s="23">
        <f t="shared" si="3"/>
        <v>16650.81806451613</v>
      </c>
      <c r="I29" s="24">
        <f t="shared" si="4"/>
        <v>-4.0634058936869222E-3</v>
      </c>
    </row>
    <row r="30" spans="1:9" ht="12.75" customHeight="1" x14ac:dyDescent="0.2">
      <c r="A30" s="22" t="s">
        <v>46</v>
      </c>
      <c r="B30" s="25">
        <v>78093.509999999995</v>
      </c>
      <c r="C30" s="23">
        <f t="shared" si="0"/>
        <v>2519.1454838709674</v>
      </c>
      <c r="D30" s="25">
        <v>78902.850000000006</v>
      </c>
      <c r="E30" s="23">
        <f t="shared" si="1"/>
        <v>2545.2532258064516</v>
      </c>
      <c r="F30" s="24">
        <f t="shared" si="2"/>
        <v>1.036372932910834E-2</v>
      </c>
      <c r="G30" s="25">
        <v>81127.5</v>
      </c>
      <c r="H30" s="23">
        <f t="shared" si="3"/>
        <v>2617.016129032258</v>
      </c>
      <c r="I30" s="24">
        <f t="shared" si="4"/>
        <v>-2.7421651104742484E-2</v>
      </c>
    </row>
    <row r="31" spans="1:9" ht="12.75" customHeight="1" x14ac:dyDescent="0.2">
      <c r="A31" s="22" t="s">
        <v>47</v>
      </c>
      <c r="B31" s="25">
        <v>39102.379999999997</v>
      </c>
      <c r="C31" s="23">
        <f t="shared" si="0"/>
        <v>1261.3670967741934</v>
      </c>
      <c r="D31" s="25">
        <v>44926.89</v>
      </c>
      <c r="E31" s="23">
        <f t="shared" si="1"/>
        <v>1449.2545161290323</v>
      </c>
      <c r="F31" s="24">
        <f t="shared" si="2"/>
        <v>0.14895538327846047</v>
      </c>
      <c r="G31" s="25">
        <v>40495.96</v>
      </c>
      <c r="H31" s="23">
        <f t="shared" si="3"/>
        <v>1306.3212903225806</v>
      </c>
      <c r="I31" s="24">
        <f t="shared" si="4"/>
        <v>0.10941659365526823</v>
      </c>
    </row>
    <row r="32" spans="1:9" ht="12.75" customHeight="1" x14ac:dyDescent="0.2">
      <c r="A32" s="22" t="s">
        <v>48</v>
      </c>
      <c r="B32" s="25">
        <v>180784.69</v>
      </c>
      <c r="C32" s="23">
        <f t="shared" si="0"/>
        <v>5831.7641935483871</v>
      </c>
      <c r="D32" s="25">
        <v>200081.98</v>
      </c>
      <c r="E32" s="23">
        <f t="shared" si="1"/>
        <v>6454.2574193548389</v>
      </c>
      <c r="F32" s="24">
        <f t="shared" si="2"/>
        <v>0.10674183748634913</v>
      </c>
      <c r="G32" s="25">
        <v>187960.62</v>
      </c>
      <c r="H32" s="23">
        <f t="shared" si="3"/>
        <v>6063.2458064516131</v>
      </c>
      <c r="I32" s="24">
        <f t="shared" si="4"/>
        <v>6.4488827500143397E-2</v>
      </c>
    </row>
    <row r="33" spans="1:9" ht="12.75" customHeight="1" x14ac:dyDescent="0.2">
      <c r="A33" s="22" t="s">
        <v>49</v>
      </c>
      <c r="B33" s="25">
        <v>892802.02</v>
      </c>
      <c r="C33" s="23">
        <f t="shared" si="0"/>
        <v>28800.065161290324</v>
      </c>
      <c r="D33" s="25">
        <v>958998.72</v>
      </c>
      <c r="E33" s="23">
        <f t="shared" si="1"/>
        <v>30935.442580645162</v>
      </c>
      <c r="F33" s="24">
        <f t="shared" si="2"/>
        <v>7.4144881527037798E-2</v>
      </c>
      <c r="G33" s="25">
        <v>907636.51</v>
      </c>
      <c r="H33" s="23">
        <f t="shared" si="3"/>
        <v>29278.597096774192</v>
      </c>
      <c r="I33" s="24">
        <f t="shared" si="4"/>
        <v>5.6588964231947925E-2</v>
      </c>
    </row>
    <row r="34" spans="1:9" ht="12.75" customHeight="1" x14ac:dyDescent="0.2">
      <c r="A34" s="22" t="s">
        <v>50</v>
      </c>
      <c r="B34" s="25">
        <v>211373.64</v>
      </c>
      <c r="C34" s="23">
        <f t="shared" si="0"/>
        <v>6818.5045161290327</v>
      </c>
      <c r="D34" s="25">
        <v>216496.23</v>
      </c>
      <c r="E34" s="23">
        <f t="shared" si="1"/>
        <v>6983.7493548387101</v>
      </c>
      <c r="F34" s="24">
        <f t="shared" si="2"/>
        <v>2.4234762669555154E-2</v>
      </c>
      <c r="G34" s="25">
        <v>223986.45</v>
      </c>
      <c r="H34" s="23">
        <f t="shared" si="3"/>
        <v>7225.36935483871</v>
      </c>
      <c r="I34" s="24">
        <f t="shared" si="4"/>
        <v>-3.344050499483342E-2</v>
      </c>
    </row>
    <row r="35" spans="1:9" ht="12.75" customHeight="1" x14ac:dyDescent="0.2">
      <c r="A35" s="22" t="s">
        <v>51</v>
      </c>
      <c r="B35" s="25">
        <v>105369.45</v>
      </c>
      <c r="C35" s="23">
        <f t="shared" si="0"/>
        <v>3399.014516129032</v>
      </c>
      <c r="D35" s="25">
        <v>109387.1</v>
      </c>
      <c r="E35" s="23">
        <f t="shared" si="1"/>
        <v>3528.6161290322584</v>
      </c>
      <c r="F35" s="24">
        <f t="shared" si="2"/>
        <v>3.8129173114218817E-2</v>
      </c>
      <c r="G35" s="25">
        <v>110883.43</v>
      </c>
      <c r="H35" s="23">
        <f t="shared" si="3"/>
        <v>3576.8848387096773</v>
      </c>
      <c r="I35" s="24">
        <f t="shared" si="4"/>
        <v>-1.3494622235260878E-2</v>
      </c>
    </row>
    <row r="36" spans="1:9" ht="12.75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0.5703125" customWidth="1"/>
    <col min="2" max="2" width="15.85546875" customWidth="1"/>
    <col min="3" max="3" width="7" customWidth="1"/>
    <col min="4" max="4" width="46.42578125" customWidth="1"/>
  </cols>
  <sheetData>
    <row r="1" spans="1:4" ht="12" customHeight="1" x14ac:dyDescent="0.2">
      <c r="A1" s="27" t="s">
        <v>52</v>
      </c>
      <c r="B1" s="28" t="s">
        <v>53</v>
      </c>
      <c r="C1" s="28" t="s">
        <v>54</v>
      </c>
      <c r="D1" s="27" t="s">
        <v>55</v>
      </c>
    </row>
    <row r="2" spans="1:4" ht="12.75" customHeight="1" x14ac:dyDescent="0.2">
      <c r="A2" s="29"/>
      <c r="B2" s="30"/>
      <c r="C2" s="31"/>
      <c r="D2" s="32"/>
    </row>
    <row r="3" spans="1:4" ht="12" customHeight="1" x14ac:dyDescent="0.2">
      <c r="A3" s="29"/>
      <c r="B3" s="30"/>
      <c r="C3" s="31"/>
      <c r="D3" s="32"/>
    </row>
    <row r="4" spans="1:4" ht="12" customHeight="1" x14ac:dyDescent="0.2">
      <c r="A4" s="29"/>
      <c r="B4" s="30"/>
      <c r="C4" s="31"/>
      <c r="D4" s="32"/>
    </row>
    <row r="5" spans="1:4" ht="15.75" customHeight="1" x14ac:dyDescent="0.2">
      <c r="A5" s="33"/>
      <c r="B5" s="34"/>
      <c r="C5" s="35"/>
      <c r="D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ERT_SU_CZ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2025-02-20T17:48:29Z</dcterms:modified>
</cp:coreProperties>
</file>