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2-release\"/>
    </mc:Choice>
  </mc:AlternateContent>
  <xr:revisionPtr revIDLastSave="0" documentId="13_ncr:1_{5EB1305E-26A2-497A-892B-713F1C2B0C34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<sst xmlns="http://schemas.openxmlformats.org/spreadsheetml/2006/main" count="507" uniqueCount="341">
  <si>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</si>
  <si>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</si>
  <si>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</si>
  <si>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</si>
  <si>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</si>
  <si>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</si>
  <si>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</si>
  <si>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</si>
  <si>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</si>
  <si>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</si>
  <si>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 xml:space="preserve">  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</si>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</sst>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38.472854398147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0" maxValue="7811"/>
    </cacheField>
    <cacheField name="Outside ATFM slot window" numFmtId="0">
      <sharedItems containsString="0" containsBlank="1" containsNumber="1" containsInteger="1" minValue="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4245204336947452"/>
    <n v="1199"/>
    <n v="69"/>
  </r>
  <r>
    <x v="1"/>
    <s v="Berlin Brandenburg (EDDB)"/>
    <s v="EDDB"/>
    <n v="0.99481865284974091"/>
    <n v="772"/>
    <n v="4"/>
  </r>
  <r>
    <x v="1"/>
    <s v="Dresden (EDDC)"/>
    <s v="EDDC"/>
    <n v="0.93333333333333335"/>
    <n v="60"/>
    <n v="4"/>
  </r>
  <r>
    <x v="1"/>
    <s v="Erfurt (EDDE)"/>
    <s v="EDDE"/>
    <n v="1"/>
    <n v="3"/>
    <n v="0"/>
  </r>
  <r>
    <x v="1"/>
    <s v="Frankfurt (EDDF)"/>
    <s v="EDDF"/>
    <n v="0.9702354509107064"/>
    <n v="2251"/>
    <n v="67"/>
  </r>
  <r>
    <x v="1"/>
    <s v="Muenster-Osnabrueck (EDDG)"/>
    <s v="EDDG"/>
    <n v="0.96491228070175439"/>
    <n v="57"/>
    <n v="2"/>
  </r>
  <r>
    <x v="1"/>
    <s v="Hamburg (EDDH)"/>
    <s v="EDDH"/>
    <n v="0.97165991902834004"/>
    <n v="494"/>
    <n v="14"/>
  </r>
  <r>
    <x v="1"/>
    <s v="Cologne-Bonn (EDDK)"/>
    <s v="EDDK"/>
    <n v="0.98329355608591884"/>
    <n v="419"/>
    <n v="7"/>
  </r>
  <r>
    <x v="1"/>
    <s v="Dusseldorf (EDDL)"/>
    <s v="EDDL"/>
    <n v="0.98290598290598286"/>
    <n v="819"/>
    <n v="14"/>
  </r>
  <r>
    <x v="1"/>
    <s v="Munich (EDDM)"/>
    <s v="EDDM"/>
    <n v="0.9303030303030303"/>
    <n v="1320"/>
    <n v="92"/>
  </r>
  <r>
    <x v="1"/>
    <s v="Nuremberg (EDDN)"/>
    <s v="EDDN"/>
    <n v="0.95833333333333337"/>
    <n v="144"/>
    <n v="6"/>
  </r>
  <r>
    <x v="1"/>
    <s v="Leipzig-Halle (EDDP)"/>
    <s v="EDDP"/>
    <n v="0.97"/>
    <n v="200"/>
    <n v="6"/>
  </r>
  <r>
    <x v="1"/>
    <s v="Saarbruecken (EDDR)"/>
    <s v="EDDR"/>
    <n v="1"/>
    <n v="8"/>
    <n v="0"/>
  </r>
  <r>
    <x v="1"/>
    <s v="Stuttgart (EDDS)"/>
    <s v="EDDS"/>
    <n v="0.98987341772151893"/>
    <n v="395"/>
    <n v="4"/>
  </r>
  <r>
    <x v="1"/>
    <s v="Hanover (EDDV)"/>
    <s v="EDDV"/>
    <n v="0.93103448275862066"/>
    <n v="232"/>
    <n v="16"/>
  </r>
  <r>
    <x v="1"/>
    <s v="Bremen (EDDW)"/>
    <s v="EDDW"/>
    <n v="0.96842105263157896"/>
    <n v="95"/>
    <n v="3"/>
  </r>
  <r>
    <x v="2"/>
    <s v="Tallinn (EETN)"/>
    <s v="EETN"/>
    <n v="0.97499999999999998"/>
    <n v="80"/>
    <n v="2"/>
  </r>
  <r>
    <x v="2"/>
    <s v="Tartu (EETU)"/>
    <s v="EETU"/>
    <n v="1"/>
    <n v="1"/>
    <n v="0"/>
  </r>
  <r>
    <x v="3"/>
    <s v="Helsinki/ Vantaa (EFHK)"/>
    <s v="EFHK"/>
    <n v="0.95016611295681064"/>
    <n v="301"/>
    <n v="15"/>
  </r>
  <r>
    <x v="4"/>
    <s v="Amsterdam/ Schiphol (EHAM)"/>
    <s v="EHAM"/>
    <n v="0.97230113636363635"/>
    <n v="1408"/>
    <n v="39"/>
  </r>
  <r>
    <x v="4"/>
    <s v="Maastricht-Aachen (EHBK)"/>
    <s v="EHBK"/>
    <n v="1"/>
    <n v="23"/>
    <n v="0"/>
  </r>
  <r>
    <x v="4"/>
    <s v="Groningen (EHGG)"/>
    <s v="EHGG"/>
    <n v="0.875"/>
    <n v="16"/>
    <n v="2"/>
  </r>
  <r>
    <x v="4"/>
    <s v="Rotterdam (EHRD)"/>
    <s v="EHRD"/>
    <n v="0.94252873563218387"/>
    <n v="87"/>
    <n v="5"/>
  </r>
  <r>
    <x v="5"/>
    <s v="Cork (EICK)"/>
    <s v="EICK"/>
    <n v="0.98039215686274506"/>
    <n v="102"/>
    <n v="2"/>
  </r>
  <r>
    <x v="5"/>
    <s v="Dublin (EIDW)"/>
    <s v="EIDW"/>
    <n v="0.96863691194209889"/>
    <n v="829"/>
    <n v="26"/>
  </r>
  <r>
    <x v="5"/>
    <s v="Shannon (EINN)"/>
    <s v="EINN"/>
    <n v="0.875"/>
    <n v="48"/>
    <n v="6"/>
  </r>
  <r>
    <x v="6"/>
    <s v="Copenhagen/ Kastrup (EKCH)"/>
    <s v="EKCH"/>
    <n v="0.9756468797564688"/>
    <n v="657"/>
    <n v="16"/>
  </r>
  <r>
    <x v="7"/>
    <s v="Luxembourg (ELLX)"/>
    <s v="ELLX"/>
    <n v="0.92650334075723828"/>
    <n v="449"/>
    <n v="33"/>
  </r>
  <r>
    <x v="8"/>
    <s v="Bergen (ENBR)"/>
    <s v="ENBR"/>
    <n v="0.99259259259259258"/>
    <n v="135"/>
    <n v="1"/>
  </r>
  <r>
    <x v="8"/>
    <s v="Oslo/ Gardermoen (ENGM)"/>
    <s v="ENGM"/>
    <n v="0.98633879781420764"/>
    <n v="366"/>
    <n v="5"/>
  </r>
  <r>
    <x v="8"/>
    <s v="Trondheim (ENVA)"/>
    <s v="ENVA"/>
    <n v="1"/>
    <n v="110"/>
    <n v="0"/>
  </r>
  <r>
    <x v="8"/>
    <s v="Stavanger (ENZV)"/>
    <s v="ENZV"/>
    <n v="0.98290598290598286"/>
    <n v="117"/>
    <n v="2"/>
  </r>
  <r>
    <x v="9"/>
    <s v="Bydgoszcz (EPBY)"/>
    <s v="EPBY"/>
    <n v="1"/>
    <n v="3"/>
    <n v="0"/>
  </r>
  <r>
    <x v="9"/>
    <s v="Gdansk (EPGD)"/>
    <s v="EPGD"/>
    <n v="0.97810218978102192"/>
    <n v="137"/>
    <n v="3"/>
  </r>
  <r>
    <x v="9"/>
    <s v="Krakow - Balice (EPKK)"/>
    <s v="EPKK"/>
    <n v="0.98360655737704916"/>
    <n v="183"/>
    <n v="3"/>
  </r>
  <r>
    <x v="9"/>
    <s v="Katowice - Pyrzowice (EPKT)"/>
    <s v="EPKT"/>
    <n v="0.93069306930693063"/>
    <n v="101"/>
    <n v="7"/>
  </r>
  <r>
    <x v="9"/>
    <s v="Lublin (EPLB)"/>
    <s v="EPLB"/>
    <n v="0.5"/>
    <n v="2"/>
    <n v="1"/>
  </r>
  <r>
    <x v="9"/>
    <s v="Lodz - Lublinek (EPLL)"/>
    <s v="EPLL"/>
    <n v="1"/>
    <n v="6"/>
    <n v="0"/>
  </r>
  <r>
    <x v="9"/>
    <s v="Warszawa/ Modlin (EPMO)"/>
    <s v="EPMO"/>
    <n v="1"/>
    <n v="35"/>
    <n v="0"/>
  </r>
  <r>
    <x v="9"/>
    <s v="Poznan - Lawica (EPPO)"/>
    <s v="EPPO"/>
    <n v="0.98305084745762716"/>
    <n v="59"/>
    <n v="1"/>
  </r>
  <r>
    <x v="9"/>
    <s v="Radom (EPRA)"/>
    <s v="EPRA"/>
    <n v="1"/>
    <n v="1"/>
    <n v="0"/>
  </r>
  <r>
    <x v="9"/>
    <s v="Rzeszow - Jasionka (EPRZ)"/>
    <s v="EPRZ"/>
    <n v="0.9642857142857143"/>
    <n v="28"/>
    <n v="1"/>
  </r>
  <r>
    <x v="9"/>
    <s v="Szczecin - Goleniów (EPSC)"/>
    <s v="EPSC"/>
    <n v="1"/>
    <n v="4"/>
    <n v="0"/>
  </r>
  <r>
    <x v="9"/>
    <s v="Olsztyn-Mazury (EPSY)"/>
    <s v="EPSY"/>
    <n v="1"/>
    <n v="3"/>
    <n v="0"/>
  </r>
  <r>
    <x v="9"/>
    <s v="Warszawa/ Chopina (EPWA)"/>
    <s v="EPWA"/>
    <n v="0.97120921305182339"/>
    <n v="521"/>
    <n v="15"/>
  </r>
  <r>
    <x v="9"/>
    <s v="Wroclaw/ Strachowice (EPWR)"/>
    <s v="EPWR"/>
    <n v="0.9642857142857143"/>
    <n v="112"/>
    <n v="4"/>
  </r>
  <r>
    <x v="9"/>
    <s v="Zielona Gora - Babimost (EPZG)"/>
    <s v="EPZG"/>
    <n v="1"/>
    <n v="1"/>
    <n v="0"/>
  </r>
  <r>
    <x v="10"/>
    <s v="Stockholm/ Arlanda (ESSA)"/>
    <s v="ESSA"/>
    <n v="0.96993987975951901"/>
    <n v="499"/>
    <n v="15"/>
  </r>
  <r>
    <x v="11"/>
    <s v="Liepaja (EVLA)"/>
    <s v="EVLA"/>
    <m/>
    <n v="0"/>
    <n v="0"/>
  </r>
  <r>
    <x v="11"/>
    <s v="Riga (EVRA)"/>
    <s v="EVRA"/>
    <n v="0.98692810457516345"/>
    <n v="153"/>
    <n v="2"/>
  </r>
  <r>
    <x v="11"/>
    <s v="Ventspils (EVVA)"/>
    <s v="EVVA"/>
    <m/>
    <m/>
    <m/>
  </r>
  <r>
    <x v="12"/>
    <s v="Gran Canaria (GCLP)"/>
    <s v="GCLP"/>
    <n v="0.98026315789473684"/>
    <n v="912"/>
    <n v="18"/>
  </r>
  <r>
    <x v="12"/>
    <s v="Alicante (LEAL)"/>
    <s v="LEAL"/>
    <n v="0.9896729776247849"/>
    <n v="581"/>
    <n v="6"/>
  </r>
  <r>
    <x v="12"/>
    <s v="Barcelona (LEBL)"/>
    <s v="LEBL"/>
    <n v="0.98803827751196172"/>
    <n v="1254"/>
    <n v="15"/>
  </r>
  <r>
    <x v="12"/>
    <s v="Ibiza (LEIB)"/>
    <s v="LEIB"/>
    <n v="1"/>
    <n v="78"/>
    <n v="0"/>
  </r>
  <r>
    <x v="12"/>
    <s v="Madrid/ Barajas (LEMD)"/>
    <s v="LEMD"/>
    <n v="0.97923497267759563"/>
    <n v="1830"/>
    <n v="38"/>
  </r>
  <r>
    <x v="12"/>
    <s v="Málaga (LEMG)"/>
    <s v="LEMG"/>
    <n v="0.94368131868131866"/>
    <n v="728"/>
    <n v="41"/>
  </r>
  <r>
    <x v="12"/>
    <s v="Palma de Mallorca (LEPA)"/>
    <s v="LEPA"/>
    <n v="0.98381877022653719"/>
    <n v="309"/>
    <n v="5"/>
  </r>
  <r>
    <x v="13"/>
    <s v="Albert-Bray (LFAQ)"/>
    <s v="LFAQ"/>
    <n v="0.94736842105263164"/>
    <n v="19"/>
    <n v="1"/>
  </r>
  <r>
    <x v="13"/>
    <s v="Agen-La Garenne (LFBA)"/>
    <s v="LFBA"/>
    <m/>
    <n v="0"/>
    <n v="0"/>
  </r>
  <r>
    <x v="13"/>
    <s v="Bordeaux-Mérignac (LFBD)"/>
    <s v="LFBD"/>
    <n v="0.91233766233766234"/>
    <n v="308"/>
    <n v="27"/>
  </r>
  <r>
    <x v="13"/>
    <s v="Bergerac-Roumanière (LFBE)"/>
    <s v="LFBE"/>
    <n v="1"/>
    <n v="13"/>
    <n v="0"/>
  </r>
  <r>
    <x v="13"/>
    <s v="La Rochelle-Ile de Ré (LFBH)"/>
    <s v="LFBH"/>
    <n v="1"/>
    <n v="10"/>
    <n v="0"/>
  </r>
  <r>
    <x v="13"/>
    <s v="Poitiers-Biard (LFBI)"/>
    <s v="LFBI"/>
    <n v="0.85714285714285721"/>
    <n v="7"/>
    <n v="1"/>
  </r>
  <r>
    <x v="13"/>
    <s v="Limoges-Bellegarde (LFBL)"/>
    <s v="LFBL"/>
    <n v="1"/>
    <n v="22"/>
    <n v="0"/>
  </r>
  <r>
    <x v="13"/>
    <s v="Toulouse-Blagnac (LFBO)"/>
    <s v="LFBO"/>
    <n v="0.90819672131147544"/>
    <n v="610"/>
    <n v="56"/>
  </r>
  <r>
    <x v="13"/>
    <s v="Pau-Pyrénées (LFBP)"/>
    <s v="LFBP"/>
    <n v="0.88288288288288286"/>
    <n v="111"/>
    <n v="13"/>
  </r>
  <r>
    <x v="13"/>
    <s v="Tarbes-Lourdes Pyrénées (LFBT)"/>
    <s v="LFBT"/>
    <n v="0.89655172413793105"/>
    <n v="58"/>
    <n v="6"/>
  </r>
  <r>
    <x v="13"/>
    <s v="Biarritz-Bayonne-Anglet (LFBZ)"/>
    <s v="LFBZ"/>
    <n v="0.94594594594594594"/>
    <n v="74"/>
    <n v="4"/>
  </r>
  <r>
    <x v="13"/>
    <s v="Rodez-Marcillac (LFCR)"/>
    <s v="LFCR"/>
    <n v="0.97222222222222221"/>
    <n v="36"/>
    <n v="1"/>
  </r>
  <r>
    <x v="13"/>
    <s v="Dôle-Tavaux (LFGJ)"/>
    <s v="LFGJ"/>
    <n v="0.93333333333333335"/>
    <n v="15"/>
    <n v="1"/>
  </r>
  <r>
    <x v="13"/>
    <s v="Metz-Nancy-Lorraine (LFJL)"/>
    <s v="LFJL"/>
    <n v="0.83333333333333337"/>
    <n v="30"/>
    <n v="5"/>
  </r>
  <r>
    <x v="13"/>
    <s v="Bastia-Poretta (LFKB)"/>
    <s v="LFKB"/>
    <n v="0.92207792207792205"/>
    <n v="77"/>
    <n v="6"/>
  </r>
  <r>
    <x v="13"/>
    <s v="Calvi-Sainte-Catherine (LFKC)"/>
    <s v="LFKC"/>
    <n v="0.94444444444444442"/>
    <n v="18"/>
    <n v="1"/>
  </r>
  <r>
    <x v="13"/>
    <s v="Figari-Sud Corse (LFKF)"/>
    <s v="LFKF"/>
    <n v="0.88461538461538458"/>
    <n v="26"/>
    <n v="3"/>
  </r>
  <r>
    <x v="13"/>
    <s v="Ajaccio-Napoléon-Bonaparte (LFKJ)"/>
    <s v="LFKJ"/>
    <n v="0.88311688311688308"/>
    <n v="77"/>
    <n v="9"/>
  </r>
  <r>
    <x v="13"/>
    <s v="Chambéry-Aix-les-Bains (LFLB)"/>
    <s v="LFLB"/>
    <n v="0.875"/>
    <n v="200"/>
    <n v="25"/>
  </r>
  <r>
    <x v="13"/>
    <s v="Clermont-Ferrand-Auvergne (LFLC)"/>
    <s v="LFLC"/>
    <n v="0.82666666666666666"/>
    <n v="75"/>
    <n v="13"/>
  </r>
  <r>
    <x v="13"/>
    <s v="Lyon-Saint-Exupéry (LFLL)"/>
    <s v="LFLL"/>
    <n v="0.87647058823529411"/>
    <n v="680"/>
    <n v="84"/>
  </r>
  <r>
    <x v="13"/>
    <s v="Annecy-Meythet (LFLP)"/>
    <s v="LFLP"/>
    <n v="0.84905660377358494"/>
    <n v="53"/>
    <n v="8"/>
  </r>
  <r>
    <x v="13"/>
    <s v="Grenoble-Isère (LFLS)"/>
    <s v="LFLS"/>
    <n v="0.93333333333333335"/>
    <n v="150"/>
    <n v="10"/>
  </r>
  <r>
    <x v="13"/>
    <s v="Châteauroux-Déols (LFLX)"/>
    <s v="LFLX"/>
    <n v="0.91666666666666663"/>
    <n v="24"/>
    <n v="2"/>
  </r>
  <r>
    <x v="13"/>
    <s v="Lyon-Bron (LFLY)"/>
    <s v="LFLY"/>
    <n v="0.9"/>
    <n v="50"/>
    <n v="5"/>
  </r>
  <r>
    <x v="13"/>
    <s v="Cannes-Mandelieu (LFMD)"/>
    <s v="LFMD"/>
    <n v="0.97916666666666663"/>
    <n v="48"/>
    <n v="1"/>
  </r>
  <r>
    <x v="13"/>
    <s v="Saint-Etienne-Bouthéon (LFMH)"/>
    <s v="LFMH"/>
    <n v="0.75"/>
    <n v="8"/>
    <n v="2"/>
  </r>
  <r>
    <x v="13"/>
    <s v="Istres-Le Tubé (LFMI)"/>
    <s v="LFMI"/>
    <n v="0.73333333333333339"/>
    <n v="15"/>
    <n v="4"/>
  </r>
  <r>
    <x v="13"/>
    <s v="Carcassonne-Salvaza (LFMK)"/>
    <s v="LFMK"/>
    <n v="0.83783783783783783"/>
    <n v="37"/>
    <n v="6"/>
  </r>
  <r>
    <x v="13"/>
    <s v="Marseille-Provence (LFML)"/>
    <s v="LFML"/>
    <n v="0.85285285285285284"/>
    <n v="666"/>
    <n v="98"/>
  </r>
  <r>
    <x v="13"/>
    <s v="Nice-Côte d’Azur (LFMN)"/>
    <s v="LFMN"/>
    <n v="0.86400817995910018"/>
    <n v="978"/>
    <n v="133"/>
  </r>
  <r>
    <x v="13"/>
    <s v="Perpignan-Rivesaltes (LFMP)"/>
    <s v="LFMP"/>
    <n v="0.89473684210526316"/>
    <n v="114"/>
    <n v="12"/>
  </r>
  <r>
    <x v="13"/>
    <s v="Montpellier-Méditerranée (LFMT)"/>
    <s v="LFMT"/>
    <n v="0.87606837606837606"/>
    <n v="234"/>
    <n v="29"/>
  </r>
  <r>
    <x v="13"/>
    <s v="Béziers-Vias (LFMU)"/>
    <s v="LFMU"/>
    <n v="0.91176470588235292"/>
    <n v="34"/>
    <n v="3"/>
  </r>
  <r>
    <x v="13"/>
    <s v="Avignon-Caumont (LFMV)"/>
    <s v="LFMV"/>
    <n v="0.91891891891891886"/>
    <n v="37"/>
    <n v="3"/>
  </r>
  <r>
    <x v="13"/>
    <s v="Beauvais-Tillé (LFOB)"/>
    <s v="LFOB"/>
    <n v="0.89655172413793105"/>
    <n v="609"/>
    <n v="63"/>
  </r>
  <r>
    <x v="13"/>
    <s v="Châlons-Vatry (LFOK)"/>
    <s v="LFOK"/>
    <n v="0.73913043478260865"/>
    <n v="46"/>
    <n v="12"/>
  </r>
  <r>
    <x v="13"/>
    <s v="Rouen (LFOP)"/>
    <s v="LFOP"/>
    <n v="0.82352941176470584"/>
    <n v="68"/>
    <n v="12"/>
  </r>
  <r>
    <x v="13"/>
    <s v="Tours-Val de Loire (LFOT)"/>
    <s v="LFOT"/>
    <n v="0.875"/>
    <n v="32"/>
    <n v="4"/>
  </r>
  <r>
    <x v="13"/>
    <s v="Paris-Le Bourget (LFPB)"/>
    <s v="LFPB"/>
    <n v="0.95508021390374331"/>
    <n v="935"/>
    <n v="42"/>
  </r>
  <r>
    <x v="13"/>
    <s v="Paris-Charles-de-Gaulle (LFPG)"/>
    <s v="LFPG"/>
    <n v="0.93854820125464089"/>
    <n v="7811"/>
    <n v="480"/>
  </r>
  <r>
    <x v="13"/>
    <s v="Toussus-le-Noble (LFPN)"/>
    <s v="LFPN"/>
    <n v="0.87425149700598803"/>
    <n v="167"/>
    <n v="21"/>
  </r>
  <r>
    <x v="13"/>
    <s v="Paris-Orly (LFPO)"/>
    <s v="LFPO"/>
    <n v="0.89269475598666259"/>
    <n v="3299"/>
    <n v="354"/>
  </r>
  <r>
    <x v="13"/>
    <s v="Lille-Lesquin (LFQQ)"/>
    <s v="LFQQ"/>
    <n v="0.91124260355029585"/>
    <n v="169"/>
    <n v="15"/>
  </r>
  <r>
    <x v="13"/>
    <s v="Brest-Bretagne (LFRB)"/>
    <s v="LFRB"/>
    <n v="0.86301369863013699"/>
    <n v="73"/>
    <n v="10"/>
  </r>
  <r>
    <x v="13"/>
    <s v="Dinard-Pleurtuit-Saint-Malo (LFRD)"/>
    <s v="LFRD"/>
    <n v="1"/>
    <n v="8"/>
    <n v="0"/>
  </r>
  <r>
    <x v="13"/>
    <s v="Deauville-Normandie (LFRG)"/>
    <s v="LFRG"/>
    <n v="0.9"/>
    <n v="40"/>
    <n v="4"/>
  </r>
  <r>
    <x v="13"/>
    <s v="Lorient-Lann Bihoué (LFRH)"/>
    <s v="LFRH"/>
    <n v="0.875"/>
    <n v="32"/>
    <n v="4"/>
  </r>
  <r>
    <x v="13"/>
    <s v="Caen-Carpiquet (LFRK)"/>
    <s v="LFRK"/>
    <n v="0.9137931034482758"/>
    <n v="116"/>
    <n v="10"/>
  </r>
  <r>
    <x v="13"/>
    <s v="Rennes-Saint-Jacques (LFRN)"/>
    <s v="LFRN"/>
    <n v="0.93827160493827155"/>
    <n v="81"/>
    <n v="5"/>
  </r>
  <r>
    <x v="13"/>
    <s v="Quimper-Pluguffan (LFRQ)"/>
    <s v="LFRQ"/>
    <n v="1"/>
    <n v="4"/>
    <n v="0"/>
  </r>
  <r>
    <x v="13"/>
    <s v="Nantes-Atlantique (LFRS)"/>
    <s v="LFRS"/>
    <n v="0.94306049822064053"/>
    <n v="281"/>
    <n v="16"/>
  </r>
  <r>
    <x v="13"/>
    <s v="Saint-Nazaire-Montoir (LFRZ)"/>
    <s v="LFRZ"/>
    <n v="0.92307692307692313"/>
    <n v="26"/>
    <n v="2"/>
  </r>
  <r>
    <x v="13"/>
    <s v="Bâle-Mulhouse (LFSB)"/>
    <s v="LFSB"/>
    <n v="0.90909090909090906"/>
    <n v="363"/>
    <n v="33"/>
  </r>
  <r>
    <x v="13"/>
    <s v="Brive-Souillac (LFSL)"/>
    <s v="LFSL"/>
    <n v="1"/>
    <n v="34"/>
    <n v="0"/>
  </r>
  <r>
    <x v="13"/>
    <s v="Strasbourg-Entzheim (LFST)"/>
    <s v="LFST"/>
    <n v="0.87777777777777777"/>
    <n v="90"/>
    <n v="11"/>
  </r>
  <r>
    <x v="13"/>
    <s v="Hyères-Le Palyvestre (LFTH)"/>
    <s v="LFTH"/>
    <n v="0.88709677419354838"/>
    <n v="62"/>
    <n v="7"/>
  </r>
  <r>
    <x v="13"/>
    <s v="Nîmes-Garons (LFTW)"/>
    <s v="LFTW"/>
    <n v="0.88888888888888884"/>
    <n v="27"/>
    <n v="3"/>
  </r>
  <r>
    <x v="14"/>
    <s v="Athens (LGAV)"/>
    <s v="LGAV"/>
    <n v="0.95359628770301619"/>
    <n v="431"/>
    <n v="20"/>
  </r>
  <r>
    <x v="15"/>
    <s v="Budapest/ Ferihegy (LHBP)"/>
    <s v="LHBP"/>
    <n v="0.98081023454157779"/>
    <n v="469"/>
    <n v="9"/>
  </r>
  <r>
    <x v="16"/>
    <s v="Milan/ Malpensa (LIMC)"/>
    <s v="LIMC"/>
    <n v="0.98758465011286678"/>
    <n v="886"/>
    <n v="11"/>
  </r>
  <r>
    <x v="16"/>
    <s v="Bergamo (LIME)"/>
    <s v="LIME"/>
    <n v="0.93359375"/>
    <n v="256"/>
    <n v="17"/>
  </r>
  <r>
    <x v="16"/>
    <s v="Milan/ Linate (LIML)"/>
    <s v="LIML"/>
    <n v="0.98113207547169812"/>
    <n v="530"/>
    <n v="10"/>
  </r>
  <r>
    <x v="16"/>
    <s v="Venice (LIPZ)"/>
    <s v="LIPZ"/>
    <n v="0.92374727668845313"/>
    <n v="459"/>
    <n v="35"/>
  </r>
  <r>
    <x v="16"/>
    <s v="Rome/Fiumicino (LIRF)"/>
    <s v="LIRF"/>
    <n v="0.97438882421420259"/>
    <n v="859"/>
    <n v="22"/>
  </r>
  <r>
    <x v="17"/>
    <s v="Prague (LKPR)"/>
    <s v="LKPR"/>
    <n v="0.95514018691588787"/>
    <n v="535"/>
    <n v="24"/>
  </r>
  <r>
    <x v="18"/>
    <s v="Malta (LMML)"/>
    <s v="LMML"/>
    <n v="0.99065420560747663"/>
    <n v="214"/>
    <n v="2"/>
  </r>
  <r>
    <x v="19"/>
    <s v="Graz (LOWG)"/>
    <s v="LOWG"/>
    <n v="0.97727272727272729"/>
    <n v="44"/>
    <n v="1"/>
  </r>
  <r>
    <x v="19"/>
    <s v="Innsbruck (LOWI)"/>
    <s v="LOWI"/>
    <n v="0.95967741935483875"/>
    <n v="248"/>
    <n v="10"/>
  </r>
  <r>
    <x v="19"/>
    <s v="Klagenfurt (LOWK)"/>
    <s v="LOWK"/>
    <n v="1"/>
    <n v="14"/>
    <n v="0"/>
  </r>
  <r>
    <x v="19"/>
    <s v="Linz (LOWL)"/>
    <s v="LOWL"/>
    <n v="0.97619047619047616"/>
    <n v="42"/>
    <n v="1"/>
  </r>
  <r>
    <x v="19"/>
    <s v="Salzburg (LOWS)"/>
    <s v="LOWS"/>
    <n v="0.96691176470588236"/>
    <n v="272"/>
    <n v="9"/>
  </r>
  <r>
    <x v="19"/>
    <s v="Vienna (LOWW)"/>
    <s v="LOWW"/>
    <n v="0.99264705882352944"/>
    <n v="816"/>
    <n v="6"/>
  </r>
  <r>
    <x v="20"/>
    <s v="Santa Maria (LPAZ)"/>
    <s v="LPAZ"/>
    <n v="1"/>
    <n v="2"/>
    <n v="0"/>
  </r>
  <r>
    <x v="20"/>
    <s v="Cascais (LPCS)"/>
    <s v="LPCS"/>
    <n v="1"/>
    <n v="21"/>
    <n v="0"/>
  </r>
  <r>
    <x v="20"/>
    <s v="Flores (LPFL)"/>
    <s v="LPFL"/>
    <m/>
    <n v="0"/>
    <n v="0"/>
  </r>
  <r>
    <x v="20"/>
    <s v="Faro (LPFR)"/>
    <s v="LPFR"/>
    <n v="0.96218487394957986"/>
    <n v="238"/>
    <n v="9"/>
  </r>
  <r>
    <x v="20"/>
    <s v="Horta (LPHR)"/>
    <s v="LPHR"/>
    <n v="1"/>
    <n v="9"/>
    <n v="0"/>
  </r>
  <r>
    <x v="20"/>
    <s v="Madeira (LPMA)"/>
    <s v="LPMA"/>
    <n v="0.98141263940520451"/>
    <n v="269"/>
    <n v="5"/>
  </r>
  <r>
    <x v="20"/>
    <s v="Ponta Delgada (LPPD)"/>
    <s v="LPPD"/>
    <n v="0.95890410958904115"/>
    <n v="73"/>
    <n v="3"/>
  </r>
  <r>
    <x v="20"/>
    <s v="Porto (LPPR)"/>
    <s v="LPPR"/>
    <n v="0.96851385390428213"/>
    <n v="794"/>
    <n v="25"/>
  </r>
  <r>
    <x v="20"/>
    <s v="Porto Santo (LPPS)"/>
    <s v="LPPS"/>
    <n v="1"/>
    <n v="4"/>
    <n v="0"/>
  </r>
  <r>
    <x v="20"/>
    <s v="Lisbon (LPPT)"/>
    <s v="LPPT"/>
    <n v="0.98113207547169812"/>
    <n v="1219"/>
    <n v="23"/>
  </r>
  <r>
    <x v="21"/>
    <s v="Bucharest/ Băneasa (LRBS)"/>
    <s v="LRBS"/>
    <n v="1"/>
    <n v="9"/>
    <n v="0"/>
  </r>
  <r>
    <x v="21"/>
    <s v="Bucharest/ Otopeni (LROP)"/>
    <s v="LROP"/>
    <n v="0.99515738498789341"/>
    <n v="413"/>
    <n v="2"/>
  </r>
  <r>
    <x v="22"/>
    <s v="Geneva (LSGG)"/>
    <s v="LSGG"/>
    <n v="0.94036697247706424"/>
    <n v="1962"/>
    <n v="117"/>
  </r>
  <r>
    <x v="22"/>
    <s v="Zürich (LSZH)"/>
    <s v="LSZH"/>
    <n v="0.9720624486442071"/>
    <n v="1217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G6" sqref="G6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45338</v>
      </c>
      <c r="C2" s="8" t="s">
        <v>5</v>
      </c>
      <c r="D2" s="9">
        <v>45322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10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1436</v>
      </c>
      <c r="D7" s="49">
        <v>27</v>
      </c>
      <c r="E7" s="19">
        <f t="shared" ref="E6:E29" si="0">1-(D7/C7)</f>
        <v>0.98119777158774368</v>
      </c>
      <c r="F7" s="16"/>
    </row>
    <row r="8" spans="1:6" ht="12.75" customHeight="1" x14ac:dyDescent="0.2">
      <c r="A8" s="50" t="s">
        <v>17</v>
      </c>
      <c r="B8" s="51">
        <v>1</v>
      </c>
      <c r="C8" s="52">
        <v>1199</v>
      </c>
      <c r="D8" s="53">
        <v>69</v>
      </c>
      <c r="E8" s="19">
        <f t="shared" si="0"/>
        <v>0.94245204336947452</v>
      </c>
      <c r="F8" s="16"/>
    </row>
    <row r="9" spans="1:6" ht="12.75" customHeight="1" x14ac:dyDescent="0.2">
      <c r="A9" s="50" t="s">
        <v>18</v>
      </c>
      <c r="B9" s="51">
        <v>1</v>
      </c>
      <c r="C9" s="52">
        <v>535</v>
      </c>
      <c r="D9" s="53">
        <v>24</v>
      </c>
      <c r="E9" s="19">
        <f t="shared" si="0"/>
        <v>0.95514018691588787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657</v>
      </c>
      <c r="D10" s="53">
        <v>16</v>
      </c>
      <c r="E10" s="19">
        <f t="shared" si="0"/>
        <v>0.9756468797564688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81</v>
      </c>
      <c r="D11" s="53">
        <v>2</v>
      </c>
      <c r="E11" s="19">
        <f t="shared" si="0"/>
        <v>0.97530864197530864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301</v>
      </c>
      <c r="D12" s="53">
        <v>15</v>
      </c>
      <c r="E12" s="19">
        <f t="shared" si="0"/>
        <v>0.95016611295681064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19287</v>
      </c>
      <c r="D13" s="53">
        <v>1680</v>
      </c>
      <c r="E13" s="19">
        <f t="shared" si="0"/>
        <v>0.91289469590916161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7269</v>
      </c>
      <c r="D14" s="53">
        <v>239</v>
      </c>
      <c r="E14" s="19">
        <f t="shared" si="0"/>
        <v>0.96712064933278308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431</v>
      </c>
      <c r="D15" s="53">
        <v>20</v>
      </c>
      <c r="E15" s="19">
        <f t="shared" si="0"/>
        <v>0.95359628770301619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469</v>
      </c>
      <c r="D16" s="53">
        <v>9</v>
      </c>
      <c r="E16" s="19">
        <f t="shared" si="0"/>
        <v>0.98081023454157779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979</v>
      </c>
      <c r="D17" s="53">
        <v>34</v>
      </c>
      <c r="E17" s="19">
        <f t="shared" si="0"/>
        <v>0.96527068437180796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2990</v>
      </c>
      <c r="D18" s="53">
        <v>95</v>
      </c>
      <c r="E18" s="19">
        <f t="shared" si="0"/>
        <v>0.9682274247491639</v>
      </c>
      <c r="F18" s="16"/>
    </row>
    <row r="19" spans="1:6" ht="12.75" customHeight="1" x14ac:dyDescent="0.2">
      <c r="A19" s="50" t="s">
        <v>28</v>
      </c>
      <c r="B19" s="51">
        <v>2</v>
      </c>
      <c r="C19" s="52">
        <v>153</v>
      </c>
      <c r="D19" s="53">
        <v>2</v>
      </c>
      <c r="E19" s="19">
        <f t="shared" si="0"/>
        <v>0.98692810457516345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449</v>
      </c>
      <c r="D20" s="53">
        <v>33</v>
      </c>
      <c r="E20" s="19">
        <f t="shared" si="0"/>
        <v>0.92650334075723828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214</v>
      </c>
      <c r="D21" s="53">
        <v>2</v>
      </c>
      <c r="E21" s="19">
        <f t="shared" si="0"/>
        <v>0.99065420560747663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1534</v>
      </c>
      <c r="D22" s="53">
        <v>46</v>
      </c>
      <c r="E22" s="19">
        <f t="shared" si="0"/>
        <v>0.97001303780964798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728</v>
      </c>
      <c r="D23" s="53">
        <v>8</v>
      </c>
      <c r="E23" s="19">
        <f t="shared" si="0"/>
        <v>0.98901098901098905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1196</v>
      </c>
      <c r="D24" s="53">
        <v>35</v>
      </c>
      <c r="E24" s="19">
        <f t="shared" si="0"/>
        <v>0.97073578595317722</v>
      </c>
      <c r="F24" s="16"/>
    </row>
    <row r="25" spans="1:6" ht="12.75" customHeight="1" x14ac:dyDescent="0.2">
      <c r="A25" s="50" t="s">
        <v>34</v>
      </c>
      <c r="B25" s="51">
        <v>10</v>
      </c>
      <c r="C25" s="52">
        <v>2629</v>
      </c>
      <c r="D25" s="53">
        <v>65</v>
      </c>
      <c r="E25" s="19">
        <f t="shared" si="0"/>
        <v>0.97527577025484979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422</v>
      </c>
      <c r="D26" s="53">
        <v>2</v>
      </c>
      <c r="E26" s="19">
        <f t="shared" si="0"/>
        <v>0.99526066350710896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5692</v>
      </c>
      <c r="D27" s="53">
        <v>123</v>
      </c>
      <c r="E27" s="19">
        <f t="shared" si="0"/>
        <v>0.97839072382290937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499</v>
      </c>
      <c r="D28" s="53">
        <v>15</v>
      </c>
      <c r="E28" s="19">
        <f t="shared" si="0"/>
        <v>0.96993987975951901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3179</v>
      </c>
      <c r="D29" s="57">
        <v>151</v>
      </c>
      <c r="E29" s="19">
        <f t="shared" si="0"/>
        <v>0.95250078641082103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45338</v>
      </c>
      <c r="C2" s="8" t="s">
        <v>5</v>
      </c>
      <c r="D2" s="9">
        <f>APT_ATFM_ADH_LOC!D2</f>
        <v>45322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10</v>
      </c>
      <c r="F3" s="24" t="s">
        <v>10</v>
      </c>
    </row>
    <row r="4" spans="1:6" ht="12.75" customHeight="1" x14ac:dyDescent="0.2">
      <c r="A4" s="25" t="str">
        <f>APT_ATFM_ADH_LOC!A4</f>
        <v>Period: JAN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53" si="0">1-(F6/E6)</f>
        <v>0.94245204336947452</v>
      </c>
      <c r="E6" s="31">
        <v>1199</v>
      </c>
      <c r="F6" s="31">
        <v>69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0.99481865284974091</v>
      </c>
      <c r="E7" s="31">
        <v>772</v>
      </c>
      <c r="F7" s="31">
        <v>4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0.93333333333333335</v>
      </c>
      <c r="E8" s="31">
        <v>60</v>
      </c>
      <c r="F8" s="31">
        <v>4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1</v>
      </c>
      <c r="E9" s="31">
        <v>3</v>
      </c>
      <c r="F9" s="31">
        <v>0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0.9702354509107064</v>
      </c>
      <c r="E10" s="31">
        <v>2251</v>
      </c>
      <c r="F10" s="31">
        <v>67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0.96491228070175439</v>
      </c>
      <c r="E11" s="31">
        <v>57</v>
      </c>
      <c r="F11" s="31">
        <v>2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0.97165991902834004</v>
      </c>
      <c r="E12" s="31">
        <v>494</v>
      </c>
      <c r="F12" s="31">
        <v>14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0.98329355608591884</v>
      </c>
      <c r="E13" s="31">
        <v>419</v>
      </c>
      <c r="F13" s="31">
        <v>7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0.98290598290598286</v>
      </c>
      <c r="E14" s="31">
        <v>819</v>
      </c>
      <c r="F14" s="31">
        <v>14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0.9303030303030303</v>
      </c>
      <c r="E15" s="31">
        <v>1320</v>
      </c>
      <c r="F15" s="31">
        <v>92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0.95833333333333337</v>
      </c>
      <c r="E16" s="31">
        <v>144</v>
      </c>
      <c r="F16" s="31">
        <v>6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</v>
      </c>
      <c r="E17" s="31">
        <v>200</v>
      </c>
      <c r="F17" s="31">
        <v>6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1</v>
      </c>
      <c r="E18" s="31">
        <v>8</v>
      </c>
      <c r="F18" s="31">
        <v>0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0.98987341772151893</v>
      </c>
      <c r="E19" s="31">
        <v>395</v>
      </c>
      <c r="F19" s="31">
        <v>4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0.93103448275862066</v>
      </c>
      <c r="E20" s="31">
        <v>232</v>
      </c>
      <c r="F20" s="31">
        <v>16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0.96842105263157896</v>
      </c>
      <c r="E21" s="31">
        <v>95</v>
      </c>
      <c r="F21" s="31">
        <v>3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0.97499999999999998</v>
      </c>
      <c r="E22" s="31">
        <v>80</v>
      </c>
      <c r="F22" s="31">
        <v>2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1</v>
      </c>
      <c r="E23" s="31">
        <v>1</v>
      </c>
      <c r="F23" s="31">
        <v>0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0.95016611295681064</v>
      </c>
      <c r="E24" s="31">
        <v>301</v>
      </c>
      <c r="F24" s="31">
        <v>15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0.97230113636363635</v>
      </c>
      <c r="E25" s="31">
        <v>1408</v>
      </c>
      <c r="F25" s="31">
        <v>39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1</v>
      </c>
      <c r="E26" s="31">
        <v>23</v>
      </c>
      <c r="F26" s="31">
        <v>0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0.875</v>
      </c>
      <c r="E27" s="31">
        <v>16</v>
      </c>
      <c r="F27" s="31">
        <v>2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0.94252873563218387</v>
      </c>
      <c r="E28" s="31">
        <v>87</v>
      </c>
      <c r="F28" s="31">
        <v>5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0.98039215686274506</v>
      </c>
      <c r="E29" s="31">
        <v>102</v>
      </c>
      <c r="F29" s="31">
        <v>2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0.96863691194209889</v>
      </c>
      <c r="E30" s="31">
        <v>829</v>
      </c>
      <c r="F30" s="31">
        <v>26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0.875</v>
      </c>
      <c r="E31" s="31">
        <v>48</v>
      </c>
      <c r="F31" s="31">
        <v>6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0.9756468797564688</v>
      </c>
      <c r="E32" s="31">
        <v>657</v>
      </c>
      <c r="F32" s="31">
        <v>16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0.92650334075723828</v>
      </c>
      <c r="E33" s="31">
        <v>449</v>
      </c>
      <c r="F33" s="31">
        <v>33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0.99259259259259258</v>
      </c>
      <c r="E34" s="31">
        <v>135</v>
      </c>
      <c r="F34" s="31">
        <v>1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0.98633879781420764</v>
      </c>
      <c r="E35" s="31">
        <v>366</v>
      </c>
      <c r="F35" s="31">
        <v>5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1</v>
      </c>
      <c r="E36" s="31">
        <v>110</v>
      </c>
      <c r="F36" s="31">
        <v>0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0.98290598290598286</v>
      </c>
      <c r="E37" s="31">
        <v>117</v>
      </c>
      <c r="F37" s="31">
        <v>2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1</v>
      </c>
      <c r="E38" s="31">
        <v>3</v>
      </c>
      <c r="F38" s="31">
        <v>0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0.97810218978102192</v>
      </c>
      <c r="E39" s="31">
        <v>137</v>
      </c>
      <c r="F39" s="31">
        <v>3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0.98360655737704916</v>
      </c>
      <c r="E40" s="31">
        <v>183</v>
      </c>
      <c r="F40" s="31">
        <v>3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0.93069306930693063</v>
      </c>
      <c r="E41" s="31">
        <v>101</v>
      </c>
      <c r="F41" s="31">
        <v>7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0.5</v>
      </c>
      <c r="E42" s="31">
        <v>2</v>
      </c>
      <c r="F42" s="31">
        <v>1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1</v>
      </c>
      <c r="E43" s="31">
        <v>6</v>
      </c>
      <c r="F43" s="31">
        <v>0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1</v>
      </c>
      <c r="E44" s="31">
        <v>35</v>
      </c>
      <c r="F44" s="31">
        <v>0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0.98305084745762716</v>
      </c>
      <c r="E45" s="31">
        <v>59</v>
      </c>
      <c r="F45" s="31">
        <v>1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>
        <f t="shared" si="0"/>
        <v>1</v>
      </c>
      <c r="E46" s="31">
        <v>1</v>
      </c>
      <c r="F46" s="31">
        <v>0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si="0"/>
        <v>0.9642857142857143</v>
      </c>
      <c r="E47" s="31">
        <v>28</v>
      </c>
      <c r="F47" s="31">
        <v>1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0"/>
        <v>1</v>
      </c>
      <c r="E48" s="31">
        <v>4</v>
      </c>
      <c r="F48" s="31">
        <v>0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0"/>
        <v>1</v>
      </c>
      <c r="E49" s="31">
        <v>3</v>
      </c>
      <c r="F49" s="31">
        <v>0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0"/>
        <v>0.97120921305182339</v>
      </c>
      <c r="E50" s="31">
        <v>521</v>
      </c>
      <c r="F50" s="31">
        <v>15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0"/>
        <v>0.9642857142857143</v>
      </c>
      <c r="E51" s="31">
        <v>112</v>
      </c>
      <c r="F51" s="31">
        <v>4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0"/>
        <v>1</v>
      </c>
      <c r="E52" s="31">
        <v>1</v>
      </c>
      <c r="F52" s="31">
        <v>0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0"/>
        <v>0.96993987975951901</v>
      </c>
      <c r="E53" s="31">
        <v>499</v>
      </c>
      <c r="F53" s="31">
        <v>15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/>
      <c r="E54" s="31">
        <v>0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>1-(F55/E55)</f>
        <v>0.98692810457516345</v>
      </c>
      <c r="E55" s="31">
        <v>153</v>
      </c>
      <c r="F55" s="31">
        <v>2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64" si="1">1-(F57/E57)</f>
        <v>0.98026315789473684</v>
      </c>
      <c r="E57" s="31">
        <v>912</v>
      </c>
      <c r="F57" s="31">
        <v>18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1"/>
        <v>0.9896729776247849</v>
      </c>
      <c r="E58" s="31">
        <v>581</v>
      </c>
      <c r="F58" s="31">
        <v>6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1"/>
        <v>0.98803827751196172</v>
      </c>
      <c r="E59" s="31">
        <v>1254</v>
      </c>
      <c r="F59" s="31">
        <v>15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1"/>
        <v>1</v>
      </c>
      <c r="E60" s="31">
        <v>78</v>
      </c>
      <c r="F60" s="31">
        <v>0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1"/>
        <v>0.97923497267759563</v>
      </c>
      <c r="E61" s="31">
        <v>1830</v>
      </c>
      <c r="F61" s="31">
        <v>38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1"/>
        <v>0.94368131868131866</v>
      </c>
      <c r="E62" s="31">
        <v>728</v>
      </c>
      <c r="F62" s="31">
        <v>41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1"/>
        <v>0.98381877022653719</v>
      </c>
      <c r="E63" s="31">
        <v>309</v>
      </c>
      <c r="F63" s="31">
        <v>5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1"/>
        <v>0.94736842105263164</v>
      </c>
      <c r="E64" s="31">
        <v>19</v>
      </c>
      <c r="F64" s="31">
        <v>1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/>
      <c r="E65" s="31">
        <v>0</v>
      </c>
      <c r="F65" s="31">
        <v>0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ref="D66:D138" si="2">1-(F66/E66)</f>
        <v>0.91233766233766234</v>
      </c>
      <c r="E66" s="31">
        <v>308</v>
      </c>
      <c r="F66" s="31">
        <v>27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2"/>
        <v>1</v>
      </c>
      <c r="E67" s="31">
        <v>13</v>
      </c>
      <c r="F67" s="31">
        <v>0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2"/>
        <v>1</v>
      </c>
      <c r="E68" s="31">
        <v>10</v>
      </c>
      <c r="F68" s="31">
        <v>0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2"/>
        <v>0.85714285714285721</v>
      </c>
      <c r="E69" s="31">
        <v>7</v>
      </c>
      <c r="F69" s="31">
        <v>1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2"/>
        <v>1</v>
      </c>
      <c r="E70" s="31">
        <v>22</v>
      </c>
      <c r="F70" s="31">
        <v>0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2"/>
        <v>0.90819672131147544</v>
      </c>
      <c r="E71" s="31">
        <v>610</v>
      </c>
      <c r="F71" s="31">
        <v>56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2"/>
        <v>0.88288288288288286</v>
      </c>
      <c r="E72" s="31">
        <v>111</v>
      </c>
      <c r="F72" s="31">
        <v>13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2"/>
        <v>0.89655172413793105</v>
      </c>
      <c r="E73" s="31">
        <v>58</v>
      </c>
      <c r="F73" s="31">
        <v>6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2"/>
        <v>0.94594594594594594</v>
      </c>
      <c r="E74" s="31">
        <v>74</v>
      </c>
      <c r="F74" s="31">
        <v>4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2"/>
        <v>0.97222222222222221</v>
      </c>
      <c r="E75" s="31">
        <v>36</v>
      </c>
      <c r="F75" s="31">
        <v>1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2"/>
        <v>0.93333333333333335</v>
      </c>
      <c r="E76" s="31">
        <v>15</v>
      </c>
      <c r="F76" s="31">
        <v>1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2"/>
        <v>0.83333333333333337</v>
      </c>
      <c r="E77" s="31">
        <v>30</v>
      </c>
      <c r="F77" s="31">
        <v>5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2"/>
        <v>0.92207792207792205</v>
      </c>
      <c r="E78" s="31">
        <v>77</v>
      </c>
      <c r="F78" s="31">
        <v>6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2"/>
        <v>0.94444444444444442</v>
      </c>
      <c r="E79" s="31">
        <v>18</v>
      </c>
      <c r="F79" s="31">
        <v>1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2"/>
        <v>0.88461538461538458</v>
      </c>
      <c r="E80" s="31">
        <v>26</v>
      </c>
      <c r="F80" s="31">
        <v>3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2"/>
        <v>0.88311688311688308</v>
      </c>
      <c r="E81" s="31">
        <v>77</v>
      </c>
      <c r="F81" s="31">
        <v>9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2"/>
        <v>0.875</v>
      </c>
      <c r="E82" s="31">
        <v>200</v>
      </c>
      <c r="F82" s="31">
        <v>25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2"/>
        <v>0.82666666666666666</v>
      </c>
      <c r="E83" s="31">
        <v>75</v>
      </c>
      <c r="F83" s="31">
        <v>13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2"/>
        <v>0.87647058823529411</v>
      </c>
      <c r="E84" s="31">
        <v>680</v>
      </c>
      <c r="F84" s="31">
        <v>84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2"/>
        <v>0.84905660377358494</v>
      </c>
      <c r="E85" s="31">
        <v>53</v>
      </c>
      <c r="F85" s="31">
        <v>8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2"/>
        <v>0.93333333333333335</v>
      </c>
      <c r="E86" s="31">
        <v>150</v>
      </c>
      <c r="F86" s="31">
        <v>10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2"/>
        <v>0.91666666666666663</v>
      </c>
      <c r="E87" s="31">
        <v>24</v>
      </c>
      <c r="F87" s="31">
        <v>2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2"/>
        <v>0.9</v>
      </c>
      <c r="E88" s="31">
        <v>50</v>
      </c>
      <c r="F88" s="31">
        <v>5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2"/>
        <v>0.97916666666666663</v>
      </c>
      <c r="E89" s="31">
        <v>48</v>
      </c>
      <c r="F89" s="31">
        <v>1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2"/>
        <v>0.75</v>
      </c>
      <c r="E90" s="31">
        <v>8</v>
      </c>
      <c r="F90" s="31">
        <v>2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2"/>
        <v>0.73333333333333339</v>
      </c>
      <c r="E91" s="31">
        <v>15</v>
      </c>
      <c r="F91" s="31">
        <v>4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2"/>
        <v>0.83783783783783783</v>
      </c>
      <c r="E92" s="31">
        <v>37</v>
      </c>
      <c r="F92" s="31">
        <v>6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2"/>
        <v>0.85285285285285284</v>
      </c>
      <c r="E93" s="31">
        <v>666</v>
      </c>
      <c r="F93" s="31">
        <v>98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2"/>
        <v>0.86400817995910018</v>
      </c>
      <c r="E94" s="31">
        <v>978</v>
      </c>
      <c r="F94" s="31">
        <v>133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2"/>
        <v>0.89473684210526316</v>
      </c>
      <c r="E95" s="31">
        <v>114</v>
      </c>
      <c r="F95" s="31">
        <v>12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2"/>
        <v>0.87606837606837606</v>
      </c>
      <c r="E96" s="31">
        <v>234</v>
      </c>
      <c r="F96" s="31">
        <v>29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2"/>
        <v>0.91176470588235292</v>
      </c>
      <c r="E97" s="31">
        <v>34</v>
      </c>
      <c r="F97" s="31">
        <v>3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2"/>
        <v>0.91891891891891886</v>
      </c>
      <c r="E98" s="31">
        <v>37</v>
      </c>
      <c r="F98" s="31">
        <v>3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2"/>
        <v>0.89655172413793105</v>
      </c>
      <c r="E99" s="31">
        <v>609</v>
      </c>
      <c r="F99" s="31">
        <v>63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2"/>
        <v>0.73913043478260865</v>
      </c>
      <c r="E100" s="31">
        <v>46</v>
      </c>
      <c r="F100" s="31">
        <v>12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2"/>
        <v>0.82352941176470584</v>
      </c>
      <c r="E101" s="31">
        <v>68</v>
      </c>
      <c r="F101" s="31">
        <v>12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2"/>
        <v>0.875</v>
      </c>
      <c r="E102" s="31">
        <v>32</v>
      </c>
      <c r="F102" s="31">
        <v>4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2"/>
        <v>0.95508021390374331</v>
      </c>
      <c r="E103" s="31">
        <v>935</v>
      </c>
      <c r="F103" s="31">
        <v>42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2"/>
        <v>0.93854820125464089</v>
      </c>
      <c r="E104" s="31">
        <v>7811</v>
      </c>
      <c r="F104" s="31">
        <v>480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2"/>
        <v>0.87425149700598803</v>
      </c>
      <c r="E105" s="31">
        <v>167</v>
      </c>
      <c r="F105" s="31">
        <v>21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2"/>
        <v>0.89269475598666259</v>
      </c>
      <c r="E106" s="31">
        <v>3299</v>
      </c>
      <c r="F106" s="31">
        <v>354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2"/>
        <v>0.91124260355029585</v>
      </c>
      <c r="E107" s="31">
        <v>169</v>
      </c>
      <c r="F107" s="31">
        <v>15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2"/>
        <v>0.86301369863013699</v>
      </c>
      <c r="E108" s="31">
        <v>73</v>
      </c>
      <c r="F108" s="31">
        <v>10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2"/>
        <v>1</v>
      </c>
      <c r="E109" s="31">
        <v>8</v>
      </c>
      <c r="F109" s="32">
        <v>0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2"/>
        <v>0.9</v>
      </c>
      <c r="E110" s="31">
        <v>40</v>
      </c>
      <c r="F110" s="31">
        <v>4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2"/>
        <v>0.875</v>
      </c>
      <c r="E111" s="31">
        <v>32</v>
      </c>
      <c r="F111" s="31">
        <v>4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2"/>
        <v>0.9137931034482758</v>
      </c>
      <c r="E112" s="31">
        <v>116</v>
      </c>
      <c r="F112" s="31">
        <v>10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2"/>
        <v>0.93827160493827155</v>
      </c>
      <c r="E113" s="31">
        <v>81</v>
      </c>
      <c r="F113" s="31">
        <v>5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2"/>
        <v>1</v>
      </c>
      <c r="E114" s="31">
        <v>4</v>
      </c>
      <c r="F114" s="31">
        <v>0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2"/>
        <v>0.94306049822064053</v>
      </c>
      <c r="E115" s="31">
        <v>281</v>
      </c>
      <c r="F115" s="31">
        <v>16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2"/>
        <v>0.92307692307692313</v>
      </c>
      <c r="E116" s="31">
        <v>26</v>
      </c>
      <c r="F116" s="31">
        <v>2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2"/>
        <v>0.90909090909090906</v>
      </c>
      <c r="E117" s="31">
        <v>363</v>
      </c>
      <c r="F117" s="31">
        <v>33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2"/>
        <v>1</v>
      </c>
      <c r="E118" s="31">
        <v>34</v>
      </c>
      <c r="F118" s="31">
        <v>0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2"/>
        <v>0.87777777777777777</v>
      </c>
      <c r="E119" s="31">
        <v>90</v>
      </c>
      <c r="F119" s="31">
        <v>11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2"/>
        <v>0.88709677419354838</v>
      </c>
      <c r="E120" s="31">
        <v>62</v>
      </c>
      <c r="F120" s="31">
        <v>7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2"/>
        <v>0.88888888888888884</v>
      </c>
      <c r="E121" s="31">
        <v>27</v>
      </c>
      <c r="F121" s="31">
        <v>3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2"/>
        <v>0.95359628770301619</v>
      </c>
      <c r="E122" s="31">
        <v>431</v>
      </c>
      <c r="F122" s="31">
        <v>20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2"/>
        <v>0.98081023454157779</v>
      </c>
      <c r="E123" s="31">
        <v>469</v>
      </c>
      <c r="F123" s="31">
        <v>9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2"/>
        <v>0.98758465011286678</v>
      </c>
      <c r="E124" s="31">
        <v>886</v>
      </c>
      <c r="F124" s="31">
        <v>11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2"/>
        <v>0.93359375</v>
      </c>
      <c r="E125" s="31">
        <v>256</v>
      </c>
      <c r="F125" s="31">
        <v>17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2"/>
        <v>0.98113207547169812</v>
      </c>
      <c r="E126" s="31">
        <v>530</v>
      </c>
      <c r="F126" s="31">
        <v>10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2"/>
        <v>0.92374727668845313</v>
      </c>
      <c r="E127" s="31">
        <v>459</v>
      </c>
      <c r="F127" s="31">
        <v>35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2"/>
        <v>0.97438882421420259</v>
      </c>
      <c r="E128" s="31">
        <v>859</v>
      </c>
      <c r="F128" s="31">
        <v>22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2"/>
        <v>0.95514018691588787</v>
      </c>
      <c r="E129" s="31">
        <v>535</v>
      </c>
      <c r="F129" s="31">
        <v>24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2"/>
        <v>0.99065420560747663</v>
      </c>
      <c r="E130" s="31">
        <v>214</v>
      </c>
      <c r="F130" s="31">
        <v>2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2"/>
        <v>0.97727272727272729</v>
      </c>
      <c r="E131" s="31">
        <v>44</v>
      </c>
      <c r="F131" s="31">
        <v>1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2"/>
        <v>0.95967741935483875</v>
      </c>
      <c r="E132" s="31">
        <v>248</v>
      </c>
      <c r="F132" s="31">
        <v>10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2"/>
        <v>1</v>
      </c>
      <c r="E133" s="31">
        <v>14</v>
      </c>
      <c r="F133" s="31">
        <v>0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2"/>
        <v>0.97619047619047616</v>
      </c>
      <c r="E134" s="31">
        <v>42</v>
      </c>
      <c r="F134" s="31">
        <v>1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2"/>
        <v>0.96691176470588236</v>
      </c>
      <c r="E135" s="31">
        <v>272</v>
      </c>
      <c r="F135" s="31">
        <v>9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2"/>
        <v>0.99264705882352944</v>
      </c>
      <c r="E136" s="31">
        <v>816</v>
      </c>
      <c r="F136" s="31">
        <v>6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2"/>
        <v>1</v>
      </c>
      <c r="E137" s="31">
        <v>2</v>
      </c>
      <c r="F137" s="31">
        <v>0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2"/>
        <v>1</v>
      </c>
      <c r="E138" s="31">
        <v>21</v>
      </c>
      <c r="F138" s="31">
        <v>0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>
        <v>0</v>
      </c>
      <c r="F139" s="31">
        <v>0</v>
      </c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3">1-(F140/E140)</f>
        <v>0.96218487394957986</v>
      </c>
      <c r="E140" s="31">
        <v>238</v>
      </c>
      <c r="F140" s="31">
        <v>9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3"/>
        <v>1</v>
      </c>
      <c r="E141" s="31">
        <v>9</v>
      </c>
      <c r="F141" s="31">
        <v>0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3"/>
        <v>0.98141263940520451</v>
      </c>
      <c r="E142" s="31">
        <v>269</v>
      </c>
      <c r="F142" s="31">
        <v>5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3"/>
        <v>0.95890410958904115</v>
      </c>
      <c r="E143" s="31">
        <v>73</v>
      </c>
      <c r="F143" s="31">
        <v>3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3"/>
        <v>0.96851385390428213</v>
      </c>
      <c r="E144" s="31">
        <v>794</v>
      </c>
      <c r="F144" s="31">
        <v>25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3"/>
        <v>1</v>
      </c>
      <c r="E145" s="31">
        <v>4</v>
      </c>
      <c r="F145" s="31">
        <v>0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3"/>
        <v>0.98113207547169812</v>
      </c>
      <c r="E146" s="31">
        <v>1219</v>
      </c>
      <c r="F146" s="31">
        <v>23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3"/>
        <v>1</v>
      </c>
      <c r="E147" s="31">
        <v>9</v>
      </c>
      <c r="F147" s="31">
        <v>0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3"/>
        <v>0.99515738498789341</v>
      </c>
      <c r="E148" s="31">
        <v>413</v>
      </c>
      <c r="F148" s="31">
        <v>2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3"/>
        <v>0.94036697247706424</v>
      </c>
      <c r="E149" s="31">
        <v>1962</v>
      </c>
      <c r="F149" s="31">
        <v>117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3"/>
        <v>0.9720624486442071</v>
      </c>
      <c r="E150" s="31">
        <v>1217</v>
      </c>
      <c r="F150" s="31">
        <v>34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2024-02-16T10:21:03Z</dcterms:modified>
</cp:coreProperties>
</file>