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eta data" sheetId="1" r:id="rId3"/>
    <sheet state="visible" name="TRM_CEF_FAB" sheetId="2" r:id="rId4"/>
    <sheet state="visible" name="TRM_CEF_STATE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<sst xmlns="http://schemas.openxmlformats.org/spreadsheetml/2006/main" count="258" uniqueCount="137">
  <si>
    <t>Data source</t>
  </si>
  <si>
    <t>Terminal Service Units (TSNU)</t>
  </si>
  <si>
    <t>EUROCONTROL - PRB</t>
  </si>
  <si>
    <t>Period Start</t>
  </si>
  <si>
    <t>Further information</t>
  </si>
  <si>
    <t>Terminal costs (nominal local currency)</t>
  </si>
  <si>
    <t>Real terminal costs (EUR2009)</t>
  </si>
  <si>
    <t>Inflation %</t>
  </si>
  <si>
    <t>Inflation index (100 in 2009)</t>
  </si>
  <si>
    <t>Real terminal costs (local currency 2009)</t>
  </si>
  <si>
    <t>Real terminal unit costs (local currency 2009)</t>
  </si>
  <si>
    <t>Real terminal unit costs (EUR2009)</t>
  </si>
  <si>
    <t>TCZ</t>
  </si>
  <si>
    <t>FAB</t>
  </si>
  <si>
    <t>TNSU (D)</t>
  </si>
  <si>
    <t>Release date</t>
  </si>
  <si>
    <t>ETNSU (A)</t>
  </si>
  <si>
    <t>TNSU (A/D)</t>
  </si>
  <si>
    <t>Currency</t>
  </si>
  <si>
    <t>Real TR costs (D)</t>
  </si>
  <si>
    <t>Real TR costs (A)</t>
  </si>
  <si>
    <t>Real TR costs (A/D)</t>
  </si>
  <si>
    <t>Real TR unit costs (D)</t>
  </si>
  <si>
    <t>Real TR unit costs (A)</t>
  </si>
  <si>
    <t>Real TR unit costs (A/D)</t>
  </si>
  <si>
    <t>Baltic FAB*</t>
  </si>
  <si>
    <t>TR costs (D)</t>
  </si>
  <si>
    <t>TR costs (A)</t>
  </si>
  <si>
    <t>TR costs (A/D)</t>
  </si>
  <si>
    <t>Inflation % (D)</t>
  </si>
  <si>
    <t>Inflation % (A)</t>
  </si>
  <si>
    <t>Inflation % (A/D)</t>
  </si>
  <si>
    <t>Inflation index (D)</t>
  </si>
  <si>
    <t>Inflation index (A)</t>
  </si>
  <si>
    <t>Inflation index (A/D)</t>
  </si>
  <si>
    <t>Austria</t>
  </si>
  <si>
    <t>FAB CE</t>
  </si>
  <si>
    <t>EUR</t>
  </si>
  <si>
    <t>Period End</t>
  </si>
  <si>
    <t>BLUE MED FAB*</t>
  </si>
  <si>
    <t>Contact</t>
  </si>
  <si>
    <t>DANUBE FAB*</t>
  </si>
  <si>
    <t>DK-SE FAB</t>
  </si>
  <si>
    <t>42 355 000</t>
  </si>
  <si>
    <t>FABEC</t>
  </si>
  <si>
    <t>NEFAB</t>
  </si>
  <si>
    <t>SW FAB</t>
  </si>
  <si>
    <t>NSA-PRU-Support@eurocontrol.int</t>
  </si>
  <si>
    <t>UK-Ireland FAB</t>
  </si>
  <si>
    <t xml:space="preserve">* Please note that the 2017 data for Poland, Malta, and Bulgaria are not yet officially approved by the EC, following the revision of the Performance Plans for the years 2017-2019. </t>
  </si>
  <si>
    <t xml:space="preserve">Please note that the 2017 data for Poland, Malta, and Bulgaria are not yet officially approved by the EC, following the revision of the Performance Plans for the years 2017-2019. </t>
  </si>
  <si>
    <t>Belgium Antwerpen</t>
  </si>
  <si>
    <t>5 653 055</t>
  </si>
  <si>
    <t>Belgium Brussels</t>
  </si>
  <si>
    <t>35 994 691</t>
  </si>
  <si>
    <t>Change date</t>
  </si>
  <si>
    <t>Belgium Charleroi</t>
  </si>
  <si>
    <t>8 546 450</t>
  </si>
  <si>
    <t>Entity</t>
  </si>
  <si>
    <t>Belgium Liege</t>
  </si>
  <si>
    <t>Period</t>
  </si>
  <si>
    <t>7 872 765</t>
  </si>
  <si>
    <t>Comment</t>
  </si>
  <si>
    <t>Belgium Oostende-Brugge</t>
  </si>
  <si>
    <t>2 573 002</t>
  </si>
  <si>
    <t>Bulgaria</t>
  </si>
  <si>
    <t>DANUBE FAB</t>
  </si>
  <si>
    <t>BGN</t>
  </si>
  <si>
    <t>10 795 526</t>
  </si>
  <si>
    <t>Croatia</t>
  </si>
  <si>
    <t>HRK</t>
  </si>
  <si>
    <t>32 186 136</t>
  </si>
  <si>
    <t>Cyprus</t>
  </si>
  <si>
    <t>BLUE MED FAB</t>
  </si>
  <si>
    <t>8 448 984</t>
  </si>
  <si>
    <t>Czech Republic</t>
  </si>
  <si>
    <t>CZK</t>
  </si>
  <si>
    <t>605 574 000</t>
  </si>
  <si>
    <t>Denmark</t>
  </si>
  <si>
    <t>DKK</t>
  </si>
  <si>
    <t>179 242 261</t>
  </si>
  <si>
    <t>Estonia</t>
  </si>
  <si>
    <t>2 413 934</t>
  </si>
  <si>
    <t>Finland</t>
  </si>
  <si>
    <t>15 452 687</t>
  </si>
  <si>
    <t>France</t>
  </si>
  <si>
    <t>248 024 300</t>
  </si>
  <si>
    <t>Germany</t>
  </si>
  <si>
    <t>183 533 387</t>
  </si>
  <si>
    <t>Greece</t>
  </si>
  <si>
    <t>18 378 066</t>
  </si>
  <si>
    <t>Hungary</t>
  </si>
  <si>
    <t>HUF</t>
  </si>
  <si>
    <t>6 133 511 687</t>
  </si>
  <si>
    <t>Ireland</t>
  </si>
  <si>
    <t>26 584 700</t>
  </si>
  <si>
    <t>Italy zone 1</t>
  </si>
  <si>
    <t>43 890 827</t>
  </si>
  <si>
    <t>Italy zone 2</t>
  </si>
  <si>
    <t>63 881 934</t>
  </si>
  <si>
    <t>Latvia</t>
  </si>
  <si>
    <t>7 903 554</t>
  </si>
  <si>
    <t>Lithuania</t>
  </si>
  <si>
    <t>Baltic FAB</t>
  </si>
  <si>
    <t>5 156 643</t>
  </si>
  <si>
    <t>Luxembourg</t>
  </si>
  <si>
    <t>12 794 627</t>
  </si>
  <si>
    <t>Malta</t>
  </si>
  <si>
    <t>5 505 759</t>
  </si>
  <si>
    <t>Netherlands</t>
  </si>
  <si>
    <t>59 894 041</t>
  </si>
  <si>
    <t>Norway</t>
  </si>
  <si>
    <t>NOK</t>
  </si>
  <si>
    <t>500 784 828</t>
  </si>
  <si>
    <t>Poland</t>
  </si>
  <si>
    <t>PLN</t>
  </si>
  <si>
    <t>144 015 701</t>
  </si>
  <si>
    <t>Portugal</t>
  </si>
  <si>
    <t>31 371 504</t>
  </si>
  <si>
    <t>Romania</t>
  </si>
  <si>
    <t>RON</t>
  </si>
  <si>
    <t>65 441 925</t>
  </si>
  <si>
    <t>Slovakia</t>
  </si>
  <si>
    <t>2 988 005</t>
  </si>
  <si>
    <t>Slovenia</t>
  </si>
  <si>
    <t>3 909 038</t>
  </si>
  <si>
    <t>Spain</t>
  </si>
  <si>
    <t>97 634 776</t>
  </si>
  <si>
    <t>Sweden</t>
  </si>
  <si>
    <t>SEK</t>
  </si>
  <si>
    <t>172 098 429</t>
  </si>
  <si>
    <t>Switzerland</t>
  </si>
  <si>
    <t>CHF</t>
  </si>
  <si>
    <t>93 196 484</t>
  </si>
  <si>
    <t>UK-Zone C</t>
  </si>
  <si>
    <t>GBP</t>
  </si>
  <si>
    <t>12 749 490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</si>
</sst>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0.0%"/>
    <numFmt numFmtId="167" formatCode="0.0"/>
  </numFmts>
  <fonts count="24">
    <font>
      <sz val="10.0"/>
      <color rgb="FF000000"/>
      <name val="Arial"/>
    </font>
    <font>
      <b/>
      <sz val="12.0"/>
      <color rgb="FFC00000"/>
      <name val="Calibri"/>
    </font>
    <font>
      <b/>
      <sz val="9.0"/>
      <color rgb="FF980000"/>
      <name val="Calibri"/>
    </font>
    <font>
      <u/>
      <sz val="10.0"/>
      <color rgb="FF396EA2"/>
      <name val="Calibri"/>
    </font>
    <font>
      <b/>
      <sz val="9.0"/>
      <color rgb="FF396EA2"/>
      <name val="Calibri"/>
    </font>
    <font>
      <b/>
      <sz val="8.0"/>
      <color rgb="FFC00000"/>
      <name val="Calibri"/>
    </font>
    <font>
      <sz val="9.0"/>
      <color rgb="FF396EA2"/>
      <name val="Calibri"/>
    </font>
    <font>
      <sz val="9.0"/>
      <color rgb="FFC00000"/>
      <name val="Calibri"/>
    </font>
    <font/>
    <font>
      <b/>
      <sz val="10.0"/>
      <color rgb="FF396EA2"/>
      <name val="Calibri"/>
    </font>
    <font>
      <u/>
      <sz val="10.0"/>
      <color rgb="FF396EA2"/>
      <name val="Calibri"/>
    </font>
    <font>
      <b/>
      <sz val="8.0"/>
      <color rgb="FFC00000"/>
    </font>
    <font>
      <sz val="10.0"/>
      <color rgb="FF396EA2"/>
      <name val="Calibri"/>
    </font>
    <font>
      <sz val="10.0"/>
      <color rgb="FFC00000"/>
      <name val="Calibri"/>
    </font>
    <font>
      <sz val="8.0"/>
      <color rgb="FF000000"/>
      <name val="Calibri"/>
    </font>
    <font>
      <sz val="9.0"/>
      <color rgb="FF000000"/>
      <name val="Calibri"/>
    </font>
    <font>
      <sz val="8.0"/>
      <name val="Arial"/>
    </font>
    <font>
      <sz val="8.0"/>
    </font>
    <font>
      <u/>
      <sz val="10.0"/>
      <color rgb="FF396EA2"/>
      <name val="Calibri"/>
    </font>
    <font>
      <sz val="8.0"/>
      <color rgb="FFC00000"/>
      <name val="Arial"/>
    </font>
    <font>
      <sz val="9.0"/>
      <color rgb="FFC00000"/>
      <name val="Arial"/>
    </font>
    <font>
      <sz val="9.0"/>
      <color rgb="FFFFFFFF"/>
      <name val="Calibri"/>
    </font>
    <font>
      <sz val="9.0"/>
      <name val="Calibri"/>
    </font>
    <font>
      <sz val="10.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00000"/>
        <bgColor rgb="FF000000"/>
      </patternFill>
    </fill>
    <fill>
      <patternFill patternType="solid">
        <fgColor rgb="FF999999"/>
        <bgColor rgb="FF999999"/>
      </patternFill>
    </fill>
    <fill>
      <patternFill patternType="solid">
        <fgColor rgb="FFFCE5CD"/>
        <bgColor rgb="FFFCE5CD"/>
      </patternFill>
    </fill>
    <fill>
      <patternFill patternType="solid">
        <fgColor rgb="FF9FC5E8"/>
        <bgColor rgb="FF9FC5E8"/>
      </patternFill>
    </fill>
    <fill>
      <patternFill patternType="solid">
        <fgColor rgb="FF93C47D"/>
        <bgColor rgb="FF93C47D"/>
      </patternFill>
    </fill>
  </fills>
  <borders count="17">
    <border/>
    <border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right/>
      <top style="thin">
        <color rgb="FF000000"/>
      </top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right/>
      <top/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1" fillId="3" fontId="2" numFmtId="0" xfId="0" applyAlignment="1" applyBorder="1" applyFill="1" applyFont="1">
      <alignment horizontal="center" readingOrder="0" shrinkToFit="0" vertical="center" wrapText="1"/>
    </xf>
    <xf borderId="0" fillId="4" fontId="3" numFmtId="0" xfId="0" applyAlignment="1" applyFill="1" applyFont="1">
      <alignment horizontal="left" shrinkToFit="0" wrapText="0"/>
    </xf>
    <xf borderId="2" fillId="3" fontId="4" numFmtId="0" xfId="0" applyAlignment="1" applyBorder="1" applyFont="1">
      <alignment shrinkToFit="0" wrapText="0"/>
    </xf>
    <xf borderId="3" fillId="3" fontId="5" numFmtId="0" xfId="0" applyAlignment="1" applyBorder="1" applyFont="1">
      <alignment horizontal="center" readingOrder="0" shrinkToFit="0" vertical="center" wrapText="1"/>
    </xf>
    <xf borderId="4" fillId="2" fontId="6" numFmtId="49" xfId="0" applyAlignment="1" applyBorder="1" applyFont="1" applyNumberFormat="1">
      <alignment shrinkToFit="0" wrapText="0"/>
    </xf>
    <xf borderId="5" fillId="3" fontId="4" numFmtId="0" xfId="0" applyAlignment="1" applyBorder="1" applyFont="1">
      <alignment shrinkToFit="0" wrapText="0"/>
    </xf>
    <xf borderId="0" fillId="2" fontId="7" numFmtId="164" xfId="0" applyAlignment="1" applyFont="1" applyNumberFormat="1">
      <alignment horizontal="left" readingOrder="0" shrinkToFit="0" vertical="bottom" wrapText="0"/>
    </xf>
    <xf borderId="1" fillId="0" fontId="8" numFmtId="0" xfId="0" applyBorder="1" applyFont="1"/>
    <xf borderId="6" fillId="3" fontId="9" numFmtId="0" xfId="0" applyAlignment="1" applyBorder="1" applyFont="1">
      <alignment horizontal="left" readingOrder="0" shrinkToFit="0" wrapText="0"/>
    </xf>
    <xf borderId="7" fillId="0" fontId="8" numFmtId="0" xfId="0" applyBorder="1" applyFont="1"/>
    <xf borderId="1" fillId="3" fontId="5" numFmtId="0" xfId="0" applyAlignment="1" applyBorder="1" applyFont="1">
      <alignment horizontal="center" readingOrder="0" shrinkToFit="0" vertical="center" wrapText="1"/>
    </xf>
    <xf borderId="4" fillId="2" fontId="10" numFmtId="165" xfId="0" applyAlignment="1" applyBorder="1" applyFont="1" applyNumberFormat="1">
      <alignment horizontal="left" shrinkToFit="0" wrapText="0"/>
    </xf>
    <xf borderId="0" fillId="3" fontId="11" numFmtId="0" xfId="0" applyAlignment="1" applyFont="1">
      <alignment horizontal="center" readingOrder="0"/>
    </xf>
    <xf borderId="8" fillId="2" fontId="12" numFmtId="0" xfId="0" applyAlignment="1" applyBorder="1" applyFont="1">
      <alignment horizontal="left" shrinkToFit="0" wrapText="0"/>
    </xf>
    <xf borderId="9" fillId="2" fontId="0" numFmtId="0" xfId="0" applyAlignment="1" applyBorder="1" applyFont="1">
      <alignment shrinkToFit="0" wrapText="1"/>
    </xf>
    <xf borderId="10" fillId="2" fontId="0" numFmtId="0" xfId="0" applyAlignment="1" applyBorder="1" applyFont="1">
      <alignment shrinkToFit="0" wrapText="1"/>
    </xf>
    <xf borderId="11" fillId="5" fontId="13" numFmtId="0" xfId="0" applyAlignment="1" applyBorder="1" applyFill="1" applyFont="1">
      <alignment horizontal="center" readingOrder="0" shrinkToFit="0" vertical="center" wrapText="1"/>
    </xf>
    <xf borderId="0" fillId="2" fontId="8" numFmtId="0" xfId="0" applyFont="1"/>
    <xf borderId="11" fillId="6" fontId="14" numFmtId="0" xfId="0" applyAlignment="1" applyBorder="1" applyFill="1" applyFont="1">
      <alignment horizontal="center" readingOrder="0" shrinkToFit="0" vertical="center" wrapText="1"/>
    </xf>
    <xf borderId="11" fillId="7" fontId="14" numFmtId="0" xfId="0" applyAlignment="1" applyBorder="1" applyFill="1" applyFont="1">
      <alignment horizontal="center" readingOrder="0" shrinkToFit="0" vertical="center" wrapText="1"/>
    </xf>
    <xf borderId="11" fillId="8" fontId="14" numFmtId="0" xfId="0" applyAlignment="1" applyBorder="1" applyFill="1" applyFont="1">
      <alignment horizontal="center" readingOrder="0" shrinkToFit="0" vertical="center" wrapText="1"/>
    </xf>
    <xf borderId="11" fillId="2" fontId="15" numFmtId="0" xfId="0" applyAlignment="1" applyBorder="1" applyFont="1">
      <alignment shrinkToFit="0" wrapText="0"/>
    </xf>
    <xf borderId="0" fillId="2" fontId="16" numFmtId="49" xfId="0" applyAlignment="1" applyFont="1" applyNumberFormat="1">
      <alignment horizontal="right" readingOrder="0" shrinkToFit="0" vertical="bottom" wrapText="1"/>
    </xf>
    <xf borderId="11" fillId="2" fontId="15" numFmtId="3" xfId="0" applyAlignment="1" applyBorder="1" applyFont="1" applyNumberFormat="1">
      <alignment horizontal="right" readingOrder="0" shrinkToFit="0" vertical="center" wrapText="0"/>
    </xf>
    <xf borderId="0" fillId="2" fontId="14" numFmtId="0" xfId="0" applyAlignment="1" applyFont="1">
      <alignment horizontal="right" readingOrder="0" shrinkToFit="0" wrapText="1"/>
    </xf>
    <xf borderId="11" fillId="3" fontId="15" numFmtId="166" xfId="0" applyAlignment="1" applyBorder="1" applyFont="1" applyNumberFormat="1">
      <alignment horizontal="center" readingOrder="0" shrinkToFit="0" vertical="center" wrapText="0"/>
    </xf>
    <xf borderId="0" fillId="2" fontId="14" numFmtId="3" xfId="0" applyAlignment="1" applyFont="1" applyNumberFormat="1">
      <alignment horizontal="right" readingOrder="0" shrinkToFit="0" vertical="center" wrapText="0"/>
    </xf>
    <xf borderId="11" fillId="2" fontId="15" numFmtId="3" xfId="0" applyAlignment="1" applyBorder="1" applyFont="1" applyNumberFormat="1">
      <alignment horizontal="center" readingOrder="0" shrinkToFit="0" vertical="center" wrapText="0"/>
    </xf>
    <xf borderId="12" fillId="3" fontId="4" numFmtId="0" xfId="0" applyAlignment="1" applyBorder="1" applyFont="1">
      <alignment shrinkToFit="0" wrapText="0"/>
    </xf>
    <xf borderId="13" fillId="2" fontId="7" numFmtId="164" xfId="0" applyAlignment="1" applyBorder="1" applyFont="1" applyNumberFormat="1">
      <alignment horizontal="left" readingOrder="0" shrinkToFit="0" vertical="bottom" wrapText="0"/>
    </xf>
    <xf borderId="11" fillId="3" fontId="15" numFmtId="4" xfId="0" applyAlignment="1" applyBorder="1" applyFont="1" applyNumberFormat="1">
      <alignment horizontal="right" readingOrder="0" shrinkToFit="0" vertical="center" wrapText="0"/>
    </xf>
    <xf borderId="14" fillId="3" fontId="4" numFmtId="0" xfId="0" applyAlignment="1" applyBorder="1" applyFont="1">
      <alignment readingOrder="0" shrinkToFit="0" wrapText="0"/>
    </xf>
    <xf borderId="15" fillId="2" fontId="15" numFmtId="0" xfId="0" applyAlignment="1" applyBorder="1" applyFont="1">
      <alignment shrinkToFit="0" wrapText="0"/>
    </xf>
    <xf borderId="0" fillId="3" fontId="14" numFmtId="166" xfId="0" applyAlignment="1" applyFont="1" applyNumberFormat="1">
      <alignment horizontal="center" readingOrder="0" shrinkToFit="0" vertical="center" wrapText="0"/>
    </xf>
    <xf borderId="11" fillId="2" fontId="15" numFmtId="0" xfId="0" applyAlignment="1" applyBorder="1" applyFont="1">
      <alignment readingOrder="0" shrinkToFit="0" vertical="center" wrapText="0"/>
    </xf>
    <xf borderId="0" fillId="0" fontId="17" numFmtId="0" xfId="0" applyAlignment="1" applyFont="1">
      <alignment readingOrder="0"/>
    </xf>
    <xf borderId="14" fillId="3" fontId="9" numFmtId="0" xfId="0" applyAlignment="1" applyBorder="1" applyFont="1">
      <alignment horizontal="left" shrinkToFit="0" wrapText="0"/>
    </xf>
    <xf borderId="0" fillId="0" fontId="17" numFmtId="166" xfId="0" applyAlignment="1" applyFont="1" applyNumberFormat="1">
      <alignment readingOrder="0"/>
    </xf>
    <xf borderId="14" fillId="2" fontId="18" numFmtId="165" xfId="0" applyAlignment="1" applyBorder="1" applyFont="1" applyNumberFormat="1">
      <alignment horizontal="left" shrinkToFit="0" wrapText="0"/>
    </xf>
    <xf borderId="0" fillId="2" fontId="15" numFmtId="0" xfId="0" applyAlignment="1" applyFont="1">
      <alignment readingOrder="0" shrinkToFit="0" vertical="center" wrapText="0"/>
    </xf>
    <xf borderId="16" fillId="2" fontId="12" numFmtId="0" xfId="0" applyAlignment="1" applyBorder="1" applyFont="1">
      <alignment horizontal="left" shrinkToFit="0" wrapText="0"/>
    </xf>
    <xf borderId="0" fillId="2" fontId="19" numFmtId="49" xfId="0" applyAlignment="1" applyFont="1" applyNumberFormat="1">
      <alignment horizontal="right" readingOrder="0" shrinkToFit="0" vertical="bottom" wrapText="1"/>
    </xf>
    <xf borderId="0" fillId="2" fontId="20" numFmtId="49" xfId="0" applyAlignment="1" applyFont="1" applyNumberFormat="1">
      <alignment horizontal="left" readingOrder="0" shrinkToFit="0" vertical="bottom" wrapText="1"/>
    </xf>
    <xf borderId="0" fillId="0" fontId="17" numFmtId="167" xfId="0" applyAlignment="1" applyFont="1" applyNumberFormat="1">
      <alignment readingOrder="0"/>
    </xf>
    <xf borderId="0" fillId="3" fontId="17" numFmtId="167" xfId="0" applyAlignment="1" applyFont="1" applyNumberFormat="1">
      <alignment readingOrder="0"/>
    </xf>
    <xf borderId="0" fillId="3" fontId="17" numFmtId="2" xfId="0" applyFont="1" applyNumberFormat="1"/>
    <xf borderId="0" fillId="8" fontId="21" numFmtId="0" xfId="0" applyAlignment="1" applyFont="1">
      <alignment shrinkToFit="0" wrapText="0"/>
    </xf>
    <xf borderId="0" fillId="8" fontId="21" numFmtId="0" xfId="0" applyAlignment="1" applyFont="1">
      <alignment horizontal="center" shrinkToFit="0" wrapText="0"/>
    </xf>
    <xf borderId="0" fillId="2" fontId="22" numFmtId="164" xfId="0" applyAlignment="1" applyFont="1" applyNumberFormat="1">
      <alignment horizontal="center" shrinkToFit="0" vertical="bottom" wrapText="0"/>
    </xf>
    <xf borderId="0" fillId="2" fontId="15" numFmtId="17" xfId="0" applyAlignment="1" applyFont="1" applyNumberFormat="1">
      <alignment vertical="bottom"/>
    </xf>
    <xf borderId="0" fillId="2" fontId="15" numFmtId="0" xfId="0" applyAlignment="1" applyFont="1">
      <alignment horizontal="center" shrinkToFit="0" vertical="bottom" wrapText="0"/>
    </xf>
    <xf borderId="0" fillId="2" fontId="15" numFmtId="0" xfId="0" applyAlignment="1" applyFont="1">
      <alignment vertical="bottom"/>
    </xf>
    <xf borderId="0" fillId="2" fontId="22" numFmtId="164" xfId="0" applyAlignment="1" applyFont="1" applyNumberFormat="1">
      <alignment horizontal="center" readingOrder="0" shrinkToFit="0" vertical="bottom" wrapText="0"/>
    </xf>
    <xf borderId="0" fillId="2" fontId="15" numFmtId="0" xfId="0" applyAlignment="1" applyFont="1">
      <alignment horizontal="center" readingOrder="0" shrinkToFit="0" vertical="bottom" wrapText="0"/>
    </xf>
    <xf borderId="0" fillId="2" fontId="15" numFmtId="0" xfId="0" applyAlignment="1" applyFont="1">
      <alignment readingOrder="0" vertical="bottom"/>
    </xf>
    <xf borderId="0" fillId="0" fontId="23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0" fillId="2" fontId="16" numFmtId="0" xfId="0" applyAlignment="1" applyFont="1">
      <alignment horizontal="righ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0"/>
  <cols>
    <col customWidth="1" min="1" max="1" width="10.0"/>
    <col customWidth="1" min="2" max="2" width="15.57"/>
    <col customWidth="1" min="3" max="3" width="12.29"/>
  </cols>
  <sheetData>
    <row r="1">
      <c r="A1" s="4" t="s">
        <v>0</v>
      </c>
      <c r="B1" s="6" t="s">
        <v>2</v>
      </c>
      <c r="C1" s="7" t="s">
        <v>3</v>
      </c>
      <c r="D1" s="8">
        <v>42736.0</v>
      </c>
      <c r="E1" s="10" t="s">
        <v>4</v>
      </c>
      <c r="F1" s="13" t="str">
        <f>HYPERLINK("http://prudata.webfactional.com/wiki/index.php/RP2_(2015-2019)","RP2 meta data")</f>
        <v>RP2 meta data</v>
      </c>
      <c r="G1" s="15"/>
      <c r="H1" s="16"/>
      <c r="I1" s="17"/>
      <c r="J1" s="17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>
      <c r="A2" s="30" t="s">
        <v>15</v>
      </c>
      <c r="B2" s="31">
        <v>42853.0</v>
      </c>
      <c r="C2" s="33" t="s">
        <v>38</v>
      </c>
      <c r="D2" s="31">
        <v>43100.0</v>
      </c>
      <c r="E2" s="38" t="s">
        <v>40</v>
      </c>
      <c r="F2" s="40" t="s">
        <v>47</v>
      </c>
      <c r="G2" s="42"/>
      <c r="H2" s="16"/>
      <c r="I2" s="17"/>
      <c r="J2" s="17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>
      <c r="A4" s="44" t="s">
        <v>50</v>
      </c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</sheetData>
  <mergeCells count="1">
    <mergeCell ref="A4:G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0.86"/>
    <col customWidth="1" min="3" max="3" width="11.43"/>
    <col customWidth="1" min="4" max="4" width="10.43"/>
    <col customWidth="1" min="5" max="5" width="10.0"/>
    <col customWidth="1" min="6" max="6" width="0.86"/>
    <col customWidth="1" min="7" max="7" width="8.57"/>
    <col customWidth="1" min="8" max="8" width="9.43"/>
    <col customWidth="1" min="9" max="9" width="9.57"/>
    <col customWidth="1" min="10" max="10" width="10.86"/>
    <col customWidth="1" min="11" max="11" width="0.86"/>
    <col customWidth="1" min="12" max="12" width="12.43"/>
    <col customWidth="1" min="13" max="13" width="12.29"/>
    <col customWidth="1" min="14" max="14" width="7.0"/>
  </cols>
  <sheetData>
    <row r="1" ht="25.5" customHeight="1">
      <c r="A1" s="1">
        <v>2017.0</v>
      </c>
      <c r="B1" s="3"/>
      <c r="C1" s="5" t="s">
        <v>1</v>
      </c>
      <c r="D1" s="9"/>
      <c r="E1" s="11"/>
      <c r="F1" s="3"/>
      <c r="G1" s="14" t="s">
        <v>6</v>
      </c>
      <c r="K1" s="3"/>
      <c r="L1" s="14" t="s">
        <v>11</v>
      </c>
    </row>
    <row r="2" ht="25.5" customHeight="1">
      <c r="A2" s="18" t="s">
        <v>13</v>
      </c>
      <c r="B2" s="3"/>
      <c r="C2" s="20" t="s">
        <v>14</v>
      </c>
      <c r="D2" s="20" t="s">
        <v>16</v>
      </c>
      <c r="E2" s="20" t="s">
        <v>17</v>
      </c>
      <c r="F2" s="3"/>
      <c r="G2" s="21" t="s">
        <v>18</v>
      </c>
      <c r="H2" s="21" t="s">
        <v>19</v>
      </c>
      <c r="I2" s="21" t="s">
        <v>20</v>
      </c>
      <c r="J2" s="21" t="s">
        <v>21</v>
      </c>
      <c r="K2" s="3"/>
      <c r="L2" s="21" t="s">
        <v>22</v>
      </c>
      <c r="M2" s="21" t="s">
        <v>23</v>
      </c>
      <c r="N2" s="21" t="s">
        <v>24</v>
      </c>
    </row>
    <row r="3" ht="12.75" customHeight="1">
      <c r="A3" s="23" t="s">
        <v>25</v>
      </c>
      <c r="B3" s="3"/>
      <c r="C3" s="25">
        <v>207947.326</v>
      </c>
      <c r="D3" s="25"/>
      <c r="E3" s="27"/>
      <c r="F3" s="3"/>
      <c r="G3" s="29" t="s">
        <v>37</v>
      </c>
      <c r="H3" s="25">
        <v>3.172123106E7</v>
      </c>
      <c r="I3" s="25"/>
      <c r="J3" s="27"/>
      <c r="K3" s="3"/>
      <c r="L3" s="32">
        <f t="shared" ref="L3:L11" si="1">H3/C3</f>
        <v>152.544549</v>
      </c>
      <c r="M3" s="32"/>
      <c r="N3" s="27"/>
    </row>
    <row r="4" ht="12.75" customHeight="1">
      <c r="A4" s="34" t="s">
        <v>39</v>
      </c>
      <c r="B4" s="3"/>
      <c r="C4" s="25">
        <v>679410.9347</v>
      </c>
      <c r="D4" s="25"/>
      <c r="E4" s="27"/>
      <c r="F4" s="3"/>
      <c r="G4" s="29" t="s">
        <v>37</v>
      </c>
      <c r="H4" s="25">
        <v>1.236065898E8</v>
      </c>
      <c r="I4" s="25"/>
      <c r="J4" s="27"/>
      <c r="K4" s="3"/>
      <c r="L4" s="32">
        <f t="shared" si="1"/>
        <v>181.9319995</v>
      </c>
      <c r="M4" s="32"/>
      <c r="N4" s="27"/>
    </row>
    <row r="5" ht="12.75" customHeight="1">
      <c r="A5" s="34" t="s">
        <v>41</v>
      </c>
      <c r="B5" s="3"/>
      <c r="C5" s="25">
        <v>79986.02861</v>
      </c>
      <c r="D5" s="25"/>
      <c r="E5" s="27"/>
      <c r="F5" s="3"/>
      <c r="G5" s="29" t="s">
        <v>37</v>
      </c>
      <c r="H5" s="25">
        <v>1.632332273E7</v>
      </c>
      <c r="I5" s="25"/>
      <c r="J5" s="27"/>
      <c r="K5" s="3"/>
      <c r="L5" s="32">
        <f t="shared" si="1"/>
        <v>204.0771746</v>
      </c>
      <c r="M5" s="32"/>
      <c r="N5" s="27"/>
    </row>
    <row r="6" ht="12.75" customHeight="1">
      <c r="A6" s="36" t="s">
        <v>42</v>
      </c>
      <c r="B6" s="3"/>
      <c r="C6" s="25">
        <v>299169.2351</v>
      </c>
      <c r="D6" s="25"/>
      <c r="E6" s="27"/>
      <c r="F6" s="3"/>
      <c r="G6" s="29" t="s">
        <v>37</v>
      </c>
      <c r="H6" s="25">
        <v>3.528604588E7</v>
      </c>
      <c r="I6" s="25"/>
      <c r="J6" s="27"/>
      <c r="K6" s="3"/>
      <c r="L6" s="32">
        <f t="shared" si="1"/>
        <v>117.9467731</v>
      </c>
      <c r="M6" s="32"/>
      <c r="N6" s="27"/>
    </row>
    <row r="7" ht="12.75" customHeight="1">
      <c r="A7" s="36" t="s">
        <v>36</v>
      </c>
      <c r="B7" s="3"/>
      <c r="C7" s="25">
        <v>382998.4812</v>
      </c>
      <c r="D7" s="25"/>
      <c r="E7" s="27"/>
      <c r="F7" s="3"/>
      <c r="G7" s="29" t="s">
        <v>37</v>
      </c>
      <c r="H7" s="25">
        <v>8.286713014E7</v>
      </c>
      <c r="I7" s="25"/>
      <c r="J7" s="27"/>
      <c r="K7" s="3"/>
      <c r="L7" s="32">
        <f t="shared" si="1"/>
        <v>216.3641221</v>
      </c>
      <c r="M7" s="32"/>
      <c r="N7" s="27"/>
    </row>
    <row r="8" ht="12.75" customHeight="1">
      <c r="A8" s="36" t="s">
        <v>44</v>
      </c>
      <c r="B8" s="3"/>
      <c r="C8" s="25">
        <v>3348798.167</v>
      </c>
      <c r="D8" s="25"/>
      <c r="E8" s="27"/>
      <c r="F8" s="3"/>
      <c r="G8" s="29" t="s">
        <v>37</v>
      </c>
      <c r="H8" s="25">
        <v>5.649410097E8</v>
      </c>
      <c r="I8" s="25"/>
      <c r="J8" s="27"/>
      <c r="K8" s="3"/>
      <c r="L8" s="32">
        <f t="shared" si="1"/>
        <v>168.6996294</v>
      </c>
      <c r="M8" s="32"/>
      <c r="N8" s="27"/>
    </row>
    <row r="9" ht="12.75" customHeight="1">
      <c r="A9" s="36" t="s">
        <v>45</v>
      </c>
      <c r="B9" s="3"/>
      <c r="C9" s="25">
        <v>429781.6647</v>
      </c>
      <c r="D9" s="25"/>
      <c r="E9" s="27"/>
      <c r="F9" s="3"/>
      <c r="G9" s="29" t="s">
        <v>37</v>
      </c>
      <c r="H9" s="25">
        <v>7.220117287E7</v>
      </c>
      <c r="I9" s="25"/>
      <c r="J9" s="27"/>
      <c r="K9" s="3"/>
      <c r="L9" s="32">
        <f t="shared" si="1"/>
        <v>167.9950049</v>
      </c>
      <c r="M9" s="32"/>
      <c r="N9" s="27"/>
    </row>
    <row r="10" ht="12.75" customHeight="1">
      <c r="A10" s="36" t="s">
        <v>46</v>
      </c>
      <c r="B10" s="3"/>
      <c r="C10" s="25">
        <v>854478.397</v>
      </c>
      <c r="D10" s="25"/>
      <c r="E10" s="27"/>
      <c r="F10" s="3"/>
      <c r="G10" s="29" t="s">
        <v>37</v>
      </c>
      <c r="H10" s="25">
        <v>1.141767939E8</v>
      </c>
      <c r="I10" s="25"/>
      <c r="J10" s="27"/>
      <c r="K10" s="3"/>
      <c r="L10" s="32">
        <f t="shared" si="1"/>
        <v>133.6216273</v>
      </c>
      <c r="M10" s="32"/>
      <c r="N10" s="27"/>
    </row>
    <row r="11" ht="12.75" customHeight="1">
      <c r="A11" s="36" t="s">
        <v>48</v>
      </c>
      <c r="B11" s="3"/>
      <c r="C11" s="25">
        <v>1070133.0</v>
      </c>
      <c r="D11" s="25"/>
      <c r="E11" s="27"/>
      <c r="F11" s="3"/>
      <c r="G11" s="29" t="s">
        <v>37</v>
      </c>
      <c r="H11" s="25">
        <v>3.662763821E7</v>
      </c>
      <c r="I11" s="25"/>
      <c r="J11" s="27"/>
      <c r="K11" s="3"/>
      <c r="L11" s="32">
        <f t="shared" si="1"/>
        <v>34.22718317</v>
      </c>
      <c r="M11" s="32"/>
      <c r="N11" s="27"/>
    </row>
    <row r="12" ht="12.75" customHeight="1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</row>
    <row r="13" ht="12.75" customHeight="1">
      <c r="A13" s="43" t="s">
        <v>49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</row>
  </sheetData>
  <mergeCells count="3">
    <mergeCell ref="C1:E1"/>
    <mergeCell ref="G1:J1"/>
    <mergeCell ref="L1:N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7.29" defaultRowHeight="15.0"/>
  <cols>
    <col customWidth="1" min="1" max="1" width="18.0"/>
    <col customWidth="1" min="2" max="2" width="13.29"/>
    <col customWidth="1" min="3" max="3" width="0.86"/>
    <col customWidth="1" min="4" max="4" width="10.71"/>
    <col customWidth="1" min="5" max="5" width="10.0"/>
    <col customWidth="1" min="6" max="6" width="7.71"/>
    <col customWidth="1" min="7" max="7" width="0.86"/>
    <col customWidth="1" min="8" max="8" width="5.57"/>
    <col customWidth="1" min="9" max="9" width="9.71"/>
    <col customWidth="1" min="10" max="10" width="9.29"/>
    <col customWidth="1" min="11" max="11" width="8.29"/>
    <col customWidth="1" min="12" max="12" width="0.86"/>
    <col customWidth="1" min="13" max="13" width="9.0"/>
    <col customWidth="1" min="14" max="14" width="8.86"/>
    <col customWidth="1" min="15" max="15" width="9.29"/>
    <col customWidth="1" min="16" max="16" width="0.86"/>
    <col customWidth="1" min="17" max="18" width="8.43"/>
    <col customWidth="1" min="19" max="19" width="8.86"/>
    <col customWidth="1" min="20" max="20" width="0.86"/>
    <col customWidth="1" min="21" max="21" width="11.0"/>
    <col customWidth="1" min="22" max="22" width="10.14"/>
    <col customWidth="1" min="23" max="23" width="10.29"/>
    <col customWidth="1" min="24" max="24" width="0.86"/>
    <col customWidth="1" min="25" max="25" width="12.0"/>
    <col customWidth="1" min="26" max="26" width="11.71"/>
    <col customWidth="1" min="27" max="27" width="10.29"/>
    <col customWidth="1" min="28" max="28" width="0.86"/>
    <col customWidth="1" min="29" max="29" width="6.57"/>
    <col customWidth="1" min="30" max="30" width="9.29"/>
    <col customWidth="1" min="31" max="31" width="10.29"/>
    <col customWidth="1" min="32" max="32" width="13.0"/>
    <col customWidth="1" min="33" max="33" width="0.86"/>
    <col customWidth="1" min="34" max="36" width="13.0"/>
  </cols>
  <sheetData>
    <row r="1" ht="18.0" customHeight="1">
      <c r="A1" s="1">
        <v>2017.0</v>
      </c>
      <c r="B1" s="2"/>
      <c r="C1" s="3"/>
      <c r="D1" s="5" t="s">
        <v>1</v>
      </c>
      <c r="E1" s="9"/>
      <c r="F1" s="11"/>
      <c r="G1" s="3"/>
      <c r="H1" s="12" t="s">
        <v>5</v>
      </c>
      <c r="I1" s="9"/>
      <c r="J1" s="9"/>
      <c r="K1" s="9"/>
      <c r="L1" s="3"/>
      <c r="M1" s="14" t="s">
        <v>7</v>
      </c>
      <c r="P1" s="3"/>
      <c r="Q1" s="14" t="s">
        <v>8</v>
      </c>
      <c r="T1" s="3"/>
      <c r="U1" s="14" t="s">
        <v>9</v>
      </c>
      <c r="X1" s="3"/>
      <c r="Y1" s="14" t="s">
        <v>10</v>
      </c>
      <c r="AB1" s="3"/>
      <c r="AC1" s="14" t="s">
        <v>6</v>
      </c>
      <c r="AG1" s="3"/>
      <c r="AH1" s="14" t="s">
        <v>11</v>
      </c>
    </row>
    <row r="2" ht="25.5" customHeight="1">
      <c r="A2" s="18" t="s">
        <v>12</v>
      </c>
      <c r="B2" s="18" t="s">
        <v>13</v>
      </c>
      <c r="C2" s="3"/>
      <c r="D2" s="20" t="s">
        <v>14</v>
      </c>
      <c r="E2" s="20" t="s">
        <v>16</v>
      </c>
      <c r="F2" s="20" t="s">
        <v>17</v>
      </c>
      <c r="G2" s="3"/>
      <c r="H2" s="22" t="s">
        <v>18</v>
      </c>
      <c r="I2" s="22" t="s">
        <v>26</v>
      </c>
      <c r="J2" s="22" t="s">
        <v>27</v>
      </c>
      <c r="K2" s="22" t="s">
        <v>28</v>
      </c>
      <c r="L2" s="3"/>
      <c r="M2" s="22" t="s">
        <v>29</v>
      </c>
      <c r="N2" s="22" t="s">
        <v>30</v>
      </c>
      <c r="O2" s="22" t="s">
        <v>31</v>
      </c>
      <c r="P2" s="3"/>
      <c r="Q2" s="22" t="s">
        <v>32</v>
      </c>
      <c r="R2" s="22" t="s">
        <v>33</v>
      </c>
      <c r="S2" s="22" t="s">
        <v>34</v>
      </c>
      <c r="T2" s="3"/>
      <c r="U2" s="22" t="s">
        <v>19</v>
      </c>
      <c r="V2" s="22" t="s">
        <v>20</v>
      </c>
      <c r="W2" s="22" t="s">
        <v>21</v>
      </c>
      <c r="X2" s="3"/>
      <c r="Y2" s="22" t="s">
        <v>22</v>
      </c>
      <c r="Z2" s="22" t="s">
        <v>23</v>
      </c>
      <c r="AA2" s="22" t="s">
        <v>24</v>
      </c>
      <c r="AB2" s="3"/>
      <c r="AC2" s="21" t="s">
        <v>18</v>
      </c>
      <c r="AD2" s="21" t="s">
        <v>19</v>
      </c>
      <c r="AE2" s="21" t="s">
        <v>20</v>
      </c>
      <c r="AF2" s="21" t="s">
        <v>21</v>
      </c>
      <c r="AG2" s="3"/>
      <c r="AH2" s="21" t="s">
        <v>22</v>
      </c>
      <c r="AI2" s="21" t="s">
        <v>23</v>
      </c>
      <c r="AJ2" s="21" t="s">
        <v>24</v>
      </c>
    </row>
    <row r="3" ht="12.75" customHeight="1">
      <c r="A3" s="24" t="s">
        <v>35</v>
      </c>
      <c r="B3" s="26" t="s">
        <v>36</v>
      </c>
      <c r="C3" s="3"/>
      <c r="D3" s="28">
        <v>196200.0</v>
      </c>
      <c r="E3" s="28"/>
      <c r="F3" s="35"/>
      <c r="G3" s="3"/>
      <c r="H3" s="37" t="s">
        <v>37</v>
      </c>
      <c r="I3" s="28" t="s">
        <v>43</v>
      </c>
      <c r="J3" s="28"/>
      <c r="K3" s="35"/>
      <c r="L3" s="3"/>
      <c r="M3" s="39">
        <v>0.017</v>
      </c>
      <c r="N3" s="39"/>
      <c r="O3" s="35"/>
      <c r="P3" s="3"/>
      <c r="Q3" s="45">
        <v>118.1</v>
      </c>
      <c r="R3" s="45"/>
      <c r="S3" s="46"/>
      <c r="T3" s="3"/>
      <c r="U3" s="28">
        <v>3.5873086E7</v>
      </c>
      <c r="V3" s="28"/>
      <c r="W3" s="35"/>
      <c r="X3" s="3"/>
      <c r="Y3" s="47">
        <f t="shared" ref="Y3:Y37" si="1">U3/D3</f>
        <v>182.8393782</v>
      </c>
      <c r="Z3" s="47"/>
      <c r="AA3" s="35"/>
      <c r="AB3" s="3"/>
      <c r="AC3" s="37" t="s">
        <v>37</v>
      </c>
      <c r="AD3" s="28">
        <v>3.5873086E7</v>
      </c>
      <c r="AE3" s="28"/>
      <c r="AF3" s="35"/>
      <c r="AG3" s="3"/>
      <c r="AH3" s="47">
        <f t="shared" ref="AH3:AH37" si="2">AD3/D3</f>
        <v>182.8393782</v>
      </c>
      <c r="AI3" s="47"/>
      <c r="AJ3" s="35"/>
    </row>
    <row r="4" ht="12.75" customHeight="1">
      <c r="A4" s="24" t="s">
        <v>51</v>
      </c>
      <c r="B4" s="26" t="s">
        <v>44</v>
      </c>
      <c r="C4" s="3"/>
      <c r="D4" s="28">
        <v>3976.0</v>
      </c>
      <c r="E4" s="28"/>
      <c r="F4" s="35"/>
      <c r="G4" s="3"/>
      <c r="H4" s="37" t="s">
        <v>37</v>
      </c>
      <c r="I4" s="28" t="s">
        <v>52</v>
      </c>
      <c r="J4" s="28"/>
      <c r="K4" s="35"/>
      <c r="L4" s="3"/>
      <c r="M4" s="39">
        <v>0.013</v>
      </c>
      <c r="N4" s="39"/>
      <c r="O4" s="35"/>
      <c r="P4" s="3"/>
      <c r="Q4" s="45">
        <v>114.4</v>
      </c>
      <c r="R4" s="45"/>
      <c r="S4" s="46"/>
      <c r="T4" s="3"/>
      <c r="U4" s="28">
        <v>4939875.0</v>
      </c>
      <c r="V4" s="28"/>
      <c r="W4" s="35"/>
      <c r="X4" s="3"/>
      <c r="Y4" s="47">
        <f t="shared" si="1"/>
        <v>1242.42329</v>
      </c>
      <c r="Z4" s="47"/>
      <c r="AA4" s="35"/>
      <c r="AB4" s="3"/>
      <c r="AC4" s="37" t="s">
        <v>37</v>
      </c>
      <c r="AD4" s="28">
        <v>4939875.0</v>
      </c>
      <c r="AE4" s="28"/>
      <c r="AF4" s="35"/>
      <c r="AG4" s="3"/>
      <c r="AH4" s="47">
        <f t="shared" si="2"/>
        <v>1242.42329</v>
      </c>
      <c r="AI4" s="47"/>
      <c r="AJ4" s="35"/>
    </row>
    <row r="5" ht="12.75" customHeight="1">
      <c r="A5" s="24" t="s">
        <v>53</v>
      </c>
      <c r="B5" s="26" t="s">
        <v>44</v>
      </c>
      <c r="C5" s="3"/>
      <c r="D5" s="28">
        <v>141121.0</v>
      </c>
      <c r="E5" s="28"/>
      <c r="F5" s="35"/>
      <c r="G5" s="3"/>
      <c r="H5" s="37" t="s">
        <v>37</v>
      </c>
      <c r="I5" s="28" t="s">
        <v>54</v>
      </c>
      <c r="J5" s="28"/>
      <c r="K5" s="35"/>
      <c r="L5" s="3"/>
      <c r="M5" s="39">
        <v>0.013</v>
      </c>
      <c r="N5" s="39"/>
      <c r="O5" s="35"/>
      <c r="P5" s="3"/>
      <c r="Q5" s="45">
        <v>114.4</v>
      </c>
      <c r="R5" s="45"/>
      <c r="S5" s="46"/>
      <c r="T5" s="3"/>
      <c r="U5" s="28">
        <v>3.1453658E7</v>
      </c>
      <c r="V5" s="28"/>
      <c r="W5" s="35"/>
      <c r="X5" s="3"/>
      <c r="Y5" s="47">
        <f t="shared" si="1"/>
        <v>222.8843191</v>
      </c>
      <c r="Z5" s="47"/>
      <c r="AA5" s="35"/>
      <c r="AB5" s="3"/>
      <c r="AC5" s="37" t="s">
        <v>37</v>
      </c>
      <c r="AD5" s="28">
        <v>3.1453658E7</v>
      </c>
      <c r="AE5" s="28"/>
      <c r="AF5" s="35"/>
      <c r="AG5" s="3"/>
      <c r="AH5" s="47">
        <f t="shared" si="2"/>
        <v>222.8843191</v>
      </c>
      <c r="AI5" s="47"/>
      <c r="AJ5" s="35"/>
    </row>
    <row r="6" ht="12.75" customHeight="1">
      <c r="A6" s="24" t="s">
        <v>56</v>
      </c>
      <c r="B6" s="26" t="s">
        <v>44</v>
      </c>
      <c r="C6" s="3"/>
      <c r="D6" s="28">
        <v>35739.0</v>
      </c>
      <c r="E6" s="28"/>
      <c r="F6" s="35"/>
      <c r="G6" s="3"/>
      <c r="H6" s="37" t="s">
        <v>37</v>
      </c>
      <c r="I6" s="28" t="s">
        <v>57</v>
      </c>
      <c r="J6" s="28"/>
      <c r="K6" s="35"/>
      <c r="L6" s="3"/>
      <c r="M6" s="39">
        <v>0.013</v>
      </c>
      <c r="N6" s="39"/>
      <c r="O6" s="35"/>
      <c r="P6" s="3"/>
      <c r="Q6" s="45">
        <v>114.4</v>
      </c>
      <c r="R6" s="45"/>
      <c r="S6" s="46"/>
      <c r="T6" s="3"/>
      <c r="U6" s="28">
        <v>7468243.0</v>
      </c>
      <c r="V6" s="28"/>
      <c r="W6" s="35"/>
      <c r="X6" s="3"/>
      <c r="Y6" s="47">
        <f t="shared" si="1"/>
        <v>208.9661994</v>
      </c>
      <c r="Z6" s="47"/>
      <c r="AA6" s="35"/>
      <c r="AB6" s="3"/>
      <c r="AC6" s="37" t="s">
        <v>37</v>
      </c>
      <c r="AD6" s="28">
        <v>7468243.0</v>
      </c>
      <c r="AE6" s="28"/>
      <c r="AF6" s="35"/>
      <c r="AG6" s="3"/>
      <c r="AH6" s="47">
        <f t="shared" si="2"/>
        <v>208.9661994</v>
      </c>
      <c r="AI6" s="47"/>
      <c r="AJ6" s="35"/>
    </row>
    <row r="7" ht="12.75" customHeight="1">
      <c r="A7" s="24" t="s">
        <v>59</v>
      </c>
      <c r="B7" s="26" t="s">
        <v>44</v>
      </c>
      <c r="C7" s="3"/>
      <c r="D7" s="28">
        <v>26508.0</v>
      </c>
      <c r="E7" s="28"/>
      <c r="F7" s="35"/>
      <c r="G7" s="3"/>
      <c r="H7" s="37" t="s">
        <v>37</v>
      </c>
      <c r="I7" s="28" t="s">
        <v>61</v>
      </c>
      <c r="J7" s="28"/>
      <c r="K7" s="35"/>
      <c r="L7" s="3"/>
      <c r="M7" s="39">
        <v>0.013</v>
      </c>
      <c r="N7" s="39"/>
      <c r="O7" s="35"/>
      <c r="P7" s="3"/>
      <c r="Q7" s="45">
        <v>114.4</v>
      </c>
      <c r="R7" s="45"/>
      <c r="S7" s="46"/>
      <c r="T7" s="3"/>
      <c r="U7" s="28">
        <v>6879549.0</v>
      </c>
      <c r="V7" s="28"/>
      <c r="W7" s="35"/>
      <c r="X7" s="3"/>
      <c r="Y7" s="47">
        <f t="shared" si="1"/>
        <v>259.5272748</v>
      </c>
      <c r="Z7" s="47"/>
      <c r="AA7" s="35"/>
      <c r="AB7" s="3"/>
      <c r="AC7" s="37" t="s">
        <v>37</v>
      </c>
      <c r="AD7" s="28">
        <v>6879549.0</v>
      </c>
      <c r="AE7" s="28"/>
      <c r="AF7" s="35"/>
      <c r="AG7" s="3"/>
      <c r="AH7" s="47">
        <f t="shared" si="2"/>
        <v>259.5272748</v>
      </c>
      <c r="AI7" s="47"/>
      <c r="AJ7" s="35"/>
    </row>
    <row r="8" ht="12.75" customHeight="1">
      <c r="A8" s="24" t="s">
        <v>63</v>
      </c>
      <c r="B8" s="26" t="s">
        <v>44</v>
      </c>
      <c r="C8" s="3"/>
      <c r="D8" s="28">
        <v>6204.0</v>
      </c>
      <c r="E8" s="28"/>
      <c r="F8" s="35"/>
      <c r="G8" s="3"/>
      <c r="H8" s="37" t="s">
        <v>37</v>
      </c>
      <c r="I8" s="28" t="s">
        <v>64</v>
      </c>
      <c r="J8" s="28"/>
      <c r="K8" s="35"/>
      <c r="L8" s="3"/>
      <c r="M8" s="39">
        <v>0.013</v>
      </c>
      <c r="N8" s="39"/>
      <c r="O8" s="35"/>
      <c r="P8" s="3"/>
      <c r="Q8" s="45">
        <v>114.4</v>
      </c>
      <c r="R8" s="45"/>
      <c r="S8" s="46"/>
      <c r="T8" s="3"/>
      <c r="U8" s="28">
        <v>2248396.0</v>
      </c>
      <c r="V8" s="28"/>
      <c r="W8" s="35"/>
      <c r="X8" s="3"/>
      <c r="Y8" s="47">
        <f t="shared" si="1"/>
        <v>362.4107028</v>
      </c>
      <c r="Z8" s="47"/>
      <c r="AA8" s="35"/>
      <c r="AB8" s="3"/>
      <c r="AC8" s="37" t="s">
        <v>37</v>
      </c>
      <c r="AD8" s="28">
        <v>2248396.0</v>
      </c>
      <c r="AE8" s="28"/>
      <c r="AF8" s="35"/>
      <c r="AG8" s="3"/>
      <c r="AH8" s="47">
        <f t="shared" si="2"/>
        <v>362.4107028</v>
      </c>
      <c r="AI8" s="47"/>
      <c r="AJ8" s="35"/>
    </row>
    <row r="9" ht="12.75" customHeight="1">
      <c r="A9" s="24" t="s">
        <v>65</v>
      </c>
      <c r="B9" s="26" t="s">
        <v>66</v>
      </c>
      <c r="C9" s="3"/>
      <c r="D9" s="28">
        <v>24917.0</v>
      </c>
      <c r="E9" s="28"/>
      <c r="F9" s="35"/>
      <c r="G9" s="3"/>
      <c r="H9" s="37" t="s">
        <v>67</v>
      </c>
      <c r="I9" s="28" t="s">
        <v>68</v>
      </c>
      <c r="J9" s="28"/>
      <c r="K9" s="35"/>
      <c r="L9" s="3"/>
      <c r="M9" s="39">
        <v>0.022</v>
      </c>
      <c r="N9" s="39"/>
      <c r="O9" s="35"/>
      <c r="P9" s="3"/>
      <c r="Q9" s="45">
        <v>114.5</v>
      </c>
      <c r="R9" s="45"/>
      <c r="S9" s="46"/>
      <c r="T9" s="3"/>
      <c r="U9" s="28">
        <v>9426992.0</v>
      </c>
      <c r="V9" s="28"/>
      <c r="W9" s="35"/>
      <c r="X9" s="3"/>
      <c r="Y9" s="47">
        <f t="shared" si="1"/>
        <v>378.3357547</v>
      </c>
      <c r="Z9" s="47"/>
      <c r="AA9" s="35"/>
      <c r="AB9" s="3"/>
      <c r="AC9" s="37" t="s">
        <v>37</v>
      </c>
      <c r="AD9" s="28">
        <v>4821251.0</v>
      </c>
      <c r="AE9" s="28"/>
      <c r="AF9" s="35"/>
      <c r="AG9" s="3"/>
      <c r="AH9" s="47">
        <f t="shared" si="2"/>
        <v>193.4924349</v>
      </c>
      <c r="AI9" s="47"/>
      <c r="AJ9" s="35"/>
    </row>
    <row r="10" ht="12.75" customHeight="1">
      <c r="A10" s="24" t="s">
        <v>69</v>
      </c>
      <c r="B10" s="26" t="s">
        <v>36</v>
      </c>
      <c r="C10" s="3"/>
      <c r="D10" s="28">
        <v>17989.0</v>
      </c>
      <c r="E10" s="28"/>
      <c r="F10" s="35"/>
      <c r="G10" s="3"/>
      <c r="H10" s="37" t="s">
        <v>70</v>
      </c>
      <c r="I10" s="28" t="s">
        <v>71</v>
      </c>
      <c r="J10" s="28"/>
      <c r="K10" s="35"/>
      <c r="L10" s="3"/>
      <c r="M10" s="39">
        <v>0.015</v>
      </c>
      <c r="N10" s="39"/>
      <c r="O10" s="35"/>
      <c r="P10" s="3"/>
      <c r="Q10" s="45">
        <v>112.0</v>
      </c>
      <c r="R10" s="45"/>
      <c r="S10" s="46"/>
      <c r="T10" s="3"/>
      <c r="U10" s="28">
        <v>2.873434E7</v>
      </c>
      <c r="V10" s="28"/>
      <c r="W10" s="35"/>
      <c r="X10" s="3"/>
      <c r="Y10" s="47">
        <f t="shared" si="1"/>
        <v>1597.328367</v>
      </c>
      <c r="Z10" s="47"/>
      <c r="AA10" s="35"/>
      <c r="AB10" s="3"/>
      <c r="AC10" s="37" t="s">
        <v>37</v>
      </c>
      <c r="AD10" s="28">
        <v>3915806.0</v>
      </c>
      <c r="AE10" s="28"/>
      <c r="AF10" s="35"/>
      <c r="AG10" s="3"/>
      <c r="AH10" s="47">
        <f t="shared" si="2"/>
        <v>217.6778031</v>
      </c>
      <c r="AI10" s="47"/>
      <c r="AJ10" s="35"/>
    </row>
    <row r="11" ht="12.75" customHeight="1">
      <c r="A11" s="24" t="s">
        <v>72</v>
      </c>
      <c r="B11" s="26" t="s">
        <v>73</v>
      </c>
      <c r="C11" s="3"/>
      <c r="D11" s="28">
        <v>39400.0</v>
      </c>
      <c r="E11" s="28"/>
      <c r="F11" s="35"/>
      <c r="G11" s="3"/>
      <c r="H11" s="37" t="s">
        <v>37</v>
      </c>
      <c r="I11" s="28" t="s">
        <v>74</v>
      </c>
      <c r="J11" s="28"/>
      <c r="K11" s="35"/>
      <c r="L11" s="3"/>
      <c r="M11" s="39">
        <v>0.017</v>
      </c>
      <c r="N11" s="39"/>
      <c r="O11" s="35"/>
      <c r="P11" s="3"/>
      <c r="Q11" s="45">
        <v>116.8</v>
      </c>
      <c r="R11" s="45"/>
      <c r="S11" s="46"/>
      <c r="T11" s="3"/>
      <c r="U11" s="28">
        <v>7234887.0</v>
      </c>
      <c r="V11" s="28"/>
      <c r="W11" s="35"/>
      <c r="X11" s="3"/>
      <c r="Y11" s="47">
        <f t="shared" si="1"/>
        <v>183.6265736</v>
      </c>
      <c r="Z11" s="47"/>
      <c r="AA11" s="35"/>
      <c r="AB11" s="3"/>
      <c r="AC11" s="37" t="s">
        <v>37</v>
      </c>
      <c r="AD11" s="28">
        <v>7234887.0</v>
      </c>
      <c r="AE11" s="28"/>
      <c r="AF11" s="35"/>
      <c r="AG11" s="3"/>
      <c r="AH11" s="47">
        <f t="shared" si="2"/>
        <v>183.6265736</v>
      </c>
      <c r="AI11" s="47"/>
      <c r="AJ11" s="35"/>
    </row>
    <row r="12" ht="12.75" customHeight="1">
      <c r="A12" s="24" t="s">
        <v>75</v>
      </c>
      <c r="B12" s="26" t="s">
        <v>36</v>
      </c>
      <c r="C12" s="3"/>
      <c r="D12" s="28">
        <v>89200.0</v>
      </c>
      <c r="E12" s="28"/>
      <c r="F12" s="35"/>
      <c r="G12" s="3"/>
      <c r="H12" s="37" t="s">
        <v>76</v>
      </c>
      <c r="I12" s="28" t="s">
        <v>77</v>
      </c>
      <c r="J12" s="28"/>
      <c r="K12" s="35"/>
      <c r="L12" s="3"/>
      <c r="M12" s="39">
        <v>0.02</v>
      </c>
      <c r="N12" s="39"/>
      <c r="O12" s="35"/>
      <c r="P12" s="3"/>
      <c r="Q12" s="45">
        <v>116.0</v>
      </c>
      <c r="R12" s="45"/>
      <c r="S12" s="46"/>
      <c r="T12" s="3"/>
      <c r="U12" s="28">
        <v>5.22065054E8</v>
      </c>
      <c r="V12" s="28"/>
      <c r="W12" s="35"/>
      <c r="X12" s="3"/>
      <c r="Y12" s="47">
        <f t="shared" si="1"/>
        <v>5852.747242</v>
      </c>
      <c r="Z12" s="47"/>
      <c r="AA12" s="35"/>
      <c r="AB12" s="3"/>
      <c r="AC12" s="37" t="s">
        <v>37</v>
      </c>
      <c r="AD12" s="28">
        <v>1.9764186E7</v>
      </c>
      <c r="AE12" s="28"/>
      <c r="AF12" s="35"/>
      <c r="AG12" s="3"/>
      <c r="AH12" s="47">
        <f t="shared" si="2"/>
        <v>221.5715919</v>
      </c>
      <c r="AI12" s="47"/>
      <c r="AJ12" s="35"/>
    </row>
    <row r="13" ht="12.75" customHeight="1">
      <c r="A13" s="24" t="s">
        <v>78</v>
      </c>
      <c r="B13" s="26" t="s">
        <v>42</v>
      </c>
      <c r="C13" s="3"/>
      <c r="D13" s="28">
        <v>153069.0</v>
      </c>
      <c r="E13" s="28"/>
      <c r="F13" s="35"/>
      <c r="G13" s="3"/>
      <c r="H13" s="37" t="s">
        <v>79</v>
      </c>
      <c r="I13" s="28" t="s">
        <v>80</v>
      </c>
      <c r="J13" s="28"/>
      <c r="K13" s="35"/>
      <c r="L13" s="3"/>
      <c r="M13" s="39">
        <v>0.022</v>
      </c>
      <c r="N13" s="39"/>
      <c r="O13" s="35"/>
      <c r="P13" s="3"/>
      <c r="Q13" s="45">
        <v>116.6</v>
      </c>
      <c r="R13" s="45"/>
      <c r="S13" s="46"/>
      <c r="T13" s="3"/>
      <c r="U13" s="28">
        <v>1.53757902E8</v>
      </c>
      <c r="V13" s="28"/>
      <c r="W13" s="35"/>
      <c r="X13" s="3"/>
      <c r="Y13" s="47">
        <f t="shared" si="1"/>
        <v>1004.500598</v>
      </c>
      <c r="Z13" s="47"/>
      <c r="AA13" s="35"/>
      <c r="AB13" s="3"/>
      <c r="AC13" s="37" t="s">
        <v>37</v>
      </c>
      <c r="AD13" s="28">
        <v>2.0657028E7</v>
      </c>
      <c r="AE13" s="28"/>
      <c r="AF13" s="35"/>
      <c r="AG13" s="3"/>
      <c r="AH13" s="47">
        <f t="shared" si="2"/>
        <v>134.952394</v>
      </c>
      <c r="AI13" s="47"/>
      <c r="AJ13" s="35"/>
    </row>
    <row r="14" ht="13.5" customHeight="1">
      <c r="A14" s="24" t="s">
        <v>81</v>
      </c>
      <c r="B14" s="26" t="s">
        <v>45</v>
      </c>
      <c r="C14" s="3"/>
      <c r="D14" s="28">
        <v>17205.0</v>
      </c>
      <c r="E14" s="28"/>
      <c r="F14" s="35"/>
      <c r="G14" s="3"/>
      <c r="H14" s="37" t="s">
        <v>37</v>
      </c>
      <c r="I14" s="28" t="s">
        <v>82</v>
      </c>
      <c r="J14" s="28"/>
      <c r="K14" s="35"/>
      <c r="L14" s="3"/>
      <c r="M14" s="39">
        <v>0.03</v>
      </c>
      <c r="N14" s="39"/>
      <c r="O14" s="35"/>
      <c r="P14" s="3"/>
      <c r="Q14" s="45">
        <v>130.9</v>
      </c>
      <c r="R14" s="45"/>
      <c r="S14" s="46"/>
      <c r="T14" s="3"/>
      <c r="U14" s="28">
        <v>1844216.0</v>
      </c>
      <c r="V14" s="28"/>
      <c r="W14" s="35"/>
      <c r="X14" s="3"/>
      <c r="Y14" s="47">
        <f t="shared" si="1"/>
        <v>107.1907004</v>
      </c>
      <c r="Z14" s="47"/>
      <c r="AA14" s="35"/>
      <c r="AB14" s="3"/>
      <c r="AC14" s="37" t="s">
        <v>37</v>
      </c>
      <c r="AD14" s="28">
        <v>1844216.0</v>
      </c>
      <c r="AE14" s="28"/>
      <c r="AF14" s="35"/>
      <c r="AG14" s="3"/>
      <c r="AH14" s="47">
        <f t="shared" si="2"/>
        <v>107.1907004</v>
      </c>
      <c r="AI14" s="47"/>
      <c r="AJ14" s="35"/>
    </row>
    <row r="15" ht="12.75" customHeight="1">
      <c r="A15" s="24" t="s">
        <v>83</v>
      </c>
      <c r="B15" s="26" t="s">
        <v>45</v>
      </c>
      <c r="C15" s="3"/>
      <c r="D15" s="28">
        <v>103000.0</v>
      </c>
      <c r="E15" s="28"/>
      <c r="F15" s="35"/>
      <c r="G15" s="3"/>
      <c r="H15" s="37" t="s">
        <v>37</v>
      </c>
      <c r="I15" s="28" t="s">
        <v>84</v>
      </c>
      <c r="J15" s="28"/>
      <c r="K15" s="35"/>
      <c r="L15" s="3"/>
      <c r="M15" s="39">
        <v>0.019</v>
      </c>
      <c r="N15" s="39"/>
      <c r="O15" s="35"/>
      <c r="P15" s="3"/>
      <c r="Q15" s="45">
        <v>118.6</v>
      </c>
      <c r="R15" s="45"/>
      <c r="S15" s="46"/>
      <c r="T15" s="3"/>
      <c r="U15" s="28">
        <v>1.303061E7</v>
      </c>
      <c r="V15" s="28"/>
      <c r="W15" s="35"/>
      <c r="X15" s="3"/>
      <c r="Y15" s="47">
        <f t="shared" si="1"/>
        <v>126.5107767</v>
      </c>
      <c r="Z15" s="47"/>
      <c r="AA15" s="35"/>
      <c r="AB15" s="3"/>
      <c r="AC15" s="37" t="s">
        <v>37</v>
      </c>
      <c r="AD15" s="28">
        <v>1.303061E7</v>
      </c>
      <c r="AE15" s="28"/>
      <c r="AF15" s="35"/>
      <c r="AG15" s="3"/>
      <c r="AH15" s="47">
        <f t="shared" si="2"/>
        <v>126.5107767</v>
      </c>
      <c r="AI15" s="47"/>
      <c r="AJ15" s="35"/>
    </row>
    <row r="16" ht="12.75" customHeight="1">
      <c r="A16" s="24" t="s">
        <v>85</v>
      </c>
      <c r="B16" s="26" t="s">
        <v>44</v>
      </c>
      <c r="C16" s="3"/>
      <c r="D16" s="28">
        <v>1097200.0</v>
      </c>
      <c r="E16" s="28"/>
      <c r="F16" s="35"/>
      <c r="G16" s="3"/>
      <c r="H16" s="37" t="s">
        <v>37</v>
      </c>
      <c r="I16" s="28" t="s">
        <v>86</v>
      </c>
      <c r="J16" s="28"/>
      <c r="K16" s="35"/>
      <c r="L16" s="3"/>
      <c r="M16" s="39">
        <v>0.011</v>
      </c>
      <c r="N16" s="39"/>
      <c r="O16" s="35"/>
      <c r="P16" s="3"/>
      <c r="Q16" s="45">
        <v>110.3</v>
      </c>
      <c r="R16" s="45"/>
      <c r="S16" s="46"/>
      <c r="T16" s="3"/>
      <c r="U16" s="28">
        <v>2.24851264E8</v>
      </c>
      <c r="V16" s="28"/>
      <c r="W16" s="35"/>
      <c r="X16" s="3"/>
      <c r="Y16" s="47">
        <f t="shared" si="1"/>
        <v>204.9318848</v>
      </c>
      <c r="Z16" s="47"/>
      <c r="AA16" s="35"/>
      <c r="AB16" s="3"/>
      <c r="AC16" s="37" t="s">
        <v>37</v>
      </c>
      <c r="AD16" s="28">
        <v>2.24851264E8</v>
      </c>
      <c r="AE16" s="28"/>
      <c r="AF16" s="35"/>
      <c r="AG16" s="3"/>
      <c r="AH16" s="47">
        <f t="shared" si="2"/>
        <v>204.9318848</v>
      </c>
      <c r="AI16" s="47"/>
      <c r="AJ16" s="35"/>
    </row>
    <row r="17" ht="12.75" customHeight="1">
      <c r="A17" s="24" t="s">
        <v>87</v>
      </c>
      <c r="B17" s="26" t="s">
        <v>44</v>
      </c>
      <c r="C17" s="3"/>
      <c r="D17" s="28">
        <v>1362100.0</v>
      </c>
      <c r="E17" s="28"/>
      <c r="F17" s="35"/>
      <c r="G17" s="3"/>
      <c r="H17" s="37" t="s">
        <v>37</v>
      </c>
      <c r="I17" s="28" t="s">
        <v>88</v>
      </c>
      <c r="J17" s="28"/>
      <c r="K17" s="35"/>
      <c r="L17" s="3"/>
      <c r="M17" s="39">
        <v>0.017</v>
      </c>
      <c r="N17" s="39"/>
      <c r="O17" s="35"/>
      <c r="P17" s="3"/>
      <c r="Q17" s="45">
        <v>113.6</v>
      </c>
      <c r="R17" s="45"/>
      <c r="S17" s="46"/>
      <c r="T17" s="3"/>
      <c r="U17" s="28">
        <v>1.6157059E8</v>
      </c>
      <c r="V17" s="28"/>
      <c r="W17" s="35"/>
      <c r="X17" s="3"/>
      <c r="Y17" s="47">
        <f t="shared" si="1"/>
        <v>118.6187431</v>
      </c>
      <c r="Z17" s="47"/>
      <c r="AA17" s="35"/>
      <c r="AB17" s="3"/>
      <c r="AC17" s="37" t="s">
        <v>37</v>
      </c>
      <c r="AD17" s="28">
        <v>1.6157059E8</v>
      </c>
      <c r="AE17" s="28"/>
      <c r="AF17" s="35"/>
      <c r="AG17" s="3"/>
      <c r="AH17" s="47">
        <f t="shared" si="2"/>
        <v>118.6187431</v>
      </c>
      <c r="AI17" s="47"/>
      <c r="AJ17" s="35"/>
    </row>
    <row r="18" ht="12.75" customHeight="1">
      <c r="A18" s="24" t="s">
        <v>89</v>
      </c>
      <c r="B18" s="26" t="s">
        <v>73</v>
      </c>
      <c r="C18" s="3"/>
      <c r="D18" s="28">
        <v>78781.0</v>
      </c>
      <c r="E18" s="28"/>
      <c r="F18" s="35"/>
      <c r="G18" s="3"/>
      <c r="H18" s="37" t="s">
        <v>37</v>
      </c>
      <c r="I18" s="28" t="s">
        <v>90</v>
      </c>
      <c r="J18" s="28"/>
      <c r="K18" s="35"/>
      <c r="L18" s="3"/>
      <c r="M18" s="39">
        <v>0.012</v>
      </c>
      <c r="N18" s="39"/>
      <c r="O18" s="35"/>
      <c r="P18" s="3"/>
      <c r="Q18" s="45">
        <v>110.4</v>
      </c>
      <c r="R18" s="45"/>
      <c r="S18" s="46"/>
      <c r="T18" s="3"/>
      <c r="U18" s="28">
        <v>1.6640801E7</v>
      </c>
      <c r="V18" s="28"/>
      <c r="W18" s="35"/>
      <c r="X18" s="3"/>
      <c r="Y18" s="47">
        <f t="shared" si="1"/>
        <v>211.2286084</v>
      </c>
      <c r="Z18" s="47"/>
      <c r="AA18" s="35"/>
      <c r="AB18" s="3"/>
      <c r="AC18" s="37" t="s">
        <v>37</v>
      </c>
      <c r="AD18" s="28">
        <v>1.6640801E7</v>
      </c>
      <c r="AE18" s="28"/>
      <c r="AF18" s="35"/>
      <c r="AG18" s="3"/>
      <c r="AH18" s="47">
        <f t="shared" si="2"/>
        <v>211.2286084</v>
      </c>
      <c r="AI18" s="47"/>
      <c r="AJ18" s="35"/>
    </row>
    <row r="19" ht="12.75" customHeight="1">
      <c r="A19" s="24" t="s">
        <v>91</v>
      </c>
      <c r="B19" s="26" t="s">
        <v>36</v>
      </c>
      <c r="C19" s="3"/>
      <c r="D19" s="28">
        <v>56713.0</v>
      </c>
      <c r="E19" s="28"/>
      <c r="F19" s="35"/>
      <c r="G19" s="3"/>
      <c r="H19" s="37" t="s">
        <v>92</v>
      </c>
      <c r="I19" s="28" t="s">
        <v>93</v>
      </c>
      <c r="J19" s="28"/>
      <c r="K19" s="35"/>
      <c r="L19" s="3"/>
      <c r="M19" s="39">
        <v>0.03</v>
      </c>
      <c r="N19" s="39"/>
      <c r="O19" s="35"/>
      <c r="P19" s="3"/>
      <c r="Q19" s="45">
        <v>126.5</v>
      </c>
      <c r="R19" s="45"/>
      <c r="S19" s="46"/>
      <c r="T19" s="3"/>
      <c r="U19" s="28">
        <v>4.847301056E9</v>
      </c>
      <c r="V19" s="28"/>
      <c r="W19" s="35"/>
      <c r="X19" s="3"/>
      <c r="Y19" s="47">
        <f t="shared" si="1"/>
        <v>85470.72199</v>
      </c>
      <c r="Z19" s="47"/>
      <c r="AA19" s="35"/>
      <c r="AB19" s="3"/>
      <c r="AC19" s="37" t="s">
        <v>37</v>
      </c>
      <c r="AD19" s="28">
        <v>1.733042E7</v>
      </c>
      <c r="AE19" s="28"/>
      <c r="AF19" s="35"/>
      <c r="AG19" s="3"/>
      <c r="AH19" s="47">
        <f t="shared" si="2"/>
        <v>305.5810837</v>
      </c>
      <c r="AI19" s="47"/>
      <c r="AJ19" s="35"/>
    </row>
    <row r="20" ht="12.75" customHeight="1">
      <c r="A20" s="24" t="s">
        <v>94</v>
      </c>
      <c r="B20" s="26" t="s">
        <v>48</v>
      </c>
      <c r="C20" s="3"/>
      <c r="D20" s="28">
        <v>148200.0</v>
      </c>
      <c r="E20" s="28"/>
      <c r="F20" s="35"/>
      <c r="G20" s="3"/>
      <c r="H20" s="37" t="s">
        <v>37</v>
      </c>
      <c r="I20" s="28" t="s">
        <v>95</v>
      </c>
      <c r="J20" s="28"/>
      <c r="K20" s="35"/>
      <c r="L20" s="3"/>
      <c r="M20" s="39">
        <v>0.014</v>
      </c>
      <c r="N20" s="39"/>
      <c r="O20" s="35"/>
      <c r="P20" s="3"/>
      <c r="Q20" s="45">
        <v>106.4</v>
      </c>
      <c r="R20" s="45"/>
      <c r="S20" s="46"/>
      <c r="T20" s="3"/>
      <c r="U20" s="28">
        <v>2.4977462E7</v>
      </c>
      <c r="V20" s="28"/>
      <c r="W20" s="35"/>
      <c r="X20" s="3"/>
      <c r="Y20" s="47">
        <f t="shared" si="1"/>
        <v>168.5388799</v>
      </c>
      <c r="Z20" s="47"/>
      <c r="AA20" s="35"/>
      <c r="AB20" s="3"/>
      <c r="AC20" s="37" t="s">
        <v>37</v>
      </c>
      <c r="AD20" s="28">
        <v>2.4977462E7</v>
      </c>
      <c r="AE20" s="28"/>
      <c r="AF20" s="35"/>
      <c r="AG20" s="3"/>
      <c r="AH20" s="47">
        <f t="shared" si="2"/>
        <v>168.5388799</v>
      </c>
      <c r="AI20" s="47"/>
      <c r="AJ20" s="35"/>
    </row>
    <row r="21" ht="12.75" customHeight="1">
      <c r="A21" s="24" t="s">
        <v>96</v>
      </c>
      <c r="B21" s="26" t="s">
        <v>73</v>
      </c>
      <c r="C21" s="3"/>
      <c r="D21" s="28">
        <v>230401.0</v>
      </c>
      <c r="E21" s="28"/>
      <c r="F21" s="35"/>
      <c r="G21" s="3"/>
      <c r="H21" s="37" t="s">
        <v>37</v>
      </c>
      <c r="I21" s="28" t="s">
        <v>97</v>
      </c>
      <c r="J21" s="28"/>
      <c r="K21" s="35"/>
      <c r="L21" s="3"/>
      <c r="M21" s="39">
        <v>0.013</v>
      </c>
      <c r="N21" s="39"/>
      <c r="O21" s="35"/>
      <c r="P21" s="3"/>
      <c r="Q21" s="45">
        <v>113.5</v>
      </c>
      <c r="R21" s="45"/>
      <c r="S21" s="46"/>
      <c r="T21" s="3"/>
      <c r="U21" s="28">
        <v>3.8680909E7</v>
      </c>
      <c r="V21" s="28"/>
      <c r="W21" s="35"/>
      <c r="X21" s="3"/>
      <c r="Y21" s="47">
        <f t="shared" si="1"/>
        <v>167.8851611</v>
      </c>
      <c r="Z21" s="47"/>
      <c r="AA21" s="35"/>
      <c r="AB21" s="3"/>
      <c r="AC21" s="37" t="s">
        <v>37</v>
      </c>
      <c r="AD21" s="28">
        <v>3.8680909E7</v>
      </c>
      <c r="AE21" s="28"/>
      <c r="AF21" s="35"/>
      <c r="AG21" s="3"/>
      <c r="AH21" s="47">
        <f t="shared" si="2"/>
        <v>167.8851611</v>
      </c>
      <c r="AI21" s="47"/>
      <c r="AJ21" s="35"/>
    </row>
    <row r="22" ht="12.75" customHeight="1">
      <c r="A22" s="24" t="s">
        <v>98</v>
      </c>
      <c r="B22" s="26" t="s">
        <v>73</v>
      </c>
      <c r="C22" s="3"/>
      <c r="D22" s="28">
        <v>301829.0</v>
      </c>
      <c r="E22" s="28"/>
      <c r="F22" s="35"/>
      <c r="G22" s="3"/>
      <c r="H22" s="37" t="s">
        <v>37</v>
      </c>
      <c r="I22" s="28" t="s">
        <v>99</v>
      </c>
      <c r="J22" s="28"/>
      <c r="K22" s="35"/>
      <c r="L22" s="3"/>
      <c r="M22" s="39">
        <v>0.013</v>
      </c>
      <c r="N22" s="39"/>
      <c r="O22" s="35"/>
      <c r="P22" s="3"/>
      <c r="Q22" s="45">
        <v>113.5</v>
      </c>
      <c r="R22" s="45"/>
      <c r="S22" s="46"/>
      <c r="T22" s="3"/>
      <c r="U22" s="28">
        <v>5.6299036E7</v>
      </c>
      <c r="V22" s="28"/>
      <c r="W22" s="35"/>
      <c r="X22" s="3"/>
      <c r="Y22" s="47">
        <f t="shared" si="1"/>
        <v>186.5262649</v>
      </c>
      <c r="Z22" s="47"/>
      <c r="AA22" s="35"/>
      <c r="AB22" s="3"/>
      <c r="AC22" s="37" t="s">
        <v>37</v>
      </c>
      <c r="AD22" s="28">
        <v>5.6299036E7</v>
      </c>
      <c r="AE22" s="28"/>
      <c r="AF22" s="35"/>
      <c r="AG22" s="3"/>
      <c r="AH22" s="47">
        <f t="shared" si="2"/>
        <v>186.5262649</v>
      </c>
      <c r="AI22" s="47"/>
      <c r="AJ22" s="35"/>
    </row>
    <row r="23" ht="12.75" customHeight="1">
      <c r="A23" s="24" t="s">
        <v>100</v>
      </c>
      <c r="B23" s="26" t="s">
        <v>45</v>
      </c>
      <c r="C23" s="3"/>
      <c r="D23" s="28">
        <v>32900.0</v>
      </c>
      <c r="E23" s="28"/>
      <c r="F23" s="35"/>
      <c r="G23" s="3"/>
      <c r="H23" s="37" t="s">
        <v>37</v>
      </c>
      <c r="I23" s="28" t="s">
        <v>101</v>
      </c>
      <c r="J23" s="28"/>
      <c r="K23" s="35"/>
      <c r="L23" s="3"/>
      <c r="M23" s="39">
        <v>0.023</v>
      </c>
      <c r="N23" s="39"/>
      <c r="O23" s="35"/>
      <c r="P23" s="3"/>
      <c r="Q23" s="45">
        <v>114.8</v>
      </c>
      <c r="R23" s="45"/>
      <c r="S23" s="46"/>
      <c r="T23" s="3"/>
      <c r="U23" s="28">
        <v>6885595.0</v>
      </c>
      <c r="V23" s="28"/>
      <c r="W23" s="35"/>
      <c r="X23" s="3"/>
      <c r="Y23" s="47">
        <f t="shared" si="1"/>
        <v>209.2886018</v>
      </c>
      <c r="Z23" s="47"/>
      <c r="AA23" s="35"/>
      <c r="AB23" s="3"/>
      <c r="AC23" s="37" t="s">
        <v>37</v>
      </c>
      <c r="AD23" s="28">
        <v>6885595.0</v>
      </c>
      <c r="AE23" s="28"/>
      <c r="AF23" s="35"/>
      <c r="AG23" s="3"/>
      <c r="AH23" s="47">
        <f t="shared" si="2"/>
        <v>209.2886018</v>
      </c>
      <c r="AI23" s="47"/>
      <c r="AJ23" s="35"/>
    </row>
    <row r="24" ht="12.75" customHeight="1">
      <c r="A24" s="24" t="s">
        <v>102</v>
      </c>
      <c r="B24" s="26" t="s">
        <v>103</v>
      </c>
      <c r="C24" s="3"/>
      <c r="D24" s="28">
        <v>25498.0</v>
      </c>
      <c r="E24" s="28"/>
      <c r="F24" s="35"/>
      <c r="G24" s="3"/>
      <c r="H24" s="37" t="s">
        <v>37</v>
      </c>
      <c r="I24" s="28" t="s">
        <v>104</v>
      </c>
      <c r="J24" s="28"/>
      <c r="K24" s="35"/>
      <c r="L24" s="3"/>
      <c r="M24" s="39">
        <v>0.025</v>
      </c>
      <c r="N24" s="39"/>
      <c r="O24" s="35"/>
      <c r="P24" s="3"/>
      <c r="Q24" s="45">
        <v>118.4</v>
      </c>
      <c r="R24" s="45"/>
      <c r="S24" s="46"/>
      <c r="T24" s="3"/>
      <c r="U24" s="28">
        <v>4356700.0</v>
      </c>
      <c r="V24" s="28"/>
      <c r="W24" s="35"/>
      <c r="X24" s="3"/>
      <c r="Y24" s="47">
        <f t="shared" si="1"/>
        <v>170.8643815</v>
      </c>
      <c r="Z24" s="47"/>
      <c r="AA24" s="35"/>
      <c r="AB24" s="3"/>
      <c r="AC24" s="37" t="s">
        <v>37</v>
      </c>
      <c r="AD24" s="28">
        <v>4356700.0</v>
      </c>
      <c r="AE24" s="28"/>
      <c r="AF24" s="35"/>
      <c r="AG24" s="3"/>
      <c r="AH24" s="47">
        <f t="shared" si="2"/>
        <v>170.8643815</v>
      </c>
      <c r="AI24" s="47"/>
      <c r="AJ24" s="35"/>
    </row>
    <row r="25" ht="12.75" customHeight="1">
      <c r="A25" s="24" t="s">
        <v>105</v>
      </c>
      <c r="B25" s="26" t="s">
        <v>44</v>
      </c>
      <c r="C25" s="3"/>
      <c r="D25" s="28">
        <v>44732.0</v>
      </c>
      <c r="E25" s="28"/>
      <c r="F25" s="35"/>
      <c r="G25" s="3"/>
      <c r="H25" s="37" t="s">
        <v>37</v>
      </c>
      <c r="I25" s="28" t="s">
        <v>106</v>
      </c>
      <c r="J25" s="28"/>
      <c r="K25" s="35"/>
      <c r="L25" s="3"/>
      <c r="M25" s="39">
        <v>0.018</v>
      </c>
      <c r="N25" s="39"/>
      <c r="O25" s="35"/>
      <c r="P25" s="3"/>
      <c r="Q25" s="45">
        <v>118.6</v>
      </c>
      <c r="R25" s="45"/>
      <c r="S25" s="46"/>
      <c r="T25" s="3"/>
      <c r="U25" s="28">
        <v>1.0789343E7</v>
      </c>
      <c r="V25" s="28"/>
      <c r="W25" s="35"/>
      <c r="X25" s="3"/>
      <c r="Y25" s="47">
        <f t="shared" si="1"/>
        <v>241.1996557</v>
      </c>
      <c r="Z25" s="47"/>
      <c r="AA25" s="35"/>
      <c r="AB25" s="3"/>
      <c r="AC25" s="37" t="s">
        <v>37</v>
      </c>
      <c r="AD25" s="28">
        <v>1.0789343E7</v>
      </c>
      <c r="AE25" s="28"/>
      <c r="AF25" s="35"/>
      <c r="AG25" s="3"/>
      <c r="AH25" s="47">
        <f t="shared" si="2"/>
        <v>241.1996557</v>
      </c>
      <c r="AI25" s="47"/>
      <c r="AJ25" s="35"/>
    </row>
    <row r="26" ht="13.5" customHeight="1">
      <c r="A26" s="24" t="s">
        <v>107</v>
      </c>
      <c r="B26" s="26" t="s">
        <v>73</v>
      </c>
      <c r="C26" s="3"/>
      <c r="D26" s="28">
        <v>29000.0</v>
      </c>
      <c r="E26" s="28"/>
      <c r="F26" s="35"/>
      <c r="G26" s="3"/>
      <c r="H26" s="37" t="s">
        <v>37</v>
      </c>
      <c r="I26" s="28" t="s">
        <v>108</v>
      </c>
      <c r="J26" s="28"/>
      <c r="K26" s="35"/>
      <c r="L26" s="3"/>
      <c r="M26" s="39">
        <v>0.017</v>
      </c>
      <c r="N26" s="39"/>
      <c r="O26" s="35"/>
      <c r="P26" s="3"/>
      <c r="Q26" s="45">
        <v>115.9</v>
      </c>
      <c r="R26" s="45"/>
      <c r="S26" s="46"/>
      <c r="T26" s="3"/>
      <c r="U26" s="28">
        <v>4750956.0</v>
      </c>
      <c r="V26" s="28"/>
      <c r="W26" s="35"/>
      <c r="X26" s="3"/>
      <c r="Y26" s="47">
        <f t="shared" si="1"/>
        <v>163.826069</v>
      </c>
      <c r="Z26" s="47"/>
      <c r="AA26" s="35"/>
      <c r="AB26" s="3"/>
      <c r="AC26" s="37" t="s">
        <v>37</v>
      </c>
      <c r="AD26" s="28">
        <v>4750956.0</v>
      </c>
      <c r="AE26" s="28"/>
      <c r="AF26" s="35"/>
      <c r="AG26" s="3"/>
      <c r="AH26" s="47">
        <f t="shared" si="2"/>
        <v>163.826069</v>
      </c>
      <c r="AI26" s="47"/>
      <c r="AJ26" s="35"/>
    </row>
    <row r="27" ht="12.75" customHeight="1">
      <c r="A27" s="24" t="s">
        <v>109</v>
      </c>
      <c r="B27" s="26" t="s">
        <v>44</v>
      </c>
      <c r="C27" s="3"/>
      <c r="D27" s="28">
        <v>361000.0</v>
      </c>
      <c r="E27" s="28"/>
      <c r="F27" s="35"/>
      <c r="G27" s="3"/>
      <c r="H27" s="37" t="s">
        <v>37</v>
      </c>
      <c r="I27" s="28" t="s">
        <v>110</v>
      </c>
      <c r="J27" s="28"/>
      <c r="K27" s="35"/>
      <c r="L27" s="3"/>
      <c r="M27" s="39">
        <v>0.014</v>
      </c>
      <c r="N27" s="39"/>
      <c r="O27" s="35"/>
      <c r="P27" s="3"/>
      <c r="Q27" s="45">
        <v>113.6</v>
      </c>
      <c r="R27" s="45"/>
      <c r="S27" s="46"/>
      <c r="T27" s="3"/>
      <c r="U27" s="28">
        <v>5.2724712E7</v>
      </c>
      <c r="V27" s="28"/>
      <c r="W27" s="35"/>
      <c r="X27" s="3"/>
      <c r="Y27" s="47">
        <f t="shared" si="1"/>
        <v>146.0518338</v>
      </c>
      <c r="Z27" s="47"/>
      <c r="AA27" s="35"/>
      <c r="AB27" s="3"/>
      <c r="AC27" s="37" t="s">
        <v>37</v>
      </c>
      <c r="AD27" s="28">
        <v>5.2724712E7</v>
      </c>
      <c r="AE27" s="28"/>
      <c r="AF27" s="35"/>
      <c r="AG27" s="3"/>
      <c r="AH27" s="47">
        <f t="shared" si="2"/>
        <v>146.0518338</v>
      </c>
      <c r="AI27" s="47"/>
      <c r="AJ27" s="35"/>
    </row>
    <row r="28" ht="12.75" customHeight="1">
      <c r="A28" s="24" t="s">
        <v>111</v>
      </c>
      <c r="B28" s="26" t="s">
        <v>45</v>
      </c>
      <c r="C28" s="3"/>
      <c r="D28" s="28">
        <v>276677.0</v>
      </c>
      <c r="E28" s="28"/>
      <c r="F28" s="35"/>
      <c r="G28" s="3"/>
      <c r="H28" s="37" t="s">
        <v>112</v>
      </c>
      <c r="I28" s="28" t="s">
        <v>113</v>
      </c>
      <c r="J28" s="28"/>
      <c r="K28" s="35"/>
      <c r="L28" s="3"/>
      <c r="M28" s="39">
        <v>0.021</v>
      </c>
      <c r="N28" s="39"/>
      <c r="O28" s="35"/>
      <c r="P28" s="3"/>
      <c r="Q28" s="45">
        <v>113.7</v>
      </c>
      <c r="R28" s="45"/>
      <c r="S28" s="46"/>
      <c r="T28" s="3"/>
      <c r="U28" s="28">
        <v>4.40250417E8</v>
      </c>
      <c r="V28" s="28"/>
      <c r="W28" s="35"/>
      <c r="X28" s="3"/>
      <c r="Y28" s="47">
        <f t="shared" si="1"/>
        <v>1591.207137</v>
      </c>
      <c r="Z28" s="47"/>
      <c r="AA28" s="35"/>
      <c r="AB28" s="3"/>
      <c r="AC28" s="37" t="s">
        <v>37</v>
      </c>
      <c r="AD28" s="28">
        <v>5.0440752E7</v>
      </c>
      <c r="AE28" s="28"/>
      <c r="AF28" s="35"/>
      <c r="AG28" s="3"/>
      <c r="AH28" s="47">
        <f t="shared" si="2"/>
        <v>182.3091619</v>
      </c>
      <c r="AI28" s="47"/>
      <c r="AJ28" s="35"/>
    </row>
    <row r="29" ht="12.75" customHeight="1">
      <c r="A29" s="24" t="s">
        <v>114</v>
      </c>
      <c r="B29" s="26" t="s">
        <v>103</v>
      </c>
      <c r="C29" s="3"/>
      <c r="D29" s="28">
        <v>182449.0</v>
      </c>
      <c r="E29" s="28"/>
      <c r="F29" s="35"/>
      <c r="G29" s="3"/>
      <c r="H29" s="37" t="s">
        <v>115</v>
      </c>
      <c r="I29" s="28" t="s">
        <v>116</v>
      </c>
      <c r="J29" s="28"/>
      <c r="K29" s="35"/>
      <c r="L29" s="3"/>
      <c r="M29" s="39">
        <v>0.025</v>
      </c>
      <c r="N29" s="39"/>
      <c r="O29" s="35"/>
      <c r="P29" s="3"/>
      <c r="Q29" s="45">
        <v>121.7</v>
      </c>
      <c r="R29" s="45"/>
      <c r="S29" s="46"/>
      <c r="T29" s="3"/>
      <c r="U29" s="28">
        <v>1.18319581E8</v>
      </c>
      <c r="V29" s="28"/>
      <c r="W29" s="35"/>
      <c r="X29" s="3"/>
      <c r="Y29" s="47">
        <f t="shared" si="1"/>
        <v>648.507698</v>
      </c>
      <c r="Z29" s="47"/>
      <c r="AA29" s="35"/>
      <c r="AB29" s="3"/>
      <c r="AC29" s="37" t="s">
        <v>37</v>
      </c>
      <c r="AD29" s="28">
        <v>2.7364531E7</v>
      </c>
      <c r="AE29" s="28"/>
      <c r="AF29" s="35"/>
      <c r="AG29" s="3"/>
      <c r="AH29" s="47">
        <f t="shared" si="2"/>
        <v>149.9845491</v>
      </c>
      <c r="AI29" s="47"/>
      <c r="AJ29" s="35"/>
    </row>
    <row r="30" ht="12.75" customHeight="1">
      <c r="A30" s="24" t="s">
        <v>117</v>
      </c>
      <c r="B30" s="26" t="s">
        <v>46</v>
      </c>
      <c r="C30" s="3"/>
      <c r="D30" s="28">
        <v>200922.0</v>
      </c>
      <c r="E30" s="28"/>
      <c r="F30" s="35"/>
      <c r="G30" s="3"/>
      <c r="H30" s="37" t="s">
        <v>37</v>
      </c>
      <c r="I30" s="28" t="s">
        <v>118</v>
      </c>
      <c r="J30" s="28"/>
      <c r="K30" s="35"/>
      <c r="L30" s="3"/>
      <c r="M30" s="39">
        <v>0.015</v>
      </c>
      <c r="N30" s="39"/>
      <c r="O30" s="35"/>
      <c r="P30" s="3"/>
      <c r="Q30" s="45">
        <v>113.8</v>
      </c>
      <c r="R30" s="45"/>
      <c r="S30" s="46"/>
      <c r="T30" s="3"/>
      <c r="U30" s="28">
        <v>2.7559335E7</v>
      </c>
      <c r="V30" s="28"/>
      <c r="W30" s="35"/>
      <c r="X30" s="3"/>
      <c r="Y30" s="47">
        <f t="shared" si="1"/>
        <v>137.1643474</v>
      </c>
      <c r="Z30" s="47"/>
      <c r="AA30" s="35"/>
      <c r="AB30" s="3"/>
      <c r="AC30" s="37" t="s">
        <v>37</v>
      </c>
      <c r="AD30" s="28">
        <v>2.7559335E7</v>
      </c>
      <c r="AE30" s="28"/>
      <c r="AF30" s="35"/>
      <c r="AG30" s="3"/>
      <c r="AH30" s="47">
        <f t="shared" si="2"/>
        <v>137.1643474</v>
      </c>
      <c r="AI30" s="47"/>
      <c r="AJ30" s="35"/>
    </row>
    <row r="31" ht="12.75" customHeight="1">
      <c r="A31" s="24" t="s">
        <v>119</v>
      </c>
      <c r="B31" s="26" t="s">
        <v>66</v>
      </c>
      <c r="C31" s="3"/>
      <c r="D31" s="28">
        <v>55069.0</v>
      </c>
      <c r="E31" s="28"/>
      <c r="F31" s="35"/>
      <c r="G31" s="3"/>
      <c r="H31" s="37" t="s">
        <v>120</v>
      </c>
      <c r="I31" s="28" t="s">
        <v>121</v>
      </c>
      <c r="J31" s="28"/>
      <c r="K31" s="35"/>
      <c r="L31" s="3"/>
      <c r="M31" s="39">
        <v>0.028</v>
      </c>
      <c r="N31" s="39"/>
      <c r="O31" s="35"/>
      <c r="P31" s="3"/>
      <c r="Q31" s="45">
        <v>134.4</v>
      </c>
      <c r="R31" s="45"/>
      <c r="S31" s="46"/>
      <c r="T31" s="3"/>
      <c r="U31" s="28">
        <v>4.8688615E7</v>
      </c>
      <c r="V31" s="28"/>
      <c r="W31" s="35"/>
      <c r="X31" s="3"/>
      <c r="Y31" s="47">
        <f t="shared" si="1"/>
        <v>884.1383537</v>
      </c>
      <c r="Z31" s="47"/>
      <c r="AA31" s="35"/>
      <c r="AB31" s="3"/>
      <c r="AC31" s="37" t="s">
        <v>37</v>
      </c>
      <c r="AD31" s="28">
        <v>1.1502072E7</v>
      </c>
      <c r="AE31" s="28"/>
      <c r="AF31" s="35"/>
      <c r="AG31" s="3"/>
      <c r="AH31" s="47">
        <f t="shared" si="2"/>
        <v>208.8665492</v>
      </c>
      <c r="AI31" s="47"/>
      <c r="AJ31" s="35"/>
    </row>
    <row r="32" ht="12.75" customHeight="1">
      <c r="A32" s="24" t="s">
        <v>122</v>
      </c>
      <c r="B32" s="26" t="s">
        <v>36</v>
      </c>
      <c r="C32" s="3"/>
      <c r="D32" s="28">
        <v>10200.0</v>
      </c>
      <c r="E32" s="28"/>
      <c r="F32" s="35"/>
      <c r="G32" s="3"/>
      <c r="H32" s="37" t="s">
        <v>37</v>
      </c>
      <c r="I32" s="28" t="s">
        <v>123</v>
      </c>
      <c r="J32" s="28"/>
      <c r="K32" s="35"/>
      <c r="L32" s="3"/>
      <c r="M32" s="39">
        <v>0.017</v>
      </c>
      <c r="N32" s="39"/>
      <c r="O32" s="35"/>
      <c r="P32" s="3"/>
      <c r="Q32" s="45">
        <v>113.7</v>
      </c>
      <c r="R32" s="45"/>
      <c r="S32" s="46"/>
      <c r="T32" s="3"/>
      <c r="U32" s="28">
        <v>2627465.0</v>
      </c>
      <c r="V32" s="28"/>
      <c r="W32" s="35"/>
      <c r="X32" s="3"/>
      <c r="Y32" s="47">
        <f t="shared" si="1"/>
        <v>257.5946078</v>
      </c>
      <c r="Z32" s="47"/>
      <c r="AA32" s="35"/>
      <c r="AB32" s="3"/>
      <c r="AC32" s="37" t="s">
        <v>37</v>
      </c>
      <c r="AD32" s="28">
        <v>2627465.0</v>
      </c>
      <c r="AE32" s="28"/>
      <c r="AF32" s="35"/>
      <c r="AG32" s="3"/>
      <c r="AH32" s="47">
        <f t="shared" si="2"/>
        <v>257.5946078</v>
      </c>
      <c r="AI32" s="47"/>
      <c r="AJ32" s="35"/>
    </row>
    <row r="33" ht="12.75" customHeight="1">
      <c r="A33" s="59" t="s">
        <v>124</v>
      </c>
      <c r="B33" s="26" t="s">
        <v>36</v>
      </c>
      <c r="C33" s="3"/>
      <c r="D33" s="28">
        <v>12697.0</v>
      </c>
      <c r="E33" s="28"/>
      <c r="F33" s="35"/>
      <c r="G33" s="3"/>
      <c r="H33" s="37" t="s">
        <v>37</v>
      </c>
      <c r="I33" s="28" t="s">
        <v>125</v>
      </c>
      <c r="J33" s="28"/>
      <c r="K33" s="35"/>
      <c r="L33" s="3"/>
      <c r="M33" s="39">
        <v>0.019</v>
      </c>
      <c r="N33" s="39"/>
      <c r="O33" s="35"/>
      <c r="P33" s="3"/>
      <c r="Q33" s="45">
        <v>116.5</v>
      </c>
      <c r="R33" s="45"/>
      <c r="S33" s="46"/>
      <c r="T33" s="3"/>
      <c r="U33" s="28">
        <v>3356167.0</v>
      </c>
      <c r="V33" s="28"/>
      <c r="W33" s="35"/>
      <c r="X33" s="3"/>
      <c r="Y33" s="47">
        <f t="shared" si="1"/>
        <v>264.3275577</v>
      </c>
      <c r="Z33" s="47"/>
      <c r="AA33" s="35"/>
      <c r="AB33" s="3"/>
      <c r="AC33" s="37" t="s">
        <v>37</v>
      </c>
      <c r="AD33" s="28">
        <v>3356167.0</v>
      </c>
      <c r="AE33" s="28"/>
      <c r="AF33" s="35"/>
      <c r="AG33" s="3"/>
      <c r="AH33" s="47">
        <f t="shared" si="2"/>
        <v>264.3275577</v>
      </c>
      <c r="AI33" s="47"/>
      <c r="AJ33" s="35"/>
    </row>
    <row r="34" ht="12.75" customHeight="1">
      <c r="A34" s="59" t="s">
        <v>126</v>
      </c>
      <c r="B34" s="26" t="s">
        <v>46</v>
      </c>
      <c r="C34" s="3"/>
      <c r="D34" s="28">
        <v>653556.0</v>
      </c>
      <c r="E34" s="28"/>
      <c r="F34" s="35"/>
      <c r="G34" s="3"/>
      <c r="H34" s="37" t="s">
        <v>37</v>
      </c>
      <c r="I34" s="28" t="s">
        <v>127</v>
      </c>
      <c r="J34" s="28"/>
      <c r="K34" s="35"/>
      <c r="L34" s="3"/>
      <c r="M34" s="39">
        <v>0.01</v>
      </c>
      <c r="N34" s="39"/>
      <c r="O34" s="35"/>
      <c r="P34" s="3"/>
      <c r="Q34" s="45">
        <v>112.7</v>
      </c>
      <c r="R34" s="45"/>
      <c r="S34" s="46"/>
      <c r="T34" s="3"/>
      <c r="U34" s="28">
        <v>8.6617459E7</v>
      </c>
      <c r="V34" s="28"/>
      <c r="W34" s="35"/>
      <c r="X34" s="3"/>
      <c r="Y34" s="47">
        <f t="shared" si="1"/>
        <v>132.5325741</v>
      </c>
      <c r="Z34" s="47"/>
      <c r="AA34" s="35"/>
      <c r="AB34" s="3"/>
      <c r="AC34" s="37" t="s">
        <v>37</v>
      </c>
      <c r="AD34" s="28">
        <v>8.6617459E7</v>
      </c>
      <c r="AE34" s="28"/>
      <c r="AF34" s="35"/>
      <c r="AG34" s="3"/>
      <c r="AH34" s="47">
        <f t="shared" si="2"/>
        <v>132.5325741</v>
      </c>
      <c r="AI34" s="47"/>
      <c r="AJ34" s="35"/>
    </row>
    <row r="35" ht="12.75" customHeight="1">
      <c r="A35" s="59" t="s">
        <v>128</v>
      </c>
      <c r="B35" s="26" t="s">
        <v>42</v>
      </c>
      <c r="C35" s="3"/>
      <c r="D35" s="28">
        <v>146100.0</v>
      </c>
      <c r="E35" s="28"/>
      <c r="F35" s="35"/>
      <c r="G35" s="3"/>
      <c r="H35" s="37" t="s">
        <v>129</v>
      </c>
      <c r="I35" s="28" t="s">
        <v>130</v>
      </c>
      <c r="J35" s="28"/>
      <c r="K35" s="35"/>
      <c r="L35" s="3"/>
      <c r="M35" s="39">
        <v>0.021</v>
      </c>
      <c r="N35" s="39"/>
      <c r="O35" s="35"/>
      <c r="P35" s="3"/>
      <c r="Q35" s="45">
        <v>110.9</v>
      </c>
      <c r="R35" s="45"/>
      <c r="S35" s="46"/>
      <c r="T35" s="3"/>
      <c r="U35" s="28">
        <v>1.55216806E8</v>
      </c>
      <c r="V35" s="28"/>
      <c r="W35" s="35"/>
      <c r="X35" s="3"/>
      <c r="Y35" s="47">
        <f t="shared" si="1"/>
        <v>1062.401136</v>
      </c>
      <c r="Z35" s="47"/>
      <c r="AA35" s="35"/>
      <c r="AB35" s="3"/>
      <c r="AC35" s="37" t="s">
        <v>37</v>
      </c>
      <c r="AD35" s="28">
        <v>1.4629018E7</v>
      </c>
      <c r="AE35" s="28"/>
      <c r="AF35" s="35"/>
      <c r="AG35" s="3"/>
      <c r="AH35" s="47">
        <f t="shared" si="2"/>
        <v>100.1301711</v>
      </c>
      <c r="AI35" s="47"/>
      <c r="AJ35" s="35"/>
    </row>
    <row r="36" ht="12.75" customHeight="1">
      <c r="A36" s="59" t="s">
        <v>131</v>
      </c>
      <c r="B36" s="26" t="s">
        <v>44</v>
      </c>
      <c r="C36" s="3"/>
      <c r="D36" s="28">
        <v>270219.0</v>
      </c>
      <c r="E36" s="28"/>
      <c r="F36" s="35"/>
      <c r="G36" s="3"/>
      <c r="H36" s="37" t="s">
        <v>132</v>
      </c>
      <c r="I36" s="28" t="s">
        <v>133</v>
      </c>
      <c r="J36" s="28"/>
      <c r="K36" s="35"/>
      <c r="L36" s="3"/>
      <c r="M36" s="39">
        <v>0.005</v>
      </c>
      <c r="N36" s="39"/>
      <c r="O36" s="35"/>
      <c r="P36" s="3"/>
      <c r="Q36" s="45">
        <v>99.6</v>
      </c>
      <c r="R36" s="45"/>
      <c r="S36" s="46"/>
      <c r="T36" s="3"/>
      <c r="U36" s="28">
        <v>9.3579967E7</v>
      </c>
      <c r="V36" s="28"/>
      <c r="W36" s="35"/>
      <c r="X36" s="3"/>
      <c r="Y36" s="47">
        <f t="shared" si="1"/>
        <v>346.3115732</v>
      </c>
      <c r="Z36" s="47"/>
      <c r="AA36" s="35"/>
      <c r="AB36" s="3"/>
      <c r="AC36" s="37" t="s">
        <v>37</v>
      </c>
      <c r="AD36" s="28">
        <v>6.2015379E7</v>
      </c>
      <c r="AE36" s="28"/>
      <c r="AF36" s="35"/>
      <c r="AG36" s="3"/>
      <c r="AH36" s="47">
        <f t="shared" si="2"/>
        <v>229.5004385</v>
      </c>
      <c r="AI36" s="47"/>
      <c r="AJ36" s="35"/>
    </row>
    <row r="37" ht="12.75" customHeight="1">
      <c r="A37" s="59" t="s">
        <v>134</v>
      </c>
      <c r="B37" s="26" t="s">
        <v>48</v>
      </c>
      <c r="C37" s="3"/>
      <c r="D37" s="28">
        <v>921933.0</v>
      </c>
      <c r="E37" s="28"/>
      <c r="F37" s="35"/>
      <c r="G37" s="3"/>
      <c r="H37" s="37" t="s">
        <v>135</v>
      </c>
      <c r="I37" s="28" t="s">
        <v>136</v>
      </c>
      <c r="J37" s="28"/>
      <c r="K37" s="35"/>
      <c r="L37" s="3"/>
      <c r="M37" s="39">
        <v>0.02</v>
      </c>
      <c r="N37" s="39"/>
      <c r="O37" s="35"/>
      <c r="P37" s="3"/>
      <c r="Q37" s="45">
        <v>122.9</v>
      </c>
      <c r="R37" s="45"/>
      <c r="S37" s="46"/>
      <c r="T37" s="3"/>
      <c r="U37" s="28">
        <v>1.0376195E7</v>
      </c>
      <c r="V37" s="28"/>
      <c r="W37" s="35"/>
      <c r="X37" s="3"/>
      <c r="Y37" s="47">
        <f t="shared" si="1"/>
        <v>11.25482546</v>
      </c>
      <c r="Z37" s="47"/>
      <c r="AA37" s="35"/>
      <c r="AB37" s="3"/>
      <c r="AC37" s="37" t="s">
        <v>37</v>
      </c>
      <c r="AD37" s="28">
        <v>1.1650176E7</v>
      </c>
      <c r="AE37" s="28"/>
      <c r="AF37" s="35"/>
      <c r="AG37" s="3"/>
      <c r="AH37" s="47">
        <f t="shared" si="2"/>
        <v>12.63668401</v>
      </c>
      <c r="AI37" s="47"/>
      <c r="AJ37" s="35"/>
    </row>
    <row r="38" ht="12.75" customHeight="1">
      <c r="A38" s="59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</row>
    <row r="39" ht="12.75" customHeight="1">
      <c r="A39" s="43" t="s">
        <v>49</v>
      </c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</row>
  </sheetData>
  <mergeCells count="8">
    <mergeCell ref="H1:K1"/>
    <mergeCell ref="M1:O1"/>
    <mergeCell ref="Q1:S1"/>
    <mergeCell ref="U1:W1"/>
    <mergeCell ref="Y1:AA1"/>
    <mergeCell ref="AC1:AF1"/>
    <mergeCell ref="AH1:AJ1"/>
    <mergeCell ref="D1:F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3.71"/>
    <col customWidth="1" min="2" max="2" width="12.14"/>
    <col customWidth="1" min="3" max="3" width="17.57"/>
    <col customWidth="1" min="4" max="4" width="113.57"/>
  </cols>
  <sheetData>
    <row r="1" ht="12.75" customHeight="1">
      <c r="A1" s="48" t="s">
        <v>55</v>
      </c>
      <c r="B1" s="49" t="s">
        <v>58</v>
      </c>
      <c r="C1" s="49" t="s">
        <v>60</v>
      </c>
      <c r="D1" s="48" t="s">
        <v>62</v>
      </c>
    </row>
    <row r="2" ht="12.75" customHeight="1">
      <c r="A2" s="50"/>
      <c r="B2" s="51"/>
      <c r="C2" s="52"/>
      <c r="D2" s="53"/>
    </row>
    <row r="3" ht="15.75" customHeight="1">
      <c r="A3" s="50"/>
      <c r="B3" s="51"/>
      <c r="C3" s="52"/>
      <c r="D3" s="53"/>
    </row>
    <row r="4" ht="15.75" customHeight="1">
      <c r="A4" s="54"/>
      <c r="B4" s="51"/>
      <c r="C4" s="55"/>
      <c r="D4" s="56"/>
    </row>
    <row r="5" ht="15.75" customHeight="1">
      <c r="A5" s="57"/>
      <c r="B5" s="57"/>
      <c r="C5" s="57"/>
      <c r="D5" s="57"/>
    </row>
    <row r="6" ht="15.75" customHeight="1">
      <c r="A6" s="57"/>
      <c r="B6" s="57"/>
      <c r="C6" s="57"/>
      <c r="D6" s="57"/>
    </row>
    <row r="7" ht="15.75" customHeight="1">
      <c r="A7" s="57"/>
      <c r="B7" s="57"/>
      <c r="C7" s="57"/>
      <c r="D7" s="57"/>
    </row>
    <row r="8" ht="15.75" customHeight="1">
      <c r="A8" s="57"/>
      <c r="B8" s="57"/>
      <c r="C8" s="57"/>
      <c r="D8" s="57"/>
    </row>
    <row r="9" ht="15.75" customHeight="1">
      <c r="A9" s="57"/>
      <c r="B9" s="57"/>
      <c r="C9" s="57"/>
      <c r="D9" s="57"/>
    </row>
    <row r="10" ht="15.75" customHeight="1">
      <c r="A10" s="57"/>
      <c r="B10" s="57"/>
      <c r="C10" s="57"/>
      <c r="D10" s="57"/>
    </row>
    <row r="11" ht="15.75" customHeight="1">
      <c r="A11" s="57"/>
      <c r="B11" s="57"/>
      <c r="C11" s="57"/>
      <c r="D11" s="57"/>
    </row>
    <row r="12" ht="15.75" customHeight="1">
      <c r="A12" s="57"/>
      <c r="B12" s="57"/>
      <c r="C12" s="57"/>
      <c r="D12" s="57"/>
    </row>
    <row r="13" ht="15.75" customHeight="1">
      <c r="A13" s="57"/>
      <c r="B13" s="57"/>
      <c r="C13" s="57"/>
      <c r="D13" s="57"/>
    </row>
    <row r="14" ht="15.75" customHeight="1">
      <c r="A14" s="57"/>
      <c r="B14" s="57"/>
      <c r="C14" s="57"/>
      <c r="D14" s="57"/>
    </row>
    <row r="15" ht="15.75" customHeight="1">
      <c r="A15" s="57"/>
      <c r="B15" s="57"/>
      <c r="C15" s="57"/>
      <c r="D15" s="57"/>
    </row>
    <row r="16" ht="15.75" customHeight="1">
      <c r="A16" s="57"/>
      <c r="B16" s="57"/>
      <c r="C16" s="57"/>
      <c r="D16" s="57"/>
    </row>
    <row r="17" ht="15.75" customHeight="1">
      <c r="A17" s="57"/>
      <c r="B17" s="57"/>
      <c r="C17" s="57"/>
      <c r="D17" s="57"/>
    </row>
    <row r="18" ht="15.75" customHeight="1">
      <c r="A18" s="57"/>
      <c r="B18" s="57"/>
      <c r="C18" s="57"/>
      <c r="D18" s="57"/>
    </row>
    <row r="19" ht="15.75" customHeight="1">
      <c r="A19" s="57"/>
      <c r="B19" s="57"/>
      <c r="C19" s="57"/>
      <c r="D19" s="57"/>
    </row>
    <row r="20">
      <c r="A20" s="58"/>
      <c r="B20" s="58"/>
      <c r="C20" s="58"/>
      <c r="D20" s="58"/>
    </row>
  </sheetData>
  <drawing r:id="rId1"/>
</worksheet>
</file>