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<sst xmlns="http://schemas.openxmlformats.org/spreadsheetml/2006/main" count="60" uniqueCount="56">
  <si>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</si>
  <si>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</si>
  <si>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</si>
  <si>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</si>
  <si>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</si>
  <si>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</si>
  <si>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</si>
  <si>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</si>
  <si>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</si>
  <si>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</si>
  <si>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</si>
  <si>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JAN-MAR</t>
  </si>
  <si>
    <t>SOURCE: CRCO</t>
  </si>
  <si>
    <t>En-route service units</t>
  </si>
  <si>
    <t>Actual [2024]</t>
  </si>
  <si>
    <t>Daily ER SU [2024]</t>
  </si>
  <si>
    <t>Actual [2025]</t>
  </si>
  <si>
    <t>Daily ER SU [actual, 2025]</t>
  </si>
  <si>
    <t>25/24 (%)</t>
  </si>
  <si>
    <t>Det. [2025]</t>
  </si>
  <si>
    <t>Daily ER SU [2025]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</si>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</sst>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0" fillId="3" fontId="9" numFmtId="0" xfId="0" applyAlignment="1" applyFont="1">
      <alignment readingOrder="0"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45292.0</v>
      </c>
      <c r="E1" s="5" t="s">
        <v>3</v>
      </c>
      <c r="F1" s="6" t="s">
        <v>4</v>
      </c>
      <c r="G1" s="7" t="s">
        <v>5</v>
      </c>
      <c r="H1" s="7"/>
      <c r="I1" s="7" t="s">
        <v>5</v>
      </c>
    </row>
    <row r="2" ht="12.75" customHeight="1">
      <c r="A2" s="8" t="s">
        <v>6</v>
      </c>
      <c r="B2" s="9">
        <v>45764.0</v>
      </c>
      <c r="C2" s="10" t="s">
        <v>7</v>
      </c>
      <c r="D2" s="11">
        <v>45747.0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9" t="s">
        <v>5</v>
      </c>
      <c r="I3" s="18"/>
    </row>
    <row r="4" ht="13.5" customHeight="1">
      <c r="A4" s="20" t="s">
        <v>11</v>
      </c>
      <c r="B4" s="21" t="s">
        <v>12</v>
      </c>
      <c r="C4" s="21">
        <v>91.0</v>
      </c>
      <c r="D4" s="22"/>
      <c r="E4" s="21">
        <v>90.0</v>
      </c>
      <c r="F4" s="22"/>
      <c r="G4" s="22"/>
      <c r="H4" s="21">
        <v>90.0</v>
      </c>
      <c r="I4" s="22"/>
    </row>
    <row r="5" ht="25.5" customHeight="1">
      <c r="A5" s="23" t="s">
        <v>13</v>
      </c>
      <c r="B5" s="23" t="s">
        <v>14</v>
      </c>
      <c r="C5" s="24" t="s">
        <v>15</v>
      </c>
      <c r="D5" s="23" t="s">
        <v>16</v>
      </c>
      <c r="E5" s="23" t="s">
        <v>17</v>
      </c>
      <c r="F5" s="23" t="s">
        <v>18</v>
      </c>
      <c r="G5" s="23" t="s">
        <v>19</v>
      </c>
      <c r="H5" s="23" t="s">
        <v>20</v>
      </c>
      <c r="I5" s="23" t="s">
        <v>21</v>
      </c>
    </row>
    <row r="6" ht="12.75" customHeight="1">
      <c r="A6" s="25" t="s">
        <v>22</v>
      </c>
      <c r="B6" s="26">
        <f>sum(B7:B35)</f>
        <v>26429602.38</v>
      </c>
      <c r="C6" s="26">
        <f t="shared" ref="C6:C35" si="1">B6/C$4</f>
        <v>290435.191</v>
      </c>
      <c r="D6" s="26">
        <f>sum(D7:D35)</f>
        <v>28059412.22</v>
      </c>
      <c r="E6" s="26">
        <f t="shared" ref="E6:E35" si="2">D6/E$4</f>
        <v>311771.2469</v>
      </c>
      <c r="F6" s="27">
        <f t="shared" ref="F6:F35" si="3">E6/C6-1</f>
        <v>0.07346236462</v>
      </c>
      <c r="G6" s="26">
        <f>sum(G7:G35)</f>
        <v>27231941.03</v>
      </c>
      <c r="H6" s="26">
        <f t="shared" ref="H6:H35" si="4">G6/H$4</f>
        <v>302577.1226</v>
      </c>
      <c r="I6" s="27">
        <f t="shared" ref="I6:I35" si="5">D6/G6-1</f>
        <v>0.03038605251</v>
      </c>
    </row>
    <row r="7" ht="12.75" customHeight="1">
      <c r="A7" s="25" t="s">
        <v>23</v>
      </c>
      <c r="B7" s="28">
        <v>807168.47</v>
      </c>
      <c r="C7" s="26">
        <f t="shared" si="1"/>
        <v>8869.983187</v>
      </c>
      <c r="D7" s="28">
        <v>888071.11</v>
      </c>
      <c r="E7" s="26">
        <f t="shared" si="2"/>
        <v>9867.456778</v>
      </c>
      <c r="F7" s="27">
        <f t="shared" si="3"/>
        <v>0.1124549585</v>
      </c>
      <c r="G7" s="28">
        <v>837946.51</v>
      </c>
      <c r="H7" s="26">
        <f t="shared" si="4"/>
        <v>9310.516778</v>
      </c>
      <c r="I7" s="27">
        <f t="shared" si="5"/>
        <v>0.05981837671</v>
      </c>
    </row>
    <row r="8" ht="12.75" customHeight="1">
      <c r="A8" s="25" t="s">
        <v>24</v>
      </c>
      <c r="B8" s="28">
        <v>551323.18</v>
      </c>
      <c r="C8" s="26">
        <f t="shared" si="1"/>
        <v>6058.496484</v>
      </c>
      <c r="D8" s="28">
        <v>592148.23</v>
      </c>
      <c r="E8" s="26">
        <f t="shared" si="2"/>
        <v>6579.424778</v>
      </c>
      <c r="F8" s="27">
        <f t="shared" si="3"/>
        <v>0.08598309757</v>
      </c>
      <c r="G8" s="28">
        <v>563265.93</v>
      </c>
      <c r="H8" s="26">
        <f t="shared" si="4"/>
        <v>6258.510333</v>
      </c>
      <c r="I8" s="27">
        <f t="shared" si="5"/>
        <v>0.05127649031</v>
      </c>
    </row>
    <row r="9" ht="12.75" customHeight="1">
      <c r="A9" s="25" t="s">
        <v>25</v>
      </c>
      <c r="B9" s="28">
        <v>1071882.7</v>
      </c>
      <c r="C9" s="26">
        <f t="shared" si="1"/>
        <v>11778.93077</v>
      </c>
      <c r="D9" s="28">
        <v>1102508.28</v>
      </c>
      <c r="E9" s="26">
        <f t="shared" si="2"/>
        <v>12250.092</v>
      </c>
      <c r="F9" s="27">
        <f t="shared" si="3"/>
        <v>0.04000033959</v>
      </c>
      <c r="G9" s="28">
        <v>1134175.25</v>
      </c>
      <c r="H9" s="26">
        <f t="shared" si="4"/>
        <v>12601.94722</v>
      </c>
      <c r="I9" s="27">
        <f t="shared" si="5"/>
        <v>-0.02792070273</v>
      </c>
    </row>
    <row r="10" ht="12.75" customHeight="1">
      <c r="A10" s="25" t="s">
        <v>26</v>
      </c>
      <c r="B10" s="28">
        <v>467095.34</v>
      </c>
      <c r="C10" s="26">
        <f t="shared" si="1"/>
        <v>5132.915824</v>
      </c>
      <c r="D10" s="28">
        <v>526182.6</v>
      </c>
      <c r="E10" s="26">
        <f t="shared" si="2"/>
        <v>5846.473333</v>
      </c>
      <c r="F10" s="27">
        <f t="shared" si="3"/>
        <v>0.1390160162</v>
      </c>
      <c r="G10" s="28">
        <v>460248.42</v>
      </c>
      <c r="H10" s="26">
        <f t="shared" si="4"/>
        <v>5113.871333</v>
      </c>
      <c r="I10" s="27">
        <f t="shared" si="5"/>
        <v>0.1432578085</v>
      </c>
    </row>
    <row r="11" ht="12.75" customHeight="1">
      <c r="A11" s="25" t="s">
        <v>27</v>
      </c>
      <c r="B11" s="28">
        <v>332399.29</v>
      </c>
      <c r="C11" s="26">
        <f t="shared" si="1"/>
        <v>3652.739451</v>
      </c>
      <c r="D11" s="28">
        <v>433086.13</v>
      </c>
      <c r="E11" s="26">
        <f t="shared" si="2"/>
        <v>4812.068111</v>
      </c>
      <c r="F11" s="27">
        <f t="shared" si="3"/>
        <v>0.3173860814</v>
      </c>
      <c r="G11" s="28">
        <v>336533.89</v>
      </c>
      <c r="H11" s="26">
        <f t="shared" si="4"/>
        <v>3739.265444</v>
      </c>
      <c r="I11" s="27">
        <f t="shared" si="5"/>
        <v>0.2869019818</v>
      </c>
    </row>
    <row r="12" ht="12.75" customHeight="1">
      <c r="A12" s="25" t="s">
        <v>28</v>
      </c>
      <c r="B12" s="28">
        <v>468879.09</v>
      </c>
      <c r="C12" s="26">
        <f t="shared" si="1"/>
        <v>5152.517473</v>
      </c>
      <c r="D12" s="28">
        <v>468804.13</v>
      </c>
      <c r="E12" s="26">
        <f t="shared" si="2"/>
        <v>5208.934778</v>
      </c>
      <c r="F12" s="27">
        <f t="shared" si="3"/>
        <v>0.01094946413</v>
      </c>
      <c r="G12" s="28">
        <v>491518.1</v>
      </c>
      <c r="H12" s="26">
        <f t="shared" si="4"/>
        <v>5461.312222</v>
      </c>
      <c r="I12" s="27">
        <f t="shared" si="5"/>
        <v>-0.0462118689</v>
      </c>
    </row>
    <row r="13" ht="12.75" customHeight="1">
      <c r="A13" s="25" t="s">
        <v>29</v>
      </c>
      <c r="B13" s="28">
        <v>337132.19</v>
      </c>
      <c r="C13" s="26">
        <f t="shared" si="1"/>
        <v>3704.749341</v>
      </c>
      <c r="D13" s="28">
        <v>338677.02</v>
      </c>
      <c r="E13" s="26">
        <f t="shared" si="2"/>
        <v>3763.078</v>
      </c>
      <c r="F13" s="27">
        <f t="shared" si="3"/>
        <v>0.01574429306</v>
      </c>
      <c r="G13" s="28">
        <v>347830.97</v>
      </c>
      <c r="H13" s="26">
        <f t="shared" si="4"/>
        <v>3864.788556</v>
      </c>
      <c r="I13" s="27">
        <f t="shared" si="5"/>
        <v>-0.02631723679</v>
      </c>
    </row>
    <row r="14" ht="12.75" customHeight="1">
      <c r="A14" s="25" t="s">
        <v>30</v>
      </c>
      <c r="B14" s="28">
        <v>108434.19</v>
      </c>
      <c r="C14" s="26">
        <f t="shared" si="1"/>
        <v>1191.584505</v>
      </c>
      <c r="D14" s="28">
        <v>133134.38</v>
      </c>
      <c r="E14" s="26">
        <f t="shared" si="2"/>
        <v>1479.270889</v>
      </c>
      <c r="F14" s="27">
        <f t="shared" si="3"/>
        <v>0.2414317928</v>
      </c>
      <c r="G14" s="28">
        <v>111331.6</v>
      </c>
      <c r="H14" s="26">
        <f t="shared" si="4"/>
        <v>1237.017778</v>
      </c>
      <c r="I14" s="27">
        <f t="shared" si="5"/>
        <v>0.1958364022</v>
      </c>
    </row>
    <row r="15" ht="12.75" customHeight="1">
      <c r="A15" s="25" t="s">
        <v>31</v>
      </c>
      <c r="B15" s="28">
        <v>185802.89</v>
      </c>
      <c r="C15" s="26">
        <f t="shared" si="1"/>
        <v>2041.79</v>
      </c>
      <c r="D15" s="28">
        <v>175932.32</v>
      </c>
      <c r="E15" s="26">
        <f t="shared" si="2"/>
        <v>1954.803556</v>
      </c>
      <c r="F15" s="27">
        <f t="shared" si="3"/>
        <v>-0.04260303187</v>
      </c>
      <c r="G15" s="28">
        <v>201191.77</v>
      </c>
      <c r="H15" s="26">
        <f t="shared" si="4"/>
        <v>2235.464111</v>
      </c>
      <c r="I15" s="27">
        <f t="shared" si="5"/>
        <v>-0.1255491216</v>
      </c>
    </row>
    <row r="16" ht="12.75" customHeight="1">
      <c r="A16" s="25" t="s">
        <v>32</v>
      </c>
      <c r="B16" s="28">
        <v>4427311.98</v>
      </c>
      <c r="C16" s="26">
        <f t="shared" si="1"/>
        <v>48651.78</v>
      </c>
      <c r="D16" s="28">
        <v>4660028.62</v>
      </c>
      <c r="E16" s="26">
        <f t="shared" si="2"/>
        <v>51778.09578</v>
      </c>
      <c r="F16" s="27">
        <f t="shared" si="3"/>
        <v>0.06425902152</v>
      </c>
      <c r="G16" s="28">
        <v>4445269.31</v>
      </c>
      <c r="H16" s="26">
        <f t="shared" si="4"/>
        <v>49391.88122</v>
      </c>
      <c r="I16" s="27">
        <f t="shared" si="5"/>
        <v>0.04831187832</v>
      </c>
    </row>
    <row r="17" ht="12.75" customHeight="1">
      <c r="A17" s="25" t="s">
        <v>33</v>
      </c>
      <c r="B17" s="28">
        <v>3000160.09</v>
      </c>
      <c r="C17" s="26">
        <f t="shared" si="1"/>
        <v>32968.7922</v>
      </c>
      <c r="D17" s="28">
        <v>3106721.12</v>
      </c>
      <c r="E17" s="26">
        <f t="shared" si="2"/>
        <v>34519.12356</v>
      </c>
      <c r="F17" s="27">
        <f t="shared" si="3"/>
        <v>0.04702420848</v>
      </c>
      <c r="G17" s="28">
        <v>3056523.3</v>
      </c>
      <c r="H17" s="26">
        <f t="shared" si="4"/>
        <v>33961.37</v>
      </c>
      <c r="I17" s="27">
        <f t="shared" si="5"/>
        <v>0.01642317597</v>
      </c>
    </row>
    <row r="18" ht="12.75" customHeight="1">
      <c r="A18" s="25" t="s">
        <v>34</v>
      </c>
      <c r="B18" s="28">
        <v>1220297.43</v>
      </c>
      <c r="C18" s="26">
        <f t="shared" si="1"/>
        <v>13409.86187</v>
      </c>
      <c r="D18" s="28">
        <v>1441234.24</v>
      </c>
      <c r="E18" s="26">
        <f t="shared" si="2"/>
        <v>16013.71378</v>
      </c>
      <c r="F18" s="27">
        <f t="shared" si="3"/>
        <v>0.194174402</v>
      </c>
      <c r="G18" s="28">
        <v>1240514.81</v>
      </c>
      <c r="H18" s="26">
        <f t="shared" si="4"/>
        <v>13783.49789</v>
      </c>
      <c r="I18" s="27">
        <f t="shared" si="5"/>
        <v>0.1618033323</v>
      </c>
    </row>
    <row r="19" ht="12.75" customHeight="1">
      <c r="A19" s="25" t="s">
        <v>35</v>
      </c>
      <c r="B19" s="28">
        <v>831309.04</v>
      </c>
      <c r="C19" s="26">
        <f t="shared" si="1"/>
        <v>9135.264176</v>
      </c>
      <c r="D19" s="28">
        <v>879792.01</v>
      </c>
      <c r="E19" s="26">
        <f t="shared" si="2"/>
        <v>9775.466778</v>
      </c>
      <c r="F19" s="27">
        <f t="shared" si="3"/>
        <v>0.07008035998</v>
      </c>
      <c r="G19" s="28">
        <v>852963.16</v>
      </c>
      <c r="H19" s="26">
        <f t="shared" si="4"/>
        <v>9477.368444</v>
      </c>
      <c r="I19" s="27">
        <f t="shared" si="5"/>
        <v>0.03145370311</v>
      </c>
    </row>
    <row r="20" ht="12.75" customHeight="1">
      <c r="A20" s="25" t="s">
        <v>36</v>
      </c>
      <c r="B20" s="28">
        <v>1032840.02</v>
      </c>
      <c r="C20" s="26">
        <f t="shared" si="1"/>
        <v>11349.89033</v>
      </c>
      <c r="D20" s="28">
        <v>1046797.28</v>
      </c>
      <c r="E20" s="26">
        <f t="shared" si="2"/>
        <v>11631.08089</v>
      </c>
      <c r="F20" s="27">
        <f t="shared" si="3"/>
        <v>0.024774738</v>
      </c>
      <c r="G20" s="28">
        <v>1071472.59</v>
      </c>
      <c r="H20" s="26">
        <f t="shared" si="4"/>
        <v>11905.251</v>
      </c>
      <c r="I20" s="27">
        <f t="shared" si="5"/>
        <v>-0.0230293432</v>
      </c>
    </row>
    <row r="21" ht="12.75" customHeight="1">
      <c r="A21" s="25" t="s">
        <v>37</v>
      </c>
      <c r="B21" s="28">
        <v>2056269.13</v>
      </c>
      <c r="C21" s="26">
        <f t="shared" si="1"/>
        <v>22596.36407</v>
      </c>
      <c r="D21" s="28">
        <v>2209367.12</v>
      </c>
      <c r="E21" s="26">
        <f t="shared" si="2"/>
        <v>24548.52356</v>
      </c>
      <c r="F21" s="27">
        <f t="shared" si="3"/>
        <v>0.0863926375</v>
      </c>
      <c r="G21" s="28">
        <v>2183053.24</v>
      </c>
      <c r="H21" s="26">
        <f t="shared" si="4"/>
        <v>24256.14711</v>
      </c>
      <c r="I21" s="27">
        <f t="shared" si="5"/>
        <v>0.01205370511</v>
      </c>
    </row>
    <row r="22" ht="12.75" customHeight="1">
      <c r="A22" s="25" t="s">
        <v>38</v>
      </c>
      <c r="B22" s="28">
        <v>108528.26</v>
      </c>
      <c r="C22" s="26">
        <f t="shared" si="1"/>
        <v>1192.618242</v>
      </c>
      <c r="D22" s="28">
        <v>123706.78</v>
      </c>
      <c r="E22" s="26">
        <f t="shared" si="2"/>
        <v>1374.519778</v>
      </c>
      <c r="F22" s="27">
        <f t="shared" si="3"/>
        <v>0.1525228524</v>
      </c>
      <c r="G22" s="28">
        <v>108975.38</v>
      </c>
      <c r="H22" s="26">
        <f t="shared" si="4"/>
        <v>1210.837556</v>
      </c>
      <c r="I22" s="27">
        <f t="shared" si="5"/>
        <v>0.1351809923</v>
      </c>
    </row>
    <row r="23" ht="12.75" customHeight="1">
      <c r="A23" s="25" t="s">
        <v>39</v>
      </c>
      <c r="B23" s="28">
        <v>84376.26</v>
      </c>
      <c r="C23" s="26">
        <f t="shared" si="1"/>
        <v>927.2116484</v>
      </c>
      <c r="D23" s="28">
        <v>94615.55</v>
      </c>
      <c r="E23" s="26">
        <f t="shared" si="2"/>
        <v>1051.283889</v>
      </c>
      <c r="F23" s="27">
        <f t="shared" si="3"/>
        <v>0.1338122108</v>
      </c>
      <c r="G23" s="28">
        <v>88815.7</v>
      </c>
      <c r="H23" s="26">
        <f t="shared" si="4"/>
        <v>986.8411111</v>
      </c>
      <c r="I23" s="27">
        <f t="shared" si="5"/>
        <v>0.0653020806</v>
      </c>
    </row>
    <row r="24" ht="12.75" customHeight="1">
      <c r="A24" s="25" t="s">
        <v>40</v>
      </c>
      <c r="B24" s="28">
        <v>263395.9</v>
      </c>
      <c r="C24" s="26">
        <f t="shared" si="1"/>
        <v>2894.46044</v>
      </c>
      <c r="D24" s="28">
        <v>303303.35</v>
      </c>
      <c r="E24" s="26">
        <f t="shared" si="2"/>
        <v>3370.037222</v>
      </c>
      <c r="F24" s="27">
        <f t="shared" si="3"/>
        <v>0.1643058499</v>
      </c>
      <c r="G24" s="28">
        <v>276702.84</v>
      </c>
      <c r="H24" s="26">
        <f t="shared" si="4"/>
        <v>3074.476</v>
      </c>
      <c r="I24" s="27">
        <f t="shared" si="5"/>
        <v>0.09613385248</v>
      </c>
    </row>
    <row r="25" ht="12.75" customHeight="1">
      <c r="A25" s="25" t="s">
        <v>41</v>
      </c>
      <c r="B25" s="28">
        <v>653615.93</v>
      </c>
      <c r="C25" s="26">
        <f t="shared" si="1"/>
        <v>7182.592637</v>
      </c>
      <c r="D25" s="28">
        <v>640003.98</v>
      </c>
      <c r="E25" s="26">
        <f t="shared" si="2"/>
        <v>7111.155333</v>
      </c>
      <c r="F25" s="27">
        <f t="shared" si="3"/>
        <v>-0.009945893863</v>
      </c>
      <c r="G25" s="28">
        <v>674033.81</v>
      </c>
      <c r="H25" s="26">
        <f t="shared" si="4"/>
        <v>7489.264556</v>
      </c>
      <c r="I25" s="27">
        <f t="shared" si="5"/>
        <v>-0.05048682944</v>
      </c>
    </row>
    <row r="26" ht="12.75" customHeight="1">
      <c r="A26" s="25" t="s">
        <v>42</v>
      </c>
      <c r="B26" s="28">
        <v>544194.49</v>
      </c>
      <c r="C26" s="26">
        <f t="shared" si="1"/>
        <v>5980.159231</v>
      </c>
      <c r="D26" s="28">
        <v>565646.2</v>
      </c>
      <c r="E26" s="26">
        <f t="shared" si="2"/>
        <v>6284.957778</v>
      </c>
      <c r="F26" s="27">
        <f t="shared" si="3"/>
        <v>0.05096829955</v>
      </c>
      <c r="G26" s="28">
        <v>551298.1</v>
      </c>
      <c r="H26" s="26">
        <f t="shared" si="4"/>
        <v>6125.534444</v>
      </c>
      <c r="I26" s="27">
        <f t="shared" si="5"/>
        <v>0.02602602839</v>
      </c>
    </row>
    <row r="27" ht="12.75" customHeight="1">
      <c r="A27" s="25" t="s">
        <v>43</v>
      </c>
      <c r="B27" s="28">
        <v>753531.64</v>
      </c>
      <c r="C27" s="26">
        <f t="shared" si="1"/>
        <v>8280.567473</v>
      </c>
      <c r="D27" s="28">
        <v>770388.49</v>
      </c>
      <c r="E27" s="26">
        <f t="shared" si="2"/>
        <v>8559.872111</v>
      </c>
      <c r="F27" s="27">
        <f t="shared" si="3"/>
        <v>0.03373013257</v>
      </c>
      <c r="G27" s="28">
        <v>800920.08</v>
      </c>
      <c r="H27" s="26">
        <f t="shared" si="4"/>
        <v>8899.112</v>
      </c>
      <c r="I27" s="27">
        <f t="shared" si="5"/>
        <v>-0.03812064495</v>
      </c>
    </row>
    <row r="28" ht="12.75" customHeight="1">
      <c r="A28" s="25" t="s">
        <v>44</v>
      </c>
      <c r="B28" s="28">
        <v>1065736.12</v>
      </c>
      <c r="C28" s="26">
        <f t="shared" si="1"/>
        <v>11711.38593</v>
      </c>
      <c r="D28" s="28">
        <v>1145036.85</v>
      </c>
      <c r="E28" s="26">
        <f t="shared" si="2"/>
        <v>12722.63167</v>
      </c>
      <c r="F28" s="27">
        <f t="shared" si="3"/>
        <v>0.08634722981</v>
      </c>
      <c r="G28" s="28">
        <v>1112029.28</v>
      </c>
      <c r="H28" s="26">
        <f t="shared" si="4"/>
        <v>12355.88089</v>
      </c>
      <c r="I28" s="27">
        <f t="shared" si="5"/>
        <v>0.02968228498</v>
      </c>
    </row>
    <row r="29" ht="12.75" customHeight="1">
      <c r="A29" s="25" t="s">
        <v>45</v>
      </c>
      <c r="B29" s="28">
        <v>1430480.21</v>
      </c>
      <c r="C29" s="26">
        <f t="shared" si="1"/>
        <v>15719.56275</v>
      </c>
      <c r="D29" s="28">
        <v>1492742.97</v>
      </c>
      <c r="E29" s="26">
        <f t="shared" si="2"/>
        <v>16586.033</v>
      </c>
      <c r="F29" s="27">
        <f t="shared" si="3"/>
        <v>0.055120506</v>
      </c>
      <c r="G29" s="28">
        <v>1521699.42</v>
      </c>
      <c r="H29" s="26">
        <f t="shared" si="4"/>
        <v>16907.77133</v>
      </c>
      <c r="I29" s="27">
        <f t="shared" si="5"/>
        <v>-0.01902902086</v>
      </c>
    </row>
    <row r="30" ht="12.75" customHeight="1">
      <c r="A30" s="25" t="s">
        <v>46</v>
      </c>
      <c r="B30" s="28">
        <v>234826.3</v>
      </c>
      <c r="C30" s="26">
        <f t="shared" si="1"/>
        <v>2580.508791</v>
      </c>
      <c r="D30" s="28">
        <v>222434.21</v>
      </c>
      <c r="E30" s="26">
        <f t="shared" si="2"/>
        <v>2471.491222</v>
      </c>
      <c r="F30" s="27">
        <f t="shared" si="3"/>
        <v>-0.04224654043</v>
      </c>
      <c r="G30" s="28">
        <v>243949.46</v>
      </c>
      <c r="H30" s="26">
        <f t="shared" si="4"/>
        <v>2710.549556</v>
      </c>
      <c r="I30" s="27">
        <f t="shared" si="5"/>
        <v>-0.08819552214</v>
      </c>
    </row>
    <row r="31" ht="12.75" customHeight="1">
      <c r="A31" s="25" t="s">
        <v>47</v>
      </c>
      <c r="B31" s="28">
        <v>117552.16</v>
      </c>
      <c r="C31" s="26">
        <f t="shared" si="1"/>
        <v>1291.781978</v>
      </c>
      <c r="D31" s="28">
        <v>135237.92</v>
      </c>
      <c r="E31" s="26">
        <f t="shared" si="2"/>
        <v>1502.643556</v>
      </c>
      <c r="F31" s="27">
        <f t="shared" si="3"/>
        <v>0.1632331006</v>
      </c>
      <c r="G31" s="28">
        <v>121741.62</v>
      </c>
      <c r="H31" s="26">
        <f t="shared" si="4"/>
        <v>1352.684667</v>
      </c>
      <c r="I31" s="27">
        <f t="shared" si="5"/>
        <v>0.1108601972</v>
      </c>
    </row>
    <row r="32" ht="12.75" customHeight="1">
      <c r="A32" s="25" t="s">
        <v>48</v>
      </c>
      <c r="B32" s="28">
        <v>531631.12</v>
      </c>
      <c r="C32" s="26">
        <f t="shared" si="1"/>
        <v>5842.10022</v>
      </c>
      <c r="D32" s="28">
        <v>592464.01</v>
      </c>
      <c r="E32" s="26">
        <f t="shared" si="2"/>
        <v>6582.933444</v>
      </c>
      <c r="F32" s="27">
        <f t="shared" si="3"/>
        <v>0.1268094002</v>
      </c>
      <c r="G32" s="28">
        <v>552733.28</v>
      </c>
      <c r="H32" s="26">
        <f t="shared" si="4"/>
        <v>6141.480889</v>
      </c>
      <c r="I32" s="27">
        <f t="shared" si="5"/>
        <v>0.07188047371</v>
      </c>
    </row>
    <row r="33" ht="12.75" customHeight="1">
      <c r="A33" s="25" t="s">
        <v>49</v>
      </c>
      <c r="B33" s="28">
        <v>2767381.53</v>
      </c>
      <c r="C33" s="26">
        <f t="shared" si="1"/>
        <v>30410.78604</v>
      </c>
      <c r="D33" s="28">
        <v>2979382.1</v>
      </c>
      <c r="E33" s="26">
        <f t="shared" si="2"/>
        <v>33104.24556</v>
      </c>
      <c r="F33" s="27">
        <f t="shared" si="3"/>
        <v>0.08856921711</v>
      </c>
      <c r="G33" s="28">
        <v>2813363.38</v>
      </c>
      <c r="H33" s="26">
        <f t="shared" si="4"/>
        <v>31259.59311</v>
      </c>
      <c r="I33" s="27">
        <f t="shared" si="5"/>
        <v>0.05901076312</v>
      </c>
    </row>
    <row r="34" ht="12.75" customHeight="1">
      <c r="A34" s="25" t="s">
        <v>50</v>
      </c>
      <c r="B34" s="28">
        <v>642429.46</v>
      </c>
      <c r="C34" s="26">
        <f t="shared" si="1"/>
        <v>7059.664396</v>
      </c>
      <c r="D34" s="28">
        <v>653732.89</v>
      </c>
      <c r="E34" s="26">
        <f t="shared" si="2"/>
        <v>7263.698778</v>
      </c>
      <c r="F34" s="27">
        <f t="shared" si="3"/>
        <v>0.02890142799</v>
      </c>
      <c r="G34" s="28">
        <v>680763.67</v>
      </c>
      <c r="H34" s="26">
        <f t="shared" si="4"/>
        <v>7564.040778</v>
      </c>
      <c r="I34" s="27">
        <f t="shared" si="5"/>
        <v>-0.03970655485</v>
      </c>
    </row>
    <row r="35" ht="12.75" customHeight="1">
      <c r="A35" s="25" t="s">
        <v>51</v>
      </c>
      <c r="B35" s="28">
        <v>333617.97</v>
      </c>
      <c r="C35" s="26">
        <f t="shared" si="1"/>
        <v>3666.131538</v>
      </c>
      <c r="D35" s="28">
        <v>338232.33</v>
      </c>
      <c r="E35" s="26">
        <f t="shared" si="2"/>
        <v>3758.137</v>
      </c>
      <c r="F35" s="27">
        <f t="shared" si="3"/>
        <v>0.02509606122</v>
      </c>
      <c r="G35" s="28">
        <v>351076.16</v>
      </c>
      <c r="H35" s="26">
        <f t="shared" si="4"/>
        <v>3900.846222</v>
      </c>
      <c r="I35" s="27">
        <f t="shared" si="5"/>
        <v>-0.03658417023</v>
      </c>
    </row>
    <row r="36" ht="12.75" customHeight="1">
      <c r="A36" s="29"/>
      <c r="B36" s="29"/>
      <c r="C36" s="29"/>
      <c r="D36" s="29"/>
      <c r="E36" s="29"/>
      <c r="F36" s="29"/>
      <c r="G36" s="29"/>
      <c r="H36" s="29"/>
      <c r="I3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30" t="s">
        <v>52</v>
      </c>
      <c r="B1" s="31" t="s">
        <v>53</v>
      </c>
      <c r="C1" s="31" t="s">
        <v>54</v>
      </c>
      <c r="D1" s="30" t="s">
        <v>55</v>
      </c>
    </row>
    <row r="2" ht="12.75" customHeight="1">
      <c r="A2" s="32"/>
      <c r="B2" s="33"/>
      <c r="C2" s="34"/>
      <c r="D2" s="35"/>
    </row>
    <row r="3" ht="12.0" customHeight="1">
      <c r="A3" s="32"/>
      <c r="B3" s="33"/>
      <c r="C3" s="34"/>
      <c r="D3" s="35"/>
    </row>
    <row r="4" ht="12.0" customHeight="1">
      <c r="A4" s="32"/>
      <c r="B4" s="33"/>
      <c r="C4" s="34"/>
      <c r="D4" s="35"/>
    </row>
    <row r="5" ht="15.75" customHeight="1">
      <c r="A5" s="36"/>
      <c r="B5" s="37"/>
      <c r="C5" s="38"/>
      <c r="D5" s="39"/>
    </row>
  </sheetData>
  <drawing r:id="rId1"/>
</worksheet>
</file>