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3485"/>
  </bookViews>
  <sheets>
    <sheet name="ERT_SU_CZ" sheetId="1" r:id="rId1"/>
    <sheet name="Change Log" sheetId="2" r:id="rId2"/>
  </sheets>
  <calcPr calcId="145621"/>
</workbook>
</file>

<file path=xl/calcChain.xml><?xml version="1.0" encoding="utf-8"?>
<calcChain xmlns="http://schemas.openxmlformats.org/spreadsheetml/2006/main">
  <c r="I36" i="1" l="1"/>
  <c r="H36" i="1"/>
  <c r="E36" i="1"/>
  <c r="F36" i="1" s="1"/>
  <c r="C36" i="1"/>
  <c r="I35" i="1"/>
  <c r="H35" i="1"/>
  <c r="F35" i="1"/>
  <c r="E35" i="1"/>
  <c r="C35" i="1"/>
  <c r="I34" i="1"/>
  <c r="H34" i="1"/>
  <c r="E34" i="1"/>
  <c r="F34" i="1" s="1"/>
  <c r="C34" i="1"/>
  <c r="I33" i="1"/>
  <c r="H33" i="1"/>
  <c r="E33" i="1"/>
  <c r="C33" i="1"/>
  <c r="F33" i="1" s="1"/>
  <c r="I32" i="1"/>
  <c r="H32" i="1"/>
  <c r="E32" i="1"/>
  <c r="F32" i="1" s="1"/>
  <c r="C32" i="1"/>
  <c r="I31" i="1"/>
  <c r="H31" i="1"/>
  <c r="F31" i="1"/>
  <c r="E31" i="1"/>
  <c r="C31" i="1"/>
  <c r="I30" i="1"/>
  <c r="H30" i="1"/>
  <c r="E30" i="1"/>
  <c r="F30" i="1" s="1"/>
  <c r="C30" i="1"/>
  <c r="I29" i="1"/>
  <c r="H29" i="1"/>
  <c r="E29" i="1"/>
  <c r="C29" i="1"/>
  <c r="F29" i="1" s="1"/>
  <c r="I28" i="1"/>
  <c r="H28" i="1"/>
  <c r="E28" i="1"/>
  <c r="F28" i="1" s="1"/>
  <c r="C28" i="1"/>
  <c r="I27" i="1"/>
  <c r="H27" i="1"/>
  <c r="F27" i="1"/>
  <c r="E27" i="1"/>
  <c r="C27" i="1"/>
  <c r="I26" i="1"/>
  <c r="H26" i="1"/>
  <c r="E26" i="1"/>
  <c r="F26" i="1" s="1"/>
  <c r="C26" i="1"/>
  <c r="I25" i="1"/>
  <c r="H25" i="1"/>
  <c r="E25" i="1"/>
  <c r="C25" i="1"/>
  <c r="F25" i="1" s="1"/>
  <c r="I24" i="1"/>
  <c r="H24" i="1"/>
  <c r="E24" i="1"/>
  <c r="F24" i="1" s="1"/>
  <c r="C24" i="1"/>
  <c r="I23" i="1"/>
  <c r="H23" i="1"/>
  <c r="F23" i="1"/>
  <c r="E23" i="1"/>
  <c r="C23" i="1"/>
  <c r="I22" i="1"/>
  <c r="H22" i="1"/>
  <c r="E22" i="1"/>
  <c r="F22" i="1" s="1"/>
  <c r="C22" i="1"/>
  <c r="I21" i="1"/>
  <c r="H21" i="1"/>
  <c r="E21" i="1"/>
  <c r="C21" i="1"/>
  <c r="F21" i="1" s="1"/>
  <c r="I20" i="1"/>
  <c r="H20" i="1"/>
  <c r="E20" i="1"/>
  <c r="F20" i="1" s="1"/>
  <c r="C20" i="1"/>
  <c r="I19" i="1"/>
  <c r="H19" i="1"/>
  <c r="F19" i="1"/>
  <c r="E19" i="1"/>
  <c r="C19" i="1"/>
  <c r="I18" i="1"/>
  <c r="H18" i="1"/>
  <c r="E18" i="1"/>
  <c r="F18" i="1" s="1"/>
  <c r="C18" i="1"/>
  <c r="I17" i="1"/>
  <c r="H17" i="1"/>
  <c r="E17" i="1"/>
  <c r="C17" i="1"/>
  <c r="F17" i="1" s="1"/>
  <c r="I16" i="1"/>
  <c r="H16" i="1"/>
  <c r="E16" i="1"/>
  <c r="F16" i="1" s="1"/>
  <c r="C16" i="1"/>
  <c r="I15" i="1"/>
  <c r="H15" i="1"/>
  <c r="F15" i="1"/>
  <c r="E15" i="1"/>
  <c r="C15" i="1"/>
  <c r="I14" i="1"/>
  <c r="H14" i="1"/>
  <c r="E14" i="1"/>
  <c r="F14" i="1" s="1"/>
  <c r="C14" i="1"/>
  <c r="I13" i="1"/>
  <c r="H13" i="1"/>
  <c r="E13" i="1"/>
  <c r="C13" i="1"/>
  <c r="F13" i="1" s="1"/>
  <c r="I12" i="1"/>
  <c r="H12" i="1"/>
  <c r="E12" i="1"/>
  <c r="F12" i="1" s="1"/>
  <c r="C12" i="1"/>
  <c r="I11" i="1"/>
  <c r="H11" i="1"/>
  <c r="F11" i="1"/>
  <c r="E11" i="1"/>
  <c r="C11" i="1"/>
  <c r="I10" i="1"/>
  <c r="H10" i="1"/>
  <c r="E10" i="1"/>
  <c r="F10" i="1" s="1"/>
  <c r="C10" i="1"/>
  <c r="I9" i="1"/>
  <c r="H9" i="1"/>
  <c r="E9" i="1"/>
  <c r="C9" i="1"/>
  <c r="F9" i="1" s="1"/>
  <c r="I8" i="1"/>
  <c r="H8" i="1"/>
  <c r="E8" i="1"/>
  <c r="F8" i="1" s="1"/>
  <c r="C8" i="1"/>
  <c r="I7" i="1"/>
  <c r="H7" i="1"/>
  <c r="F7" i="1"/>
  <c r="E7" i="1"/>
  <c r="C7" i="1"/>
  <c r="H6" i="1"/>
  <c r="G6" i="1"/>
  <c r="D6" i="1"/>
  <c r="I6" i="1" s="1"/>
  <c r="B6" i="1"/>
  <c r="C6" i="1" s="1"/>
  <c r="E6" i="1" l="1"/>
  <c r="F6" i="1" s="1"/>
</calcChain>
</file>

<file path=xl/sharedStrings.xml><?xml version="1.0" encoding="utf-8"?>
<sst xmlns="http://schemas.openxmlformats.org/spreadsheetml/2006/main" count="60" uniqueCount="60">
  <si>
    <t>Data source</t>
  </si>
  <si>
    <t>Change date</t>
  </si>
  <si>
    <t>EUROCONTROL - PRB</t>
  </si>
  <si>
    <t>Period Start</t>
  </si>
  <si>
    <t>Meta data</t>
  </si>
  <si>
    <t>N/A</t>
  </si>
  <si>
    <t>Release date</t>
  </si>
  <si>
    <t>Period End</t>
  </si>
  <si>
    <t>30 Jun 2016</t>
  </si>
  <si>
    <t>Contact</t>
  </si>
  <si>
    <t>NSA-PRU-Support@eurocontrol.int</t>
  </si>
  <si>
    <t>Period: JAN-JUN</t>
  </si>
  <si>
    <t>SOURCE: CRCO</t>
  </si>
  <si>
    <t>En-route service units</t>
  </si>
  <si>
    <t>Actual (2015)</t>
  </si>
  <si>
    <t>Daily ER SU [2015]</t>
  </si>
  <si>
    <t>Actual 2016</t>
  </si>
  <si>
    <t>Daily ER SU [actual, 2016]</t>
  </si>
  <si>
    <t>16/15 (%)</t>
  </si>
  <si>
    <t>Det.(2016)</t>
  </si>
  <si>
    <t>Daily ER SU [2016]</t>
  </si>
  <si>
    <t>act./det.(%)</t>
  </si>
  <si>
    <t>Dead band [upper]</t>
  </si>
  <si>
    <t>30/70 traffic sharing band [upper]</t>
  </si>
  <si>
    <t>Dead band [lower]</t>
  </si>
  <si>
    <t>30/70 traffic sharing band [lower]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</si>
  <si>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</si>
  <si>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</si>
  <si>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</si>
  <si>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</si>
  <si>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</si>
  <si>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</si>
  <si>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</si>
  <si>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</si>
  <si>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</si>
  <si>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</si>
  <si>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</si>
  <si>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</si>
  <si>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</si>
  <si>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</si>
  <si>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</si>
  <si>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</si>
  <si>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</si>
  <si>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</si>
  <si>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</si>
  <si>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</si>
  <si>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Entity</t>
  </si>
  <si>
    <t>Norway</t>
  </si>
  <si>
    <t>Period</t>
  </si>
  <si>
    <t>Comment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</si>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</sst>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 &quot;mmm&quot; &quot;yyyy"/>
    <numFmt numFmtId="165" formatCode="m/d/yyyy"/>
    <numFmt numFmtId="166" formatCode="0.0%"/>
  </numFmts>
  <fonts count="12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b/>
      <sz val="10"/>
      <color rgb="FF396EA2"/>
      <name val="Calibri"/>
    </font>
    <font>
      <sz val="10"/>
      <color rgb="FF396EA2"/>
      <name val="Calibri"/>
    </font>
    <font>
      <u/>
      <sz val="10"/>
      <color rgb="FF396EA2"/>
      <name val="Calibri"/>
    </font>
    <font>
      <u/>
      <sz val="10"/>
      <color rgb="FF396EA2"/>
      <name val="Calibri"/>
    </font>
    <font>
      <b/>
      <sz val="8"/>
      <color rgb="FFC00000"/>
      <name val="Calibri"/>
    </font>
    <font>
      <sz val="10"/>
      <color rgb="FFEFEFEF"/>
      <name val="Arial"/>
    </font>
    <font>
      <sz val="10"/>
      <color rgb="FF000000"/>
      <name val="Calibri"/>
    </font>
    <font>
      <sz val="9"/>
      <color rgb="FF000000"/>
      <name val="Calibri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93C47D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Border="1"/>
    <xf numFmtId="49" fontId="2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5" fontId="5" fillId="3" borderId="1" xfId="0" applyNumberFormat="1" applyFont="1" applyFill="1" applyBorder="1" applyAlignment="1">
      <alignment horizontal="left"/>
    </xf>
    <xf numFmtId="165" fontId="6" fillId="3" borderId="0" xfId="0" applyNumberFormat="1" applyFont="1" applyFill="1" applyAlignment="1">
      <alignment horizontal="left"/>
    </xf>
    <xf numFmtId="0" fontId="0" fillId="3" borderId="0" xfId="0" applyFont="1" applyFill="1" applyBorder="1" applyAlignment="1">
      <alignment wrapText="1"/>
    </xf>
    <xf numFmtId="0" fontId="0" fillId="3" borderId="0" xfId="0" applyFont="1" applyFill="1" applyAlignment="1">
      <alignment wrapText="1"/>
    </xf>
    <xf numFmtId="0" fontId="7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9" fontId="8" fillId="3" borderId="0" xfId="0" applyNumberFormat="1" applyFont="1" applyFill="1" applyAlignment="1">
      <alignment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wrapText="1"/>
    </xf>
    <xf numFmtId="0" fontId="10" fillId="3" borderId="2" xfId="0" applyFont="1" applyFill="1" applyBorder="1" applyAlignment="1">
      <alignment vertical="center"/>
    </xf>
    <xf numFmtId="3" fontId="10" fillId="5" borderId="2" xfId="0" applyNumberFormat="1" applyFont="1" applyFill="1" applyBorder="1" applyAlignment="1">
      <alignment horizontal="right" vertical="center"/>
    </xf>
    <xf numFmtId="166" fontId="0" fillId="5" borderId="2" xfId="0" applyNumberFormat="1" applyFont="1" applyFill="1" applyBorder="1" applyAlignment="1">
      <alignment horizontal="right" wrapText="1"/>
    </xf>
    <xf numFmtId="3" fontId="10" fillId="3" borderId="2" xfId="0" applyNumberFormat="1" applyFont="1" applyFill="1" applyBorder="1" applyAlignment="1">
      <alignment horizontal="right" vertical="center"/>
    </xf>
    <xf numFmtId="0" fontId="10" fillId="4" borderId="3" xfId="0" applyFont="1" applyFill="1" applyBorder="1"/>
    <xf numFmtId="0" fontId="10" fillId="4" borderId="3" xfId="0" applyFont="1" applyFill="1" applyBorder="1" applyAlignment="1">
      <alignment horizontal="center"/>
    </xf>
    <xf numFmtId="165" fontId="10" fillId="3" borderId="0" xfId="0" applyNumberFormat="1" applyFont="1" applyFill="1" applyAlignment="1">
      <alignment horizontal="center" vertical="center"/>
    </xf>
    <xf numFmtId="17" fontId="10" fillId="3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wrapText="1"/>
    </xf>
    <xf numFmtId="0" fontId="10" fillId="3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Font="1"/>
    <xf numFmtId="164" fontId="2" fillId="6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B2" sqref="B2"/>
    </sheetView>
  </sheetViews>
  <sheetFormatPr defaultColWidth="17.28515625" defaultRowHeight="15" customHeight="1" x14ac:dyDescent="0.2"/>
  <cols>
    <col min="1" max="1" width="20.140625" customWidth="1"/>
    <col min="2" max="2" width="15.85546875" customWidth="1"/>
    <col min="3" max="4" width="10.42578125" customWidth="1"/>
    <col min="5" max="5" width="12.28515625" customWidth="1"/>
    <col min="6" max="6" width="9" customWidth="1"/>
    <col min="7" max="7" width="15.85546875" customWidth="1"/>
    <col min="8" max="8" width="13.85546875" customWidth="1"/>
    <col min="9" max="9" width="12.85546875" customWidth="1"/>
    <col min="10" max="10" width="13.5703125" customWidth="1"/>
    <col min="11" max="11" width="10.85546875" customWidth="1"/>
    <col min="12" max="12" width="11.5703125" customWidth="1"/>
    <col min="13" max="13" width="14.140625" customWidth="1"/>
  </cols>
  <sheetData>
    <row r="1" spans="1:13" ht="12.75" customHeight="1" x14ac:dyDescent="0.2">
      <c r="A1" s="1" t="s">
        <v>0</v>
      </c>
      <c r="B1" s="2" t="s">
        <v>2</v>
      </c>
      <c r="C1" s="3" t="s">
        <v>3</v>
      </c>
      <c r="D1" s="4">
        <v>42005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</row>
    <row r="2" spans="1:13" ht="12.75" customHeight="1" x14ac:dyDescent="0.2">
      <c r="A2" s="8" t="s">
        <v>6</v>
      </c>
      <c r="B2" s="35">
        <v>42583</v>
      </c>
      <c r="C2" s="9" t="s">
        <v>7</v>
      </c>
      <c r="D2" s="10" t="s">
        <v>8</v>
      </c>
      <c r="E2" s="11" t="s">
        <v>9</v>
      </c>
      <c r="F2" s="12" t="s">
        <v>10</v>
      </c>
      <c r="G2" s="13"/>
      <c r="H2" s="13"/>
      <c r="I2" s="13"/>
      <c r="J2" s="13"/>
      <c r="K2" s="13"/>
      <c r="L2" s="13"/>
      <c r="M2" s="13"/>
    </row>
    <row r="3" spans="1:13" ht="12.75" customHeight="1" x14ac:dyDescent="0.2">
      <c r="A3" s="14"/>
      <c r="B3" s="14"/>
      <c r="C3" s="14"/>
      <c r="D3" s="14"/>
      <c r="E3" s="14"/>
      <c r="F3" s="14"/>
      <c r="G3" s="15"/>
      <c r="H3" s="15"/>
      <c r="I3" s="15"/>
      <c r="J3" s="15"/>
      <c r="K3" s="15"/>
      <c r="L3" s="15"/>
      <c r="M3" s="15"/>
    </row>
    <row r="4" spans="1:13" ht="13.5" customHeight="1" x14ac:dyDescent="0.2">
      <c r="A4" s="16" t="s">
        <v>11</v>
      </c>
      <c r="B4" s="17" t="s">
        <v>12</v>
      </c>
      <c r="C4" s="17">
        <v>181</v>
      </c>
      <c r="D4" s="18"/>
      <c r="E4" s="17">
        <v>182</v>
      </c>
      <c r="F4" s="18"/>
      <c r="G4" s="18"/>
      <c r="H4" s="17">
        <v>182</v>
      </c>
      <c r="I4" s="18"/>
      <c r="J4" s="19"/>
      <c r="K4" s="19"/>
      <c r="L4" s="19"/>
      <c r="M4" s="19"/>
    </row>
    <row r="5" spans="1:13" ht="25.5" customHeight="1" x14ac:dyDescent="0.2">
      <c r="A5" s="20" t="s">
        <v>13</v>
      </c>
      <c r="B5" s="20" t="s">
        <v>14</v>
      </c>
      <c r="C5" s="21" t="s">
        <v>15</v>
      </c>
      <c r="D5" s="20" t="s">
        <v>16</v>
      </c>
      <c r="E5" s="20" t="s">
        <v>17</v>
      </c>
      <c r="F5" s="20" t="s">
        <v>18</v>
      </c>
      <c r="G5" s="20" t="s">
        <v>19</v>
      </c>
      <c r="H5" s="20" t="s">
        <v>20</v>
      </c>
      <c r="I5" s="20" t="s">
        <v>21</v>
      </c>
      <c r="J5" s="22" t="s">
        <v>22</v>
      </c>
      <c r="K5" s="22" t="s">
        <v>23</v>
      </c>
      <c r="L5" s="22" t="s">
        <v>24</v>
      </c>
      <c r="M5" s="22" t="s">
        <v>25</v>
      </c>
    </row>
    <row r="6" spans="1:13" ht="12.75" customHeight="1" x14ac:dyDescent="0.2">
      <c r="A6" s="23" t="s">
        <v>26</v>
      </c>
      <c r="B6" s="24">
        <f>SUM(B7:B36)</f>
        <v>54003460</v>
      </c>
      <c r="C6" s="24">
        <f t="shared" ref="C6:C36" si="0">B6/C$4</f>
        <v>298361.65745856351</v>
      </c>
      <c r="D6" s="24">
        <f>SUM(D7:D36)</f>
        <v>56092989</v>
      </c>
      <c r="E6" s="24">
        <f t="shared" ref="E6:E36" si="1">D6/E$4</f>
        <v>308203.23626373627</v>
      </c>
      <c r="F6" s="25">
        <f t="shared" ref="F6:F36" si="2">E6/C6-1</f>
        <v>3.2985400634260698E-2</v>
      </c>
      <c r="G6" s="24">
        <f>SUM(G7:G36)</f>
        <v>54014648</v>
      </c>
      <c r="H6" s="24">
        <f t="shared" ref="H6:H36" si="3">G6/H$4</f>
        <v>296783.78021978022</v>
      </c>
      <c r="I6" s="25">
        <f t="shared" ref="I6:I36" si="4">D6/G6-1</f>
        <v>3.8477358956407581E-2</v>
      </c>
      <c r="J6" s="22">
        <v>0.02</v>
      </c>
      <c r="K6" s="22">
        <v>0.1</v>
      </c>
      <c r="L6" s="22">
        <v>-0.02</v>
      </c>
      <c r="M6" s="22">
        <v>-0.1</v>
      </c>
    </row>
    <row r="7" spans="1:13" ht="12.75" customHeight="1" x14ac:dyDescent="0.2">
      <c r="A7" s="23" t="s">
        <v>27</v>
      </c>
      <c r="B7" s="26">
        <v>1266148</v>
      </c>
      <c r="C7" s="24">
        <f t="shared" si="0"/>
        <v>6995.2928176795576</v>
      </c>
      <c r="D7" s="26">
        <v>1277439</v>
      </c>
      <c r="E7" s="24">
        <f t="shared" si="1"/>
        <v>7018.8956043956041</v>
      </c>
      <c r="F7" s="25">
        <f t="shared" si="2"/>
        <v>3.3740955998859956E-3</v>
      </c>
      <c r="G7" s="26">
        <v>1283580</v>
      </c>
      <c r="H7" s="24">
        <f t="shared" si="3"/>
        <v>7052.6373626373625</v>
      </c>
      <c r="I7" s="25">
        <f t="shared" si="4"/>
        <v>-4.7842752302155178E-3</v>
      </c>
      <c r="J7" s="22">
        <v>0.02</v>
      </c>
      <c r="K7" s="22">
        <v>0.1</v>
      </c>
      <c r="L7" s="22">
        <v>-0.02</v>
      </c>
      <c r="M7" s="22">
        <v>-0.1</v>
      </c>
    </row>
    <row r="8" spans="1:13" ht="12.75" customHeight="1" x14ac:dyDescent="0.2">
      <c r="A8" s="23" t="s">
        <v>28</v>
      </c>
      <c r="B8" s="26">
        <v>1194678</v>
      </c>
      <c r="C8" s="24">
        <f t="shared" si="0"/>
        <v>6600.4309392265195</v>
      </c>
      <c r="D8" s="26">
        <v>1198115</v>
      </c>
      <c r="E8" s="24">
        <f t="shared" si="1"/>
        <v>6583.0494505494507</v>
      </c>
      <c r="F8" s="25">
        <f t="shared" si="2"/>
        <v>-2.6333869465658966E-3</v>
      </c>
      <c r="G8" s="26">
        <v>1221852</v>
      </c>
      <c r="H8" s="24">
        <f t="shared" si="3"/>
        <v>6713.4725274725279</v>
      </c>
      <c r="I8" s="25">
        <f t="shared" si="4"/>
        <v>-1.9427066453220232E-2</v>
      </c>
      <c r="J8" s="22">
        <v>0.02</v>
      </c>
      <c r="K8" s="22">
        <v>0.1</v>
      </c>
      <c r="L8" s="22">
        <v>-0.02</v>
      </c>
      <c r="M8" s="22">
        <v>-0.1</v>
      </c>
    </row>
    <row r="9" spans="1:13" ht="12.75" customHeight="1" x14ac:dyDescent="0.2">
      <c r="A9" s="23" t="s">
        <v>29</v>
      </c>
      <c r="B9" s="26">
        <v>1455291</v>
      </c>
      <c r="C9" s="24">
        <f t="shared" si="0"/>
        <v>8040.2817679558011</v>
      </c>
      <c r="D9" s="26">
        <v>1562014</v>
      </c>
      <c r="E9" s="24">
        <f t="shared" si="1"/>
        <v>8582.4945054945056</v>
      </c>
      <c r="F9" s="25">
        <f t="shared" si="2"/>
        <v>6.7437031833843308E-2</v>
      </c>
      <c r="G9" s="26">
        <v>1204332</v>
      </c>
      <c r="H9" s="24">
        <f t="shared" si="3"/>
        <v>6617.2087912087909</v>
      </c>
      <c r="I9" s="25">
        <f t="shared" si="4"/>
        <v>0.29699617713388005</v>
      </c>
      <c r="J9" s="22">
        <v>0.02</v>
      </c>
      <c r="K9" s="22">
        <v>0.1</v>
      </c>
      <c r="L9" s="22">
        <v>-0.02</v>
      </c>
      <c r="M9" s="22">
        <v>-0.1</v>
      </c>
    </row>
    <row r="10" spans="1:13" ht="12.75" customHeight="1" x14ac:dyDescent="0.2">
      <c r="A10" s="23" t="s">
        <v>30</v>
      </c>
      <c r="B10" s="26">
        <v>806486</v>
      </c>
      <c r="C10" s="24">
        <f t="shared" si="0"/>
        <v>4455.7237569060771</v>
      </c>
      <c r="D10" s="26">
        <v>773664</v>
      </c>
      <c r="E10" s="24">
        <f t="shared" si="1"/>
        <v>4250.9010989010985</v>
      </c>
      <c r="F10" s="25">
        <f t="shared" si="2"/>
        <v>-4.5968437268472329E-2</v>
      </c>
      <c r="G10" s="26">
        <v>803237</v>
      </c>
      <c r="H10" s="24">
        <f t="shared" si="3"/>
        <v>4413.3901098901097</v>
      </c>
      <c r="I10" s="25">
        <f t="shared" si="4"/>
        <v>-3.68172780885343E-2</v>
      </c>
      <c r="J10" s="22">
        <v>0.02</v>
      </c>
      <c r="K10" s="22">
        <v>0.1</v>
      </c>
      <c r="L10" s="22">
        <v>-0.02</v>
      </c>
      <c r="M10" s="22">
        <v>-0.1</v>
      </c>
    </row>
    <row r="11" spans="1:13" ht="12.75" customHeight="1" x14ac:dyDescent="0.2">
      <c r="A11" s="23" t="s">
        <v>31</v>
      </c>
      <c r="B11" s="26">
        <v>722651</v>
      </c>
      <c r="C11" s="24">
        <f t="shared" si="0"/>
        <v>3992.546961325967</v>
      </c>
      <c r="D11" s="26">
        <v>703918</v>
      </c>
      <c r="E11" s="24">
        <f t="shared" si="1"/>
        <v>3867.6813186813188</v>
      </c>
      <c r="F11" s="25">
        <f t="shared" si="2"/>
        <v>-3.1274683517605761E-2</v>
      </c>
      <c r="G11" s="26">
        <v>665744</v>
      </c>
      <c r="H11" s="24">
        <f t="shared" si="3"/>
        <v>3657.934065934066</v>
      </c>
      <c r="I11" s="25">
        <f t="shared" si="4"/>
        <v>5.7340359056934798E-2</v>
      </c>
      <c r="J11" s="22">
        <v>0.02</v>
      </c>
      <c r="K11" s="22">
        <v>0.1</v>
      </c>
      <c r="L11" s="22">
        <v>-0.02</v>
      </c>
      <c r="M11" s="22">
        <v>-0.1</v>
      </c>
    </row>
    <row r="12" spans="1:13" ht="12.75" customHeight="1" x14ac:dyDescent="0.2">
      <c r="A12" s="23" t="s">
        <v>32</v>
      </c>
      <c r="B12" s="26">
        <v>1186664</v>
      </c>
      <c r="C12" s="24">
        <f t="shared" si="0"/>
        <v>6556.1546961325967</v>
      </c>
      <c r="D12" s="26">
        <v>1273189</v>
      </c>
      <c r="E12" s="24">
        <f t="shared" si="1"/>
        <v>6995.5439560439563</v>
      </c>
      <c r="F12" s="25">
        <f t="shared" si="2"/>
        <v>6.7019355136716197E-2</v>
      </c>
      <c r="G12" s="26">
        <v>1235964</v>
      </c>
      <c r="H12" s="24">
        <f t="shared" si="3"/>
        <v>6791.0109890109889</v>
      </c>
      <c r="I12" s="25">
        <f t="shared" si="4"/>
        <v>3.0118191144725914E-2</v>
      </c>
      <c r="J12" s="22">
        <v>0.02</v>
      </c>
      <c r="K12" s="22">
        <v>0.1</v>
      </c>
      <c r="L12" s="22">
        <v>-0.02</v>
      </c>
      <c r="M12" s="22">
        <v>-0.1</v>
      </c>
    </row>
    <row r="13" spans="1:13" ht="12.75" customHeight="1" x14ac:dyDescent="0.2">
      <c r="A13" s="23" t="s">
        <v>33</v>
      </c>
      <c r="B13" s="26">
        <v>759771</v>
      </c>
      <c r="C13" s="24">
        <f t="shared" si="0"/>
        <v>4197.629834254144</v>
      </c>
      <c r="D13" s="26">
        <v>781399</v>
      </c>
      <c r="E13" s="24">
        <f t="shared" si="1"/>
        <v>4293.4010989010985</v>
      </c>
      <c r="F13" s="25">
        <f t="shared" si="2"/>
        <v>2.2815557452309676E-2</v>
      </c>
      <c r="G13" s="26">
        <v>753799</v>
      </c>
      <c r="H13" s="24">
        <f t="shared" si="3"/>
        <v>4141.7527472527472</v>
      </c>
      <c r="I13" s="25">
        <f t="shared" si="4"/>
        <v>3.6614535174496199E-2</v>
      </c>
      <c r="J13" s="22">
        <v>0.02</v>
      </c>
      <c r="K13" s="22">
        <v>0.1</v>
      </c>
      <c r="L13" s="22">
        <v>-0.02</v>
      </c>
      <c r="M13" s="22">
        <v>-0.1</v>
      </c>
    </row>
    <row r="14" spans="1:13" ht="12.75" customHeight="1" x14ac:dyDescent="0.2">
      <c r="A14" s="23" t="s">
        <v>34</v>
      </c>
      <c r="B14" s="26">
        <v>387878</v>
      </c>
      <c r="C14" s="24">
        <f t="shared" si="0"/>
        <v>2142.9723756906078</v>
      </c>
      <c r="D14" s="26">
        <v>408059</v>
      </c>
      <c r="E14" s="24">
        <f t="shared" si="1"/>
        <v>2242.0824175824177</v>
      </c>
      <c r="F14" s="25">
        <f t="shared" si="2"/>
        <v>4.6248865835179176E-2</v>
      </c>
      <c r="G14" s="26">
        <v>381186</v>
      </c>
      <c r="H14" s="24">
        <f t="shared" si="3"/>
        <v>2094.4285714285716</v>
      </c>
      <c r="I14" s="25">
        <f t="shared" si="4"/>
        <v>7.0498391861191223E-2</v>
      </c>
      <c r="J14" s="22">
        <v>0.02</v>
      </c>
      <c r="K14" s="22">
        <v>0.1</v>
      </c>
      <c r="L14" s="22">
        <v>-0.02</v>
      </c>
      <c r="M14" s="22">
        <v>-0.1</v>
      </c>
    </row>
    <row r="15" spans="1:13" ht="12.75" customHeight="1" x14ac:dyDescent="0.2">
      <c r="A15" s="23" t="s">
        <v>35</v>
      </c>
      <c r="B15" s="26">
        <v>386007</v>
      </c>
      <c r="C15" s="24">
        <f t="shared" si="0"/>
        <v>2132.6353591160223</v>
      </c>
      <c r="D15" s="26">
        <v>368722</v>
      </c>
      <c r="E15" s="24">
        <f t="shared" si="1"/>
        <v>2025.9450549450548</v>
      </c>
      <c r="F15" s="25">
        <f t="shared" si="2"/>
        <v>-5.0027447831114791E-2</v>
      </c>
      <c r="G15" s="26">
        <v>412210</v>
      </c>
      <c r="H15" s="24">
        <f t="shared" si="3"/>
        <v>2264.8901098901097</v>
      </c>
      <c r="I15" s="25">
        <f t="shared" si="4"/>
        <v>-0.10549962397806945</v>
      </c>
      <c r="J15" s="22">
        <v>0.02</v>
      </c>
      <c r="K15" s="22">
        <v>0.1</v>
      </c>
      <c r="L15" s="22">
        <v>-0.02</v>
      </c>
      <c r="M15" s="22">
        <v>-0.1</v>
      </c>
    </row>
    <row r="16" spans="1:13" ht="12.75" customHeight="1" x14ac:dyDescent="0.2">
      <c r="A16" s="23" t="s">
        <v>36</v>
      </c>
      <c r="B16" s="26">
        <v>8859449</v>
      </c>
      <c r="C16" s="24">
        <f t="shared" si="0"/>
        <v>48947.232044198892</v>
      </c>
      <c r="D16" s="26">
        <v>9182770</v>
      </c>
      <c r="E16" s="24">
        <f t="shared" si="1"/>
        <v>50454.780219780223</v>
      </c>
      <c r="F16" s="25">
        <f t="shared" si="2"/>
        <v>3.0799457142337117E-2</v>
      </c>
      <c r="G16" s="26">
        <v>9004649</v>
      </c>
      <c r="H16" s="24">
        <f t="shared" si="3"/>
        <v>49476.093406593405</v>
      </c>
      <c r="I16" s="25">
        <f t="shared" si="4"/>
        <v>1.9781004234590283E-2</v>
      </c>
      <c r="J16" s="22">
        <v>0.02</v>
      </c>
      <c r="K16" s="22">
        <v>0.1</v>
      </c>
      <c r="L16" s="22">
        <v>-0.02</v>
      </c>
      <c r="M16" s="22">
        <v>-0.1</v>
      </c>
    </row>
    <row r="17" spans="1:13" ht="12.75" customHeight="1" x14ac:dyDescent="0.2">
      <c r="A17" s="23" t="s">
        <v>37</v>
      </c>
      <c r="B17" s="26">
        <v>6186805</v>
      </c>
      <c r="C17" s="24">
        <f t="shared" si="0"/>
        <v>34181.243093922654</v>
      </c>
      <c r="D17" s="26">
        <v>6475145</v>
      </c>
      <c r="E17" s="24">
        <f t="shared" si="1"/>
        <v>35577.719780219777</v>
      </c>
      <c r="F17" s="25">
        <f t="shared" si="2"/>
        <v>4.0855058502697217E-2</v>
      </c>
      <c r="G17" s="26">
        <v>6225300</v>
      </c>
      <c r="H17" s="24">
        <f t="shared" si="3"/>
        <v>34204.945054945056</v>
      </c>
      <c r="I17" s="25">
        <f t="shared" si="4"/>
        <v>4.0133808812426786E-2</v>
      </c>
      <c r="J17" s="22">
        <v>0.02</v>
      </c>
      <c r="K17" s="22">
        <v>0.1</v>
      </c>
      <c r="L17" s="22">
        <v>-0.02</v>
      </c>
      <c r="M17" s="22">
        <v>-0.1</v>
      </c>
    </row>
    <row r="18" spans="1:13" ht="12.75" customHeight="1" x14ac:dyDescent="0.2">
      <c r="A18" s="23" t="s">
        <v>38</v>
      </c>
      <c r="B18" s="26">
        <v>2160485</v>
      </c>
      <c r="C18" s="24">
        <f t="shared" si="0"/>
        <v>11936.381215469613</v>
      </c>
      <c r="D18" s="26">
        <v>2043415</v>
      </c>
      <c r="E18" s="24">
        <f t="shared" si="1"/>
        <v>11227.554945054944</v>
      </c>
      <c r="F18" s="25">
        <f t="shared" si="2"/>
        <v>-5.9383682342184829E-2</v>
      </c>
      <c r="G18" s="26">
        <v>1904456</v>
      </c>
      <c r="H18" s="24">
        <f t="shared" si="3"/>
        <v>10464.043956043955</v>
      </c>
      <c r="I18" s="25">
        <f t="shared" si="4"/>
        <v>7.2965193210029478E-2</v>
      </c>
      <c r="J18" s="22">
        <v>0.02</v>
      </c>
      <c r="K18" s="22">
        <v>0.1</v>
      </c>
      <c r="L18" s="22">
        <v>-0.02</v>
      </c>
      <c r="M18" s="22">
        <v>-0.1</v>
      </c>
    </row>
    <row r="19" spans="1:13" ht="12.75" customHeight="1" x14ac:dyDescent="0.2">
      <c r="A19" s="23" t="s">
        <v>39</v>
      </c>
      <c r="B19" s="26">
        <v>1232037</v>
      </c>
      <c r="C19" s="24">
        <f t="shared" si="0"/>
        <v>6806.8342541436468</v>
      </c>
      <c r="D19" s="26">
        <v>1279657</v>
      </c>
      <c r="E19" s="24">
        <f t="shared" si="1"/>
        <v>7031.0824175824173</v>
      </c>
      <c r="F19" s="25">
        <f t="shared" si="2"/>
        <v>3.2944560579282411E-2</v>
      </c>
      <c r="G19" s="26">
        <v>1080740</v>
      </c>
      <c r="H19" s="24">
        <f t="shared" si="3"/>
        <v>5938.131868131868</v>
      </c>
      <c r="I19" s="25">
        <f t="shared" si="4"/>
        <v>0.18405629476099716</v>
      </c>
      <c r="J19" s="22">
        <v>0.02</v>
      </c>
      <c r="K19" s="22">
        <v>0.1</v>
      </c>
      <c r="L19" s="22">
        <v>-0.02</v>
      </c>
      <c r="M19" s="22">
        <v>-0.1</v>
      </c>
    </row>
    <row r="20" spans="1:13" ht="12.75" customHeight="1" x14ac:dyDescent="0.2">
      <c r="A20" s="23" t="s">
        <v>40</v>
      </c>
      <c r="B20" s="26">
        <v>1948267</v>
      </c>
      <c r="C20" s="24">
        <f t="shared" si="0"/>
        <v>10763.906077348067</v>
      </c>
      <c r="D20" s="26">
        <v>2115133</v>
      </c>
      <c r="E20" s="24">
        <f t="shared" si="1"/>
        <v>11621.60989010989</v>
      </c>
      <c r="F20" s="25">
        <f t="shared" si="2"/>
        <v>7.9683323748690471E-2</v>
      </c>
      <c r="G20" s="26">
        <v>1886394</v>
      </c>
      <c r="H20" s="24">
        <f t="shared" si="3"/>
        <v>10364.802197802197</v>
      </c>
      <c r="I20" s="25">
        <f t="shared" si="4"/>
        <v>0.12125727711178036</v>
      </c>
      <c r="J20" s="22">
        <v>0.02</v>
      </c>
      <c r="K20" s="22">
        <v>0.1</v>
      </c>
      <c r="L20" s="22">
        <v>-0.02</v>
      </c>
      <c r="M20" s="22">
        <v>-0.1</v>
      </c>
    </row>
    <row r="21" spans="1:13" ht="12.75" customHeight="1" x14ac:dyDescent="0.2">
      <c r="A21" s="23" t="s">
        <v>41</v>
      </c>
      <c r="B21" s="26">
        <v>3758745</v>
      </c>
      <c r="C21" s="24">
        <f t="shared" si="0"/>
        <v>20766.546961325967</v>
      </c>
      <c r="D21" s="26">
        <v>3783322</v>
      </c>
      <c r="E21" s="24">
        <f t="shared" si="1"/>
        <v>20787.483516483517</v>
      </c>
      <c r="F21" s="25">
        <f t="shared" si="2"/>
        <v>1.0081866376987492E-3</v>
      </c>
      <c r="G21" s="26">
        <v>4078222</v>
      </c>
      <c r="H21" s="24">
        <f t="shared" si="3"/>
        <v>22407.813186813186</v>
      </c>
      <c r="I21" s="25">
        <f t="shared" si="4"/>
        <v>-7.2310923730978804E-2</v>
      </c>
      <c r="J21" s="22">
        <v>0.02</v>
      </c>
      <c r="K21" s="22">
        <v>0.1</v>
      </c>
      <c r="L21" s="22">
        <v>-0.02</v>
      </c>
      <c r="M21" s="22">
        <v>-0.1</v>
      </c>
    </row>
    <row r="22" spans="1:13" ht="12.75" customHeight="1" x14ac:dyDescent="0.2">
      <c r="A22" s="23" t="s">
        <v>42</v>
      </c>
      <c r="B22" s="26">
        <v>392405</v>
      </c>
      <c r="C22" s="24">
        <f t="shared" si="0"/>
        <v>2167.9834254143648</v>
      </c>
      <c r="D22" s="26">
        <v>376263</v>
      </c>
      <c r="E22" s="24">
        <f t="shared" si="1"/>
        <v>2067.3791208791208</v>
      </c>
      <c r="F22" s="25">
        <f t="shared" si="2"/>
        <v>-4.6404554276523347E-2</v>
      </c>
      <c r="G22" s="26">
        <v>403252</v>
      </c>
      <c r="H22" s="24">
        <f t="shared" si="3"/>
        <v>2215.6703296703295</v>
      </c>
      <c r="I22" s="25">
        <f t="shared" si="4"/>
        <v>-6.692837233293325E-2</v>
      </c>
      <c r="J22" s="22">
        <v>0.02</v>
      </c>
      <c r="K22" s="22">
        <v>0.1</v>
      </c>
      <c r="L22" s="22">
        <v>-0.02</v>
      </c>
      <c r="M22" s="22">
        <v>-0.1</v>
      </c>
    </row>
    <row r="23" spans="1:13" ht="12.75" customHeight="1" x14ac:dyDescent="0.2">
      <c r="A23" s="23" t="s">
        <v>43</v>
      </c>
      <c r="B23" s="26">
        <v>233911</v>
      </c>
      <c r="C23" s="24">
        <f t="shared" si="0"/>
        <v>1292.3259668508288</v>
      </c>
      <c r="D23" s="26">
        <v>242299</v>
      </c>
      <c r="E23" s="24">
        <f t="shared" si="1"/>
        <v>1331.3131868131868</v>
      </c>
      <c r="F23" s="25">
        <f t="shared" si="2"/>
        <v>3.0168255503960184E-2</v>
      </c>
      <c r="G23" s="26">
        <v>241665</v>
      </c>
      <c r="H23" s="24">
        <f t="shared" si="3"/>
        <v>1327.8296703296703</v>
      </c>
      <c r="I23" s="25">
        <f t="shared" si="4"/>
        <v>2.6234663687336734E-3</v>
      </c>
      <c r="J23" s="22">
        <v>0.02</v>
      </c>
      <c r="K23" s="22">
        <v>0.1</v>
      </c>
      <c r="L23" s="22">
        <v>-0.02</v>
      </c>
      <c r="M23" s="22">
        <v>-0.1</v>
      </c>
    </row>
    <row r="24" spans="1:13" ht="12.75" customHeight="1" x14ac:dyDescent="0.2">
      <c r="A24" s="23" t="s">
        <v>44</v>
      </c>
      <c r="B24" s="26">
        <v>395168</v>
      </c>
      <c r="C24" s="24">
        <f t="shared" si="0"/>
        <v>2183.2486187845302</v>
      </c>
      <c r="D24" s="26">
        <v>475418</v>
      </c>
      <c r="E24" s="24">
        <f t="shared" si="1"/>
        <v>2612.1868131868132</v>
      </c>
      <c r="F24" s="25">
        <f t="shared" si="2"/>
        <v>0.19646786477349698</v>
      </c>
      <c r="G24" s="26">
        <v>298052</v>
      </c>
      <c r="H24" s="24">
        <f t="shared" si="3"/>
        <v>1637.6483516483515</v>
      </c>
      <c r="I24" s="25">
        <f t="shared" si="4"/>
        <v>0.59508407928817797</v>
      </c>
      <c r="J24" s="22">
        <v>0.02</v>
      </c>
      <c r="K24" s="22">
        <v>0.1</v>
      </c>
      <c r="L24" s="22">
        <v>-0.02</v>
      </c>
      <c r="M24" s="22">
        <v>-0.1</v>
      </c>
    </row>
    <row r="25" spans="1:13" ht="12.75" customHeight="1" x14ac:dyDescent="0.2">
      <c r="A25" s="23" t="s">
        <v>45</v>
      </c>
      <c r="B25" s="26">
        <v>1375256</v>
      </c>
      <c r="C25" s="24">
        <f t="shared" si="0"/>
        <v>7598.0994475138123</v>
      </c>
      <c r="D25" s="26">
        <v>1481064</v>
      </c>
      <c r="E25" s="24">
        <f t="shared" si="1"/>
        <v>8137.7142857142853</v>
      </c>
      <c r="F25" s="25">
        <f t="shared" si="2"/>
        <v>7.1019712485737685E-2</v>
      </c>
      <c r="G25" s="26">
        <v>1343488</v>
      </c>
      <c r="H25" s="24">
        <f t="shared" si="3"/>
        <v>7381.802197802198</v>
      </c>
      <c r="I25" s="25">
        <f t="shared" si="4"/>
        <v>0.10240210556402429</v>
      </c>
      <c r="J25" s="22">
        <v>0.02</v>
      </c>
      <c r="K25" s="22">
        <v>0.1</v>
      </c>
      <c r="L25" s="22">
        <v>-0.02</v>
      </c>
      <c r="M25" s="22">
        <v>-0.1</v>
      </c>
    </row>
    <row r="26" spans="1:13" ht="12.75" customHeight="1" x14ac:dyDescent="0.2">
      <c r="A26" s="23" t="s">
        <v>47</v>
      </c>
      <c r="B26" s="26">
        <v>1123198</v>
      </c>
      <c r="C26" s="24">
        <f t="shared" si="0"/>
        <v>6205.5138121546961</v>
      </c>
      <c r="D26" s="26">
        <v>1185622</v>
      </c>
      <c r="E26" s="24">
        <f t="shared" si="1"/>
        <v>6514.4065934065939</v>
      </c>
      <c r="F26" s="25">
        <f t="shared" si="2"/>
        <v>4.9777148291390683E-2</v>
      </c>
      <c r="G26" s="26">
        <v>1149441</v>
      </c>
      <c r="H26" s="24">
        <f t="shared" si="3"/>
        <v>6315.6098901098903</v>
      </c>
      <c r="I26" s="25">
        <f t="shared" si="4"/>
        <v>3.1477039708867283E-2</v>
      </c>
      <c r="J26" s="22">
        <v>0.02</v>
      </c>
      <c r="K26" s="22">
        <v>0.1</v>
      </c>
      <c r="L26" s="22">
        <v>-0.02</v>
      </c>
      <c r="M26" s="22">
        <v>-0.1</v>
      </c>
    </row>
    <row r="27" spans="1:13" ht="12.75" customHeight="1" x14ac:dyDescent="0.2">
      <c r="A27" s="23" t="s">
        <v>50</v>
      </c>
      <c r="B27" s="26">
        <v>1827250</v>
      </c>
      <c r="C27" s="24">
        <f t="shared" si="0"/>
        <v>10095.303867403314</v>
      </c>
      <c r="D27" s="26">
        <v>1954161</v>
      </c>
      <c r="E27" s="24">
        <f t="shared" si="1"/>
        <v>10737.148351648351</v>
      </c>
      <c r="F27" s="25">
        <f t="shared" si="2"/>
        <v>6.3578520535423122E-2</v>
      </c>
      <c r="G27" s="26">
        <v>2139948</v>
      </c>
      <c r="H27" s="24">
        <f t="shared" si="3"/>
        <v>11757.956043956045</v>
      </c>
      <c r="I27" s="25">
        <f t="shared" si="4"/>
        <v>-8.6818464747741575E-2</v>
      </c>
      <c r="J27" s="22">
        <v>0.02</v>
      </c>
      <c r="K27" s="22">
        <v>0.1</v>
      </c>
      <c r="L27" s="22">
        <v>-0.02</v>
      </c>
      <c r="M27" s="22">
        <v>-0.1</v>
      </c>
    </row>
    <row r="28" spans="1:13" ht="12.75" customHeight="1" x14ac:dyDescent="0.2">
      <c r="A28" s="23" t="s">
        <v>51</v>
      </c>
      <c r="B28" s="26">
        <v>1501793</v>
      </c>
      <c r="C28" s="24">
        <f t="shared" si="0"/>
        <v>8297.1988950276245</v>
      </c>
      <c r="D28" s="26">
        <v>1652993</v>
      </c>
      <c r="E28" s="24">
        <f t="shared" si="1"/>
        <v>9082.3791208791208</v>
      </c>
      <c r="F28" s="25">
        <f t="shared" si="2"/>
        <v>9.4631963845297484E-2</v>
      </c>
      <c r="G28" s="26">
        <v>1480030</v>
      </c>
      <c r="H28" s="24">
        <f t="shared" si="3"/>
        <v>8132.0329670329675</v>
      </c>
      <c r="I28" s="25">
        <f t="shared" si="4"/>
        <v>0.11686452301642536</v>
      </c>
      <c r="J28" s="22">
        <v>0.02</v>
      </c>
      <c r="K28" s="22">
        <v>0.1</v>
      </c>
      <c r="L28" s="22">
        <v>-0.02</v>
      </c>
      <c r="M28" s="22">
        <v>-0.1</v>
      </c>
    </row>
    <row r="29" spans="1:13" ht="12.75" customHeight="1" x14ac:dyDescent="0.2">
      <c r="A29" s="23" t="s">
        <v>52</v>
      </c>
      <c r="B29" s="26">
        <v>2147096</v>
      </c>
      <c r="C29" s="24">
        <f t="shared" si="0"/>
        <v>11862.408839779006</v>
      </c>
      <c r="D29" s="26">
        <v>2087022</v>
      </c>
      <c r="E29" s="24">
        <f t="shared" si="1"/>
        <v>11467.153846153846</v>
      </c>
      <c r="F29" s="25">
        <f t="shared" si="2"/>
        <v>-3.3319960470399979E-2</v>
      </c>
      <c r="G29" s="26">
        <v>1933985</v>
      </c>
      <c r="H29" s="24">
        <f t="shared" si="3"/>
        <v>10626.291208791208</v>
      </c>
      <c r="I29" s="25">
        <f t="shared" si="4"/>
        <v>7.9130396564606187E-2</v>
      </c>
      <c r="J29" s="22">
        <v>0.02</v>
      </c>
      <c r="K29" s="22">
        <v>0.1</v>
      </c>
      <c r="L29" s="22">
        <v>-0.02</v>
      </c>
      <c r="M29" s="22">
        <v>-0.1</v>
      </c>
    </row>
    <row r="30" spans="1:13" ht="12.75" customHeight="1" x14ac:dyDescent="0.2">
      <c r="A30" s="23" t="s">
        <v>53</v>
      </c>
      <c r="B30" s="26">
        <v>498362</v>
      </c>
      <c r="C30" s="24">
        <f t="shared" si="0"/>
        <v>2753.3812154696134</v>
      </c>
      <c r="D30" s="26">
        <v>512865</v>
      </c>
      <c r="E30" s="24">
        <f t="shared" si="1"/>
        <v>2817.9395604395604</v>
      </c>
      <c r="F30" s="25">
        <f t="shared" si="2"/>
        <v>2.3446933031732842E-2</v>
      </c>
      <c r="G30" s="26">
        <v>523768</v>
      </c>
      <c r="H30" s="24">
        <f t="shared" si="3"/>
        <v>2877.8461538461538</v>
      </c>
      <c r="I30" s="25">
        <f t="shared" si="4"/>
        <v>-2.0816468360037255E-2</v>
      </c>
      <c r="J30" s="22">
        <v>0.02</v>
      </c>
      <c r="K30" s="22">
        <v>0.1</v>
      </c>
      <c r="L30" s="22">
        <v>-0.02</v>
      </c>
      <c r="M30" s="22">
        <v>-0.1</v>
      </c>
    </row>
    <row r="31" spans="1:13" ht="12.75" customHeight="1" x14ac:dyDescent="0.2">
      <c r="A31" s="23" t="s">
        <v>54</v>
      </c>
      <c r="B31" s="26">
        <v>204185</v>
      </c>
      <c r="C31" s="24">
        <f t="shared" si="0"/>
        <v>1128.0939226519338</v>
      </c>
      <c r="D31" s="26">
        <v>218398</v>
      </c>
      <c r="E31" s="24">
        <f t="shared" si="1"/>
        <v>1199.9890109890109</v>
      </c>
      <c r="F31" s="25">
        <f t="shared" si="2"/>
        <v>6.3731473854646392E-2</v>
      </c>
      <c r="G31" s="26">
        <v>218800</v>
      </c>
      <c r="H31" s="24">
        <f t="shared" si="3"/>
        <v>1202.1978021978023</v>
      </c>
      <c r="I31" s="25">
        <f t="shared" si="4"/>
        <v>-1.8372943327239488E-3</v>
      </c>
      <c r="J31" s="22">
        <v>0.02</v>
      </c>
      <c r="K31" s="22">
        <v>0.1</v>
      </c>
      <c r="L31" s="22">
        <v>-0.02</v>
      </c>
      <c r="M31" s="22">
        <v>-0.1</v>
      </c>
    </row>
    <row r="32" spans="1:13" ht="12.75" customHeight="1" x14ac:dyDescent="0.2">
      <c r="A32" s="23" t="s">
        <v>55</v>
      </c>
      <c r="B32" s="26">
        <v>676462</v>
      </c>
      <c r="C32" s="24">
        <f t="shared" si="0"/>
        <v>3737.3591160220994</v>
      </c>
      <c r="D32" s="26">
        <v>704858</v>
      </c>
      <c r="E32" s="24">
        <f t="shared" si="1"/>
        <v>3872.8461538461538</v>
      </c>
      <c r="F32" s="25">
        <f t="shared" si="2"/>
        <v>3.6252078972882185E-2</v>
      </c>
      <c r="G32" s="26">
        <v>737074</v>
      </c>
      <c r="H32" s="24">
        <f t="shared" si="3"/>
        <v>4049.8571428571427</v>
      </c>
      <c r="I32" s="25">
        <f t="shared" si="4"/>
        <v>-4.370795876669098E-2</v>
      </c>
      <c r="J32" s="22">
        <v>0.02</v>
      </c>
      <c r="K32" s="22">
        <v>0.1</v>
      </c>
      <c r="L32" s="22">
        <v>-0.02</v>
      </c>
      <c r="M32" s="22">
        <v>-0.1</v>
      </c>
    </row>
    <row r="33" spans="1:13" ht="12.75" customHeight="1" x14ac:dyDescent="0.2">
      <c r="A33" s="23" t="s">
        <v>56</v>
      </c>
      <c r="B33" s="26">
        <v>4172351</v>
      </c>
      <c r="C33" s="24">
        <f t="shared" si="0"/>
        <v>23051.662983425413</v>
      </c>
      <c r="D33" s="26">
        <v>4526982</v>
      </c>
      <c r="E33" s="24">
        <f t="shared" si="1"/>
        <v>24873.527472527472</v>
      </c>
      <c r="F33" s="25">
        <f t="shared" si="2"/>
        <v>7.903397210049512E-2</v>
      </c>
      <c r="G33" s="26">
        <v>4143870</v>
      </c>
      <c r="H33" s="24">
        <f t="shared" si="3"/>
        <v>22768.516483516483</v>
      </c>
      <c r="I33" s="25">
        <f t="shared" si="4"/>
        <v>9.2452707251916788E-2</v>
      </c>
      <c r="J33" s="22">
        <v>0.02</v>
      </c>
      <c r="K33" s="22">
        <v>0.1</v>
      </c>
      <c r="L33" s="22">
        <v>-0.02</v>
      </c>
      <c r="M33" s="22">
        <v>-0.1</v>
      </c>
    </row>
    <row r="34" spans="1:13" ht="12.75" customHeight="1" x14ac:dyDescent="0.2">
      <c r="A34" s="23" t="s">
        <v>57</v>
      </c>
      <c r="B34" s="26">
        <v>1648609</v>
      </c>
      <c r="C34" s="24">
        <f t="shared" si="0"/>
        <v>9108.3370165745855</v>
      </c>
      <c r="D34" s="26">
        <v>1640117</v>
      </c>
      <c r="E34" s="24">
        <f t="shared" si="1"/>
        <v>9011.631868131868</v>
      </c>
      <c r="F34" s="25">
        <f t="shared" si="2"/>
        <v>-1.0617212370023332E-2</v>
      </c>
      <c r="G34" s="26">
        <v>1623087</v>
      </c>
      <c r="H34" s="24">
        <f t="shared" si="3"/>
        <v>8918.0604395604387</v>
      </c>
      <c r="I34" s="25">
        <f t="shared" si="4"/>
        <v>1.0492351919521248E-2</v>
      </c>
      <c r="J34" s="22">
        <v>0.02</v>
      </c>
      <c r="K34" s="22">
        <v>0.1</v>
      </c>
      <c r="L34" s="22">
        <v>-0.02</v>
      </c>
      <c r="M34" s="22">
        <v>-0.1</v>
      </c>
    </row>
    <row r="35" spans="1:13" ht="12.75" customHeight="1" x14ac:dyDescent="0.2">
      <c r="A35" s="23" t="s">
        <v>58</v>
      </c>
      <c r="B35" s="26">
        <v>679749</v>
      </c>
      <c r="C35" s="24">
        <f t="shared" si="0"/>
        <v>3755.5193370165748</v>
      </c>
      <c r="D35" s="26">
        <v>699433</v>
      </c>
      <c r="E35" s="24">
        <f t="shared" si="1"/>
        <v>3843.0384615384614</v>
      </c>
      <c r="F35" s="25">
        <f t="shared" si="2"/>
        <v>2.3304133641184333E-2</v>
      </c>
      <c r="G35" s="26">
        <v>686889</v>
      </c>
      <c r="H35" s="24">
        <f t="shared" si="3"/>
        <v>3774.1153846153848</v>
      </c>
      <c r="I35" s="25">
        <f t="shared" si="4"/>
        <v>1.8262048162075661E-2</v>
      </c>
      <c r="J35" s="22">
        <v>0.02</v>
      </c>
      <c r="K35" s="22">
        <v>0.1</v>
      </c>
      <c r="L35" s="22">
        <v>-0.02</v>
      </c>
      <c r="M35" s="22">
        <v>-0.1</v>
      </c>
    </row>
    <row r="36" spans="1:13" ht="12.75" customHeight="1" x14ac:dyDescent="0.2">
      <c r="A36" s="23" t="s">
        <v>59</v>
      </c>
      <c r="B36" s="26">
        <v>4816303</v>
      </c>
      <c r="C36" s="24">
        <f t="shared" si="0"/>
        <v>26609.408839779004</v>
      </c>
      <c r="D36" s="26">
        <v>5109533</v>
      </c>
      <c r="E36" s="24">
        <f t="shared" si="1"/>
        <v>28074.357142857141</v>
      </c>
      <c r="F36" s="25">
        <f t="shared" si="2"/>
        <v>5.5053771088974912E-2</v>
      </c>
      <c r="G36" s="26">
        <v>4949634</v>
      </c>
      <c r="H36" s="24">
        <f t="shared" si="3"/>
        <v>27195.791208791208</v>
      </c>
      <c r="I36" s="25">
        <f t="shared" si="4"/>
        <v>3.2305216910987866E-2</v>
      </c>
      <c r="J36" s="22">
        <v>0.02</v>
      </c>
      <c r="K36" s="22">
        <v>0.1</v>
      </c>
      <c r="L36" s="22">
        <v>-0.02</v>
      </c>
      <c r="M36" s="22">
        <v>-0.1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7.28515625" defaultRowHeight="15" customHeight="1" x14ac:dyDescent="0.2"/>
  <cols>
    <col min="1" max="1" width="10.5703125" customWidth="1"/>
    <col min="2" max="2" width="18.140625" customWidth="1"/>
    <col min="3" max="3" width="8" customWidth="1"/>
    <col min="4" max="4" width="140.7109375" customWidth="1"/>
  </cols>
  <sheetData>
    <row r="1" spans="1:4" ht="12" customHeight="1" x14ac:dyDescent="0.2">
      <c r="A1" s="27" t="s">
        <v>1</v>
      </c>
      <c r="B1" s="28" t="s">
        <v>46</v>
      </c>
      <c r="C1" s="28" t="s">
        <v>48</v>
      </c>
      <c r="D1" s="27" t="s">
        <v>49</v>
      </c>
    </row>
    <row r="2" spans="1:4" ht="12.75" customHeight="1" x14ac:dyDescent="0.2">
      <c r="A2" s="29"/>
      <c r="B2" s="30"/>
      <c r="C2" s="29"/>
      <c r="D2" s="31"/>
    </row>
    <row r="3" spans="1:4" ht="12" customHeight="1" x14ac:dyDescent="0.2">
      <c r="A3" s="29"/>
      <c r="B3" s="30"/>
      <c r="C3" s="29"/>
      <c r="D3" s="31"/>
    </row>
    <row r="4" spans="1:4" ht="12" customHeight="1" x14ac:dyDescent="0.2">
      <c r="A4" s="29"/>
      <c r="B4" s="30"/>
      <c r="C4" s="32"/>
      <c r="D4" s="31"/>
    </row>
    <row r="5" spans="1:4" ht="15.75" customHeight="1" x14ac:dyDescent="0.2">
      <c r="A5" s="33"/>
      <c r="B5" s="33"/>
      <c r="C5" s="33"/>
      <c r="D5" s="33"/>
    </row>
    <row r="6" spans="1:4" ht="15.75" customHeight="1" x14ac:dyDescent="0.2">
      <c r="A6" s="33"/>
      <c r="B6" s="33"/>
      <c r="C6" s="33"/>
      <c r="D6" s="33"/>
    </row>
    <row r="7" spans="1:4" ht="15.75" customHeight="1" x14ac:dyDescent="0.2">
      <c r="A7" s="33"/>
      <c r="B7" s="33"/>
      <c r="C7" s="33"/>
      <c r="D7" s="33"/>
    </row>
    <row r="8" spans="1:4" ht="15.75" customHeight="1" x14ac:dyDescent="0.2">
      <c r="A8" s="33"/>
      <c r="B8" s="33"/>
      <c r="C8" s="33"/>
      <c r="D8" s="33"/>
    </row>
    <row r="9" spans="1:4" ht="15.75" customHeight="1" x14ac:dyDescent="0.2">
      <c r="A9" s="33"/>
      <c r="B9" s="33"/>
      <c r="C9" s="33"/>
      <c r="D9" s="33"/>
    </row>
    <row r="10" spans="1:4" ht="15.75" customHeight="1" x14ac:dyDescent="0.2">
      <c r="A10" s="33"/>
      <c r="B10" s="33"/>
      <c r="C10" s="33"/>
      <c r="D10" s="33"/>
    </row>
    <row r="11" spans="1:4" ht="15.75" customHeight="1" x14ac:dyDescent="0.2">
      <c r="A11" s="33"/>
      <c r="B11" s="33"/>
      <c r="C11" s="33"/>
      <c r="D11" s="33"/>
    </row>
    <row r="12" spans="1:4" ht="15.75" customHeight="1" x14ac:dyDescent="0.2">
      <c r="A12" s="33"/>
      <c r="B12" s="33"/>
      <c r="C12" s="33"/>
      <c r="D12" s="33"/>
    </row>
    <row r="13" spans="1:4" ht="12.75" customHeight="1" x14ac:dyDescent="0.2">
      <c r="A13" s="34"/>
      <c r="B13" s="34"/>
      <c r="C13" s="34"/>
      <c r="D13" s="34"/>
    </row>
    <row r="14" spans="1:4" ht="12.75" customHeight="1" x14ac:dyDescent="0.2">
      <c r="A14" s="34"/>
      <c r="B14" s="34"/>
      <c r="C14" s="34"/>
      <c r="D14" s="34"/>
    </row>
    <row r="15" spans="1:4" ht="12.75" customHeight="1" x14ac:dyDescent="0.2">
      <c r="A15" s="34"/>
      <c r="B15" s="34"/>
      <c r="C15" s="34"/>
      <c r="D15" s="34"/>
    </row>
    <row r="16" spans="1:4" ht="12.75" customHeight="1" x14ac:dyDescent="0.2">
      <c r="A16" s="34"/>
      <c r="B16" s="34"/>
      <c r="C16" s="34"/>
      <c r="D16" s="34"/>
    </row>
    <row r="17" spans="1:4" ht="12.75" customHeight="1" x14ac:dyDescent="0.2">
      <c r="A17" s="34"/>
      <c r="B17" s="34"/>
      <c r="C17" s="34"/>
      <c r="D17" s="34"/>
    </row>
    <row r="18" spans="1:4" ht="12.75" customHeight="1" x14ac:dyDescent="0.2">
      <c r="A18" s="34"/>
      <c r="B18" s="34"/>
      <c r="C18" s="34"/>
      <c r="D18" s="34"/>
    </row>
    <row r="19" spans="1:4" ht="12.75" customHeight="1" x14ac:dyDescent="0.2">
      <c r="A19" s="34"/>
      <c r="B19" s="34"/>
      <c r="C19" s="34"/>
      <c r="D19" s="34"/>
    </row>
    <row r="20" spans="1:4" ht="12.75" customHeight="1" x14ac:dyDescent="0.2">
      <c r="A20" s="34"/>
      <c r="B20" s="34"/>
      <c r="C20" s="34"/>
      <c r="D20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ERT_SU_CZ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2016-12-14T10:18:07Z</dcterms:modified>
</cp:coreProperties>
</file>