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2"/>
  </bookViews>
  <sheets>
    <sheet name="ERT_FLTS_YY" sheetId="1" r:id="rId1"/>
    <sheet name="ERT_FLTS_MM" sheetId="2" r:id="rId2"/>
    <sheet name="ERT_FLTS_LOC" sheetId="3" r:id="rId3"/>
    <sheet name="Change Log" sheetId="4" r:id="rId4"/>
  </sheets>
  <calcPr calcId="145621"/>
</workbook>
</file>

<file path=xl/calcChain.xml><?xml version="1.0" encoding="utf-8"?>
<calcChain xmlns="http://schemas.openxmlformats.org/spreadsheetml/2006/main">
  <c r="E15" i="3" l="1"/>
  <c r="F15" i="3" s="1"/>
  <c r="D15" i="3"/>
  <c r="F14" i="3"/>
  <c r="E14" i="3"/>
  <c r="D14" i="3"/>
  <c r="E13" i="3"/>
  <c r="F13" i="3" s="1"/>
  <c r="D13" i="3"/>
  <c r="E12" i="3"/>
  <c r="D12" i="3"/>
  <c r="F12" i="3" s="1"/>
  <c r="E11" i="3"/>
  <c r="F11" i="3" s="1"/>
  <c r="D11" i="3"/>
  <c r="F10" i="3"/>
  <c r="E10" i="3"/>
  <c r="D10" i="3"/>
  <c r="E9" i="3"/>
  <c r="F9" i="3" s="1"/>
  <c r="D9" i="3"/>
  <c r="E8" i="3"/>
  <c r="D8" i="3"/>
  <c r="F8" i="3" s="1"/>
  <c r="E7" i="3"/>
  <c r="F7" i="3" s="1"/>
  <c r="D7" i="3"/>
  <c r="F6" i="3"/>
  <c r="E6" i="3"/>
  <c r="D6" i="3"/>
  <c r="H22" i="2"/>
  <c r="H21" i="2"/>
  <c r="H20" i="2"/>
  <c r="H19" i="2"/>
  <c r="H18" i="2"/>
  <c r="G16" i="2"/>
  <c r="G15" i="2"/>
  <c r="G14" i="2"/>
  <c r="G13" i="2"/>
  <c r="G12" i="2"/>
  <c r="G11" i="2"/>
  <c r="G10" i="2"/>
  <c r="G9" i="2"/>
  <c r="G8" i="2"/>
  <c r="G7" i="2"/>
  <c r="G6" i="2"/>
  <c r="G5" i="2"/>
  <c r="H17" i="2" s="1"/>
  <c r="F2" i="2"/>
  <c r="D6" i="1"/>
  <c r="F2" i="1"/>
</calcChain>
</file>

<file path=xl/sharedStrings.xml><?xml version="1.0" encoding="utf-8"?>
<sst xmlns="http://schemas.openxmlformats.org/spreadsheetml/2006/main" count="261" uniqueCount="121">
  <si>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</si>
  <si>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</si>
  <si>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</si>
  <si>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</si>
  <si>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</si>
  <si>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</si>
  <si>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</si>
  <si>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Contact</t>
  </si>
  <si>
    <t>NSA-PRU-Support@eurocontrol.int</t>
  </si>
  <si>
    <t>Period: JAN-JUN</t>
  </si>
  <si>
    <t>Total</t>
  </si>
  <si>
    <t>Avg. daily</t>
  </si>
  <si>
    <t>FAB (based on FIR)</t>
  </si>
  <si>
    <t>2015 (Jan-Jun)</t>
  </si>
  <si>
    <t>2016 (Jan-Jun)</t>
  </si>
  <si>
    <t>% change</t>
  </si>
  <si>
    <t>SES Area (RP2)</t>
  </si>
  <si>
    <t>Period: JAN-MAR</t>
  </si>
  <si>
    <t>SES RP2 Area</t>
  </si>
  <si>
    <t xml:space="preserve"> </t>
  </si>
  <si>
    <t>Year</t>
  </si>
  <si>
    <t>Days</t>
  </si>
  <si>
    <t>Total IFR flights</t>
  </si>
  <si>
    <t>Avg. Daily</t>
  </si>
  <si>
    <t>2015</t>
  </si>
  <si>
    <t>Baltic FAB</t>
  </si>
  <si>
    <t>BLUE MED FAB</t>
  </si>
  <si>
    <t>Entity</t>
  </si>
  <si>
    <t>DANUBE FAB</t>
  </si>
  <si>
    <t>DK-SE FAB</t>
  </si>
  <si>
    <t>FAB CE (SES RP2)</t>
  </si>
  <si>
    <t>FABEC</t>
  </si>
  <si>
    <t>Month</t>
  </si>
  <si>
    <t>Label</t>
  </si>
  <si>
    <t>NEFAB</t>
  </si>
  <si>
    <t>SW FAB</t>
  </si>
  <si>
    <t>UK-Ireland FAB</t>
  </si>
  <si>
    <t>2016</t>
  </si>
  <si>
    <t>2017</t>
  </si>
  <si>
    <t>Change date</t>
  </si>
  <si>
    <t>Period</t>
  </si>
  <si>
    <t>Comment</t>
  </si>
  <si>
    <t>cum. change vs. same period in previous year (%)</t>
  </si>
  <si>
    <t>2018</t>
  </si>
  <si>
    <t>2019</t>
  </si>
  <si>
    <t>ALL</t>
  </si>
  <si>
    <t>Select</t>
  </si>
  <si>
    <t>SES AREA RP2</t>
  </si>
  <si>
    <t>2nd quarter update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</si>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</sst>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d&quot; &quot;mmm&quot; &quot;yyyy"/>
    <numFmt numFmtId="166" formatCode="m/d/yyyy"/>
    <numFmt numFmtId="167" formatCode="0.0%"/>
  </numFmts>
  <fonts count="15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10"/>
      <color rgb="FF396EA2"/>
      <name val="Calibri"/>
    </font>
    <font>
      <b/>
      <sz val="10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10"/>
      <color rgb="FF396EA2"/>
      <name val="Calibri"/>
    </font>
    <font>
      <sz val="9"/>
      <color rgb="FF000000"/>
      <name val="Arial"/>
    </font>
    <font>
      <b/>
      <sz val="8"/>
      <color rgb="FFC00000"/>
      <name val="Calibri"/>
    </font>
    <font>
      <sz val="10"/>
      <color rgb="FF000000"/>
      <name val="Calibri"/>
    </font>
    <font>
      <sz val="9"/>
      <color rgb="FF000000"/>
      <name val="Calibri"/>
    </font>
    <font>
      <sz val="9"/>
      <name val="Calibri"/>
    </font>
    <font>
      <sz val="9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rgb="FFD9EAD3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/>
    <xf numFmtId="164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66" fontId="7" fillId="3" borderId="1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9" fillId="3" borderId="2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wrapText="1"/>
    </xf>
    <xf numFmtId="0" fontId="9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wrapText="1"/>
    </xf>
    <xf numFmtId="0" fontId="11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49" fontId="11" fillId="4" borderId="5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49" fontId="11" fillId="3" borderId="6" xfId="0" applyNumberFormat="1" applyFont="1" applyFill="1" applyBorder="1" applyAlignment="1">
      <alignment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3" fontId="12" fillId="3" borderId="3" xfId="0" applyNumberFormat="1" applyFont="1" applyFill="1" applyBorder="1" applyAlignment="1">
      <alignment wrapText="1"/>
    </xf>
    <xf numFmtId="3" fontId="11" fillId="3" borderId="6" xfId="0" applyNumberFormat="1" applyFont="1" applyFill="1" applyBorder="1" applyAlignment="1">
      <alignment horizontal="right"/>
    </xf>
    <xf numFmtId="0" fontId="11" fillId="3" borderId="8" xfId="0" applyFont="1" applyFill="1" applyBorder="1" applyAlignment="1">
      <alignment vertical="center"/>
    </xf>
    <xf numFmtId="10" fontId="11" fillId="3" borderId="9" xfId="0" applyNumberFormat="1" applyFont="1" applyFill="1" applyBorder="1" applyAlignment="1">
      <alignment horizontal="right"/>
    </xf>
    <xf numFmtId="49" fontId="11" fillId="3" borderId="0" xfId="0" applyNumberFormat="1" applyFont="1" applyFill="1" applyBorder="1" applyAlignment="1">
      <alignment wrapText="1"/>
    </xf>
    <xf numFmtId="3" fontId="11" fillId="3" borderId="10" xfId="0" applyNumberFormat="1" applyFont="1" applyFill="1" applyBorder="1" applyAlignment="1">
      <alignment wrapText="1"/>
    </xf>
    <xf numFmtId="3" fontId="11" fillId="3" borderId="0" xfId="0" applyNumberFormat="1" applyFont="1" applyFill="1" applyBorder="1" applyAlignment="1">
      <alignment wrapText="1"/>
    </xf>
    <xf numFmtId="3" fontId="11" fillId="3" borderId="0" xfId="0" applyNumberFormat="1" applyFont="1" applyFill="1" applyBorder="1" applyAlignment="1">
      <alignment wrapText="1"/>
    </xf>
    <xf numFmtId="10" fontId="11" fillId="3" borderId="11" xfId="0" applyNumberFormat="1" applyFont="1" applyFill="1" applyBorder="1" applyAlignment="1">
      <alignment wrapText="1"/>
    </xf>
    <xf numFmtId="0" fontId="11" fillId="4" borderId="7" xfId="0" applyFont="1" applyFill="1" applyBorder="1" applyAlignment="1">
      <alignment horizontal="center" vertical="center" wrapText="1"/>
    </xf>
    <xf numFmtId="0" fontId="0" fillId="0" borderId="0" xfId="0" applyFont="1"/>
    <xf numFmtId="3" fontId="11" fillId="3" borderId="0" xfId="0" applyNumberFormat="1" applyFont="1" applyFill="1" applyBorder="1" applyAlignment="1">
      <alignment wrapText="1"/>
    </xf>
    <xf numFmtId="3" fontId="11" fillId="3" borderId="11" xfId="0" applyNumberFormat="1" applyFont="1" applyFill="1" applyBorder="1" applyAlignment="1">
      <alignment wrapText="1"/>
    </xf>
    <xf numFmtId="49" fontId="11" fillId="3" borderId="1" xfId="0" applyNumberFormat="1" applyFont="1" applyFill="1" applyBorder="1" applyAlignment="1">
      <alignment wrapText="1"/>
    </xf>
    <xf numFmtId="3" fontId="11" fillId="3" borderId="8" xfId="0" applyNumberFormat="1" applyFont="1" applyFill="1" applyBorder="1" applyAlignment="1">
      <alignment wrapText="1"/>
    </xf>
    <xf numFmtId="3" fontId="11" fillId="3" borderId="1" xfId="0" applyNumberFormat="1" applyFont="1" applyFill="1" applyBorder="1" applyAlignment="1">
      <alignment wrapText="1"/>
    </xf>
    <xf numFmtId="3" fontId="11" fillId="3" borderId="1" xfId="0" applyNumberFormat="1" applyFont="1" applyFill="1" applyBorder="1" applyAlignment="1">
      <alignment wrapText="1"/>
    </xf>
    <xf numFmtId="3" fontId="11" fillId="3" borderId="12" xfId="0" applyNumberFormat="1" applyFont="1" applyFill="1" applyBorder="1" applyAlignment="1">
      <alignment wrapText="1"/>
    </xf>
    <xf numFmtId="166" fontId="11" fillId="3" borderId="2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166" fontId="11" fillId="3" borderId="2" xfId="0" applyNumberFormat="1" applyFont="1" applyFill="1" applyBorder="1" applyAlignment="1">
      <alignment horizontal="center" vertical="center"/>
    </xf>
    <xf numFmtId="17" fontId="11" fillId="3" borderId="2" xfId="0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wrapText="1"/>
    </xf>
    <xf numFmtId="0" fontId="13" fillId="3" borderId="6" xfId="0" applyFont="1" applyFill="1" applyBorder="1" applyAlignment="1">
      <alignment horizontal="right" wrapText="1"/>
    </xf>
    <xf numFmtId="0" fontId="11" fillId="3" borderId="2" xfId="0" applyFont="1" applyFill="1" applyBorder="1" applyAlignment="1">
      <alignment horizontal="center" vertical="center"/>
    </xf>
    <xf numFmtId="17" fontId="11" fillId="3" borderId="0" xfId="0" applyNumberFormat="1" applyFont="1" applyFill="1" applyBorder="1" applyAlignment="1">
      <alignment horizontal="center" wrapText="1"/>
    </xf>
    <xf numFmtId="0" fontId="14" fillId="0" borderId="0" xfId="0" applyFont="1"/>
    <xf numFmtId="1" fontId="11" fillId="3" borderId="10" xfId="0" applyNumberFormat="1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wrapText="1"/>
    </xf>
    <xf numFmtId="10" fontId="11" fillId="3" borderId="3" xfId="0" applyNumberFormat="1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right" wrapText="1"/>
    </xf>
    <xf numFmtId="17" fontId="11" fillId="3" borderId="0" xfId="0" applyNumberFormat="1" applyFont="1" applyFill="1" applyBorder="1" applyAlignment="1">
      <alignment horizontal="center" wrapText="1"/>
    </xf>
    <xf numFmtId="1" fontId="11" fillId="3" borderId="10" xfId="0" applyNumberFormat="1" applyFont="1" applyFill="1" applyBorder="1" applyAlignment="1">
      <alignment horizontal="right"/>
    </xf>
    <xf numFmtId="3" fontId="12" fillId="3" borderId="10" xfId="0" applyNumberFormat="1" applyFont="1" applyFill="1" applyBorder="1" applyAlignment="1">
      <alignment wrapText="1"/>
    </xf>
    <xf numFmtId="3" fontId="12" fillId="3" borderId="13" xfId="0" applyNumberFormat="1" applyFont="1" applyFill="1" applyBorder="1" applyAlignment="1">
      <alignment wrapText="1"/>
    </xf>
    <xf numFmtId="10" fontId="11" fillId="3" borderId="10" xfId="0" applyNumberFormat="1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3" fontId="11" fillId="3" borderId="13" xfId="0" applyNumberFormat="1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right" wrapText="1"/>
    </xf>
    <xf numFmtId="17" fontId="11" fillId="3" borderId="1" xfId="0" applyNumberFormat="1" applyFont="1" applyFill="1" applyBorder="1" applyAlignment="1">
      <alignment horizontal="center" wrapText="1"/>
    </xf>
    <xf numFmtId="1" fontId="11" fillId="3" borderId="8" xfId="0" applyNumberFormat="1" applyFont="1" applyFill="1" applyBorder="1" applyAlignment="1">
      <alignment horizontal="right"/>
    </xf>
    <xf numFmtId="3" fontId="11" fillId="3" borderId="14" xfId="0" applyNumberFormat="1" applyFont="1" applyFill="1" applyBorder="1" applyAlignment="1">
      <alignment wrapText="1"/>
    </xf>
    <xf numFmtId="10" fontId="11" fillId="3" borderId="8" xfId="0" applyNumberFormat="1" applyFont="1" applyFill="1" applyBorder="1" applyAlignment="1">
      <alignment wrapText="1"/>
    </xf>
    <xf numFmtId="0" fontId="11" fillId="3" borderId="6" xfId="0" applyFont="1" applyFill="1" applyBorder="1" applyAlignment="1">
      <alignment wrapText="1"/>
    </xf>
    <xf numFmtId="3" fontId="11" fillId="3" borderId="3" xfId="0" applyNumberFormat="1" applyFont="1" applyFill="1" applyBorder="1" applyAlignment="1">
      <alignment wrapText="1"/>
    </xf>
    <xf numFmtId="3" fontId="11" fillId="3" borderId="10" xfId="0" applyNumberFormat="1" applyFont="1" applyFill="1" applyBorder="1" applyAlignment="1">
      <alignment wrapText="1"/>
    </xf>
    <xf numFmtId="167" fontId="11" fillId="3" borderId="10" xfId="0" applyNumberFormat="1" applyFont="1" applyFill="1" applyBorder="1" applyAlignment="1">
      <alignment wrapText="1"/>
    </xf>
    <xf numFmtId="167" fontId="11" fillId="3" borderId="0" xfId="0" applyNumberFormat="1" applyFont="1" applyFill="1" applyAlignment="1">
      <alignment wrapText="1"/>
    </xf>
    <xf numFmtId="3" fontId="11" fillId="3" borderId="8" xfId="0" applyNumberFormat="1" applyFont="1" applyFill="1" applyBorder="1" applyAlignment="1">
      <alignment wrapText="1"/>
    </xf>
    <xf numFmtId="167" fontId="11" fillId="3" borderId="8" xfId="0" applyNumberFormat="1" applyFont="1" applyFill="1" applyBorder="1" applyAlignment="1">
      <alignment wrapText="1"/>
    </xf>
    <xf numFmtId="3" fontId="11" fillId="3" borderId="3" xfId="0" applyNumberFormat="1" applyFont="1" applyFill="1" applyBorder="1" applyAlignment="1">
      <alignment wrapText="1"/>
    </xf>
    <xf numFmtId="167" fontId="11" fillId="3" borderId="3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horizontal="left"/>
    </xf>
    <xf numFmtId="166" fontId="2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SA-PRU-Support@eurocontrol.i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SA-PRU-Support@eurocontrol.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</sheetPr>
  <dimension ref="A1:F1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4" width="10.42578125" customWidth="1"/>
    <col min="5" max="5" width="10.14062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">
        <v>4</v>
      </c>
    </row>
    <row r="2" spans="1:6" ht="12" customHeight="1" x14ac:dyDescent="0.2">
      <c r="A2" s="7" t="s">
        <v>5</v>
      </c>
      <c r="B2" s="99">
        <v>42422</v>
      </c>
      <c r="C2" s="8" t="s">
        <v>6</v>
      </c>
      <c r="D2" s="9">
        <v>42369</v>
      </c>
      <c r="E2" s="10" t="s">
        <v>7</v>
      </c>
      <c r="F2" s="17" t="str">
        <f>HYPERLINK("mailto:NSA-PRU-Support@eurocontrol.int","NSA-PRU-Support@eurocontrol.int")</f>
        <v>NSA-PRU-Support@eurocontrol.int</v>
      </c>
    </row>
    <row r="3" spans="1:6" ht="12" customHeight="1" x14ac:dyDescent="0.2">
      <c r="A3" s="20"/>
      <c r="B3" s="22"/>
      <c r="C3" s="20"/>
      <c r="D3" s="20"/>
      <c r="E3" s="20"/>
      <c r="F3" s="26"/>
    </row>
    <row r="4" spans="1:6" ht="13.5" customHeight="1" x14ac:dyDescent="0.2">
      <c r="A4" s="28" t="s">
        <v>17</v>
      </c>
      <c r="B4" s="28" t="s">
        <v>18</v>
      </c>
      <c r="C4" s="28" t="s">
        <v>19</v>
      </c>
      <c r="D4" s="28" t="s">
        <v>19</v>
      </c>
      <c r="E4" s="30" t="s">
        <v>19</v>
      </c>
      <c r="F4" s="31" t="s">
        <v>19</v>
      </c>
    </row>
    <row r="5" spans="1:6" ht="38.25" customHeight="1" x14ac:dyDescent="0.2">
      <c r="A5" s="32" t="s">
        <v>20</v>
      </c>
      <c r="B5" s="33" t="s">
        <v>21</v>
      </c>
      <c r="C5" s="33" t="s">
        <v>22</v>
      </c>
      <c r="D5" s="33" t="s">
        <v>23</v>
      </c>
      <c r="E5" s="33" t="s">
        <v>15</v>
      </c>
    </row>
    <row r="6" spans="1:6" ht="12" customHeight="1" x14ac:dyDescent="0.2">
      <c r="A6" s="37" t="s">
        <v>24</v>
      </c>
      <c r="B6" s="40">
        <v>365</v>
      </c>
      <c r="C6" s="41">
        <v>9242345</v>
      </c>
      <c r="D6" s="41">
        <f>C6/B6</f>
        <v>25321.493150684932</v>
      </c>
      <c r="E6" s="43">
        <v>1.426E-2</v>
      </c>
    </row>
    <row r="7" spans="1:6" ht="12" customHeight="1" x14ac:dyDescent="0.2">
      <c r="A7" s="44" t="s">
        <v>37</v>
      </c>
      <c r="B7" s="45"/>
      <c r="C7" s="46"/>
      <c r="D7" s="47"/>
      <c r="E7" s="48"/>
    </row>
    <row r="8" spans="1:6" ht="12" customHeight="1" x14ac:dyDescent="0.2">
      <c r="A8" s="44" t="s">
        <v>38</v>
      </c>
      <c r="B8" s="45" t="s">
        <v>19</v>
      </c>
      <c r="C8" s="51"/>
      <c r="D8" s="47"/>
      <c r="E8" s="52"/>
    </row>
    <row r="9" spans="1:6" ht="12" customHeight="1" x14ac:dyDescent="0.2">
      <c r="A9" s="44" t="s">
        <v>43</v>
      </c>
      <c r="B9" s="45" t="s">
        <v>19</v>
      </c>
      <c r="C9" s="51"/>
      <c r="D9" s="47"/>
      <c r="E9" s="52"/>
    </row>
    <row r="10" spans="1:6" ht="13.5" customHeight="1" x14ac:dyDescent="0.2">
      <c r="A10" s="53" t="s">
        <v>44</v>
      </c>
      <c r="B10" s="54" t="s">
        <v>19</v>
      </c>
      <c r="C10" s="55"/>
      <c r="D10" s="56"/>
      <c r="E10" s="57"/>
    </row>
  </sheetData>
  <hyperlinks>
    <hyperlink ref="F2" r:id="rId1" display="mailto:NSA-PRU-Support@eurocontrol.in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</sheetPr>
  <dimension ref="A1:I64"/>
  <sheetViews>
    <sheetView workbookViewId="0">
      <pane ySplit="4" topLeftCell="A5" activePane="bottomLeft" state="frozen"/>
      <selection pane="bottomLeft" activeCell="B2" sqref="B2"/>
    </sheetView>
  </sheetViews>
  <sheetFormatPr defaultColWidth="17.28515625" defaultRowHeight="15" customHeight="1" x14ac:dyDescent="0.2"/>
  <cols>
    <col min="1" max="2" width="13.140625" customWidth="1"/>
    <col min="3" max="3" width="17.28515625" customWidth="1"/>
    <col min="4" max="6" width="10.42578125" customWidth="1"/>
    <col min="7" max="7" width="9.28515625" customWidth="1"/>
    <col min="8" max="8" width="12" customWidth="1"/>
    <col min="9" max="9" width="8.7109375" customWidth="1"/>
  </cols>
  <sheetData>
    <row r="1" spans="1:9" ht="12" customHeight="1" x14ac:dyDescent="0.2">
      <c r="A1" s="3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">
        <v>4</v>
      </c>
      <c r="G1" s="13"/>
      <c r="H1" s="14"/>
    </row>
    <row r="2" spans="1:9" ht="12" customHeight="1" x14ac:dyDescent="0.2">
      <c r="A2" s="8" t="s">
        <v>5</v>
      </c>
      <c r="B2" s="100">
        <v>42583</v>
      </c>
      <c r="C2" s="8" t="s">
        <v>6</v>
      </c>
      <c r="D2" s="15">
        <v>42551</v>
      </c>
      <c r="E2" s="10" t="s">
        <v>7</v>
      </c>
      <c r="F2" s="17" t="str">
        <f>HYPERLINK("mailto:NSA-PRU-Support@eurocontrol.int","NSA-PRU-Support@eurocontrol.int")</f>
        <v>NSA-PRU-Support@eurocontrol.int</v>
      </c>
      <c r="G2" s="35"/>
      <c r="H2" s="36"/>
    </row>
    <row r="3" spans="1:9" ht="13.5" customHeight="1" x14ac:dyDescent="0.2">
      <c r="A3" s="26"/>
      <c r="B3" s="26"/>
      <c r="C3" s="26"/>
      <c r="D3" s="26"/>
      <c r="E3" s="26"/>
      <c r="F3" s="26"/>
      <c r="G3" s="26"/>
      <c r="H3" s="26"/>
      <c r="I3" s="26"/>
    </row>
    <row r="4" spans="1:9" ht="51" customHeight="1" x14ac:dyDescent="0.2">
      <c r="A4" s="38" t="s">
        <v>27</v>
      </c>
      <c r="B4" s="39" t="s">
        <v>20</v>
      </c>
      <c r="C4" s="39" t="s">
        <v>32</v>
      </c>
      <c r="D4" s="49" t="s">
        <v>33</v>
      </c>
      <c r="E4" s="33" t="s">
        <v>21</v>
      </c>
      <c r="F4" s="33" t="s">
        <v>22</v>
      </c>
      <c r="G4" s="33" t="s">
        <v>23</v>
      </c>
      <c r="H4" s="59" t="s">
        <v>42</v>
      </c>
      <c r="I4" s="38" t="s">
        <v>46</v>
      </c>
    </row>
    <row r="5" spans="1:9" ht="12" customHeight="1" x14ac:dyDescent="0.2">
      <c r="A5" s="62" t="s">
        <v>47</v>
      </c>
      <c r="B5" s="62">
        <v>2015</v>
      </c>
      <c r="C5" s="67" t="s">
        <v>49</v>
      </c>
      <c r="D5" s="69" t="s">
        <v>50</v>
      </c>
      <c r="E5" s="71">
        <v>31</v>
      </c>
      <c r="F5" s="40">
        <v>640854</v>
      </c>
      <c r="G5" s="72">
        <f t="shared" ref="G5:G16" si="0">F5/E5</f>
        <v>20672.709677419356</v>
      </c>
      <c r="H5" s="73"/>
      <c r="I5" s="74">
        <v>0</v>
      </c>
    </row>
    <row r="6" spans="1:9" ht="12" customHeight="1" x14ac:dyDescent="0.2">
      <c r="A6" s="75" t="s">
        <v>47</v>
      </c>
      <c r="B6" s="75">
        <v>2015</v>
      </c>
      <c r="C6" s="76" t="s">
        <v>51</v>
      </c>
      <c r="D6" s="77" t="s">
        <v>52</v>
      </c>
      <c r="E6" s="78">
        <v>28</v>
      </c>
      <c r="F6" s="79">
        <v>611109</v>
      </c>
      <c r="G6" s="80">
        <f t="shared" si="0"/>
        <v>21825.321428571428</v>
      </c>
      <c r="H6" s="81"/>
      <c r="I6" s="82">
        <v>0</v>
      </c>
    </row>
    <row r="7" spans="1:9" ht="12" customHeight="1" x14ac:dyDescent="0.2">
      <c r="A7" s="75" t="s">
        <v>47</v>
      </c>
      <c r="B7" s="75">
        <v>2015</v>
      </c>
      <c r="C7" s="76" t="s">
        <v>53</v>
      </c>
      <c r="D7" s="77" t="s">
        <v>54</v>
      </c>
      <c r="E7" s="71">
        <v>31</v>
      </c>
      <c r="F7" s="79">
        <v>711175</v>
      </c>
      <c r="G7" s="80">
        <f t="shared" si="0"/>
        <v>22941.129032258064</v>
      </c>
      <c r="H7" s="81"/>
      <c r="I7" s="82">
        <v>0</v>
      </c>
    </row>
    <row r="8" spans="1:9" ht="12" customHeight="1" x14ac:dyDescent="0.2">
      <c r="A8" s="75" t="s">
        <v>47</v>
      </c>
      <c r="B8" s="75">
        <v>2015</v>
      </c>
      <c r="C8" s="76" t="s">
        <v>55</v>
      </c>
      <c r="D8" s="77" t="s">
        <v>56</v>
      </c>
      <c r="E8" s="71">
        <v>30</v>
      </c>
      <c r="F8" s="45">
        <v>756518</v>
      </c>
      <c r="G8" s="83">
        <f t="shared" si="0"/>
        <v>25217.266666666666</v>
      </c>
      <c r="H8" s="81"/>
      <c r="I8" s="82">
        <v>0</v>
      </c>
    </row>
    <row r="9" spans="1:9" ht="12" customHeight="1" x14ac:dyDescent="0.2">
      <c r="A9" s="75" t="s">
        <v>47</v>
      </c>
      <c r="B9" s="75">
        <v>2015</v>
      </c>
      <c r="C9" s="76" t="s">
        <v>57</v>
      </c>
      <c r="D9" s="77" t="s">
        <v>58</v>
      </c>
      <c r="E9" s="71">
        <v>31</v>
      </c>
      <c r="F9" s="45">
        <v>823449</v>
      </c>
      <c r="G9" s="83">
        <f t="shared" si="0"/>
        <v>26562.870967741936</v>
      </c>
      <c r="H9" s="81"/>
      <c r="I9" s="82">
        <v>0</v>
      </c>
    </row>
    <row r="10" spans="1:9" ht="12" customHeight="1" x14ac:dyDescent="0.2">
      <c r="A10" s="75" t="s">
        <v>47</v>
      </c>
      <c r="B10" s="75">
        <v>2015</v>
      </c>
      <c r="C10" s="76" t="s">
        <v>59</v>
      </c>
      <c r="D10" s="77" t="s">
        <v>60</v>
      </c>
      <c r="E10" s="71">
        <v>30</v>
      </c>
      <c r="F10" s="45">
        <v>865166</v>
      </c>
      <c r="G10" s="83">
        <f t="shared" si="0"/>
        <v>28838.866666666665</v>
      </c>
      <c r="H10" s="81"/>
      <c r="I10" s="82">
        <v>0</v>
      </c>
    </row>
    <row r="11" spans="1:9" ht="12" customHeight="1" x14ac:dyDescent="0.2">
      <c r="A11" s="75" t="s">
        <v>47</v>
      </c>
      <c r="B11" s="75">
        <v>2015</v>
      </c>
      <c r="C11" s="76" t="s">
        <v>61</v>
      </c>
      <c r="D11" s="77" t="s">
        <v>62</v>
      </c>
      <c r="E11" s="71">
        <v>31</v>
      </c>
      <c r="F11" s="45">
        <v>904153</v>
      </c>
      <c r="G11" s="83">
        <f t="shared" si="0"/>
        <v>29166.225806451614</v>
      </c>
      <c r="H11" s="81"/>
      <c r="I11" s="75">
        <v>1</v>
      </c>
    </row>
    <row r="12" spans="1:9" ht="12" customHeight="1" x14ac:dyDescent="0.2">
      <c r="A12" s="75" t="s">
        <v>47</v>
      </c>
      <c r="B12" s="75">
        <v>2015</v>
      </c>
      <c r="C12" s="76" t="s">
        <v>63</v>
      </c>
      <c r="D12" s="77" t="s">
        <v>64</v>
      </c>
      <c r="E12" s="71">
        <v>31</v>
      </c>
      <c r="F12" s="45">
        <v>896327</v>
      </c>
      <c r="G12" s="83">
        <f t="shared" si="0"/>
        <v>28913.774193548386</v>
      </c>
      <c r="H12" s="81"/>
      <c r="I12" s="75">
        <v>1</v>
      </c>
    </row>
    <row r="13" spans="1:9" ht="12" customHeight="1" x14ac:dyDescent="0.2">
      <c r="A13" s="75" t="s">
        <v>47</v>
      </c>
      <c r="B13" s="75">
        <v>2015</v>
      </c>
      <c r="C13" s="76" t="s">
        <v>65</v>
      </c>
      <c r="D13" s="77" t="s">
        <v>66</v>
      </c>
      <c r="E13" s="71">
        <v>30</v>
      </c>
      <c r="F13" s="45">
        <v>867898</v>
      </c>
      <c r="G13" s="83">
        <f t="shared" si="0"/>
        <v>28929.933333333334</v>
      </c>
      <c r="H13" s="81"/>
      <c r="I13" s="75">
        <v>1</v>
      </c>
    </row>
    <row r="14" spans="1:9" ht="12" customHeight="1" x14ac:dyDescent="0.2">
      <c r="A14" s="75" t="s">
        <v>47</v>
      </c>
      <c r="B14" s="75">
        <v>2015</v>
      </c>
      <c r="C14" s="76" t="s">
        <v>67</v>
      </c>
      <c r="D14" s="77" t="s">
        <v>68</v>
      </c>
      <c r="E14" s="71">
        <v>31</v>
      </c>
      <c r="F14" s="45">
        <v>820507</v>
      </c>
      <c r="G14" s="83">
        <f t="shared" si="0"/>
        <v>26467.967741935485</v>
      </c>
      <c r="H14" s="81"/>
      <c r="I14" s="75">
        <v>1</v>
      </c>
    </row>
    <row r="15" spans="1:9" ht="12" customHeight="1" x14ac:dyDescent="0.2">
      <c r="A15" s="75" t="s">
        <v>47</v>
      </c>
      <c r="B15" s="75">
        <v>2015</v>
      </c>
      <c r="C15" s="76" t="s">
        <v>69</v>
      </c>
      <c r="D15" s="77" t="s">
        <v>70</v>
      </c>
      <c r="E15" s="71">
        <v>30</v>
      </c>
      <c r="F15" s="45">
        <v>681377</v>
      </c>
      <c r="G15" s="83">
        <f t="shared" si="0"/>
        <v>22712.566666666666</v>
      </c>
      <c r="H15" s="81"/>
      <c r="I15" s="75">
        <v>1</v>
      </c>
    </row>
    <row r="16" spans="1:9" ht="12" customHeight="1" x14ac:dyDescent="0.2">
      <c r="A16" s="84" t="s">
        <v>47</v>
      </c>
      <c r="B16" s="84">
        <v>2015</v>
      </c>
      <c r="C16" s="85" t="s">
        <v>71</v>
      </c>
      <c r="D16" s="86" t="s">
        <v>72</v>
      </c>
      <c r="E16" s="87">
        <v>31</v>
      </c>
      <c r="F16" s="54">
        <v>663812</v>
      </c>
      <c r="G16" s="88">
        <f t="shared" si="0"/>
        <v>21413.290322580644</v>
      </c>
      <c r="H16" s="89"/>
      <c r="I16" s="84">
        <v>1</v>
      </c>
    </row>
    <row r="17" spans="1:9" ht="12" customHeight="1" x14ac:dyDescent="0.2">
      <c r="A17" s="75" t="s">
        <v>47</v>
      </c>
      <c r="B17" s="90">
        <v>2016</v>
      </c>
      <c r="C17" s="76" t="s">
        <v>73</v>
      </c>
      <c r="D17" s="77" t="s">
        <v>50</v>
      </c>
      <c r="E17" s="71">
        <v>31</v>
      </c>
      <c r="F17" s="91">
        <v>648400</v>
      </c>
      <c r="G17" s="72">
        <v>20916</v>
      </c>
      <c r="H17" s="73">
        <f>G17/G5-1</f>
        <v>1.1768671179394952E-2</v>
      </c>
      <c r="I17" s="82">
        <v>1</v>
      </c>
    </row>
    <row r="18" spans="1:9" ht="12" customHeight="1" x14ac:dyDescent="0.2">
      <c r="A18" s="75" t="s">
        <v>47</v>
      </c>
      <c r="B18" s="75">
        <v>2016</v>
      </c>
      <c r="C18" s="76" t="s">
        <v>74</v>
      </c>
      <c r="D18" s="77" t="s">
        <v>52</v>
      </c>
      <c r="E18" s="71">
        <v>29</v>
      </c>
      <c r="F18" s="45">
        <v>649085</v>
      </c>
      <c r="G18" s="80">
        <v>22382</v>
      </c>
      <c r="H18" s="81">
        <f t="shared" ref="H18:H22" si="1">(SUM(F$17:F18)/SUM(E$17:E18))/(SUM(F$5:F6)/SUM(E$5:E6))-1</f>
        <v>1.9087824480435778E-2</v>
      </c>
      <c r="I18" s="82">
        <v>1</v>
      </c>
    </row>
    <row r="19" spans="1:9" ht="12" customHeight="1" x14ac:dyDescent="0.2">
      <c r="A19" s="75" t="s">
        <v>47</v>
      </c>
      <c r="B19" s="75">
        <v>2016</v>
      </c>
      <c r="C19" s="76" t="s">
        <v>75</v>
      </c>
      <c r="D19" s="77" t="s">
        <v>54</v>
      </c>
      <c r="E19" s="71">
        <v>31</v>
      </c>
      <c r="F19" s="45">
        <v>724838</v>
      </c>
      <c r="G19" s="80">
        <v>23382</v>
      </c>
      <c r="H19" s="81">
        <f t="shared" si="1"/>
        <v>1.8827851291997932E-2</v>
      </c>
      <c r="I19" s="82">
        <v>1</v>
      </c>
    </row>
    <row r="20" spans="1:9" ht="12" customHeight="1" x14ac:dyDescent="0.2">
      <c r="A20" s="75" t="s">
        <v>47</v>
      </c>
      <c r="B20" s="75">
        <v>2016</v>
      </c>
      <c r="C20" s="76" t="s">
        <v>76</v>
      </c>
      <c r="D20" s="77" t="s">
        <v>56</v>
      </c>
      <c r="E20" s="71">
        <v>30</v>
      </c>
      <c r="F20" s="45">
        <v>770617</v>
      </c>
      <c r="G20" s="45">
        <v>25687</v>
      </c>
      <c r="H20" s="81">
        <f t="shared" si="1"/>
        <v>1.8458897463381252E-2</v>
      </c>
      <c r="I20" s="82">
        <v>1</v>
      </c>
    </row>
    <row r="21" spans="1:9" ht="12" customHeight="1" x14ac:dyDescent="0.2">
      <c r="A21" s="75" t="s">
        <v>47</v>
      </c>
      <c r="B21" s="75">
        <v>2016</v>
      </c>
      <c r="C21" s="76" t="s">
        <v>77</v>
      </c>
      <c r="D21" s="77" t="s">
        <v>58</v>
      </c>
      <c r="E21" s="71">
        <v>31</v>
      </c>
      <c r="F21" s="45">
        <v>821036</v>
      </c>
      <c r="G21" s="45">
        <v>26485</v>
      </c>
      <c r="H21" s="81">
        <f t="shared" si="1"/>
        <v>1.329196907945529E-2</v>
      </c>
      <c r="I21" s="82">
        <v>1</v>
      </c>
    </row>
    <row r="22" spans="1:9" ht="12" customHeight="1" x14ac:dyDescent="0.2">
      <c r="A22" s="75" t="s">
        <v>47</v>
      </c>
      <c r="B22" s="75">
        <v>2016</v>
      </c>
      <c r="C22" s="76" t="s">
        <v>78</v>
      </c>
      <c r="D22" s="77" t="s">
        <v>60</v>
      </c>
      <c r="E22" s="71">
        <v>30</v>
      </c>
      <c r="F22" s="45">
        <v>879080</v>
      </c>
      <c r="G22" s="45">
        <v>29303</v>
      </c>
      <c r="H22" s="81">
        <f t="shared" si="1"/>
        <v>1.363298198338514E-2</v>
      </c>
      <c r="I22" s="82">
        <v>1</v>
      </c>
    </row>
    <row r="23" spans="1:9" ht="12" customHeight="1" x14ac:dyDescent="0.2">
      <c r="A23" s="75" t="s">
        <v>47</v>
      </c>
      <c r="B23" s="75">
        <v>2016</v>
      </c>
      <c r="C23" s="76" t="s">
        <v>79</v>
      </c>
      <c r="D23" s="77" t="s">
        <v>62</v>
      </c>
      <c r="E23" s="71">
        <v>31</v>
      </c>
      <c r="F23" s="92"/>
      <c r="G23" s="92"/>
      <c r="H23" s="93"/>
      <c r="I23" s="94"/>
    </row>
    <row r="24" spans="1:9" ht="12" customHeight="1" x14ac:dyDescent="0.2">
      <c r="A24" s="75" t="s">
        <v>47</v>
      </c>
      <c r="B24" s="75">
        <v>2016</v>
      </c>
      <c r="C24" s="76" t="s">
        <v>80</v>
      </c>
      <c r="D24" s="77" t="s">
        <v>64</v>
      </c>
      <c r="E24" s="71">
        <v>31</v>
      </c>
      <c r="F24" s="92"/>
      <c r="G24" s="92"/>
      <c r="H24" s="93"/>
      <c r="I24" s="94"/>
    </row>
    <row r="25" spans="1:9" ht="12" customHeight="1" x14ac:dyDescent="0.2">
      <c r="A25" s="75" t="s">
        <v>47</v>
      </c>
      <c r="B25" s="75">
        <v>2016</v>
      </c>
      <c r="C25" s="76" t="s">
        <v>81</v>
      </c>
      <c r="D25" s="77" t="s">
        <v>66</v>
      </c>
      <c r="E25" s="71">
        <v>30</v>
      </c>
      <c r="F25" s="92"/>
      <c r="G25" s="92"/>
      <c r="H25" s="93"/>
      <c r="I25" s="94"/>
    </row>
    <row r="26" spans="1:9" ht="12" customHeight="1" x14ac:dyDescent="0.2">
      <c r="A26" s="75" t="s">
        <v>47</v>
      </c>
      <c r="B26" s="75">
        <v>2016</v>
      </c>
      <c r="C26" s="76" t="s">
        <v>82</v>
      </c>
      <c r="D26" s="77" t="s">
        <v>68</v>
      </c>
      <c r="E26" s="71">
        <v>31</v>
      </c>
      <c r="F26" s="92"/>
      <c r="G26" s="92"/>
      <c r="H26" s="93"/>
      <c r="I26" s="94"/>
    </row>
    <row r="27" spans="1:9" ht="12" customHeight="1" x14ac:dyDescent="0.2">
      <c r="A27" s="75" t="s">
        <v>47</v>
      </c>
      <c r="B27" s="75">
        <v>2016</v>
      </c>
      <c r="C27" s="76" t="s">
        <v>83</v>
      </c>
      <c r="D27" s="77" t="s">
        <v>70</v>
      </c>
      <c r="E27" s="71">
        <v>30</v>
      </c>
      <c r="F27" s="92"/>
      <c r="G27" s="92"/>
      <c r="H27" s="93"/>
      <c r="I27" s="94"/>
    </row>
    <row r="28" spans="1:9" ht="12" customHeight="1" x14ac:dyDescent="0.2">
      <c r="A28" s="84" t="s">
        <v>47</v>
      </c>
      <c r="B28" s="84">
        <v>2016</v>
      </c>
      <c r="C28" s="85" t="s">
        <v>84</v>
      </c>
      <c r="D28" s="86" t="s">
        <v>72</v>
      </c>
      <c r="E28" s="87">
        <v>31</v>
      </c>
      <c r="F28" s="95"/>
      <c r="G28" s="95"/>
      <c r="H28" s="96"/>
      <c r="I28" s="94"/>
    </row>
    <row r="29" spans="1:9" ht="12" customHeight="1" x14ac:dyDescent="0.2">
      <c r="A29" s="75" t="s">
        <v>47</v>
      </c>
      <c r="B29" s="90">
        <v>2017</v>
      </c>
      <c r="C29" s="76" t="s">
        <v>85</v>
      </c>
      <c r="D29" s="77" t="s">
        <v>50</v>
      </c>
      <c r="E29" s="71">
        <v>31</v>
      </c>
      <c r="F29" s="97"/>
      <c r="G29" s="97"/>
      <c r="H29" s="98"/>
      <c r="I29" s="94"/>
    </row>
    <row r="30" spans="1:9" ht="12" customHeight="1" x14ac:dyDescent="0.2">
      <c r="A30" s="75" t="s">
        <v>47</v>
      </c>
      <c r="B30" s="75">
        <v>2017</v>
      </c>
      <c r="C30" s="76" t="s">
        <v>86</v>
      </c>
      <c r="D30" s="77" t="s">
        <v>52</v>
      </c>
      <c r="E30" s="78">
        <v>28</v>
      </c>
      <c r="F30" s="92"/>
      <c r="G30" s="92"/>
      <c r="H30" s="93"/>
      <c r="I30" s="94"/>
    </row>
    <row r="31" spans="1:9" ht="12" customHeight="1" x14ac:dyDescent="0.2">
      <c r="A31" s="75" t="s">
        <v>47</v>
      </c>
      <c r="B31" s="75">
        <v>2017</v>
      </c>
      <c r="C31" s="76" t="s">
        <v>87</v>
      </c>
      <c r="D31" s="77" t="s">
        <v>54</v>
      </c>
      <c r="E31" s="71">
        <v>31</v>
      </c>
      <c r="F31" s="92"/>
      <c r="G31" s="92"/>
      <c r="H31" s="93"/>
      <c r="I31" s="94"/>
    </row>
    <row r="32" spans="1:9" ht="12" customHeight="1" x14ac:dyDescent="0.2">
      <c r="A32" s="75" t="s">
        <v>47</v>
      </c>
      <c r="B32" s="75">
        <v>2017</v>
      </c>
      <c r="C32" s="76" t="s">
        <v>88</v>
      </c>
      <c r="D32" s="77" t="s">
        <v>56</v>
      </c>
      <c r="E32" s="71">
        <v>30</v>
      </c>
      <c r="F32" s="92"/>
      <c r="G32" s="92"/>
      <c r="H32" s="93"/>
      <c r="I32" s="94"/>
    </row>
    <row r="33" spans="1:9" ht="12" customHeight="1" x14ac:dyDescent="0.2">
      <c r="A33" s="75" t="s">
        <v>47</v>
      </c>
      <c r="B33" s="75">
        <v>2017</v>
      </c>
      <c r="C33" s="76" t="s">
        <v>89</v>
      </c>
      <c r="D33" s="77" t="s">
        <v>58</v>
      </c>
      <c r="E33" s="71">
        <v>31</v>
      </c>
      <c r="F33" s="92"/>
      <c r="G33" s="92"/>
      <c r="H33" s="93"/>
      <c r="I33" s="94"/>
    </row>
    <row r="34" spans="1:9" ht="12" customHeight="1" x14ac:dyDescent="0.2">
      <c r="A34" s="75" t="s">
        <v>47</v>
      </c>
      <c r="B34" s="75">
        <v>2017</v>
      </c>
      <c r="C34" s="76" t="s">
        <v>90</v>
      </c>
      <c r="D34" s="77" t="s">
        <v>60</v>
      </c>
      <c r="E34" s="71">
        <v>30</v>
      </c>
      <c r="F34" s="92"/>
      <c r="G34" s="92"/>
      <c r="H34" s="93"/>
      <c r="I34" s="94"/>
    </row>
    <row r="35" spans="1:9" ht="12" customHeight="1" x14ac:dyDescent="0.2">
      <c r="A35" s="75" t="s">
        <v>47</v>
      </c>
      <c r="B35" s="75">
        <v>2017</v>
      </c>
      <c r="C35" s="76" t="s">
        <v>91</v>
      </c>
      <c r="D35" s="77" t="s">
        <v>62</v>
      </c>
      <c r="E35" s="71">
        <v>31</v>
      </c>
      <c r="F35" s="92"/>
      <c r="G35" s="92"/>
      <c r="H35" s="93"/>
      <c r="I35" s="94"/>
    </row>
    <row r="36" spans="1:9" ht="12" customHeight="1" x14ac:dyDescent="0.2">
      <c r="A36" s="75" t="s">
        <v>47</v>
      </c>
      <c r="B36" s="75">
        <v>2017</v>
      </c>
      <c r="C36" s="76" t="s">
        <v>92</v>
      </c>
      <c r="D36" s="77" t="s">
        <v>64</v>
      </c>
      <c r="E36" s="71">
        <v>31</v>
      </c>
      <c r="F36" s="92"/>
      <c r="G36" s="92"/>
      <c r="H36" s="93"/>
      <c r="I36" s="94"/>
    </row>
    <row r="37" spans="1:9" ht="12" customHeight="1" x14ac:dyDescent="0.2">
      <c r="A37" s="75" t="s">
        <v>47</v>
      </c>
      <c r="B37" s="75">
        <v>2017</v>
      </c>
      <c r="C37" s="76" t="s">
        <v>93</v>
      </c>
      <c r="D37" s="77" t="s">
        <v>66</v>
      </c>
      <c r="E37" s="71">
        <v>30</v>
      </c>
      <c r="F37" s="92"/>
      <c r="G37" s="92"/>
      <c r="H37" s="93"/>
      <c r="I37" s="94"/>
    </row>
    <row r="38" spans="1:9" ht="12" customHeight="1" x14ac:dyDescent="0.2">
      <c r="A38" s="75" t="s">
        <v>47</v>
      </c>
      <c r="B38" s="75">
        <v>2017</v>
      </c>
      <c r="C38" s="76" t="s">
        <v>94</v>
      </c>
      <c r="D38" s="77" t="s">
        <v>68</v>
      </c>
      <c r="E38" s="71">
        <v>31</v>
      </c>
      <c r="F38" s="92"/>
      <c r="G38" s="92"/>
      <c r="H38" s="93"/>
      <c r="I38" s="94"/>
    </row>
    <row r="39" spans="1:9" ht="12" customHeight="1" x14ac:dyDescent="0.2">
      <c r="A39" s="75" t="s">
        <v>47</v>
      </c>
      <c r="B39" s="75">
        <v>2017</v>
      </c>
      <c r="C39" s="76" t="s">
        <v>95</v>
      </c>
      <c r="D39" s="77" t="s">
        <v>70</v>
      </c>
      <c r="E39" s="71">
        <v>30</v>
      </c>
      <c r="F39" s="92"/>
      <c r="G39" s="92"/>
      <c r="H39" s="93"/>
      <c r="I39" s="94"/>
    </row>
    <row r="40" spans="1:9" ht="12" customHeight="1" x14ac:dyDescent="0.2">
      <c r="A40" s="84" t="s">
        <v>47</v>
      </c>
      <c r="B40" s="84">
        <v>2017</v>
      </c>
      <c r="C40" s="85" t="s">
        <v>96</v>
      </c>
      <c r="D40" s="86" t="s">
        <v>72</v>
      </c>
      <c r="E40" s="87">
        <v>31</v>
      </c>
      <c r="F40" s="95"/>
      <c r="G40" s="95"/>
      <c r="H40" s="96"/>
      <c r="I40" s="94"/>
    </row>
    <row r="41" spans="1:9" ht="12" customHeight="1" x14ac:dyDescent="0.2">
      <c r="A41" s="75" t="s">
        <v>47</v>
      </c>
      <c r="B41" s="90">
        <v>2018</v>
      </c>
      <c r="C41" s="76" t="s">
        <v>97</v>
      </c>
      <c r="D41" s="77" t="s">
        <v>50</v>
      </c>
      <c r="E41" s="71">
        <v>31</v>
      </c>
      <c r="F41" s="97"/>
      <c r="G41" s="97"/>
      <c r="H41" s="98"/>
      <c r="I41" s="94"/>
    </row>
    <row r="42" spans="1:9" ht="12" customHeight="1" x14ac:dyDescent="0.2">
      <c r="A42" s="75" t="s">
        <v>47</v>
      </c>
      <c r="B42" s="75">
        <v>2018</v>
      </c>
      <c r="C42" s="76" t="s">
        <v>98</v>
      </c>
      <c r="D42" s="77" t="s">
        <v>52</v>
      </c>
      <c r="E42" s="78">
        <v>28</v>
      </c>
      <c r="F42" s="92"/>
      <c r="G42" s="92"/>
      <c r="H42" s="93"/>
      <c r="I42" s="94"/>
    </row>
    <row r="43" spans="1:9" ht="12" customHeight="1" x14ac:dyDescent="0.2">
      <c r="A43" s="75" t="s">
        <v>47</v>
      </c>
      <c r="B43" s="75">
        <v>2018</v>
      </c>
      <c r="C43" s="76" t="s">
        <v>99</v>
      </c>
      <c r="D43" s="77" t="s">
        <v>54</v>
      </c>
      <c r="E43" s="71">
        <v>31</v>
      </c>
      <c r="F43" s="92"/>
      <c r="G43" s="92"/>
      <c r="H43" s="93"/>
      <c r="I43" s="94"/>
    </row>
    <row r="44" spans="1:9" ht="12" customHeight="1" x14ac:dyDescent="0.2">
      <c r="A44" s="75" t="s">
        <v>47</v>
      </c>
      <c r="B44" s="75">
        <v>2018</v>
      </c>
      <c r="C44" s="76" t="s">
        <v>100</v>
      </c>
      <c r="D44" s="77" t="s">
        <v>56</v>
      </c>
      <c r="E44" s="71">
        <v>30</v>
      </c>
      <c r="F44" s="92"/>
      <c r="G44" s="92"/>
      <c r="H44" s="93"/>
      <c r="I44" s="94"/>
    </row>
    <row r="45" spans="1:9" ht="12" customHeight="1" x14ac:dyDescent="0.2">
      <c r="A45" s="75" t="s">
        <v>47</v>
      </c>
      <c r="B45" s="75">
        <v>2018</v>
      </c>
      <c r="C45" s="76" t="s">
        <v>101</v>
      </c>
      <c r="D45" s="77" t="s">
        <v>58</v>
      </c>
      <c r="E45" s="71">
        <v>31</v>
      </c>
      <c r="F45" s="92"/>
      <c r="G45" s="92"/>
      <c r="H45" s="93"/>
      <c r="I45" s="94"/>
    </row>
    <row r="46" spans="1:9" ht="12" customHeight="1" x14ac:dyDescent="0.2">
      <c r="A46" s="75" t="s">
        <v>47</v>
      </c>
      <c r="B46" s="75">
        <v>2018</v>
      </c>
      <c r="C46" s="76" t="s">
        <v>102</v>
      </c>
      <c r="D46" s="77" t="s">
        <v>60</v>
      </c>
      <c r="E46" s="71">
        <v>30</v>
      </c>
      <c r="F46" s="92"/>
      <c r="G46" s="92"/>
      <c r="H46" s="93"/>
      <c r="I46" s="94"/>
    </row>
    <row r="47" spans="1:9" ht="12" customHeight="1" x14ac:dyDescent="0.2">
      <c r="A47" s="75" t="s">
        <v>47</v>
      </c>
      <c r="B47" s="75">
        <v>2018</v>
      </c>
      <c r="C47" s="76" t="s">
        <v>103</v>
      </c>
      <c r="D47" s="77" t="s">
        <v>62</v>
      </c>
      <c r="E47" s="71">
        <v>31</v>
      </c>
      <c r="F47" s="92"/>
      <c r="G47" s="92"/>
      <c r="H47" s="93"/>
      <c r="I47" s="94"/>
    </row>
    <row r="48" spans="1:9" ht="12" customHeight="1" x14ac:dyDescent="0.2">
      <c r="A48" s="75" t="s">
        <v>47</v>
      </c>
      <c r="B48" s="75">
        <v>2018</v>
      </c>
      <c r="C48" s="76" t="s">
        <v>104</v>
      </c>
      <c r="D48" s="77" t="s">
        <v>64</v>
      </c>
      <c r="E48" s="71">
        <v>31</v>
      </c>
      <c r="F48" s="92"/>
      <c r="G48" s="92"/>
      <c r="H48" s="93"/>
      <c r="I48" s="94"/>
    </row>
    <row r="49" spans="1:9" ht="12" customHeight="1" x14ac:dyDescent="0.2">
      <c r="A49" s="75" t="s">
        <v>47</v>
      </c>
      <c r="B49" s="75">
        <v>2018</v>
      </c>
      <c r="C49" s="76" t="s">
        <v>105</v>
      </c>
      <c r="D49" s="77" t="s">
        <v>66</v>
      </c>
      <c r="E49" s="71">
        <v>30</v>
      </c>
      <c r="F49" s="92"/>
      <c r="G49" s="92"/>
      <c r="H49" s="93"/>
      <c r="I49" s="94"/>
    </row>
    <row r="50" spans="1:9" ht="12" customHeight="1" x14ac:dyDescent="0.2">
      <c r="A50" s="75" t="s">
        <v>47</v>
      </c>
      <c r="B50" s="75">
        <v>2018</v>
      </c>
      <c r="C50" s="76" t="s">
        <v>106</v>
      </c>
      <c r="D50" s="77" t="s">
        <v>68</v>
      </c>
      <c r="E50" s="71">
        <v>31</v>
      </c>
      <c r="F50" s="92"/>
      <c r="G50" s="92"/>
      <c r="H50" s="93"/>
      <c r="I50" s="94"/>
    </row>
    <row r="51" spans="1:9" ht="12" customHeight="1" x14ac:dyDescent="0.2">
      <c r="A51" s="75" t="s">
        <v>47</v>
      </c>
      <c r="B51" s="75">
        <v>2018</v>
      </c>
      <c r="C51" s="76" t="s">
        <v>107</v>
      </c>
      <c r="D51" s="77" t="s">
        <v>70</v>
      </c>
      <c r="E51" s="71">
        <v>30</v>
      </c>
      <c r="F51" s="92"/>
      <c r="G51" s="92"/>
      <c r="H51" s="93"/>
      <c r="I51" s="94"/>
    </row>
    <row r="52" spans="1:9" ht="12" customHeight="1" x14ac:dyDescent="0.2">
      <c r="A52" s="84" t="s">
        <v>47</v>
      </c>
      <c r="B52" s="84">
        <v>2018</v>
      </c>
      <c r="C52" s="85" t="s">
        <v>108</v>
      </c>
      <c r="D52" s="86" t="s">
        <v>72</v>
      </c>
      <c r="E52" s="87">
        <v>31</v>
      </c>
      <c r="F52" s="95"/>
      <c r="G52" s="95"/>
      <c r="H52" s="96"/>
      <c r="I52" s="94"/>
    </row>
    <row r="53" spans="1:9" ht="12" customHeight="1" x14ac:dyDescent="0.2">
      <c r="A53" s="75" t="s">
        <v>47</v>
      </c>
      <c r="B53" s="90">
        <v>2019</v>
      </c>
      <c r="C53" s="76" t="s">
        <v>109</v>
      </c>
      <c r="D53" s="77" t="s">
        <v>50</v>
      </c>
      <c r="E53" s="71">
        <v>31</v>
      </c>
      <c r="F53" s="97"/>
      <c r="G53" s="97"/>
      <c r="H53" s="98"/>
      <c r="I53" s="94"/>
    </row>
    <row r="54" spans="1:9" ht="12" customHeight="1" x14ac:dyDescent="0.2">
      <c r="A54" s="75" t="s">
        <v>47</v>
      </c>
      <c r="B54" s="75">
        <v>2019</v>
      </c>
      <c r="C54" s="76" t="s">
        <v>110</v>
      </c>
      <c r="D54" s="77" t="s">
        <v>52</v>
      </c>
      <c r="E54" s="78">
        <v>28</v>
      </c>
      <c r="F54" s="92"/>
      <c r="G54" s="92"/>
      <c r="H54" s="93"/>
      <c r="I54" s="94"/>
    </row>
    <row r="55" spans="1:9" ht="12" customHeight="1" x14ac:dyDescent="0.2">
      <c r="A55" s="75" t="s">
        <v>47</v>
      </c>
      <c r="B55" s="75">
        <v>2019</v>
      </c>
      <c r="C55" s="76" t="s">
        <v>111</v>
      </c>
      <c r="D55" s="77" t="s">
        <v>54</v>
      </c>
      <c r="E55" s="71">
        <v>31</v>
      </c>
      <c r="F55" s="92"/>
      <c r="G55" s="92"/>
      <c r="H55" s="93"/>
      <c r="I55" s="94"/>
    </row>
    <row r="56" spans="1:9" ht="12" customHeight="1" x14ac:dyDescent="0.2">
      <c r="A56" s="75" t="s">
        <v>47</v>
      </c>
      <c r="B56" s="75">
        <v>2019</v>
      </c>
      <c r="C56" s="76" t="s">
        <v>112</v>
      </c>
      <c r="D56" s="77" t="s">
        <v>56</v>
      </c>
      <c r="E56" s="71">
        <v>30</v>
      </c>
      <c r="F56" s="92"/>
      <c r="G56" s="92"/>
      <c r="H56" s="93"/>
      <c r="I56" s="94"/>
    </row>
    <row r="57" spans="1:9" ht="12" customHeight="1" x14ac:dyDescent="0.2">
      <c r="A57" s="75" t="s">
        <v>47</v>
      </c>
      <c r="B57" s="75">
        <v>2019</v>
      </c>
      <c r="C57" s="76" t="s">
        <v>113</v>
      </c>
      <c r="D57" s="77" t="s">
        <v>58</v>
      </c>
      <c r="E57" s="71">
        <v>31</v>
      </c>
      <c r="F57" s="92"/>
      <c r="G57" s="92"/>
      <c r="H57" s="93"/>
      <c r="I57" s="94"/>
    </row>
    <row r="58" spans="1:9" ht="12" customHeight="1" x14ac:dyDescent="0.2">
      <c r="A58" s="75" t="s">
        <v>47</v>
      </c>
      <c r="B58" s="75">
        <v>2019</v>
      </c>
      <c r="C58" s="76" t="s">
        <v>114</v>
      </c>
      <c r="D58" s="77" t="s">
        <v>60</v>
      </c>
      <c r="E58" s="71">
        <v>30</v>
      </c>
      <c r="F58" s="92"/>
      <c r="G58" s="92"/>
      <c r="H58" s="93"/>
      <c r="I58" s="94"/>
    </row>
    <row r="59" spans="1:9" ht="12" customHeight="1" x14ac:dyDescent="0.2">
      <c r="A59" s="75" t="s">
        <v>47</v>
      </c>
      <c r="B59" s="75">
        <v>2019</v>
      </c>
      <c r="C59" s="76" t="s">
        <v>115</v>
      </c>
      <c r="D59" s="77" t="s">
        <v>62</v>
      </c>
      <c r="E59" s="71">
        <v>31</v>
      </c>
      <c r="F59" s="92"/>
      <c r="G59" s="92"/>
      <c r="H59" s="93"/>
      <c r="I59" s="94"/>
    </row>
    <row r="60" spans="1:9" ht="12" customHeight="1" x14ac:dyDescent="0.2">
      <c r="A60" s="75" t="s">
        <v>47</v>
      </c>
      <c r="B60" s="75">
        <v>2019</v>
      </c>
      <c r="C60" s="76" t="s">
        <v>116</v>
      </c>
      <c r="D60" s="77" t="s">
        <v>64</v>
      </c>
      <c r="E60" s="71">
        <v>31</v>
      </c>
      <c r="F60" s="92"/>
      <c r="G60" s="92"/>
      <c r="H60" s="93"/>
      <c r="I60" s="94"/>
    </row>
    <row r="61" spans="1:9" ht="12" customHeight="1" x14ac:dyDescent="0.2">
      <c r="A61" s="75" t="s">
        <v>47</v>
      </c>
      <c r="B61" s="75">
        <v>2019</v>
      </c>
      <c r="C61" s="76" t="s">
        <v>117</v>
      </c>
      <c r="D61" s="77" t="s">
        <v>66</v>
      </c>
      <c r="E61" s="71">
        <v>30</v>
      </c>
      <c r="F61" s="92"/>
      <c r="G61" s="92"/>
      <c r="H61" s="93"/>
      <c r="I61" s="94"/>
    </row>
    <row r="62" spans="1:9" ht="12" customHeight="1" x14ac:dyDescent="0.2">
      <c r="A62" s="75" t="s">
        <v>47</v>
      </c>
      <c r="B62" s="75">
        <v>2019</v>
      </c>
      <c r="C62" s="76" t="s">
        <v>118</v>
      </c>
      <c r="D62" s="77" t="s">
        <v>68</v>
      </c>
      <c r="E62" s="71">
        <v>31</v>
      </c>
      <c r="F62" s="92"/>
      <c r="G62" s="92"/>
      <c r="H62" s="93"/>
      <c r="I62" s="94"/>
    </row>
    <row r="63" spans="1:9" ht="12" customHeight="1" x14ac:dyDescent="0.2">
      <c r="A63" s="75" t="s">
        <v>47</v>
      </c>
      <c r="B63" s="75">
        <v>2019</v>
      </c>
      <c r="C63" s="76" t="s">
        <v>119</v>
      </c>
      <c r="D63" s="77" t="s">
        <v>70</v>
      </c>
      <c r="E63" s="71">
        <v>30</v>
      </c>
      <c r="F63" s="92"/>
      <c r="G63" s="92"/>
      <c r="H63" s="93"/>
      <c r="I63" s="94"/>
    </row>
    <row r="64" spans="1:9" ht="12" customHeight="1" x14ac:dyDescent="0.2">
      <c r="A64" s="84" t="s">
        <v>47</v>
      </c>
      <c r="B64" s="84">
        <v>2019</v>
      </c>
      <c r="C64" s="85" t="s">
        <v>120</v>
      </c>
      <c r="D64" s="86" t="s">
        <v>72</v>
      </c>
      <c r="E64" s="87">
        <v>31</v>
      </c>
      <c r="F64" s="95"/>
      <c r="G64" s="95"/>
      <c r="H64" s="96"/>
      <c r="I64" s="94"/>
    </row>
  </sheetData>
  <hyperlinks>
    <hyperlink ref="F2" r:id="rId1" display="mailto:NSA-PRU-Support@eurocontrol.in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AD3"/>
  </sheetPr>
  <dimension ref="A1:F15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20.140625" customWidth="1"/>
    <col min="2" max="2" width="15.85546875" customWidth="1"/>
    <col min="3" max="3" width="13.5703125" customWidth="1"/>
    <col min="4" max="4" width="14.5703125" customWidth="1"/>
    <col min="5" max="5" width="15.28515625" customWidth="1"/>
    <col min="6" max="6" width="10.285156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11">
        <v>42005</v>
      </c>
      <c r="E1" s="12" t="s">
        <v>3</v>
      </c>
      <c r="F1" s="6" t="s">
        <v>4</v>
      </c>
    </row>
    <row r="2" spans="1:6" ht="12.75" customHeight="1" x14ac:dyDescent="0.2">
      <c r="A2" s="7" t="s">
        <v>5</v>
      </c>
      <c r="B2" s="100">
        <v>42583</v>
      </c>
      <c r="C2" s="8" t="s">
        <v>6</v>
      </c>
      <c r="D2" s="15">
        <v>42551</v>
      </c>
      <c r="E2" s="16" t="s">
        <v>7</v>
      </c>
      <c r="F2" s="18" t="s">
        <v>8</v>
      </c>
    </row>
    <row r="3" spans="1:6" ht="12.75" customHeight="1" x14ac:dyDescent="0.2">
      <c r="A3" s="19"/>
      <c r="B3" s="19"/>
      <c r="C3" s="19"/>
      <c r="D3" s="19"/>
      <c r="E3" s="19"/>
      <c r="F3" s="19"/>
    </row>
    <row r="4" spans="1:6" ht="13.5" customHeight="1" x14ac:dyDescent="0.2">
      <c r="A4" s="21" t="s">
        <v>9</v>
      </c>
      <c r="B4" s="23" t="s">
        <v>10</v>
      </c>
      <c r="C4" s="23" t="s">
        <v>10</v>
      </c>
      <c r="D4" s="23" t="s">
        <v>11</v>
      </c>
      <c r="E4" s="23" t="s">
        <v>11</v>
      </c>
      <c r="F4" s="23" t="s">
        <v>11</v>
      </c>
    </row>
    <row r="5" spans="1:6" ht="25.5" customHeight="1" x14ac:dyDescent="0.2">
      <c r="A5" s="24" t="s">
        <v>12</v>
      </c>
      <c r="B5" s="25" t="s">
        <v>13</v>
      </c>
      <c r="C5" s="25" t="s">
        <v>14</v>
      </c>
      <c r="D5" s="25" t="s">
        <v>13</v>
      </c>
      <c r="E5" s="25" t="s">
        <v>14</v>
      </c>
      <c r="F5" s="24" t="s">
        <v>15</v>
      </c>
    </row>
    <row r="6" spans="1:6" ht="12.75" customHeight="1" x14ac:dyDescent="0.2">
      <c r="A6" s="27" t="s">
        <v>16</v>
      </c>
      <c r="B6" s="29">
        <v>4408271</v>
      </c>
      <c r="C6" s="29">
        <v>4493056</v>
      </c>
      <c r="D6" s="29">
        <f t="shared" ref="D6:D15" si="0">B6/181</f>
        <v>24355.088397790056</v>
      </c>
      <c r="E6" s="29">
        <f t="shared" ref="E6:E15" si="1">C6/182</f>
        <v>24687.120879120877</v>
      </c>
      <c r="F6" s="34">
        <f t="shared" ref="F6:F15" si="2">E6/D6-1</f>
        <v>1.363298198338514E-2</v>
      </c>
    </row>
    <row r="7" spans="1:6" ht="12.75" customHeight="1" x14ac:dyDescent="0.2">
      <c r="A7" s="27" t="s">
        <v>25</v>
      </c>
      <c r="B7" s="29">
        <v>374428</v>
      </c>
      <c r="C7" s="29">
        <v>391259</v>
      </c>
      <c r="D7" s="29">
        <f t="shared" si="0"/>
        <v>2068.6629834254145</v>
      </c>
      <c r="E7" s="29">
        <f t="shared" si="1"/>
        <v>2149.7747252747254</v>
      </c>
      <c r="F7" s="34">
        <f t="shared" si="2"/>
        <v>3.9209741992386471E-2</v>
      </c>
    </row>
    <row r="8" spans="1:6" ht="12.75" customHeight="1" x14ac:dyDescent="0.2">
      <c r="A8" s="27" t="s">
        <v>26</v>
      </c>
      <c r="B8" s="29">
        <v>1063577</v>
      </c>
      <c r="C8" s="29">
        <v>1068756</v>
      </c>
      <c r="D8" s="29">
        <f t="shared" si="0"/>
        <v>5876.1160220994479</v>
      </c>
      <c r="E8" s="29">
        <f t="shared" si="1"/>
        <v>5872.2857142857147</v>
      </c>
      <c r="F8" s="34">
        <f t="shared" si="2"/>
        <v>-6.5184346247215696E-4</v>
      </c>
    </row>
    <row r="9" spans="1:6" ht="12.75" customHeight="1" x14ac:dyDescent="0.2">
      <c r="A9" s="27" t="s">
        <v>28</v>
      </c>
      <c r="B9" s="29">
        <v>402543</v>
      </c>
      <c r="C9" s="29">
        <v>407529</v>
      </c>
      <c r="D9" s="29">
        <f t="shared" si="0"/>
        <v>2223.9944751381217</v>
      </c>
      <c r="E9" s="29">
        <f t="shared" si="1"/>
        <v>2239.1703296703295</v>
      </c>
      <c r="F9" s="34">
        <f t="shared" si="2"/>
        <v>6.8236925504345791E-3</v>
      </c>
    </row>
    <row r="10" spans="1:6" ht="12.75" customHeight="1" x14ac:dyDescent="0.2">
      <c r="A10" s="27" t="s">
        <v>29</v>
      </c>
      <c r="B10" s="29">
        <v>492447</v>
      </c>
      <c r="C10" s="29">
        <v>499515</v>
      </c>
      <c r="D10" s="29">
        <f t="shared" si="0"/>
        <v>2720.7016574585637</v>
      </c>
      <c r="E10" s="29">
        <f t="shared" si="1"/>
        <v>2744.5879120879122</v>
      </c>
      <c r="F10" s="34">
        <f t="shared" si="2"/>
        <v>8.7794464945711859E-3</v>
      </c>
    </row>
    <row r="11" spans="1:6" ht="12.75" customHeight="1" x14ac:dyDescent="0.2">
      <c r="A11" s="27" t="s">
        <v>30</v>
      </c>
      <c r="B11" s="29">
        <v>920455</v>
      </c>
      <c r="C11" s="29">
        <v>938047</v>
      </c>
      <c r="D11" s="29">
        <f t="shared" si="0"/>
        <v>5085.3867403314916</v>
      </c>
      <c r="E11" s="29">
        <f t="shared" si="1"/>
        <v>5154.1043956043959</v>
      </c>
      <c r="F11" s="34">
        <f t="shared" si="2"/>
        <v>1.3512768798469965E-2</v>
      </c>
    </row>
    <row r="12" spans="1:6" ht="12.75" customHeight="1" x14ac:dyDescent="0.2">
      <c r="A12" s="27" t="s">
        <v>31</v>
      </c>
      <c r="B12" s="29">
        <v>2702362</v>
      </c>
      <c r="C12" s="29">
        <v>2760962</v>
      </c>
      <c r="D12" s="29">
        <f t="shared" si="0"/>
        <v>14930.17679558011</v>
      </c>
      <c r="E12" s="29">
        <f t="shared" si="1"/>
        <v>15170.120879120879</v>
      </c>
      <c r="F12" s="34">
        <f t="shared" si="2"/>
        <v>1.6071081195220716E-2</v>
      </c>
    </row>
    <row r="13" spans="1:6" ht="12.75" customHeight="1" x14ac:dyDescent="0.2">
      <c r="A13" s="27" t="s">
        <v>34</v>
      </c>
      <c r="B13" s="29">
        <v>497266</v>
      </c>
      <c r="C13" s="29">
        <v>487916</v>
      </c>
      <c r="D13" s="29">
        <f t="shared" si="0"/>
        <v>2747.3259668508285</v>
      </c>
      <c r="E13" s="29">
        <f t="shared" si="1"/>
        <v>2680.8571428571427</v>
      </c>
      <c r="F13" s="34">
        <f t="shared" si="2"/>
        <v>-2.4194007116628002E-2</v>
      </c>
    </row>
    <row r="14" spans="1:6" ht="12.75" customHeight="1" x14ac:dyDescent="0.2">
      <c r="A14" s="27" t="s">
        <v>35</v>
      </c>
      <c r="B14" s="29">
        <v>825201</v>
      </c>
      <c r="C14" s="29">
        <v>884736</v>
      </c>
      <c r="D14" s="29">
        <f t="shared" si="0"/>
        <v>4559.1215469613262</v>
      </c>
      <c r="E14" s="29">
        <f t="shared" si="1"/>
        <v>4861.1868131868132</v>
      </c>
      <c r="F14" s="34">
        <f t="shared" si="2"/>
        <v>6.6255146548311439E-2</v>
      </c>
    </row>
    <row r="15" spans="1:6" ht="12.75" customHeight="1" x14ac:dyDescent="0.2">
      <c r="A15" s="42" t="s">
        <v>36</v>
      </c>
      <c r="B15" s="29">
        <v>1122393</v>
      </c>
      <c r="C15" s="29">
        <v>1175144</v>
      </c>
      <c r="D15" s="29">
        <f t="shared" si="0"/>
        <v>6201.0662983425418</v>
      </c>
      <c r="E15" s="29">
        <f t="shared" si="1"/>
        <v>6456.8351648351645</v>
      </c>
      <c r="F15" s="34">
        <f t="shared" si="2"/>
        <v>4.1245949355675604E-2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40.7109375" customWidth="1"/>
    <col min="5" max="6" width="17.28515625" customWidth="1"/>
  </cols>
  <sheetData>
    <row r="1" spans="1:6" ht="12" customHeight="1" x14ac:dyDescent="0.2">
      <c r="A1" s="24" t="s">
        <v>39</v>
      </c>
      <c r="B1" s="24" t="s">
        <v>27</v>
      </c>
      <c r="C1" s="24" t="s">
        <v>40</v>
      </c>
      <c r="D1" s="24" t="s">
        <v>41</v>
      </c>
      <c r="E1" s="50"/>
      <c r="F1" s="50"/>
    </row>
    <row r="2" spans="1:6" ht="12.75" customHeight="1" x14ac:dyDescent="0.2">
      <c r="A2" s="58">
        <v>42583</v>
      </c>
      <c r="B2" s="60" t="s">
        <v>45</v>
      </c>
      <c r="C2" s="61">
        <v>2016</v>
      </c>
      <c r="D2" s="63" t="s">
        <v>48</v>
      </c>
      <c r="E2" s="50"/>
      <c r="F2" s="50"/>
    </row>
    <row r="3" spans="1:6" ht="12" customHeight="1" x14ac:dyDescent="0.2">
      <c r="A3" s="64"/>
      <c r="B3" s="65"/>
      <c r="C3" s="64"/>
      <c r="D3" s="66"/>
      <c r="E3" s="50"/>
      <c r="F3" s="50"/>
    </row>
    <row r="4" spans="1:6" ht="12" customHeight="1" x14ac:dyDescent="0.2">
      <c r="A4" s="64"/>
      <c r="B4" s="65"/>
      <c r="C4" s="68"/>
      <c r="D4" s="66"/>
      <c r="E4" s="70"/>
      <c r="F4" s="70"/>
    </row>
    <row r="5" spans="1:6" ht="15.75" customHeight="1" x14ac:dyDescent="0.2">
      <c r="A5" s="70"/>
      <c r="B5" s="70"/>
      <c r="C5" s="70"/>
      <c r="D5" s="70"/>
      <c r="E5" s="50"/>
      <c r="F5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ERT_FLTS_YY</vt:lpstr>
      <vt:lpstr>ERT_FLTS_MM</vt:lpstr>
      <vt:lpstr>ERT_FLTS_LOC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2016-12-14T10:18:19Z</dcterms:modified>
</cp:coreProperties>
</file>