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<sst xmlns="http://schemas.openxmlformats.org/spreadsheetml/2006/main" count="57" uniqueCount="55">
  <si>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</si>
  <si>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</si>
  <si>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</si>
  <si>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</si>
  <si>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</si>
  <si>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</si>
  <si>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</si>
  <si>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</si>
  <si>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</si>
  <si>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</si>
  <si>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>Period: JAN-OCT</t>
  </si>
  <si>
    <t>SOURCE: CRCO</t>
  </si>
  <si>
    <t>En-route service units</t>
  </si>
  <si>
    <t>Actual [2021]</t>
  </si>
  <si>
    <t>Daily ER SU [2021]</t>
  </si>
  <si>
    <t>Actual [2022]</t>
  </si>
  <si>
    <t>Daily ER SU [actual, 2022]</t>
  </si>
  <si>
    <t>22/21 (%)</t>
  </si>
  <si>
    <t>Det. [2022]</t>
  </si>
  <si>
    <t>Daily ER SU [2022]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</si>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</sst>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44881.0</v>
      </c>
      <c r="C2" s="10" t="s">
        <v>7</v>
      </c>
      <c r="D2" s="11">
        <v>44865.0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6"/>
      <c r="G3" s="18"/>
      <c r="H3" s="18"/>
      <c r="I3" s="18"/>
    </row>
    <row r="4" ht="13.5" customHeight="1">
      <c r="A4" s="19" t="s">
        <v>10</v>
      </c>
      <c r="B4" s="20" t="s">
        <v>11</v>
      </c>
      <c r="C4" s="20">
        <v>304.0</v>
      </c>
      <c r="D4" s="21"/>
      <c r="E4" s="20">
        <v>304.0</v>
      </c>
      <c r="F4" s="21"/>
      <c r="G4" s="21"/>
      <c r="H4" s="20">
        <v>304.0</v>
      </c>
      <c r="I4" s="21"/>
    </row>
    <row r="5" ht="25.5" customHeight="1">
      <c r="A5" s="22" t="s">
        <v>12</v>
      </c>
      <c r="B5" s="22" t="s">
        <v>13</v>
      </c>
      <c r="C5" s="23" t="s">
        <v>14</v>
      </c>
      <c r="D5" s="22" t="s">
        <v>15</v>
      </c>
      <c r="E5" s="22" t="s">
        <v>16</v>
      </c>
      <c r="F5" s="22" t="s">
        <v>17</v>
      </c>
      <c r="G5" s="22" t="s">
        <v>18</v>
      </c>
      <c r="H5" s="22" t="s">
        <v>19</v>
      </c>
      <c r="I5" s="22" t="s">
        <v>20</v>
      </c>
    </row>
    <row r="6" ht="12.75" customHeight="1">
      <c r="A6" s="24" t="s">
        <v>21</v>
      </c>
      <c r="B6" s="25">
        <f>sum(B7:B35)</f>
        <v>53118705.79</v>
      </c>
      <c r="C6" s="25">
        <f t="shared" ref="C6:C35" si="1">B6/C$4</f>
        <v>174732.5848</v>
      </c>
      <c r="D6" s="25">
        <f>sum(D7:D35)</f>
        <v>92169918.64</v>
      </c>
      <c r="E6" s="25">
        <f t="shared" ref="E6:E35" si="2">D6/E$4</f>
        <v>303190.5218</v>
      </c>
      <c r="F6" s="26">
        <f t="shared" ref="F6:F35" si="3">E6/C6-1</f>
        <v>0.7351687559</v>
      </c>
      <c r="G6" s="25">
        <f>sum(G7:G35)</f>
        <v>89603598.58</v>
      </c>
      <c r="H6" s="25">
        <f t="shared" ref="H6:H35" si="4">G6/H$4</f>
        <v>294748.6795</v>
      </c>
      <c r="I6" s="26">
        <f t="shared" ref="I6:I35" si="5">D6/G6-1</f>
        <v>0.02864081466</v>
      </c>
    </row>
    <row r="7" ht="12.75" customHeight="1">
      <c r="A7" s="24" t="s">
        <v>22</v>
      </c>
      <c r="B7" s="27">
        <v>1453815.45</v>
      </c>
      <c r="C7" s="25">
        <f t="shared" si="1"/>
        <v>4782.287664</v>
      </c>
      <c r="D7" s="27">
        <v>2760654.93</v>
      </c>
      <c r="E7" s="25">
        <f t="shared" si="2"/>
        <v>9081.101743</v>
      </c>
      <c r="F7" s="26">
        <f t="shared" si="3"/>
        <v>0.8989032824</v>
      </c>
      <c r="G7" s="27">
        <v>2579670.3</v>
      </c>
      <c r="H7" s="25">
        <f t="shared" si="4"/>
        <v>8485.757566</v>
      </c>
      <c r="I7" s="26">
        <f t="shared" si="5"/>
        <v>0.07015804694</v>
      </c>
    </row>
    <row r="8" ht="12.75" customHeight="1">
      <c r="A8" s="24" t="s">
        <v>23</v>
      </c>
      <c r="B8" s="27">
        <v>906784.19</v>
      </c>
      <c r="C8" s="25">
        <f t="shared" si="1"/>
        <v>2982.84273</v>
      </c>
      <c r="D8" s="27">
        <v>1768116.35</v>
      </c>
      <c r="E8" s="25">
        <f t="shared" si="2"/>
        <v>5816.172204</v>
      </c>
      <c r="F8" s="26">
        <f t="shared" si="3"/>
        <v>0.9498755818</v>
      </c>
      <c r="G8" s="27">
        <v>1755655.59</v>
      </c>
      <c r="H8" s="25">
        <f t="shared" si="4"/>
        <v>5775.182862</v>
      </c>
      <c r="I8" s="26">
        <f t="shared" si="5"/>
        <v>0.007097496839</v>
      </c>
    </row>
    <row r="9" ht="12.75" customHeight="1">
      <c r="A9" s="24" t="s">
        <v>24</v>
      </c>
      <c r="B9" s="27">
        <v>1859600.31</v>
      </c>
      <c r="C9" s="25">
        <f t="shared" si="1"/>
        <v>6117.106283</v>
      </c>
      <c r="D9" s="27">
        <v>3252427.2</v>
      </c>
      <c r="E9" s="25">
        <f t="shared" si="2"/>
        <v>10698.77368</v>
      </c>
      <c r="F9" s="26">
        <f t="shared" si="3"/>
        <v>0.7489926101</v>
      </c>
      <c r="G9" s="27">
        <v>2656785.2</v>
      </c>
      <c r="H9" s="25">
        <f t="shared" si="4"/>
        <v>8739.425</v>
      </c>
      <c r="I9" s="26">
        <f t="shared" si="5"/>
        <v>0.2241965214</v>
      </c>
    </row>
    <row r="10" ht="12.75" customHeight="1">
      <c r="A10" s="24" t="s">
        <v>25</v>
      </c>
      <c r="B10" s="27">
        <v>1260663.0</v>
      </c>
      <c r="C10" s="25">
        <f t="shared" si="1"/>
        <v>4146.917763</v>
      </c>
      <c r="D10" s="27">
        <v>1955783.44</v>
      </c>
      <c r="E10" s="25">
        <f t="shared" si="2"/>
        <v>6433.498158</v>
      </c>
      <c r="F10" s="26">
        <f t="shared" si="3"/>
        <v>0.5513927513</v>
      </c>
      <c r="G10" s="27">
        <v>1395095.45</v>
      </c>
      <c r="H10" s="25">
        <f t="shared" si="4"/>
        <v>4589.12977</v>
      </c>
      <c r="I10" s="26">
        <f t="shared" si="5"/>
        <v>0.4018993754</v>
      </c>
    </row>
    <row r="11" ht="12.75" customHeight="1">
      <c r="A11" s="24" t="s">
        <v>26</v>
      </c>
      <c r="B11" s="27">
        <v>990310.33</v>
      </c>
      <c r="C11" s="25">
        <f t="shared" si="1"/>
        <v>3257.59977</v>
      </c>
      <c r="D11" s="27">
        <v>1475141.53</v>
      </c>
      <c r="E11" s="25">
        <f t="shared" si="2"/>
        <v>4852.439243</v>
      </c>
      <c r="F11" s="26">
        <f t="shared" si="3"/>
        <v>0.4895750204</v>
      </c>
      <c r="G11" s="27">
        <v>1514467.68</v>
      </c>
      <c r="H11" s="25">
        <f t="shared" si="4"/>
        <v>4981.801579</v>
      </c>
      <c r="I11" s="26">
        <f t="shared" si="5"/>
        <v>-0.02596697871</v>
      </c>
    </row>
    <row r="12" ht="12.75" customHeight="1">
      <c r="A12" s="24" t="s">
        <v>27</v>
      </c>
      <c r="B12" s="27">
        <v>1020758.48</v>
      </c>
      <c r="C12" s="25">
        <f t="shared" si="1"/>
        <v>3357.758158</v>
      </c>
      <c r="D12" s="27">
        <v>1546932.39</v>
      </c>
      <c r="E12" s="25">
        <f t="shared" si="2"/>
        <v>5088.593388</v>
      </c>
      <c r="F12" s="26">
        <f t="shared" si="3"/>
        <v>0.5154734644</v>
      </c>
      <c r="G12" s="27">
        <v>1571759.19</v>
      </c>
      <c r="H12" s="25">
        <f t="shared" si="4"/>
        <v>5170.260493</v>
      </c>
      <c r="I12" s="26">
        <f t="shared" si="5"/>
        <v>-0.01579554944</v>
      </c>
    </row>
    <row r="13" ht="12.75" customHeight="1">
      <c r="A13" s="24" t="s">
        <v>28</v>
      </c>
      <c r="B13" s="27">
        <v>591113.62</v>
      </c>
      <c r="C13" s="25">
        <f t="shared" si="1"/>
        <v>1944.452697</v>
      </c>
      <c r="D13" s="27">
        <v>1078023.91</v>
      </c>
      <c r="E13" s="25">
        <f t="shared" si="2"/>
        <v>3546.131283</v>
      </c>
      <c r="F13" s="26">
        <f t="shared" si="3"/>
        <v>0.8237169193</v>
      </c>
      <c r="G13" s="27">
        <v>1229067.21</v>
      </c>
      <c r="H13" s="25">
        <f t="shared" si="4"/>
        <v>4042.984243</v>
      </c>
      <c r="I13" s="26">
        <f t="shared" si="5"/>
        <v>-0.1228926285</v>
      </c>
    </row>
    <row r="14" ht="12.75" customHeight="1">
      <c r="A14" s="24" t="s">
        <v>29</v>
      </c>
      <c r="B14" s="27">
        <v>366172.9</v>
      </c>
      <c r="C14" s="25">
        <f t="shared" si="1"/>
        <v>1204.516118</v>
      </c>
      <c r="D14" s="27">
        <v>372725.54</v>
      </c>
      <c r="E14" s="25">
        <f t="shared" si="2"/>
        <v>1226.070855</v>
      </c>
      <c r="F14" s="26">
        <f t="shared" si="3"/>
        <v>0.01789493433</v>
      </c>
      <c r="G14" s="27">
        <v>621496.83</v>
      </c>
      <c r="H14" s="25">
        <f t="shared" si="4"/>
        <v>2044.397467</v>
      </c>
      <c r="I14" s="26">
        <f t="shared" si="5"/>
        <v>-0.400277649</v>
      </c>
    </row>
    <row r="15" ht="12.75" customHeight="1">
      <c r="A15" s="24" t="s">
        <v>30</v>
      </c>
      <c r="B15" s="27">
        <v>375994.81</v>
      </c>
      <c r="C15" s="25">
        <f t="shared" si="1"/>
        <v>1236.825033</v>
      </c>
      <c r="D15" s="27">
        <v>492513.49</v>
      </c>
      <c r="E15" s="25">
        <f t="shared" si="2"/>
        <v>1620.110164</v>
      </c>
      <c r="F15" s="26">
        <f t="shared" si="3"/>
        <v>0.3098943839</v>
      </c>
      <c r="G15" s="27">
        <v>743611.88</v>
      </c>
      <c r="H15" s="25">
        <f t="shared" si="4"/>
        <v>2446.091711</v>
      </c>
      <c r="I15" s="26">
        <f t="shared" si="5"/>
        <v>-0.3376739893</v>
      </c>
    </row>
    <row r="16" ht="12.75" customHeight="1">
      <c r="A16" s="24" t="s">
        <v>31</v>
      </c>
      <c r="B16" s="27">
        <v>8870430.8</v>
      </c>
      <c r="C16" s="25">
        <f t="shared" si="1"/>
        <v>29179.04868</v>
      </c>
      <c r="D16" s="27">
        <v>1.614219004E7</v>
      </c>
      <c r="E16" s="25">
        <f t="shared" si="2"/>
        <v>53099.30934</v>
      </c>
      <c r="F16" s="26">
        <f t="shared" si="3"/>
        <v>0.8197752064</v>
      </c>
      <c r="G16" s="27">
        <v>1.474051356E7</v>
      </c>
      <c r="H16" s="25">
        <f t="shared" si="4"/>
        <v>48488.53145</v>
      </c>
      <c r="I16" s="26">
        <f t="shared" si="5"/>
        <v>0.09509007093</v>
      </c>
    </row>
    <row r="17" ht="12.75" customHeight="1">
      <c r="A17" s="24" t="s">
        <v>32</v>
      </c>
      <c r="B17" s="27">
        <v>6123440.66</v>
      </c>
      <c r="C17" s="25">
        <f t="shared" si="1"/>
        <v>20142.89691</v>
      </c>
      <c r="D17" s="27">
        <v>1.076586865E7</v>
      </c>
      <c r="E17" s="25">
        <f t="shared" si="2"/>
        <v>35414.04161</v>
      </c>
      <c r="F17" s="26">
        <f t="shared" si="3"/>
        <v>0.758140439</v>
      </c>
      <c r="G17" s="27">
        <v>1.1656077E7</v>
      </c>
      <c r="H17" s="25">
        <f t="shared" si="4"/>
        <v>38342.35855</v>
      </c>
      <c r="I17" s="26">
        <f t="shared" si="5"/>
        <v>-0.07637289544</v>
      </c>
    </row>
    <row r="18" ht="12.75" customHeight="1">
      <c r="A18" s="24" t="s">
        <v>33</v>
      </c>
      <c r="B18" s="27">
        <v>3343540.45</v>
      </c>
      <c r="C18" s="25">
        <f t="shared" si="1"/>
        <v>10998.48832</v>
      </c>
      <c r="D18" s="27">
        <v>5539727.58</v>
      </c>
      <c r="E18" s="25">
        <f t="shared" si="2"/>
        <v>18222.78809</v>
      </c>
      <c r="F18" s="26">
        <f t="shared" si="3"/>
        <v>0.6568447916</v>
      </c>
      <c r="G18" s="27">
        <v>4767308.83</v>
      </c>
      <c r="H18" s="25">
        <f t="shared" si="4"/>
        <v>15681.93694</v>
      </c>
      <c r="I18" s="26">
        <f t="shared" si="5"/>
        <v>0.1620240638</v>
      </c>
    </row>
    <row r="19" ht="12.75" customHeight="1">
      <c r="A19" s="24" t="s">
        <v>34</v>
      </c>
      <c r="B19" s="27">
        <v>1396257.09</v>
      </c>
      <c r="C19" s="25">
        <f t="shared" si="1"/>
        <v>4592.950954</v>
      </c>
      <c r="D19" s="27">
        <v>2683762.74</v>
      </c>
      <c r="E19" s="25">
        <f t="shared" si="2"/>
        <v>8828.166908</v>
      </c>
      <c r="F19" s="26">
        <f t="shared" si="3"/>
        <v>0.9221121663</v>
      </c>
      <c r="G19" s="27">
        <v>2061883.78</v>
      </c>
      <c r="H19" s="25">
        <f t="shared" si="4"/>
        <v>6782.512434</v>
      </c>
      <c r="I19" s="26">
        <f t="shared" si="5"/>
        <v>0.3016071837</v>
      </c>
    </row>
    <row r="20" ht="12.75" customHeight="1">
      <c r="A20" s="24" t="s">
        <v>35</v>
      </c>
      <c r="B20" s="27">
        <v>1893797.1</v>
      </c>
      <c r="C20" s="25">
        <f t="shared" si="1"/>
        <v>6229.595724</v>
      </c>
      <c r="D20" s="27">
        <v>3597413.11</v>
      </c>
      <c r="E20" s="25">
        <f t="shared" si="2"/>
        <v>11833.59576</v>
      </c>
      <c r="F20" s="26">
        <f t="shared" si="3"/>
        <v>0.8995768396</v>
      </c>
      <c r="G20" s="27">
        <v>3431005.45</v>
      </c>
      <c r="H20" s="25">
        <f t="shared" si="4"/>
        <v>11286.20214</v>
      </c>
      <c r="I20" s="26">
        <f t="shared" si="5"/>
        <v>0.04850113543</v>
      </c>
    </row>
    <row r="21" ht="12.75" customHeight="1">
      <c r="A21" s="24" t="s">
        <v>36</v>
      </c>
      <c r="B21" s="27">
        <v>4650469.82</v>
      </c>
      <c r="C21" s="25">
        <f t="shared" si="1"/>
        <v>15297.59809</v>
      </c>
      <c r="D21" s="27">
        <v>8269306.61</v>
      </c>
      <c r="E21" s="25">
        <f t="shared" si="2"/>
        <v>27201.66648</v>
      </c>
      <c r="F21" s="26">
        <f t="shared" si="3"/>
        <v>0.7781658478</v>
      </c>
      <c r="G21" s="27">
        <v>7405398.87</v>
      </c>
      <c r="H21" s="25">
        <f t="shared" si="4"/>
        <v>24359.8647</v>
      </c>
      <c r="I21" s="26">
        <f t="shared" si="5"/>
        <v>0.1166591773</v>
      </c>
    </row>
    <row r="22" ht="12.75" customHeight="1">
      <c r="A22" s="24" t="s">
        <v>37</v>
      </c>
      <c r="B22" s="27">
        <v>417295.62</v>
      </c>
      <c r="C22" s="25">
        <f t="shared" si="1"/>
        <v>1372.682961</v>
      </c>
      <c r="D22" s="27">
        <v>406364.83</v>
      </c>
      <c r="E22" s="25">
        <f t="shared" si="2"/>
        <v>1336.726414</v>
      </c>
      <c r="F22" s="26">
        <f t="shared" si="3"/>
        <v>-0.02619435593</v>
      </c>
      <c r="G22" s="27">
        <v>625302.19</v>
      </c>
      <c r="H22" s="25">
        <f t="shared" si="4"/>
        <v>2056.915099</v>
      </c>
      <c r="I22" s="26">
        <f t="shared" si="5"/>
        <v>-0.3501304865</v>
      </c>
    </row>
    <row r="23" ht="12.75" customHeight="1">
      <c r="A23" s="24" t="s">
        <v>38</v>
      </c>
      <c r="B23" s="27">
        <v>351005.84</v>
      </c>
      <c r="C23" s="25">
        <f t="shared" si="1"/>
        <v>1154.624474</v>
      </c>
      <c r="D23" s="27">
        <v>327395.31</v>
      </c>
      <c r="E23" s="25">
        <f t="shared" si="2"/>
        <v>1076.958257</v>
      </c>
      <c r="F23" s="26">
        <f t="shared" si="3"/>
        <v>-0.06726534806</v>
      </c>
      <c r="G23" s="27">
        <v>430923.88</v>
      </c>
      <c r="H23" s="25">
        <f t="shared" si="4"/>
        <v>1417.512763</v>
      </c>
      <c r="I23" s="26">
        <f t="shared" si="5"/>
        <v>-0.2402479296</v>
      </c>
    </row>
    <row r="24" ht="12.75" customHeight="1">
      <c r="A24" s="24" t="s">
        <v>39</v>
      </c>
      <c r="B24" s="27">
        <v>412621.51</v>
      </c>
      <c r="C24" s="25">
        <f t="shared" si="1"/>
        <v>1357.307599</v>
      </c>
      <c r="D24" s="27">
        <v>550238.49</v>
      </c>
      <c r="E24" s="25">
        <f t="shared" si="2"/>
        <v>1809.995033</v>
      </c>
      <c r="F24" s="26">
        <f t="shared" si="3"/>
        <v>0.3335186767</v>
      </c>
      <c r="G24" s="27">
        <v>597095.0</v>
      </c>
      <c r="H24" s="25">
        <f t="shared" si="4"/>
        <v>1964.128289</v>
      </c>
      <c r="I24" s="26">
        <f t="shared" si="5"/>
        <v>-0.07847412891</v>
      </c>
    </row>
    <row r="25" ht="12.75" customHeight="1">
      <c r="A25" s="24" t="s">
        <v>40</v>
      </c>
      <c r="B25" s="27">
        <v>1198232.43</v>
      </c>
      <c r="C25" s="25">
        <f t="shared" si="1"/>
        <v>3941.554046</v>
      </c>
      <c r="D25" s="27">
        <v>2175790.37</v>
      </c>
      <c r="E25" s="25">
        <f t="shared" si="2"/>
        <v>7157.205164</v>
      </c>
      <c r="F25" s="26">
        <f t="shared" si="3"/>
        <v>0.8158333187</v>
      </c>
      <c r="G25" s="27">
        <v>2206640.01</v>
      </c>
      <c r="H25" s="25">
        <f t="shared" si="4"/>
        <v>7258.684243</v>
      </c>
      <c r="I25" s="26">
        <f t="shared" si="5"/>
        <v>-0.01398036828</v>
      </c>
    </row>
    <row r="26" ht="12.75" customHeight="1">
      <c r="A26" s="24" t="s">
        <v>41</v>
      </c>
      <c r="B26" s="27">
        <v>1116699.43</v>
      </c>
      <c r="C26" s="25">
        <f t="shared" si="1"/>
        <v>3673.353388</v>
      </c>
      <c r="D26" s="27">
        <v>1733212.48</v>
      </c>
      <c r="E26" s="25">
        <f t="shared" si="2"/>
        <v>5701.356842</v>
      </c>
      <c r="F26" s="26">
        <f t="shared" si="3"/>
        <v>0.5520850405</v>
      </c>
      <c r="G26" s="27">
        <v>1717441.2</v>
      </c>
      <c r="H26" s="25">
        <f t="shared" si="4"/>
        <v>5649.477632</v>
      </c>
      <c r="I26" s="26">
        <f t="shared" si="5"/>
        <v>0.009183010167</v>
      </c>
    </row>
    <row r="27" ht="12.75" customHeight="1">
      <c r="A27" s="24" t="s">
        <v>42</v>
      </c>
      <c r="B27" s="27">
        <v>2075090.34</v>
      </c>
      <c r="C27" s="25">
        <f t="shared" si="1"/>
        <v>6825.955066</v>
      </c>
      <c r="D27" s="27">
        <v>2691372.52</v>
      </c>
      <c r="E27" s="25">
        <f t="shared" si="2"/>
        <v>8853.199079</v>
      </c>
      <c r="F27" s="26">
        <f t="shared" si="3"/>
        <v>0.2969905301</v>
      </c>
      <c r="G27" s="27">
        <v>3403003.14</v>
      </c>
      <c r="H27" s="25">
        <f t="shared" si="4"/>
        <v>11194.08928</v>
      </c>
      <c r="I27" s="26">
        <f t="shared" si="5"/>
        <v>-0.2091184142</v>
      </c>
    </row>
    <row r="28" ht="12.75" customHeight="1">
      <c r="A28" s="24" t="s">
        <v>43</v>
      </c>
      <c r="B28" s="27">
        <v>1465660.92</v>
      </c>
      <c r="C28" s="25">
        <f t="shared" si="1"/>
        <v>4821.253026</v>
      </c>
      <c r="D28" s="27">
        <v>3051470.02</v>
      </c>
      <c r="E28" s="25">
        <f t="shared" si="2"/>
        <v>10037.73033</v>
      </c>
      <c r="F28" s="26">
        <f t="shared" si="3"/>
        <v>1.081975427</v>
      </c>
      <c r="G28" s="27">
        <v>2785960.1</v>
      </c>
      <c r="H28" s="25">
        <f t="shared" si="4"/>
        <v>9164.342434</v>
      </c>
      <c r="I28" s="26">
        <f t="shared" si="5"/>
        <v>0.09530284371</v>
      </c>
    </row>
    <row r="29" ht="12.75" customHeight="1">
      <c r="A29" s="24" t="s">
        <v>44</v>
      </c>
      <c r="B29" s="27">
        <v>2331222.63</v>
      </c>
      <c r="C29" s="25">
        <f t="shared" si="1"/>
        <v>7668.495493</v>
      </c>
      <c r="D29" s="27">
        <v>3958207.84</v>
      </c>
      <c r="E29" s="25">
        <f t="shared" si="2"/>
        <v>13020.42053</v>
      </c>
      <c r="F29" s="26">
        <f t="shared" si="3"/>
        <v>0.6979106968</v>
      </c>
      <c r="G29" s="27">
        <v>3699988.4</v>
      </c>
      <c r="H29" s="25">
        <f t="shared" si="4"/>
        <v>12171.01447</v>
      </c>
      <c r="I29" s="26">
        <f t="shared" si="5"/>
        <v>0.06978925664</v>
      </c>
    </row>
    <row r="30" ht="12.75" customHeight="1">
      <c r="A30" s="24" t="s">
        <v>45</v>
      </c>
      <c r="B30" s="27">
        <v>496341.47</v>
      </c>
      <c r="C30" s="25">
        <f t="shared" si="1"/>
        <v>1632.702204</v>
      </c>
      <c r="D30" s="27">
        <v>836208.2</v>
      </c>
      <c r="E30" s="25">
        <f t="shared" si="2"/>
        <v>2750.684868</v>
      </c>
      <c r="F30" s="26">
        <f t="shared" si="3"/>
        <v>0.6847437713</v>
      </c>
      <c r="G30" s="27">
        <v>689589.78</v>
      </c>
      <c r="H30" s="25">
        <f t="shared" si="4"/>
        <v>2268.387434</v>
      </c>
      <c r="I30" s="26">
        <f t="shared" si="5"/>
        <v>0.2126168691</v>
      </c>
    </row>
    <row r="31" ht="12.75" customHeight="1">
      <c r="A31" s="24" t="s">
        <v>46</v>
      </c>
      <c r="B31" s="27">
        <v>305974.53</v>
      </c>
      <c r="C31" s="25">
        <f t="shared" si="1"/>
        <v>1006.495164</v>
      </c>
      <c r="D31" s="27">
        <v>520336.86</v>
      </c>
      <c r="E31" s="25">
        <f t="shared" si="2"/>
        <v>1711.634408</v>
      </c>
      <c r="F31" s="26">
        <f t="shared" si="3"/>
        <v>0.7005888039</v>
      </c>
      <c r="G31" s="27">
        <v>474359.44</v>
      </c>
      <c r="H31" s="25">
        <f t="shared" si="4"/>
        <v>1560.392895</v>
      </c>
      <c r="I31" s="26">
        <f t="shared" si="5"/>
        <v>0.09692527675</v>
      </c>
    </row>
    <row r="32" ht="12.75" customHeight="1">
      <c r="A32" s="24" t="s">
        <v>47</v>
      </c>
      <c r="B32" s="27">
        <v>733997.71</v>
      </c>
      <c r="C32" s="25">
        <f t="shared" si="1"/>
        <v>2414.466151</v>
      </c>
      <c r="D32" s="27">
        <v>1445305.95</v>
      </c>
      <c r="E32" s="25">
        <f t="shared" si="2"/>
        <v>4754.295888</v>
      </c>
      <c r="F32" s="26">
        <f t="shared" si="3"/>
        <v>0.9690878191</v>
      </c>
      <c r="G32" s="27">
        <v>1174471.11</v>
      </c>
      <c r="H32" s="25">
        <f t="shared" si="4"/>
        <v>3863.391809</v>
      </c>
      <c r="I32" s="26">
        <f t="shared" si="5"/>
        <v>0.2306015343</v>
      </c>
    </row>
    <row r="33" ht="12.75" customHeight="1">
      <c r="A33" s="24" t="s">
        <v>48</v>
      </c>
      <c r="B33" s="27">
        <v>5039386.68</v>
      </c>
      <c r="C33" s="25">
        <f t="shared" si="1"/>
        <v>16576.92987</v>
      </c>
      <c r="D33" s="27">
        <v>9359566.66</v>
      </c>
      <c r="E33" s="25">
        <f t="shared" si="2"/>
        <v>30788.04822</v>
      </c>
      <c r="F33" s="26">
        <f t="shared" si="3"/>
        <v>0.8572828906</v>
      </c>
      <c r="G33" s="27">
        <v>9598544.98</v>
      </c>
      <c r="H33" s="25">
        <f t="shared" si="4"/>
        <v>31574.16112</v>
      </c>
      <c r="I33" s="26">
        <f t="shared" si="5"/>
        <v>-0.02489734856</v>
      </c>
    </row>
    <row r="34" ht="12.75" customHeight="1">
      <c r="A34" s="24" t="s">
        <v>49</v>
      </c>
      <c r="B34" s="27">
        <v>1361411.8</v>
      </c>
      <c r="C34" s="25">
        <f t="shared" si="1"/>
        <v>4478.328289</v>
      </c>
      <c r="D34" s="27">
        <v>2071353.54</v>
      </c>
      <c r="E34" s="25">
        <f t="shared" si="2"/>
        <v>6813.662961</v>
      </c>
      <c r="F34" s="26">
        <f t="shared" si="3"/>
        <v>0.5214746486</v>
      </c>
      <c r="G34" s="27">
        <v>2684953.45</v>
      </c>
      <c r="H34" s="25">
        <f t="shared" si="4"/>
        <v>8832.083717</v>
      </c>
      <c r="I34" s="26">
        <f t="shared" si="5"/>
        <v>-0.2285327926</v>
      </c>
    </row>
    <row r="35" ht="12.75" customHeight="1">
      <c r="A35" s="24" t="s">
        <v>50</v>
      </c>
      <c r="B35" s="27">
        <v>710615.87</v>
      </c>
      <c r="C35" s="25">
        <f t="shared" si="1"/>
        <v>2337.552204</v>
      </c>
      <c r="D35" s="27">
        <v>1342508.06</v>
      </c>
      <c r="E35" s="25">
        <f t="shared" si="2"/>
        <v>4416.144934</v>
      </c>
      <c r="F35" s="26">
        <f t="shared" si="3"/>
        <v>0.8892176726</v>
      </c>
      <c r="G35" s="27">
        <v>1385529.08</v>
      </c>
      <c r="H35" s="25">
        <f t="shared" si="4"/>
        <v>4557.661447</v>
      </c>
      <c r="I35" s="26">
        <f t="shared" si="5"/>
        <v>-0.03105024688</v>
      </c>
    </row>
    <row r="36" ht="12.75" customHeight="1">
      <c r="A36" s="28"/>
      <c r="B36" s="28"/>
      <c r="C36" s="28"/>
      <c r="D36" s="28"/>
      <c r="E36" s="28"/>
      <c r="F36" s="28"/>
      <c r="G36" s="28"/>
      <c r="H36" s="28"/>
      <c r="I36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29" t="s">
        <v>51</v>
      </c>
      <c r="B1" s="30" t="s">
        <v>52</v>
      </c>
      <c r="C1" s="30" t="s">
        <v>53</v>
      </c>
      <c r="D1" s="29" t="s">
        <v>54</v>
      </c>
    </row>
    <row r="2" ht="12.75" customHeight="1">
      <c r="A2" s="31"/>
      <c r="B2" s="32"/>
      <c r="C2" s="33"/>
      <c r="D2" s="34"/>
    </row>
    <row r="3" ht="12.0" customHeight="1">
      <c r="A3" s="31"/>
      <c r="B3" s="32"/>
      <c r="C3" s="33"/>
      <c r="D3" s="34"/>
    </row>
    <row r="4" ht="12.0" customHeight="1">
      <c r="A4" s="31"/>
      <c r="B4" s="32"/>
      <c r="C4" s="33"/>
      <c r="D4" s="34"/>
    </row>
    <row r="5" ht="15.75" customHeight="1">
      <c r="A5" s="35"/>
      <c r="B5" s="36"/>
      <c r="C5" s="37"/>
      <c r="D5" s="38"/>
    </row>
  </sheetData>
  <drawing r:id="rId1"/>
</worksheet>
</file>