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R flights (ANSP)" sheetId="1" r:id="rId3"/>
    <sheet state="visible" name="IFR_YY" sheetId="2" r:id="rId4"/>
    <sheet state="visible" name="IFR_MM" sheetId="3" r:id="rId5"/>
  </sheets>
  <definedNames/>
  <calcPr/>
</workbook>
</file>

<file path=xl/sharedStrings.xml><?xml version="1.0" encoding="utf-8"?>
<sst xmlns="http://schemas.openxmlformats.org/spreadsheetml/2006/main" count="241" uniqueCount="91">
  <si>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</si>
  <si>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</si>
  <si>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</si>
  <si>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</si>
  <si>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</si>
  <si>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</si>
  <si>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</si>
  <si>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</si>
  <si>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</si>
  <si>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 2012</t>
  </si>
  <si>
    <t>JAN-DEC</t>
  </si>
  <si>
    <t>Jan.-Dec.</t>
  </si>
  <si>
    <t>ANSP/ FAB</t>
  </si>
  <si>
    <t>FLTS [2011]</t>
  </si>
  <si>
    <t>Avg./day [2011]</t>
  </si>
  <si>
    <t>FLTS [2012]</t>
  </si>
  <si>
    <t>Avg./day [2012]</t>
  </si>
  <si>
    <t>% change</t>
  </si>
  <si>
    <t>Austria</t>
  </si>
  <si>
    <t>Austro Control</t>
  </si>
  <si>
    <t>Bulgaria</t>
  </si>
  <si>
    <t>BULATSA</t>
  </si>
  <si>
    <t>Cyprus</t>
  </si>
  <si>
    <t>DCAC Cyprus</t>
  </si>
  <si>
    <t>Czech Republic</t>
  </si>
  <si>
    <t>ANS CR</t>
  </si>
  <si>
    <t>DK-SE FAB</t>
  </si>
  <si>
    <t>Estonia</t>
  </si>
  <si>
    <t>EANS</t>
  </si>
  <si>
    <t>FABEC</t>
  </si>
  <si>
    <t>Finland</t>
  </si>
  <si>
    <t>Finavia</t>
  </si>
  <si>
    <t>Greece</t>
  </si>
  <si>
    <t>HCAA</t>
  </si>
  <si>
    <t>Hungary</t>
  </si>
  <si>
    <t>HungaroControl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</si>
  <si>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</si>
  <si>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</si>
  <si>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</si>
  <si>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</si>
  <si>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</si>
  <si>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</si>
  <si>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</si>
  <si>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</si>
  <si>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Malta</t>
  </si>
  <si>
    <t>MATS</t>
  </si>
  <si>
    <t>Norway</t>
  </si>
  <si>
    <t>Avinor</t>
  </si>
  <si>
    <t>Poland</t>
  </si>
  <si>
    <t>PANSA</t>
  </si>
  <si>
    <t>Portugal Continental</t>
  </si>
  <si>
    <t>NAV Portugal (Continental)</t>
  </si>
  <si>
    <t>Romania</t>
  </si>
  <si>
    <t>ROMATSA</t>
  </si>
  <si>
    <t>Slovakia</t>
  </si>
  <si>
    <t>LPS</t>
  </si>
  <si>
    <t>Slovenia</t>
  </si>
  <si>
    <t>Slovenia Control</t>
  </si>
  <si>
    <t>Spain</t>
  </si>
  <si>
    <t>Aena</t>
  </si>
  <si>
    <t>United Kingdom</t>
  </si>
  <si>
    <t>NATS (Continental)</t>
  </si>
  <si>
    <t>Entity</t>
  </si>
  <si>
    <t>Year</t>
  </si>
  <si>
    <t>Days</t>
  </si>
  <si>
    <t>Total IFR flights</t>
  </si>
  <si>
    <t>Avg. Daily</t>
  </si>
  <si>
    <t>SES AREA RP1</t>
  </si>
  <si>
    <t>2008</t>
  </si>
  <si>
    <t>2009</t>
  </si>
  <si>
    <t>2010</t>
  </si>
  <si>
    <t>2011</t>
  </si>
  <si>
    <t>2012</t>
  </si>
  <si>
    <t>2013</t>
  </si>
  <si>
    <t xml:space="preserve"> </t>
  </si>
  <si>
    <t>2014</t>
  </si>
  <si>
    <t>Month</t>
  </si>
  <si>
    <t>Label</t>
  </si>
  <si>
    <t>% change vs. same period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</si>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</sst>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0000FF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9.0"/>
      <color rgb="FFC00000"/>
      <name val="Calibri"/>
    </font>
    <font>
      <sz val="9.0"/>
      <color rgb="FFC00000"/>
      <name val="Calibri"/>
    </font>
    <font>
      <sz val="9.0"/>
      <color rgb="FFFFFFFF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Arial"/>
    </font>
    <font>
      <sz val="9.0"/>
      <color rgb="FF396EA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6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wrapText="0"/>
    </xf>
    <xf borderId="1" fillId="3" fontId="2" numFmtId="164" xfId="0" applyAlignment="1" applyBorder="1" applyFont="1" applyNumberFormat="1">
      <alignment horizontal="left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shrinkToFit="0" wrapText="0"/>
    </xf>
    <xf borderId="3" fillId="3" fontId="5" numFmtId="0" xfId="0" applyAlignment="1" applyBorder="1" applyFont="1">
      <alignment shrinkToFit="0" wrapText="1"/>
    </xf>
    <xf borderId="4" fillId="3" fontId="6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4" fillId="3" fontId="7" numFmtId="0" xfId="0" applyAlignment="1" applyBorder="1" applyFont="1">
      <alignment horizontal="center" readingOrder="0" shrinkToFit="0" vertical="center" wrapText="0"/>
    </xf>
    <xf borderId="4" fillId="3" fontId="7" numFmtId="0" xfId="0" applyAlignment="1" applyBorder="1" applyFont="1">
      <alignment horizontal="center" readingOrder="0" shrinkToFit="0" wrapText="1"/>
    </xf>
    <xf borderId="5" fillId="4" fontId="8" numFmtId="0" xfId="0" applyAlignment="1" applyBorder="1" applyFill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shrinkToFit="0" vertical="center" wrapText="0"/>
    </xf>
    <xf borderId="4" fillId="3" fontId="5" numFmtId="3" xfId="0" applyAlignment="1" applyBorder="1" applyFont="1" applyNumberFormat="1">
      <alignment horizontal="center" readingOrder="0" shrinkToFit="0" vertical="center" wrapText="0"/>
    </xf>
    <xf borderId="4" fillId="3" fontId="5" numFmtId="3" xfId="0" applyAlignment="1" applyBorder="1" applyFont="1" applyNumberFormat="1">
      <alignment horizontal="center" shrinkToFit="0" vertical="center" wrapText="0"/>
    </xf>
    <xf borderId="4" fillId="3" fontId="5" numFmtId="165" xfId="0" applyAlignment="1" applyBorder="1" applyFont="1" applyNumberFormat="1">
      <alignment shrinkToFit="0" vertical="center" wrapText="0"/>
    </xf>
    <xf borderId="1" fillId="3" fontId="9" numFmtId="0" xfId="0" applyAlignment="1" applyBorder="1" applyFont="1">
      <alignment shrinkToFit="0" vertical="bottom" wrapText="0"/>
    </xf>
    <xf borderId="2" fillId="3" fontId="10" numFmtId="0" xfId="0" applyAlignment="1" applyBorder="1" applyFont="1">
      <alignment shrinkToFit="0" vertical="bottom" wrapText="0"/>
    </xf>
    <xf borderId="3" fillId="3" fontId="11" numFmtId="0" xfId="0" applyAlignment="1" applyBorder="1" applyFont="1">
      <alignment shrinkToFit="0" wrapText="1"/>
    </xf>
    <xf borderId="3" fillId="3" fontId="11" numFmtId="49" xfId="0" applyAlignment="1" applyBorder="1" applyFont="1" applyNumberFormat="1">
      <alignment shrinkToFit="0" wrapText="1"/>
    </xf>
    <xf borderId="4" fillId="3" fontId="7" numFmtId="49" xfId="0" applyAlignment="1" applyBorder="1" applyFont="1" applyNumberFormat="1">
      <alignment shrinkToFit="0" vertical="center" wrapText="0"/>
    </xf>
    <xf borderId="6" fillId="4" fontId="8" numFmtId="0" xfId="0" applyAlignment="1" applyBorder="1" applyFont="1">
      <alignment horizontal="center" shrinkToFit="0" vertical="center" wrapText="1"/>
    </xf>
    <xf borderId="7" fillId="4" fontId="8" numFmtId="49" xfId="0" applyAlignment="1" applyBorder="1" applyFont="1" applyNumberFormat="1">
      <alignment horizontal="center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wrapText="1"/>
    </xf>
    <xf borderId="1" fillId="3" fontId="5" numFmtId="49" xfId="0" applyAlignment="1" applyBorder="1" applyFont="1" applyNumberFormat="1">
      <alignment shrinkToFit="0" wrapText="1"/>
    </xf>
    <xf borderId="11" fillId="3" fontId="5" numFmtId="0" xfId="0" applyAlignment="1" applyBorder="1" applyFont="1">
      <alignment readingOrder="0" shrinkToFit="0" wrapText="1"/>
    </xf>
    <xf borderId="12" fillId="3" fontId="5" numFmtId="3" xfId="0" applyAlignment="1" applyBorder="1" applyFont="1" applyNumberFormat="1">
      <alignment readingOrder="0" shrinkToFit="0" wrapText="1"/>
    </xf>
    <xf borderId="12" fillId="3" fontId="5" numFmtId="3" xfId="0" applyAlignment="1" applyBorder="1" applyFont="1" applyNumberFormat="1">
      <alignment shrinkToFit="0" wrapText="1"/>
    </xf>
    <xf borderId="12" fillId="3" fontId="5" numFmtId="0" xfId="0" applyAlignment="1" applyBorder="1" applyFont="1">
      <alignment shrinkToFit="0" wrapText="1"/>
    </xf>
    <xf borderId="12" fillId="3" fontId="5" numFmtId="165" xfId="0" applyAlignment="1" applyBorder="1" applyFont="1" applyNumberFormat="1">
      <alignment shrinkToFit="0" wrapText="1"/>
    </xf>
    <xf borderId="11" fillId="3" fontId="5" numFmtId="0" xfId="0" applyAlignment="1" applyBorder="1" applyFont="1">
      <alignment shrinkToFit="0" wrapText="1"/>
    </xf>
    <xf borderId="12" fillId="3" fontId="5" numFmtId="0" xfId="0" applyAlignment="1" applyBorder="1" applyFont="1">
      <alignment readingOrder="0" shrinkToFit="0" wrapText="1"/>
    </xf>
    <xf borderId="13" fillId="3" fontId="5" numFmtId="0" xfId="0" applyAlignment="1" applyBorder="1" applyFont="1">
      <alignment shrinkToFit="0" wrapText="1"/>
    </xf>
    <xf borderId="2" fillId="3" fontId="5" numFmtId="49" xfId="0" applyAlignment="1" applyBorder="1" applyFont="1" applyNumberFormat="1">
      <alignment shrinkToFit="0" wrapText="1"/>
    </xf>
    <xf borderId="14" fillId="3" fontId="5" numFmtId="0" xfId="0" applyAlignment="1" applyBorder="1" applyFont="1">
      <alignment shrinkToFit="0" wrapText="1"/>
    </xf>
    <xf borderId="15" fillId="3" fontId="5" numFmtId="0" xfId="0" applyAlignment="1" applyBorder="1" applyFont="1">
      <alignment readingOrder="0" shrinkToFit="0" wrapText="1"/>
    </xf>
    <xf borderId="15" fillId="3" fontId="5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2" numFmtId="164" xfId="0" applyAlignment="1" applyBorder="1" applyFont="1" applyNumberFormat="1">
      <alignment horizontal="center" readingOrder="0" shrinkToFit="0" wrapText="0"/>
    </xf>
    <xf borderId="1" fillId="3" fontId="12" numFmtId="0" xfId="0" applyAlignment="1" applyBorder="1" applyFont="1">
      <alignment shrinkToFit="0" wrapText="1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12" numFmtId="0" xfId="0" applyAlignment="1" applyBorder="1" applyFont="1">
      <alignment shrinkToFit="0" wrapText="1"/>
    </xf>
    <xf borderId="7" fillId="3" fontId="11" numFmtId="0" xfId="0" applyAlignment="1" applyBorder="1" applyFont="1">
      <alignment shrinkToFit="0" wrapText="1"/>
    </xf>
    <xf borderId="7" fillId="3" fontId="0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shrinkToFit="0" wrapText="1"/>
    </xf>
    <xf borderId="1" fillId="3" fontId="5" numFmtId="0" xfId="0" applyAlignment="1" applyBorder="1" applyFont="1">
      <alignment readingOrder="0" shrinkToFit="0" wrapText="1"/>
    </xf>
    <xf borderId="1" fillId="3" fontId="5" numFmtId="17" xfId="0" applyAlignment="1" applyBorder="1" applyFont="1" applyNumberFormat="1">
      <alignment readingOrder="0" shrinkToFit="0" wrapText="1"/>
    </xf>
    <xf borderId="1" fillId="3" fontId="5" numFmtId="17" xfId="0" applyAlignment="1" applyBorder="1" applyFont="1" applyNumberFormat="1">
      <alignment horizontal="center" shrinkToFit="0" wrapText="1"/>
    </xf>
    <xf borderId="1" fillId="3" fontId="5" numFmtId="1" xfId="0" applyAlignment="1" applyBorder="1" applyFont="1" applyNumberFormat="1">
      <alignment readingOrder="0" shrinkToFit="0" wrapText="1"/>
    </xf>
    <xf borderId="1" fillId="3" fontId="5" numFmtId="3" xfId="0" applyAlignment="1" applyBorder="1" applyFont="1" applyNumberFormat="1">
      <alignment readingOrder="0" shrinkToFit="0" wrapText="1"/>
    </xf>
    <xf borderId="1" fillId="3" fontId="5" numFmtId="3" xfId="0" applyAlignment="1" applyBorder="1" applyFont="1" applyNumberFormat="1">
      <alignment shrinkToFit="0" wrapText="1"/>
    </xf>
    <xf borderId="2" fillId="3" fontId="5" numFmtId="0" xfId="0" applyAlignment="1" applyBorder="1" applyFont="1">
      <alignment shrinkToFit="0" wrapText="1"/>
    </xf>
    <xf borderId="2" fillId="3" fontId="5" numFmtId="0" xfId="0" applyAlignment="1" applyBorder="1" applyFont="1">
      <alignment readingOrder="0" shrinkToFit="0" wrapText="1"/>
    </xf>
    <xf borderId="2" fillId="3" fontId="5" numFmtId="17" xfId="0" applyAlignment="1" applyBorder="1" applyFont="1" applyNumberFormat="1">
      <alignment readingOrder="0" shrinkToFit="0" wrapText="1"/>
    </xf>
    <xf borderId="2" fillId="3" fontId="5" numFmtId="17" xfId="0" applyAlignment="1" applyBorder="1" applyFont="1" applyNumberFormat="1">
      <alignment horizontal="center" shrinkToFit="0" wrapText="1"/>
    </xf>
    <xf borderId="2" fillId="3" fontId="5" numFmtId="1" xfId="0" applyAlignment="1" applyBorder="1" applyFont="1" applyNumberFormat="1">
      <alignment readingOrder="0" shrinkToFit="0" wrapText="1"/>
    </xf>
    <xf borderId="2" fillId="3" fontId="5" numFmtId="3" xfId="0" applyAlignment="1" applyBorder="1" applyFont="1" applyNumberFormat="1">
      <alignment readingOrder="0" shrinkToFit="0" wrapText="1"/>
    </xf>
    <xf borderId="2" fillId="3" fontId="5" numFmtId="3" xfId="0" applyAlignment="1" applyBorder="1" applyFont="1" applyNumberFormat="1">
      <alignment shrinkToFit="0" wrapText="1"/>
    </xf>
    <xf borderId="7" fillId="3" fontId="5" numFmtId="0" xfId="0" applyAlignment="1" applyBorder="1" applyFont="1">
      <alignment shrinkToFit="0" wrapText="1"/>
    </xf>
    <xf borderId="7" fillId="3" fontId="5" numFmtId="0" xfId="0" applyAlignment="1" applyBorder="1" applyFont="1">
      <alignment readingOrder="0" shrinkToFit="0" wrapText="1"/>
    </xf>
    <xf borderId="7" fillId="3" fontId="5" numFmtId="17" xfId="0" applyAlignment="1" applyBorder="1" applyFont="1" applyNumberFormat="1">
      <alignment readingOrder="0" shrinkToFit="0" wrapText="1"/>
    </xf>
    <xf borderId="7" fillId="3" fontId="5" numFmtId="17" xfId="0" applyAlignment="1" applyBorder="1" applyFont="1" applyNumberFormat="1">
      <alignment horizontal="center" shrinkToFit="0" wrapText="1"/>
    </xf>
    <xf borderId="7" fillId="3" fontId="5" numFmtId="1" xfId="0" applyAlignment="1" applyBorder="1" applyFont="1" applyNumberFormat="1">
      <alignment readingOrder="0" shrinkToFit="0" wrapText="1"/>
    </xf>
    <xf borderId="7" fillId="3" fontId="5" numFmtId="3" xfId="0" applyAlignment="1" applyBorder="1" applyFont="1" applyNumberFormat="1">
      <alignment readingOrder="0" shrinkToFit="0" wrapText="1"/>
    </xf>
    <xf borderId="7" fillId="3" fontId="5" numFmtId="3" xfId="0" applyAlignment="1" applyBorder="1" applyFont="1" applyNumberFormat="1">
      <alignment shrinkToFit="0" wrapText="1"/>
    </xf>
    <xf borderId="7" fillId="3" fontId="5" numFmtId="165" xfId="0" applyAlignment="1" applyBorder="1" applyFont="1" applyNumberFormat="1">
      <alignment shrinkToFit="0" wrapText="1"/>
    </xf>
    <xf borderId="1" fillId="3" fontId="5" numFmtId="165" xfId="0" applyAlignment="1" applyBorder="1" applyFont="1" applyNumberFormat="1">
      <alignment shrinkToFit="0" wrapText="1"/>
    </xf>
    <xf borderId="2" fillId="3" fontId="5" numFmtId="165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  <dxf>
      <font>
        <color rgb="FF008000"/>
      </font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38"/>
    <col customWidth="1" min="2" max="2" width="18.75"/>
    <col customWidth="1" min="3" max="3" width="9.13"/>
    <col customWidth="1" min="4" max="4" width="11.0"/>
    <col customWidth="1" min="5" max="5" width="8.63"/>
    <col customWidth="1" min="6" max="6" width="10.25"/>
    <col customWidth="1" min="7" max="7" width="6.63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">
        <v>4</v>
      </c>
      <c r="G1" s="5"/>
    </row>
    <row r="2" ht="12.0" customHeight="1">
      <c r="A2" s="6" t="s">
        <v>5</v>
      </c>
      <c r="B2" s="7">
        <v>41285.0</v>
      </c>
      <c r="C2" s="6" t="s">
        <v>6</v>
      </c>
      <c r="D2" s="7">
        <v>41274.0</v>
      </c>
      <c r="E2" s="6" t="s">
        <v>7</v>
      </c>
      <c r="F2" s="8" t="s">
        <v>8</v>
      </c>
      <c r="G2" s="9"/>
    </row>
    <row r="3" ht="12.0" customHeight="1">
      <c r="A3" s="10"/>
      <c r="B3" s="10"/>
      <c r="C3" s="10"/>
      <c r="D3" s="10"/>
      <c r="E3" s="10"/>
      <c r="F3" s="10"/>
      <c r="G3" s="10"/>
    </row>
    <row r="4" ht="12.0" customHeight="1">
      <c r="A4" s="11" t="s">
        <v>9</v>
      </c>
      <c r="B4" s="12"/>
      <c r="C4" s="13" t="s">
        <v>10</v>
      </c>
      <c r="D4" s="14">
        <v>365.0</v>
      </c>
      <c r="E4" s="13" t="s">
        <v>10</v>
      </c>
      <c r="F4" s="15">
        <v>366.0</v>
      </c>
      <c r="G4" s="13" t="s">
        <v>10</v>
      </c>
    </row>
    <row r="5" ht="25.5" customHeight="1">
      <c r="A5" s="16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7" t="s">
        <v>16</v>
      </c>
      <c r="G5" s="17" t="s">
        <v>17</v>
      </c>
    </row>
    <row r="6" ht="12.0" customHeight="1">
      <c r="A6" s="18" t="s">
        <v>18</v>
      </c>
      <c r="B6" s="18" t="s">
        <v>19</v>
      </c>
      <c r="C6" s="19">
        <v>910560.0</v>
      </c>
      <c r="D6" s="20">
        <f t="shared" ref="D6:D28" si="1">C6/D$4</f>
        <v>2494.684932</v>
      </c>
      <c r="E6" s="19">
        <v>888751.0</v>
      </c>
      <c r="F6" s="20">
        <f t="shared" ref="F6:F28" si="2">E6/F$4</f>
        <v>2428.281421</v>
      </c>
      <c r="G6" s="21">
        <f t="shared" ref="G6:G28" si="3">(F6/D6)-1</f>
        <v>-0.02661799488</v>
      </c>
    </row>
    <row r="7" ht="12.0" customHeight="1">
      <c r="A7" s="18" t="s">
        <v>20</v>
      </c>
      <c r="B7" s="18" t="s">
        <v>21</v>
      </c>
      <c r="C7" s="19">
        <v>539295.0</v>
      </c>
      <c r="D7" s="20">
        <f t="shared" si="1"/>
        <v>1477.520548</v>
      </c>
      <c r="E7" s="19">
        <v>540138.0</v>
      </c>
      <c r="F7" s="20">
        <f t="shared" si="2"/>
        <v>1475.786885</v>
      </c>
      <c r="G7" s="21">
        <f t="shared" si="3"/>
        <v>-0.001173359451</v>
      </c>
    </row>
    <row r="8" ht="12.0" customHeight="1">
      <c r="A8" s="18" t="s">
        <v>22</v>
      </c>
      <c r="B8" s="18" t="s">
        <v>23</v>
      </c>
      <c r="C8" s="19">
        <v>281403.0</v>
      </c>
      <c r="D8" s="20">
        <f t="shared" si="1"/>
        <v>770.9671233</v>
      </c>
      <c r="E8" s="19">
        <v>269752.0</v>
      </c>
      <c r="F8" s="20">
        <f t="shared" si="2"/>
        <v>737.0273224</v>
      </c>
      <c r="G8" s="21">
        <f t="shared" si="3"/>
        <v>-0.0440223712</v>
      </c>
    </row>
    <row r="9" ht="12.0" customHeight="1">
      <c r="A9" s="18" t="s">
        <v>24</v>
      </c>
      <c r="B9" s="18" t="s">
        <v>25</v>
      </c>
      <c r="C9" s="19">
        <v>678054.0</v>
      </c>
      <c r="D9" s="20">
        <f t="shared" si="1"/>
        <v>1857.682192</v>
      </c>
      <c r="E9" s="19">
        <v>662571.0</v>
      </c>
      <c r="F9" s="20">
        <f t="shared" si="2"/>
        <v>1810.303279</v>
      </c>
      <c r="G9" s="21">
        <f t="shared" si="3"/>
        <v>-0.0255043157</v>
      </c>
    </row>
    <row r="10" ht="12.0" customHeight="1">
      <c r="A10" s="18" t="s">
        <v>26</v>
      </c>
      <c r="B10" s="18" t="s">
        <v>26</v>
      </c>
      <c r="C10" s="19">
        <v>1017041.0</v>
      </c>
      <c r="D10" s="20">
        <f t="shared" si="1"/>
        <v>2786.413699</v>
      </c>
      <c r="E10" s="19">
        <v>987101.0</v>
      </c>
      <c r="F10" s="20">
        <f t="shared" si="2"/>
        <v>2696.997268</v>
      </c>
      <c r="G10" s="21">
        <f t="shared" si="3"/>
        <v>-0.03209014904</v>
      </c>
    </row>
    <row r="11" ht="12.0" customHeight="1">
      <c r="A11" s="18" t="s">
        <v>27</v>
      </c>
      <c r="B11" s="18" t="s">
        <v>28</v>
      </c>
      <c r="C11" s="19">
        <v>177818.0</v>
      </c>
      <c r="D11" s="20">
        <f t="shared" si="1"/>
        <v>487.1726027</v>
      </c>
      <c r="E11" s="19">
        <v>188575.0</v>
      </c>
      <c r="F11" s="20">
        <f t="shared" si="2"/>
        <v>515.2322404</v>
      </c>
      <c r="G11" s="21">
        <f t="shared" si="3"/>
        <v>0.05759691235</v>
      </c>
    </row>
    <row r="12" ht="12.0" customHeight="1">
      <c r="A12" s="18" t="s">
        <v>29</v>
      </c>
      <c r="B12" s="18" t="s">
        <v>29</v>
      </c>
      <c r="C12" s="19">
        <v>5597274.0</v>
      </c>
      <c r="D12" s="20">
        <f t="shared" si="1"/>
        <v>15334.99726</v>
      </c>
      <c r="E12" s="19">
        <v>5493320.0</v>
      </c>
      <c r="F12" s="20">
        <f t="shared" si="2"/>
        <v>15009.07104</v>
      </c>
      <c r="G12" s="21">
        <f t="shared" si="3"/>
        <v>-0.02125375157</v>
      </c>
    </row>
    <row r="13" ht="12.0" customHeight="1">
      <c r="A13" s="18" t="s">
        <v>30</v>
      </c>
      <c r="B13" s="18" t="s">
        <v>31</v>
      </c>
      <c r="C13" s="19">
        <v>257591.0</v>
      </c>
      <c r="D13" s="20">
        <f t="shared" si="1"/>
        <v>705.7287671</v>
      </c>
      <c r="E13" s="19">
        <v>239486.0</v>
      </c>
      <c r="F13" s="20">
        <f t="shared" si="2"/>
        <v>654.3333333</v>
      </c>
      <c r="G13" s="21">
        <f t="shared" si="3"/>
        <v>-0.07282604335</v>
      </c>
    </row>
    <row r="14" ht="12.0" customHeight="1">
      <c r="A14" s="18" t="s">
        <v>32</v>
      </c>
      <c r="B14" s="18" t="s">
        <v>33</v>
      </c>
      <c r="C14" s="19">
        <v>655638.0</v>
      </c>
      <c r="D14" s="20">
        <f t="shared" si="1"/>
        <v>1796.268493</v>
      </c>
      <c r="E14" s="19">
        <v>633008.0</v>
      </c>
      <c r="F14" s="20">
        <f t="shared" si="2"/>
        <v>1729.530055</v>
      </c>
      <c r="G14" s="21">
        <f t="shared" si="3"/>
        <v>-0.03715393259</v>
      </c>
    </row>
    <row r="15" ht="12.0" customHeight="1">
      <c r="A15" s="18" t="s">
        <v>34</v>
      </c>
      <c r="B15" s="18" t="s">
        <v>35</v>
      </c>
      <c r="C15" s="19">
        <v>616579.0</v>
      </c>
      <c r="D15" s="20">
        <f t="shared" si="1"/>
        <v>1689.257534</v>
      </c>
      <c r="E15" s="19">
        <v>589203.0</v>
      </c>
      <c r="F15" s="20">
        <f t="shared" si="2"/>
        <v>1609.844262</v>
      </c>
      <c r="G15" s="21">
        <f t="shared" si="3"/>
        <v>-0.04701075493</v>
      </c>
    </row>
    <row r="16" ht="12.0" customHeight="1">
      <c r="A16" s="18" t="s">
        <v>36</v>
      </c>
      <c r="B16" s="18" t="s">
        <v>37</v>
      </c>
      <c r="C16" s="19">
        <v>521065.0</v>
      </c>
      <c r="D16" s="20">
        <f t="shared" si="1"/>
        <v>1427.575342</v>
      </c>
      <c r="E16" s="19">
        <v>520650.0</v>
      </c>
      <c r="F16" s="20">
        <f t="shared" si="2"/>
        <v>1422.540984</v>
      </c>
      <c r="G16" s="21">
        <f t="shared" si="3"/>
        <v>-0.003526510097</v>
      </c>
    </row>
    <row r="17" ht="12.0" customHeight="1">
      <c r="A17" s="18" t="s">
        <v>38</v>
      </c>
      <c r="B17" s="18" t="s">
        <v>39</v>
      </c>
      <c r="C17" s="19">
        <v>1594589.0</v>
      </c>
      <c r="D17" s="20">
        <f t="shared" si="1"/>
        <v>4368.736986</v>
      </c>
      <c r="E17" s="19">
        <v>1556741.0</v>
      </c>
      <c r="F17" s="20">
        <f t="shared" si="2"/>
        <v>4253.39071</v>
      </c>
      <c r="G17" s="21">
        <f t="shared" si="3"/>
        <v>-0.02640265969</v>
      </c>
    </row>
    <row r="18" ht="12.0" customHeight="1">
      <c r="A18" s="18" t="s">
        <v>40</v>
      </c>
      <c r="B18" s="18" t="s">
        <v>41</v>
      </c>
      <c r="C18" s="19">
        <v>233276.0</v>
      </c>
      <c r="D18" s="20">
        <f t="shared" si="1"/>
        <v>639.1123288</v>
      </c>
      <c r="E18" s="19">
        <v>231937.0</v>
      </c>
      <c r="F18" s="20">
        <f t="shared" si="2"/>
        <v>633.7076503</v>
      </c>
      <c r="G18" s="21">
        <f t="shared" si="3"/>
        <v>-0.008456539251</v>
      </c>
    </row>
    <row r="19" ht="12.0" customHeight="1">
      <c r="A19" s="18" t="s">
        <v>42</v>
      </c>
      <c r="B19" s="18" t="s">
        <v>43</v>
      </c>
      <c r="C19" s="19">
        <v>199358.0</v>
      </c>
      <c r="D19" s="20">
        <f t="shared" si="1"/>
        <v>546.1863014</v>
      </c>
      <c r="E19" s="19">
        <v>204400.0</v>
      </c>
      <c r="F19" s="20">
        <f t="shared" si="2"/>
        <v>558.4699454</v>
      </c>
      <c r="G19" s="21">
        <f t="shared" si="3"/>
        <v>0.02248984267</v>
      </c>
    </row>
    <row r="20" ht="12.0" customHeight="1">
      <c r="A20" s="18" t="s">
        <v>44</v>
      </c>
      <c r="B20" s="18" t="s">
        <v>45</v>
      </c>
      <c r="C20" s="19">
        <v>81382.0</v>
      </c>
      <c r="D20" s="20">
        <f t="shared" si="1"/>
        <v>222.9643836</v>
      </c>
      <c r="E20" s="19">
        <v>96948.0</v>
      </c>
      <c r="F20" s="20">
        <f t="shared" si="2"/>
        <v>264.8852459</v>
      </c>
      <c r="G20" s="21">
        <f t="shared" si="3"/>
        <v>0.1880159587</v>
      </c>
    </row>
    <row r="21" ht="12.0" customHeight="1">
      <c r="A21" s="18" t="s">
        <v>46</v>
      </c>
      <c r="B21" s="18" t="s">
        <v>47</v>
      </c>
      <c r="C21" s="19">
        <v>566440.0</v>
      </c>
      <c r="D21" s="20">
        <f t="shared" si="1"/>
        <v>1551.890411</v>
      </c>
      <c r="E21" s="19">
        <v>590204.0</v>
      </c>
      <c r="F21" s="20">
        <f t="shared" si="2"/>
        <v>1612.579235</v>
      </c>
      <c r="G21" s="21">
        <f t="shared" si="3"/>
        <v>0.03910638508</v>
      </c>
    </row>
    <row r="22" ht="12.0" customHeight="1">
      <c r="A22" s="18" t="s">
        <v>48</v>
      </c>
      <c r="B22" s="18" t="s">
        <v>49</v>
      </c>
      <c r="C22" s="19">
        <v>642410.0</v>
      </c>
      <c r="D22" s="20">
        <f t="shared" si="1"/>
        <v>1760.027397</v>
      </c>
      <c r="E22" s="19">
        <v>672073.0</v>
      </c>
      <c r="F22" s="20">
        <f t="shared" si="2"/>
        <v>1836.265027</v>
      </c>
      <c r="G22" s="21">
        <f t="shared" si="3"/>
        <v>0.04331616098</v>
      </c>
    </row>
    <row r="23" ht="12.0" customHeight="1">
      <c r="A23" s="18" t="s">
        <v>50</v>
      </c>
      <c r="B23" s="18" t="s">
        <v>51</v>
      </c>
      <c r="C23" s="19">
        <v>446853.0</v>
      </c>
      <c r="D23" s="20">
        <f t="shared" si="1"/>
        <v>1224.254795</v>
      </c>
      <c r="E23" s="19">
        <v>435700.0</v>
      </c>
      <c r="F23" s="20">
        <f t="shared" si="2"/>
        <v>1190.437158</v>
      </c>
      <c r="G23" s="21">
        <f t="shared" si="3"/>
        <v>-0.02762303746</v>
      </c>
    </row>
    <row r="24" ht="12.0" customHeight="1">
      <c r="A24" s="18" t="s">
        <v>52</v>
      </c>
      <c r="B24" s="18" t="s">
        <v>53</v>
      </c>
      <c r="C24" s="19">
        <v>487327.0</v>
      </c>
      <c r="D24" s="20">
        <f t="shared" si="1"/>
        <v>1335.142466</v>
      </c>
      <c r="E24" s="19">
        <v>487189.0</v>
      </c>
      <c r="F24" s="20">
        <f t="shared" si="2"/>
        <v>1331.117486</v>
      </c>
      <c r="G24" s="21">
        <f t="shared" si="3"/>
        <v>-0.003014644143</v>
      </c>
    </row>
    <row r="25" ht="12.0" customHeight="1">
      <c r="A25" s="18" t="s">
        <v>54</v>
      </c>
      <c r="B25" s="18" t="s">
        <v>55</v>
      </c>
      <c r="C25" s="19">
        <v>381213.0</v>
      </c>
      <c r="D25" s="20">
        <f t="shared" si="1"/>
        <v>1044.419178</v>
      </c>
      <c r="E25" s="19">
        <v>380017.0</v>
      </c>
      <c r="F25" s="20">
        <f t="shared" si="2"/>
        <v>1038.297814</v>
      </c>
      <c r="G25" s="21">
        <f t="shared" si="3"/>
        <v>-0.005861022091</v>
      </c>
    </row>
    <row r="26" ht="12.0" customHeight="1">
      <c r="A26" s="18" t="s">
        <v>56</v>
      </c>
      <c r="B26" s="18" t="s">
        <v>57</v>
      </c>
      <c r="C26" s="19">
        <v>272914.0</v>
      </c>
      <c r="D26" s="20">
        <f t="shared" si="1"/>
        <v>747.709589</v>
      </c>
      <c r="E26" s="19">
        <v>271661.0</v>
      </c>
      <c r="F26" s="20">
        <f t="shared" si="2"/>
        <v>742.2431694</v>
      </c>
      <c r="G26" s="21">
        <f t="shared" si="3"/>
        <v>-0.007310886101</v>
      </c>
    </row>
    <row r="27" ht="12.0" customHeight="1">
      <c r="A27" s="18" t="s">
        <v>58</v>
      </c>
      <c r="B27" s="18" t="s">
        <v>59</v>
      </c>
      <c r="C27" s="19">
        <v>1772195.0</v>
      </c>
      <c r="D27" s="20">
        <f t="shared" si="1"/>
        <v>4855.328767</v>
      </c>
      <c r="E27" s="19">
        <v>1655271.0</v>
      </c>
      <c r="F27" s="20">
        <f t="shared" si="2"/>
        <v>4522.598361</v>
      </c>
      <c r="G27" s="21">
        <f t="shared" si="3"/>
        <v>-0.06852891378</v>
      </c>
    </row>
    <row r="28" ht="13.5" customHeight="1">
      <c r="A28" s="18" t="s">
        <v>60</v>
      </c>
      <c r="B28" s="18" t="s">
        <v>61</v>
      </c>
      <c r="C28" s="19">
        <v>2193730.0</v>
      </c>
      <c r="D28" s="20">
        <f t="shared" si="1"/>
        <v>6010.219178</v>
      </c>
      <c r="E28" s="19">
        <v>2160176.0</v>
      </c>
      <c r="F28" s="20">
        <f t="shared" si="2"/>
        <v>5902.120219</v>
      </c>
      <c r="G28" s="21">
        <f t="shared" si="3"/>
        <v>-0.0179858598</v>
      </c>
    </row>
  </sheetData>
  <conditionalFormatting sqref="G6 G7 G8 G9 G10 G11 G12 G13 G14 G15 G16 G17 G18 G19 G20 G21 G22 G23 G24 G25 G26 G27 G28">
    <cfRule type="cellIs" dxfId="0" priority="1" stopIfTrue="1" operator="lessThan">
      <formula>0</formula>
    </cfRule>
  </conditionalFormatting>
  <conditionalFormatting sqref="G6 G7 G8 G9 G10 G11 G12 G13 G14 G15 G16 G17 G18 G19 G20 G21 G22 G23 G24 G25 G26 G27 G28">
    <cfRule type="cellIs" dxfId="1" priority="2" stopIfTrue="1" operator="greaterThanOrEqual">
      <formula>0</formula>
    </cfRule>
  </conditionalFormatting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1.5"/>
    <col customWidth="1" min="2" max="2" width="15.13"/>
    <col customWidth="1" min="3" max="3" width="9.13"/>
    <col customWidth="1" min="4" max="4" width="11.75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22" t="s">
        <v>4</v>
      </c>
    </row>
    <row r="2" ht="12.0" customHeight="1">
      <c r="A2" s="6" t="s">
        <v>5</v>
      </c>
      <c r="B2" s="7">
        <v>41285.0</v>
      </c>
      <c r="C2" s="6" t="s">
        <v>6</v>
      </c>
      <c r="D2" s="7">
        <v>41274.0</v>
      </c>
      <c r="E2" s="6" t="s">
        <v>7</v>
      </c>
      <c r="F2" s="23" t="s">
        <v>8</v>
      </c>
    </row>
    <row r="3" ht="12.0" customHeight="1">
      <c r="A3" s="24"/>
      <c r="B3" s="25"/>
      <c r="C3" s="24"/>
      <c r="D3" s="24"/>
      <c r="E3" s="24"/>
      <c r="F3" s="24"/>
    </row>
    <row r="4" ht="13.5" customHeight="1">
      <c r="A4" s="11" t="s">
        <v>9</v>
      </c>
      <c r="B4" s="26"/>
      <c r="C4" s="13" t="s">
        <v>10</v>
      </c>
      <c r="D4" s="13" t="s">
        <v>10</v>
      </c>
      <c r="E4" s="13" t="s">
        <v>10</v>
      </c>
      <c r="F4" s="13" t="s">
        <v>10</v>
      </c>
    </row>
    <row r="5" ht="38.25" customHeight="1">
      <c r="A5" s="27" t="s">
        <v>62</v>
      </c>
      <c r="B5" s="28" t="s">
        <v>63</v>
      </c>
      <c r="C5" s="29" t="s">
        <v>64</v>
      </c>
      <c r="D5" s="30" t="s">
        <v>65</v>
      </c>
      <c r="E5" s="30" t="s">
        <v>66</v>
      </c>
      <c r="F5" s="30" t="s">
        <v>17</v>
      </c>
    </row>
    <row r="6" ht="12.0" customHeight="1">
      <c r="A6" s="31" t="s">
        <v>67</v>
      </c>
      <c r="B6" s="32" t="s">
        <v>68</v>
      </c>
      <c r="C6" s="33">
        <v>366.0</v>
      </c>
      <c r="D6" s="34">
        <v>9714049.0</v>
      </c>
      <c r="E6" s="35">
        <f t="shared" ref="E6:E10" si="1">D6/C6</f>
        <v>26541.11749</v>
      </c>
      <c r="F6" s="36"/>
    </row>
    <row r="7" ht="12.0" customHeight="1">
      <c r="A7" s="31" t="s">
        <v>67</v>
      </c>
      <c r="B7" s="32" t="s">
        <v>69</v>
      </c>
      <c r="C7" s="33">
        <v>365.0</v>
      </c>
      <c r="D7" s="34">
        <v>9032982.0</v>
      </c>
      <c r="E7" s="35">
        <f t="shared" si="1"/>
        <v>24747.89589</v>
      </c>
      <c r="F7" s="37">
        <f t="shared" ref="F7:F10" si="2">(E7/E6)-1</f>
        <v>-0.06756390709</v>
      </c>
    </row>
    <row r="8" ht="12.0" customHeight="1">
      <c r="A8" s="31" t="s">
        <v>67</v>
      </c>
      <c r="B8" s="32" t="s">
        <v>70</v>
      </c>
      <c r="C8" s="33">
        <v>365.0</v>
      </c>
      <c r="D8" s="34">
        <v>9053168.0</v>
      </c>
      <c r="E8" s="35">
        <f t="shared" si="1"/>
        <v>24803.2</v>
      </c>
      <c r="F8" s="37">
        <f t="shared" si="2"/>
        <v>0.00223469946</v>
      </c>
    </row>
    <row r="9" ht="12.0" customHeight="1">
      <c r="A9" s="31" t="s">
        <v>67</v>
      </c>
      <c r="B9" s="32" t="s">
        <v>71</v>
      </c>
      <c r="C9" s="33">
        <v>365.0</v>
      </c>
      <c r="D9" s="34">
        <v>9301162.0</v>
      </c>
      <c r="E9" s="35">
        <f t="shared" si="1"/>
        <v>25482.63562</v>
      </c>
      <c r="F9" s="37">
        <f t="shared" si="2"/>
        <v>0.02739306285</v>
      </c>
    </row>
    <row r="10" ht="12.0" customHeight="1">
      <c r="A10" s="31" t="s">
        <v>67</v>
      </c>
      <c r="B10" s="32" t="s">
        <v>72</v>
      </c>
      <c r="C10" s="33">
        <v>366.0</v>
      </c>
      <c r="D10" s="34">
        <v>9050691.0</v>
      </c>
      <c r="E10" s="35">
        <f t="shared" si="1"/>
        <v>24728.66393</v>
      </c>
      <c r="F10" s="37">
        <f t="shared" si="2"/>
        <v>-0.02958766485</v>
      </c>
    </row>
    <row r="11" ht="12.0" customHeight="1">
      <c r="A11" s="31" t="s">
        <v>67</v>
      </c>
      <c r="B11" s="32" t="s">
        <v>73</v>
      </c>
      <c r="C11" s="38"/>
      <c r="D11" s="39" t="s">
        <v>74</v>
      </c>
      <c r="E11" s="39" t="s">
        <v>74</v>
      </c>
      <c r="F11" s="36"/>
    </row>
    <row r="12" ht="13.5" customHeight="1">
      <c r="A12" s="40" t="s">
        <v>67</v>
      </c>
      <c r="B12" s="41" t="s">
        <v>75</v>
      </c>
      <c r="C12" s="42"/>
      <c r="D12" s="43" t="s">
        <v>74</v>
      </c>
      <c r="E12" s="43" t="s">
        <v>74</v>
      </c>
      <c r="F12" s="44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11.5"/>
    <col customWidth="1" min="2" max="2" width="15.13"/>
    <col customWidth="1" min="3" max="4" width="9.13"/>
    <col customWidth="1" min="5" max="5" width="7.88"/>
    <col customWidth="1" min="6" max="6" width="9.0"/>
    <col customWidth="1" min="7" max="7" width="7.0"/>
    <col customWidth="1" min="8" max="8" width="13.13"/>
  </cols>
  <sheetData>
    <row r="1" ht="12.0" customHeight="1">
      <c r="A1" s="1" t="s">
        <v>0</v>
      </c>
      <c r="B1" s="45" t="s">
        <v>1</v>
      </c>
      <c r="C1" s="1" t="s">
        <v>2</v>
      </c>
      <c r="D1" s="46">
        <v>39448.0</v>
      </c>
      <c r="E1" s="1" t="s">
        <v>3</v>
      </c>
      <c r="F1" s="22" t="s">
        <v>4</v>
      </c>
      <c r="G1" s="5"/>
      <c r="H1" s="47"/>
    </row>
    <row r="2" ht="12.0" customHeight="1">
      <c r="A2" s="6" t="s">
        <v>5</v>
      </c>
      <c r="B2" s="7">
        <v>41285.0</v>
      </c>
      <c r="C2" s="6" t="s">
        <v>6</v>
      </c>
      <c r="D2" s="48">
        <v>41274.0</v>
      </c>
      <c r="E2" s="6" t="s">
        <v>7</v>
      </c>
      <c r="F2" s="23" t="s">
        <v>8</v>
      </c>
      <c r="G2" s="9"/>
      <c r="H2" s="49"/>
    </row>
    <row r="3" ht="13.5" customHeight="1">
      <c r="A3" s="50"/>
      <c r="B3" s="50"/>
      <c r="C3" s="50"/>
      <c r="D3" s="50"/>
      <c r="E3" s="50"/>
      <c r="F3" s="51"/>
      <c r="G3" s="51"/>
      <c r="H3" s="51"/>
    </row>
    <row r="4" ht="38.25" customHeight="1">
      <c r="A4" s="52" t="s">
        <v>62</v>
      </c>
      <c r="B4" s="52" t="s">
        <v>63</v>
      </c>
      <c r="C4" s="52" t="s">
        <v>76</v>
      </c>
      <c r="D4" s="52" t="s">
        <v>77</v>
      </c>
      <c r="E4" s="52" t="s">
        <v>64</v>
      </c>
      <c r="F4" s="52" t="s">
        <v>65</v>
      </c>
      <c r="G4" s="52" t="s">
        <v>66</v>
      </c>
      <c r="H4" s="52" t="s">
        <v>78</v>
      </c>
    </row>
    <row r="5" ht="12.0" customHeight="1">
      <c r="A5" s="53" t="s">
        <v>67</v>
      </c>
      <c r="B5" s="54">
        <v>2008.0</v>
      </c>
      <c r="C5" s="55">
        <v>39448.0</v>
      </c>
      <c r="D5" s="56" t="s">
        <v>79</v>
      </c>
      <c r="E5" s="57">
        <v>31.0</v>
      </c>
      <c r="F5" s="58">
        <v>742800.0</v>
      </c>
      <c r="G5" s="59">
        <f t="shared" ref="G5:G64" si="1">F5/E5</f>
        <v>23961.29032</v>
      </c>
      <c r="H5" s="53"/>
    </row>
    <row r="6" ht="12.0" customHeight="1">
      <c r="A6" s="53" t="s">
        <v>67</v>
      </c>
      <c r="B6" s="54">
        <v>2008.0</v>
      </c>
      <c r="C6" s="55">
        <v>39479.0</v>
      </c>
      <c r="D6" s="56" t="s">
        <v>80</v>
      </c>
      <c r="E6" s="57">
        <v>29.0</v>
      </c>
      <c r="F6" s="58">
        <v>724038.0</v>
      </c>
      <c r="G6" s="59">
        <f t="shared" si="1"/>
        <v>24966.82759</v>
      </c>
      <c r="H6" s="53"/>
    </row>
    <row r="7" ht="12.0" customHeight="1">
      <c r="A7" s="53" t="s">
        <v>67</v>
      </c>
      <c r="B7" s="54">
        <v>2008.0</v>
      </c>
      <c r="C7" s="55">
        <v>39508.0</v>
      </c>
      <c r="D7" s="56" t="s">
        <v>81</v>
      </c>
      <c r="E7" s="57">
        <v>31.0</v>
      </c>
      <c r="F7" s="58">
        <v>776313.0</v>
      </c>
      <c r="G7" s="59">
        <f t="shared" si="1"/>
        <v>25042.35484</v>
      </c>
      <c r="H7" s="53"/>
    </row>
    <row r="8" ht="12.0" customHeight="1">
      <c r="A8" s="53" t="s">
        <v>67</v>
      </c>
      <c r="B8" s="54">
        <v>2008.0</v>
      </c>
      <c r="C8" s="55">
        <v>39539.0</v>
      </c>
      <c r="D8" s="56" t="s">
        <v>82</v>
      </c>
      <c r="E8" s="57">
        <v>30.0</v>
      </c>
      <c r="F8" s="58">
        <v>819117.0</v>
      </c>
      <c r="G8" s="59">
        <f t="shared" si="1"/>
        <v>27303.9</v>
      </c>
      <c r="H8" s="53"/>
    </row>
    <row r="9" ht="12.0" customHeight="1">
      <c r="A9" s="53" t="s">
        <v>67</v>
      </c>
      <c r="B9" s="54">
        <v>2008.0</v>
      </c>
      <c r="C9" s="55">
        <v>39569.0</v>
      </c>
      <c r="D9" s="56" t="s">
        <v>83</v>
      </c>
      <c r="E9" s="57">
        <v>31.0</v>
      </c>
      <c r="F9" s="58">
        <v>864626.0</v>
      </c>
      <c r="G9" s="59">
        <f t="shared" si="1"/>
        <v>27891.16129</v>
      </c>
      <c r="H9" s="53"/>
    </row>
    <row r="10" ht="12.0" customHeight="1">
      <c r="A10" s="53" t="s">
        <v>67</v>
      </c>
      <c r="B10" s="54">
        <v>2008.0</v>
      </c>
      <c r="C10" s="55">
        <v>39600.0</v>
      </c>
      <c r="D10" s="56" t="s">
        <v>84</v>
      </c>
      <c r="E10" s="57">
        <v>30.0</v>
      </c>
      <c r="F10" s="58">
        <v>892997.0</v>
      </c>
      <c r="G10" s="59">
        <f t="shared" si="1"/>
        <v>29766.56667</v>
      </c>
      <c r="H10" s="53"/>
    </row>
    <row r="11" ht="12.0" customHeight="1">
      <c r="A11" s="53" t="s">
        <v>67</v>
      </c>
      <c r="B11" s="54">
        <v>2008.0</v>
      </c>
      <c r="C11" s="55">
        <v>39630.0</v>
      </c>
      <c r="D11" s="56" t="s">
        <v>85</v>
      </c>
      <c r="E11" s="57">
        <v>31.0</v>
      </c>
      <c r="F11" s="58">
        <v>910010.0</v>
      </c>
      <c r="G11" s="59">
        <f t="shared" si="1"/>
        <v>29355.16129</v>
      </c>
      <c r="H11" s="53"/>
    </row>
    <row r="12" ht="12.0" customHeight="1">
      <c r="A12" s="53" t="s">
        <v>67</v>
      </c>
      <c r="B12" s="54">
        <v>2008.0</v>
      </c>
      <c r="C12" s="55">
        <v>39661.0</v>
      </c>
      <c r="D12" s="56" t="s">
        <v>86</v>
      </c>
      <c r="E12" s="57">
        <v>31.0</v>
      </c>
      <c r="F12" s="58">
        <v>894450.0</v>
      </c>
      <c r="G12" s="59">
        <f t="shared" si="1"/>
        <v>28853.22581</v>
      </c>
      <c r="H12" s="53"/>
    </row>
    <row r="13" ht="12.0" customHeight="1">
      <c r="A13" s="53" t="s">
        <v>67</v>
      </c>
      <c r="B13" s="54">
        <v>2008.0</v>
      </c>
      <c r="C13" s="55">
        <v>39692.0</v>
      </c>
      <c r="D13" s="56" t="s">
        <v>87</v>
      </c>
      <c r="E13" s="57">
        <v>30.0</v>
      </c>
      <c r="F13" s="58">
        <v>878019.0</v>
      </c>
      <c r="G13" s="59">
        <f t="shared" si="1"/>
        <v>29267.3</v>
      </c>
      <c r="H13" s="53"/>
    </row>
    <row r="14" ht="12.0" customHeight="1">
      <c r="A14" s="53" t="s">
        <v>67</v>
      </c>
      <c r="B14" s="54">
        <v>2008.0</v>
      </c>
      <c r="C14" s="55">
        <v>39722.0</v>
      </c>
      <c r="D14" s="56" t="s">
        <v>88</v>
      </c>
      <c r="E14" s="57">
        <v>31.0</v>
      </c>
      <c r="F14" s="58">
        <v>840694.0</v>
      </c>
      <c r="G14" s="59">
        <f t="shared" si="1"/>
        <v>27119.16129</v>
      </c>
      <c r="H14" s="53"/>
    </row>
    <row r="15" ht="12.0" customHeight="1">
      <c r="A15" s="53" t="s">
        <v>67</v>
      </c>
      <c r="B15" s="54">
        <v>2008.0</v>
      </c>
      <c r="C15" s="55">
        <v>39753.0</v>
      </c>
      <c r="D15" s="56" t="s">
        <v>89</v>
      </c>
      <c r="E15" s="57">
        <v>30.0</v>
      </c>
      <c r="F15" s="58">
        <v>704407.0</v>
      </c>
      <c r="G15" s="59">
        <f t="shared" si="1"/>
        <v>23480.23333</v>
      </c>
      <c r="H15" s="53"/>
    </row>
    <row r="16" ht="12.0" customHeight="1">
      <c r="A16" s="60" t="s">
        <v>67</v>
      </c>
      <c r="B16" s="61">
        <v>2008.0</v>
      </c>
      <c r="C16" s="62">
        <v>39783.0</v>
      </c>
      <c r="D16" s="63" t="s">
        <v>90</v>
      </c>
      <c r="E16" s="64">
        <v>31.0</v>
      </c>
      <c r="F16" s="65">
        <v>666578.0</v>
      </c>
      <c r="G16" s="66">
        <f t="shared" si="1"/>
        <v>21502.51613</v>
      </c>
      <c r="H16" s="60"/>
    </row>
    <row r="17" ht="12.0" customHeight="1">
      <c r="A17" s="67" t="s">
        <v>67</v>
      </c>
      <c r="B17" s="68">
        <v>2009.0</v>
      </c>
      <c r="C17" s="69">
        <v>39814.0</v>
      </c>
      <c r="D17" s="70" t="s">
        <v>79</v>
      </c>
      <c r="E17" s="71">
        <v>31.0</v>
      </c>
      <c r="F17" s="72">
        <v>667202.0</v>
      </c>
      <c r="G17" s="73">
        <f t="shared" si="1"/>
        <v>21522.64516</v>
      </c>
      <c r="H17" s="74">
        <f>(G17/G5)-1</f>
        <v>-0.1017743673</v>
      </c>
    </row>
    <row r="18" ht="12.0" customHeight="1">
      <c r="A18" s="53" t="s">
        <v>67</v>
      </c>
      <c r="B18" s="54">
        <v>2009.0</v>
      </c>
      <c r="C18" s="55">
        <v>39845.0</v>
      </c>
      <c r="D18" s="56" t="s">
        <v>80</v>
      </c>
      <c r="E18" s="57">
        <v>28.0</v>
      </c>
      <c r="F18" s="58">
        <v>635114.0</v>
      </c>
      <c r="G18" s="59">
        <f t="shared" si="1"/>
        <v>22682.64286</v>
      </c>
      <c r="H18" s="75">
        <f t="shared" ref="H18:H28" si="2">(SUM(G$17:G18)/SUM(G$5:G6))-1</f>
        <v>-0.09652588516</v>
      </c>
    </row>
    <row r="19" ht="12.0" customHeight="1">
      <c r="A19" s="53" t="s">
        <v>67</v>
      </c>
      <c r="B19" s="54">
        <v>2009.0</v>
      </c>
      <c r="C19" s="55">
        <v>39873.0</v>
      </c>
      <c r="D19" s="56" t="s">
        <v>81</v>
      </c>
      <c r="E19" s="57">
        <v>31.0</v>
      </c>
      <c r="F19" s="58">
        <v>732672.0</v>
      </c>
      <c r="G19" s="59">
        <f t="shared" si="1"/>
        <v>23634.58065</v>
      </c>
      <c r="H19" s="75">
        <f t="shared" si="2"/>
        <v>-0.08287907129</v>
      </c>
    </row>
    <row r="20" ht="12.0" customHeight="1">
      <c r="A20" s="53" t="s">
        <v>67</v>
      </c>
      <c r="B20" s="54">
        <v>2009.0</v>
      </c>
      <c r="C20" s="55">
        <v>39904.0</v>
      </c>
      <c r="D20" s="56" t="s">
        <v>82</v>
      </c>
      <c r="E20" s="57">
        <v>30.0</v>
      </c>
      <c r="F20" s="58">
        <v>742771.0</v>
      </c>
      <c r="G20" s="59">
        <f t="shared" si="1"/>
        <v>24759.03333</v>
      </c>
      <c r="H20" s="75">
        <f t="shared" si="2"/>
        <v>-0.08566304106</v>
      </c>
    </row>
    <row r="21" ht="12.0" customHeight="1">
      <c r="A21" s="53" t="s">
        <v>67</v>
      </c>
      <c r="B21" s="54">
        <v>2009.0</v>
      </c>
      <c r="C21" s="55">
        <v>39934.0</v>
      </c>
      <c r="D21" s="56" t="s">
        <v>83</v>
      </c>
      <c r="E21" s="57">
        <v>31.0</v>
      </c>
      <c r="F21" s="58">
        <v>794329.0</v>
      </c>
      <c r="G21" s="59">
        <f t="shared" si="1"/>
        <v>25623.51613</v>
      </c>
      <c r="H21" s="75">
        <f t="shared" si="2"/>
        <v>-0.08472164028</v>
      </c>
    </row>
    <row r="22" ht="12.0" customHeight="1">
      <c r="A22" s="53" t="s">
        <v>67</v>
      </c>
      <c r="B22" s="54">
        <v>2009.0</v>
      </c>
      <c r="C22" s="55">
        <v>39965.0</v>
      </c>
      <c r="D22" s="56" t="s">
        <v>84</v>
      </c>
      <c r="E22" s="57">
        <v>30.0</v>
      </c>
      <c r="F22" s="58">
        <v>817663.0</v>
      </c>
      <c r="G22" s="59">
        <f t="shared" si="1"/>
        <v>27255.43333</v>
      </c>
      <c r="H22" s="75">
        <f t="shared" si="2"/>
        <v>-0.08465407042</v>
      </c>
    </row>
    <row r="23" ht="12.0" customHeight="1">
      <c r="A23" s="53" t="s">
        <v>67</v>
      </c>
      <c r="B23" s="54">
        <v>2009.0</v>
      </c>
      <c r="C23" s="55">
        <v>39995.0</v>
      </c>
      <c r="D23" s="56" t="s">
        <v>85</v>
      </c>
      <c r="E23" s="57">
        <v>31.0</v>
      </c>
      <c r="F23" s="58">
        <v>850331.0</v>
      </c>
      <c r="G23" s="59">
        <f t="shared" si="1"/>
        <v>27430.03226</v>
      </c>
      <c r="H23" s="75">
        <f t="shared" si="2"/>
        <v>-0.08168039683</v>
      </c>
    </row>
    <row r="24" ht="12.0" customHeight="1">
      <c r="A24" s="53" t="s">
        <v>67</v>
      </c>
      <c r="B24" s="54">
        <v>2009.0</v>
      </c>
      <c r="C24" s="55">
        <v>40026.0</v>
      </c>
      <c r="D24" s="56" t="s">
        <v>86</v>
      </c>
      <c r="E24" s="57">
        <v>31.0</v>
      </c>
      <c r="F24" s="58">
        <v>835235.0</v>
      </c>
      <c r="G24" s="59">
        <f t="shared" si="1"/>
        <v>26943.06452</v>
      </c>
      <c r="H24" s="75">
        <f t="shared" si="2"/>
        <v>-0.0796237484</v>
      </c>
    </row>
    <row r="25" ht="12.0" customHeight="1">
      <c r="A25" s="53" t="s">
        <v>67</v>
      </c>
      <c r="B25" s="54">
        <v>2009.0</v>
      </c>
      <c r="C25" s="55">
        <v>40057.0</v>
      </c>
      <c r="D25" s="56" t="s">
        <v>87</v>
      </c>
      <c r="E25" s="57">
        <v>30.0</v>
      </c>
      <c r="F25" s="58">
        <v>819317.0</v>
      </c>
      <c r="G25" s="59">
        <f t="shared" si="1"/>
        <v>27310.56667</v>
      </c>
      <c r="H25" s="75">
        <f t="shared" si="2"/>
        <v>-0.0781074051</v>
      </c>
    </row>
    <row r="26" ht="12.0" customHeight="1">
      <c r="A26" s="53" t="s">
        <v>67</v>
      </c>
      <c r="B26" s="54">
        <v>2009.0</v>
      </c>
      <c r="C26" s="55">
        <v>40087.0</v>
      </c>
      <c r="D26" s="56" t="s">
        <v>88</v>
      </c>
      <c r="E26" s="57">
        <v>31.0</v>
      </c>
      <c r="F26" s="58">
        <v>790266.0</v>
      </c>
      <c r="G26" s="59">
        <f t="shared" si="1"/>
        <v>25492.45161</v>
      </c>
      <c r="H26" s="75">
        <f t="shared" si="2"/>
        <v>-0.07631051583</v>
      </c>
    </row>
    <row r="27" ht="12.0" customHeight="1">
      <c r="A27" s="53" t="s">
        <v>67</v>
      </c>
      <c r="B27" s="54">
        <v>2009.0</v>
      </c>
      <c r="C27" s="55">
        <v>40118.0</v>
      </c>
      <c r="D27" s="56" t="s">
        <v>89</v>
      </c>
      <c r="E27" s="57">
        <v>30.0</v>
      </c>
      <c r="F27" s="58">
        <v>692820.0</v>
      </c>
      <c r="G27" s="59">
        <f t="shared" si="1"/>
        <v>23094</v>
      </c>
      <c r="H27" s="75">
        <f t="shared" si="2"/>
        <v>-0.07157812056</v>
      </c>
    </row>
    <row r="28" ht="12.0" customHeight="1">
      <c r="A28" s="60" t="s">
        <v>67</v>
      </c>
      <c r="B28" s="61">
        <v>2009.0</v>
      </c>
      <c r="C28" s="62">
        <v>40148.0</v>
      </c>
      <c r="D28" s="63" t="s">
        <v>90</v>
      </c>
      <c r="E28" s="64">
        <v>31.0</v>
      </c>
      <c r="F28" s="65">
        <v>655262.0</v>
      </c>
      <c r="G28" s="66">
        <f t="shared" si="1"/>
        <v>21137.48387</v>
      </c>
      <c r="H28" s="76">
        <f t="shared" si="2"/>
        <v>-0.06789196143</v>
      </c>
    </row>
    <row r="29" ht="12.0" customHeight="1">
      <c r="A29" s="67" t="s">
        <v>67</v>
      </c>
      <c r="B29" s="68">
        <v>2010.0</v>
      </c>
      <c r="C29" s="69">
        <v>40179.0</v>
      </c>
      <c r="D29" s="70" t="s">
        <v>79</v>
      </c>
      <c r="E29" s="71">
        <v>31.0</v>
      </c>
      <c r="F29" s="72">
        <v>648719.0</v>
      </c>
      <c r="G29" s="73">
        <f t="shared" si="1"/>
        <v>20926.41935</v>
      </c>
      <c r="H29" s="74">
        <f>(G29/G17)-1</f>
        <v>-0.02770225509</v>
      </c>
    </row>
    <row r="30" ht="12.0" customHeight="1">
      <c r="A30" s="53" t="s">
        <v>67</v>
      </c>
      <c r="B30" s="54">
        <v>2010.0</v>
      </c>
      <c r="C30" s="55">
        <v>40210.0</v>
      </c>
      <c r="D30" s="56" t="s">
        <v>80</v>
      </c>
      <c r="E30" s="57">
        <v>28.0</v>
      </c>
      <c r="F30" s="58">
        <v>626284.0</v>
      </c>
      <c r="G30" s="59">
        <f t="shared" si="1"/>
        <v>22367.28571</v>
      </c>
      <c r="H30" s="75">
        <f t="shared" ref="H30:H40" si="3">(SUM(G$29:G30)/SUM(G$17:G18))-1</f>
        <v>-0.02062158149</v>
      </c>
    </row>
    <row r="31" ht="12.0" customHeight="1">
      <c r="A31" s="53" t="s">
        <v>67</v>
      </c>
      <c r="B31" s="54">
        <v>2010.0</v>
      </c>
      <c r="C31" s="55">
        <v>40238.0</v>
      </c>
      <c r="D31" s="56" t="s">
        <v>81</v>
      </c>
      <c r="E31" s="57">
        <v>31.0</v>
      </c>
      <c r="F31" s="58">
        <v>740215.0</v>
      </c>
      <c r="G31" s="59">
        <f t="shared" si="1"/>
        <v>23877.90323</v>
      </c>
      <c r="H31" s="75">
        <f t="shared" si="3"/>
        <v>-0.009850555165</v>
      </c>
    </row>
    <row r="32" ht="12.0" customHeight="1">
      <c r="A32" s="53" t="s">
        <v>67</v>
      </c>
      <c r="B32" s="54">
        <v>2010.0</v>
      </c>
      <c r="C32" s="55">
        <v>40269.0</v>
      </c>
      <c r="D32" s="56" t="s">
        <v>82</v>
      </c>
      <c r="E32" s="57">
        <v>30.0</v>
      </c>
      <c r="F32" s="58">
        <v>655253.0</v>
      </c>
      <c r="G32" s="59">
        <f t="shared" si="1"/>
        <v>21841.76667</v>
      </c>
      <c r="H32" s="75">
        <f t="shared" si="3"/>
        <v>-0.03872105347</v>
      </c>
    </row>
    <row r="33" ht="12.0" customHeight="1">
      <c r="A33" s="53" t="s">
        <v>67</v>
      </c>
      <c r="B33" s="54">
        <v>2010.0</v>
      </c>
      <c r="C33" s="55">
        <v>40299.0</v>
      </c>
      <c r="D33" s="56" t="s">
        <v>83</v>
      </c>
      <c r="E33" s="57">
        <v>31.0</v>
      </c>
      <c r="F33" s="58">
        <v>804472.0</v>
      </c>
      <c r="G33" s="59">
        <f t="shared" si="1"/>
        <v>25950.70968</v>
      </c>
      <c r="H33" s="75">
        <f t="shared" si="3"/>
        <v>-0.02756104585</v>
      </c>
    </row>
    <row r="34" ht="12.0" customHeight="1">
      <c r="A34" s="53" t="s">
        <v>67</v>
      </c>
      <c r="B34" s="54">
        <v>2010.0</v>
      </c>
      <c r="C34" s="55">
        <v>40330.0</v>
      </c>
      <c r="D34" s="56" t="s">
        <v>84</v>
      </c>
      <c r="E34" s="57">
        <v>30.0</v>
      </c>
      <c r="F34" s="58">
        <v>839635.0</v>
      </c>
      <c r="G34" s="59">
        <f t="shared" si="1"/>
        <v>27987.83333</v>
      </c>
      <c r="H34" s="75">
        <f t="shared" si="3"/>
        <v>-0.01736301067</v>
      </c>
    </row>
    <row r="35" ht="12.0" customHeight="1">
      <c r="A35" s="53" t="s">
        <v>67</v>
      </c>
      <c r="B35" s="54">
        <v>2010.0</v>
      </c>
      <c r="C35" s="55">
        <v>40360.0</v>
      </c>
      <c r="D35" s="56" t="s">
        <v>85</v>
      </c>
      <c r="E35" s="57">
        <v>31.0</v>
      </c>
      <c r="F35" s="58">
        <v>869917.0</v>
      </c>
      <c r="G35" s="59">
        <f t="shared" si="1"/>
        <v>28061.83871</v>
      </c>
      <c r="H35" s="75">
        <f t="shared" si="3"/>
        <v>-0.01095454409</v>
      </c>
    </row>
    <row r="36" ht="12.0" customHeight="1">
      <c r="A36" s="53" t="s">
        <v>67</v>
      </c>
      <c r="B36" s="54">
        <v>2010.0</v>
      </c>
      <c r="C36" s="55">
        <v>40391.0</v>
      </c>
      <c r="D36" s="56" t="s">
        <v>86</v>
      </c>
      <c r="E36" s="57">
        <v>31.0</v>
      </c>
      <c r="F36" s="58">
        <v>859495.0</v>
      </c>
      <c r="G36" s="59">
        <f t="shared" si="1"/>
        <v>27725.64516</v>
      </c>
      <c r="H36" s="75">
        <f t="shared" si="3"/>
        <v>-0.005561876989</v>
      </c>
    </row>
    <row r="37" ht="12.0" customHeight="1">
      <c r="A37" s="53" t="s">
        <v>67</v>
      </c>
      <c r="B37" s="54">
        <v>2010.0</v>
      </c>
      <c r="C37" s="55">
        <v>40422.0</v>
      </c>
      <c r="D37" s="56" t="s">
        <v>87</v>
      </c>
      <c r="E37" s="57">
        <v>30.0</v>
      </c>
      <c r="F37" s="58">
        <v>841305.0</v>
      </c>
      <c r="G37" s="59">
        <f t="shared" si="1"/>
        <v>28043.5</v>
      </c>
      <c r="H37" s="75">
        <f t="shared" si="3"/>
        <v>-0.00166671303</v>
      </c>
    </row>
    <row r="38" ht="12.0" customHeight="1">
      <c r="A38" s="53" t="s">
        <v>67</v>
      </c>
      <c r="B38" s="54">
        <v>2010.0</v>
      </c>
      <c r="C38" s="55">
        <v>40452.0</v>
      </c>
      <c r="D38" s="56" t="s">
        <v>88</v>
      </c>
      <c r="E38" s="57">
        <v>31.0</v>
      </c>
      <c r="F38" s="58">
        <v>816896.0</v>
      </c>
      <c r="G38" s="59">
        <f t="shared" si="1"/>
        <v>26351.48387</v>
      </c>
      <c r="H38" s="75">
        <f t="shared" si="3"/>
        <v>0.001901490833</v>
      </c>
    </row>
    <row r="39" ht="12.0" customHeight="1">
      <c r="A39" s="53" t="s">
        <v>67</v>
      </c>
      <c r="B39" s="54">
        <v>2010.0</v>
      </c>
      <c r="C39" s="55">
        <v>40483.0</v>
      </c>
      <c r="D39" s="56" t="s">
        <v>89</v>
      </c>
      <c r="E39" s="57">
        <v>30.0</v>
      </c>
      <c r="F39" s="58">
        <v>706122.0</v>
      </c>
      <c r="G39" s="59">
        <f t="shared" si="1"/>
        <v>23537.4</v>
      </c>
      <c r="H39" s="75">
        <f t="shared" si="3"/>
        <v>0.003350230331</v>
      </c>
    </row>
    <row r="40" ht="12.0" customHeight="1">
      <c r="A40" s="60" t="s">
        <v>67</v>
      </c>
      <c r="B40" s="61">
        <v>2010.0</v>
      </c>
      <c r="C40" s="62">
        <v>40513.0</v>
      </c>
      <c r="D40" s="63" t="s">
        <v>90</v>
      </c>
      <c r="E40" s="64">
        <v>31.0</v>
      </c>
      <c r="F40" s="65">
        <v>644855.0</v>
      </c>
      <c r="G40" s="66">
        <f t="shared" si="1"/>
        <v>20801.77419</v>
      </c>
      <c r="H40" s="76">
        <f t="shared" si="3"/>
        <v>0.00198093077</v>
      </c>
    </row>
    <row r="41" ht="12.0" customHeight="1">
      <c r="A41" s="67" t="s">
        <v>67</v>
      </c>
      <c r="B41" s="68">
        <v>2011.0</v>
      </c>
      <c r="C41" s="69">
        <v>40544.0</v>
      </c>
      <c r="D41" s="70" t="s">
        <v>79</v>
      </c>
      <c r="E41" s="71">
        <v>31.0</v>
      </c>
      <c r="F41" s="72">
        <v>679741.0</v>
      </c>
      <c r="G41" s="73">
        <f t="shared" si="1"/>
        <v>21927.12903</v>
      </c>
      <c r="H41" s="74">
        <f>(G41/G29)-1</f>
        <v>0.04782039681</v>
      </c>
    </row>
    <row r="42" ht="12.0" customHeight="1">
      <c r="A42" s="53" t="s">
        <v>67</v>
      </c>
      <c r="B42" s="54">
        <v>2011.0</v>
      </c>
      <c r="C42" s="55">
        <v>40575.0</v>
      </c>
      <c r="D42" s="56" t="s">
        <v>80</v>
      </c>
      <c r="E42" s="57">
        <v>28.0</v>
      </c>
      <c r="F42" s="58">
        <v>643712.0</v>
      </c>
      <c r="G42" s="59">
        <f t="shared" si="1"/>
        <v>22989.71429</v>
      </c>
      <c r="H42" s="75">
        <f t="shared" ref="H42:H52" si="4">(SUM(G$41:G42)/SUM(G$29:G30))-1</f>
        <v>0.03749132227</v>
      </c>
    </row>
    <row r="43" ht="12.0" customHeight="1">
      <c r="A43" s="53" t="s">
        <v>67</v>
      </c>
      <c r="B43" s="54">
        <v>2011.0</v>
      </c>
      <c r="C43" s="55">
        <v>40603.0</v>
      </c>
      <c r="D43" s="56" t="s">
        <v>81</v>
      </c>
      <c r="E43" s="57">
        <v>31.0</v>
      </c>
      <c r="F43" s="58">
        <v>750748.0</v>
      </c>
      <c r="G43" s="59">
        <f t="shared" si="1"/>
        <v>24217.67742</v>
      </c>
      <c r="H43" s="75">
        <f t="shared" si="4"/>
        <v>0.0292223529</v>
      </c>
    </row>
    <row r="44" ht="12.0" customHeight="1">
      <c r="A44" s="53" t="s">
        <v>67</v>
      </c>
      <c r="B44" s="54">
        <v>2011.0</v>
      </c>
      <c r="C44" s="55">
        <v>40634.0</v>
      </c>
      <c r="D44" s="56" t="s">
        <v>82</v>
      </c>
      <c r="E44" s="57">
        <v>30.0</v>
      </c>
      <c r="F44" s="58">
        <v>760422.0</v>
      </c>
      <c r="G44" s="59">
        <f t="shared" si="1"/>
        <v>25347.4</v>
      </c>
      <c r="H44" s="75">
        <f t="shared" si="4"/>
        <v>0.06143510206</v>
      </c>
    </row>
    <row r="45" ht="12.0" customHeight="1">
      <c r="A45" s="53" t="s">
        <v>67</v>
      </c>
      <c r="B45" s="54">
        <v>2011.0</v>
      </c>
      <c r="C45" s="55">
        <v>40664.0</v>
      </c>
      <c r="D45" s="56" t="s">
        <v>83</v>
      </c>
      <c r="E45" s="57">
        <v>31.0</v>
      </c>
      <c r="F45" s="58">
        <v>839087.0</v>
      </c>
      <c r="G45" s="59">
        <f t="shared" si="1"/>
        <v>27067.32258</v>
      </c>
      <c r="H45" s="75">
        <f t="shared" si="4"/>
        <v>0.0572801384</v>
      </c>
    </row>
    <row r="46" ht="12.0" customHeight="1">
      <c r="A46" s="53" t="s">
        <v>67</v>
      </c>
      <c r="B46" s="54">
        <v>2011.0</v>
      </c>
      <c r="C46" s="55">
        <v>40695.0</v>
      </c>
      <c r="D46" s="56" t="s">
        <v>84</v>
      </c>
      <c r="E46" s="57">
        <v>30.0</v>
      </c>
      <c r="F46" s="58">
        <v>844440.0</v>
      </c>
      <c r="G46" s="59">
        <f t="shared" si="1"/>
        <v>28148</v>
      </c>
      <c r="H46" s="75">
        <f t="shared" si="4"/>
        <v>0.04718597303</v>
      </c>
    </row>
    <row r="47" ht="12.0" customHeight="1">
      <c r="A47" s="53" t="s">
        <v>67</v>
      </c>
      <c r="B47" s="54">
        <v>2011.0</v>
      </c>
      <c r="C47" s="55">
        <v>40725.0</v>
      </c>
      <c r="D47" s="56" t="s">
        <v>85</v>
      </c>
      <c r="E47" s="57">
        <v>31.0</v>
      </c>
      <c r="F47" s="58">
        <v>881010.0</v>
      </c>
      <c r="G47" s="59">
        <f t="shared" si="1"/>
        <v>28419.67742</v>
      </c>
      <c r="H47" s="75">
        <f t="shared" si="4"/>
        <v>0.04153562961</v>
      </c>
    </row>
    <row r="48" ht="12.0" customHeight="1">
      <c r="A48" s="53" t="s">
        <v>67</v>
      </c>
      <c r="B48" s="54">
        <v>2011.0</v>
      </c>
      <c r="C48" s="55">
        <v>40756.0</v>
      </c>
      <c r="D48" s="56" t="s">
        <v>86</v>
      </c>
      <c r="E48" s="57">
        <v>31.0</v>
      </c>
      <c r="F48" s="58">
        <v>869814.0</v>
      </c>
      <c r="G48" s="59">
        <f t="shared" si="1"/>
        <v>28058.51613</v>
      </c>
      <c r="H48" s="75">
        <f t="shared" si="4"/>
        <v>0.03741600787</v>
      </c>
    </row>
    <row r="49" ht="12.0" customHeight="1">
      <c r="A49" s="53" t="s">
        <v>67</v>
      </c>
      <c r="B49" s="54">
        <v>2011.0</v>
      </c>
      <c r="C49" s="55">
        <v>40787.0</v>
      </c>
      <c r="D49" s="56" t="s">
        <v>87</v>
      </c>
      <c r="E49" s="57">
        <v>30.0</v>
      </c>
      <c r="F49" s="58">
        <v>860329.0</v>
      </c>
      <c r="G49" s="59">
        <f t="shared" si="1"/>
        <v>28677.63333</v>
      </c>
      <c r="H49" s="75">
        <f t="shared" si="4"/>
        <v>0.03558543563</v>
      </c>
    </row>
    <row r="50" ht="12.0" customHeight="1">
      <c r="A50" s="53" t="s">
        <v>67</v>
      </c>
      <c r="B50" s="54">
        <v>2011.0</v>
      </c>
      <c r="C50" s="55">
        <v>40817.0</v>
      </c>
      <c r="D50" s="56" t="s">
        <v>88</v>
      </c>
      <c r="E50" s="57">
        <v>31.0</v>
      </c>
      <c r="F50" s="58">
        <v>815363.0</v>
      </c>
      <c r="G50" s="59">
        <f t="shared" si="1"/>
        <v>26302.03226</v>
      </c>
      <c r="H50" s="75">
        <f t="shared" si="4"/>
        <v>0.03168560731</v>
      </c>
    </row>
    <row r="51" ht="12.0" customHeight="1">
      <c r="A51" s="53" t="s">
        <v>67</v>
      </c>
      <c r="B51" s="54">
        <v>2011.0</v>
      </c>
      <c r="C51" s="55">
        <v>40848.0</v>
      </c>
      <c r="D51" s="56" t="s">
        <v>89</v>
      </c>
      <c r="E51" s="57">
        <v>30.0</v>
      </c>
      <c r="F51" s="58">
        <v>695921.0</v>
      </c>
      <c r="G51" s="59">
        <f t="shared" si="1"/>
        <v>23197.36667</v>
      </c>
      <c r="H51" s="75">
        <f t="shared" si="4"/>
        <v>0.02776099265</v>
      </c>
    </row>
    <row r="52" ht="12.0" customHeight="1">
      <c r="A52" s="60" t="s">
        <v>67</v>
      </c>
      <c r="B52" s="61">
        <v>2011.0</v>
      </c>
      <c r="C52" s="62">
        <v>40878.0</v>
      </c>
      <c r="D52" s="63" t="s">
        <v>90</v>
      </c>
      <c r="E52" s="64">
        <v>31.0</v>
      </c>
      <c r="F52" s="65">
        <v>660575.0</v>
      </c>
      <c r="G52" s="66">
        <f t="shared" si="1"/>
        <v>21308.87097</v>
      </c>
      <c r="H52" s="76">
        <f t="shared" si="4"/>
        <v>0.02752439641</v>
      </c>
    </row>
    <row r="53" ht="12.0" customHeight="1">
      <c r="A53" s="67" t="s">
        <v>67</v>
      </c>
      <c r="B53" s="68">
        <v>2012.0</v>
      </c>
      <c r="C53" s="69">
        <v>40909.0</v>
      </c>
      <c r="D53" s="70" t="s">
        <v>79</v>
      </c>
      <c r="E53" s="71">
        <v>31.0</v>
      </c>
      <c r="F53" s="72">
        <v>660803.0</v>
      </c>
      <c r="G53" s="73">
        <f t="shared" si="1"/>
        <v>21316.22581</v>
      </c>
      <c r="H53" s="74">
        <f>(G53/G41)-1</f>
        <v>-0.02786061162</v>
      </c>
    </row>
    <row r="54" ht="12.0" customHeight="1">
      <c r="A54" s="53" t="s">
        <v>67</v>
      </c>
      <c r="B54" s="54">
        <v>2012.0</v>
      </c>
      <c r="C54" s="55">
        <v>40940.0</v>
      </c>
      <c r="D54" s="56" t="s">
        <v>80</v>
      </c>
      <c r="E54" s="57">
        <v>29.0</v>
      </c>
      <c r="F54" s="58">
        <v>634783.0</v>
      </c>
      <c r="G54" s="59">
        <f t="shared" si="1"/>
        <v>21889.06897</v>
      </c>
      <c r="H54" s="75">
        <f t="shared" ref="H54:H64" si="5">(SUM(G$53:G54)/SUM(G$41:G42))-1</f>
        <v>-0.03810482704</v>
      </c>
    </row>
    <row r="55" ht="12.0" customHeight="1">
      <c r="A55" s="53" t="s">
        <v>67</v>
      </c>
      <c r="B55" s="54">
        <v>2012.0</v>
      </c>
      <c r="C55" s="55">
        <v>40969.0</v>
      </c>
      <c r="D55" s="56" t="s">
        <v>81</v>
      </c>
      <c r="E55" s="57">
        <v>31.0</v>
      </c>
      <c r="F55" s="58">
        <v>728866.0</v>
      </c>
      <c r="G55" s="59">
        <f t="shared" si="1"/>
        <v>23511.80645</v>
      </c>
      <c r="H55" s="75">
        <f t="shared" si="5"/>
        <v>-0.0349668948</v>
      </c>
    </row>
    <row r="56" ht="12.0" customHeight="1">
      <c r="A56" s="53" t="s">
        <v>67</v>
      </c>
      <c r="B56" s="54">
        <v>2012.0</v>
      </c>
      <c r="C56" s="55">
        <v>41000.0</v>
      </c>
      <c r="D56" s="56" t="s">
        <v>82</v>
      </c>
      <c r="E56" s="57">
        <v>30.0</v>
      </c>
      <c r="F56" s="58">
        <v>738288.0</v>
      </c>
      <c r="G56" s="59">
        <f t="shared" si="1"/>
        <v>24609.6</v>
      </c>
      <c r="H56" s="75">
        <f t="shared" si="5"/>
        <v>-0.03339495524</v>
      </c>
    </row>
    <row r="57" ht="12.0" customHeight="1">
      <c r="A57" s="53" t="s">
        <v>67</v>
      </c>
      <c r="B57" s="54">
        <v>2012.0</v>
      </c>
      <c r="C57" s="55">
        <v>41030.0</v>
      </c>
      <c r="D57" s="56" t="s">
        <v>83</v>
      </c>
      <c r="E57" s="57">
        <v>31.0</v>
      </c>
      <c r="F57" s="58">
        <v>809783.0</v>
      </c>
      <c r="G57" s="59">
        <f t="shared" si="1"/>
        <v>26122.03226</v>
      </c>
      <c r="H57" s="75">
        <f t="shared" si="5"/>
        <v>-0.03373537938</v>
      </c>
    </row>
    <row r="58" ht="12.0" customHeight="1">
      <c r="A58" s="53" t="s">
        <v>67</v>
      </c>
      <c r="B58" s="54">
        <v>2012.0</v>
      </c>
      <c r="C58" s="55">
        <v>41061.0</v>
      </c>
      <c r="D58" s="56" t="s">
        <v>84</v>
      </c>
      <c r="E58" s="57">
        <v>30.0</v>
      </c>
      <c r="F58" s="58">
        <v>836999.0</v>
      </c>
      <c r="G58" s="59">
        <f t="shared" si="1"/>
        <v>27899.96667</v>
      </c>
      <c r="H58" s="75">
        <f t="shared" si="5"/>
        <v>-0.02904891949</v>
      </c>
    </row>
    <row r="59" ht="12.0" customHeight="1">
      <c r="A59" s="53" t="s">
        <v>67</v>
      </c>
      <c r="B59" s="54">
        <v>2012.0</v>
      </c>
      <c r="C59" s="55">
        <v>41091.0</v>
      </c>
      <c r="D59" s="56" t="s">
        <v>85</v>
      </c>
      <c r="E59" s="57">
        <v>31.0</v>
      </c>
      <c r="F59" s="58">
        <v>867831.0</v>
      </c>
      <c r="G59" s="59">
        <f t="shared" si="1"/>
        <v>27994.54839</v>
      </c>
      <c r="H59" s="75">
        <f t="shared" si="5"/>
        <v>-0.02680077885</v>
      </c>
    </row>
    <row r="60" ht="12.0" customHeight="1">
      <c r="A60" s="53" t="s">
        <v>67</v>
      </c>
      <c r="B60" s="54">
        <v>2012.0</v>
      </c>
      <c r="C60" s="55">
        <v>41122.0</v>
      </c>
      <c r="D60" s="56" t="s">
        <v>86</v>
      </c>
      <c r="E60" s="57">
        <v>31.0</v>
      </c>
      <c r="F60" s="58">
        <v>855392.0</v>
      </c>
      <c r="G60" s="59">
        <f t="shared" si="1"/>
        <v>27593.29032</v>
      </c>
      <c r="H60" s="75">
        <f t="shared" si="5"/>
        <v>-0.02540990376</v>
      </c>
    </row>
    <row r="61" ht="12.0" customHeight="1">
      <c r="A61" s="53" t="s">
        <v>67</v>
      </c>
      <c r="B61" s="54">
        <v>2012.0</v>
      </c>
      <c r="C61" s="55">
        <v>41153.0</v>
      </c>
      <c r="D61" s="56" t="s">
        <v>87</v>
      </c>
      <c r="E61" s="57">
        <v>30.0</v>
      </c>
      <c r="F61" s="58">
        <v>830808.0</v>
      </c>
      <c r="G61" s="59">
        <f t="shared" si="1"/>
        <v>27693.6</v>
      </c>
      <c r="H61" s="75">
        <f t="shared" si="5"/>
        <v>-0.02649712578</v>
      </c>
    </row>
    <row r="62" ht="12.0" customHeight="1">
      <c r="A62" s="53" t="s">
        <v>67</v>
      </c>
      <c r="B62" s="54">
        <v>2012.0</v>
      </c>
      <c r="C62" s="55">
        <v>41183.0</v>
      </c>
      <c r="D62" s="56" t="s">
        <v>88</v>
      </c>
      <c r="E62" s="57">
        <v>31.0</v>
      </c>
      <c r="F62" s="58">
        <v>796883.0</v>
      </c>
      <c r="G62" s="59">
        <f t="shared" si="1"/>
        <v>25705.90323</v>
      </c>
      <c r="H62" s="75">
        <f t="shared" si="5"/>
        <v>-0.02611115123</v>
      </c>
    </row>
    <row r="63" ht="12.0" customHeight="1">
      <c r="A63" s="53" t="s">
        <v>67</v>
      </c>
      <c r="B63" s="54">
        <v>2012.0</v>
      </c>
      <c r="C63" s="55">
        <v>41214.0</v>
      </c>
      <c r="D63" s="56" t="s">
        <v>89</v>
      </c>
      <c r="E63" s="57">
        <v>30.0</v>
      </c>
      <c r="F63" s="58">
        <v>669353.0</v>
      </c>
      <c r="G63" s="59">
        <f t="shared" si="1"/>
        <v>22311.76667</v>
      </c>
      <c r="H63" s="75">
        <f t="shared" si="5"/>
        <v>-0.02709545796</v>
      </c>
    </row>
    <row r="64" ht="13.5" customHeight="1">
      <c r="A64" s="60" t="s">
        <v>67</v>
      </c>
      <c r="B64" s="61">
        <v>2012.0</v>
      </c>
      <c r="C64" s="62">
        <v>41244.0</v>
      </c>
      <c r="D64" s="63" t="s">
        <v>90</v>
      </c>
      <c r="E64" s="64">
        <v>31.0</v>
      </c>
      <c r="F64" s="65">
        <v>620902.0</v>
      </c>
      <c r="G64" s="66">
        <f t="shared" si="1"/>
        <v>20029.09677</v>
      </c>
      <c r="H64" s="76">
        <f t="shared" si="5"/>
        <v>-0.02939342792</v>
      </c>
    </row>
    <row r="65"/>
    <row r="66"/>
    <row r="67"/>
    <row r="68"/>
  </sheetData>
  <hyperlinks>
    <hyperlink r:id="rId1" ref="F1"/>
  </hyperlinks>
  <drawing r:id="rId2"/>
</worksheet>
</file>