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/>
  </bookViews>
  <sheets>
    <sheet name="ERT_SU_CZ" sheetId="1" r:id="rId1"/>
    <sheet name="Change Log" sheetId="2" r:id="rId2"/>
  </sheets>
  <calcPr calcId="145621"/>
</workbook>
</file>

<file path=xl/calcChain.xml><?xml version="1.0" encoding="utf-8"?>
<calcChain xmlns="http://schemas.openxmlformats.org/spreadsheetml/2006/main">
  <c r="I36" i="1" l="1"/>
  <c r="H36" i="1"/>
  <c r="E36" i="1"/>
  <c r="F36" i="1" s="1"/>
  <c r="C36" i="1"/>
  <c r="I35" i="1"/>
  <c r="H35" i="1"/>
  <c r="F35" i="1"/>
  <c r="E35" i="1"/>
  <c r="C35" i="1"/>
  <c r="I34" i="1"/>
  <c r="H34" i="1"/>
  <c r="E34" i="1"/>
  <c r="F34" i="1" s="1"/>
  <c r="C34" i="1"/>
  <c r="I33" i="1"/>
  <c r="H33" i="1"/>
  <c r="E33" i="1"/>
  <c r="C33" i="1"/>
  <c r="F33" i="1" s="1"/>
  <c r="I32" i="1"/>
  <c r="H32" i="1"/>
  <c r="E32" i="1"/>
  <c r="F32" i="1" s="1"/>
  <c r="C32" i="1"/>
  <c r="I31" i="1"/>
  <c r="H31" i="1"/>
  <c r="F31" i="1"/>
  <c r="E31" i="1"/>
  <c r="C31" i="1"/>
  <c r="I30" i="1"/>
  <c r="H30" i="1"/>
  <c r="E30" i="1"/>
  <c r="F30" i="1" s="1"/>
  <c r="C30" i="1"/>
  <c r="I29" i="1"/>
  <c r="H29" i="1"/>
  <c r="E29" i="1"/>
  <c r="C29" i="1"/>
  <c r="F29" i="1" s="1"/>
  <c r="I28" i="1"/>
  <c r="H28" i="1"/>
  <c r="E28" i="1"/>
  <c r="F28" i="1" s="1"/>
  <c r="C28" i="1"/>
  <c r="I27" i="1"/>
  <c r="H27" i="1"/>
  <c r="F27" i="1"/>
  <c r="E27" i="1"/>
  <c r="C27" i="1"/>
  <c r="I26" i="1"/>
  <c r="H26" i="1"/>
  <c r="E26" i="1"/>
  <c r="F26" i="1" s="1"/>
  <c r="C26" i="1"/>
  <c r="I25" i="1"/>
  <c r="H25" i="1"/>
  <c r="E25" i="1"/>
  <c r="C25" i="1"/>
  <c r="F25" i="1" s="1"/>
  <c r="I24" i="1"/>
  <c r="H24" i="1"/>
  <c r="E24" i="1"/>
  <c r="F24" i="1" s="1"/>
  <c r="C24" i="1"/>
  <c r="I23" i="1"/>
  <c r="H23" i="1"/>
  <c r="F23" i="1"/>
  <c r="E23" i="1"/>
  <c r="C23" i="1"/>
  <c r="I22" i="1"/>
  <c r="H22" i="1"/>
  <c r="E22" i="1"/>
  <c r="F22" i="1" s="1"/>
  <c r="C22" i="1"/>
  <c r="I21" i="1"/>
  <c r="H21" i="1"/>
  <c r="E21" i="1"/>
  <c r="C21" i="1"/>
  <c r="F21" i="1" s="1"/>
  <c r="I20" i="1"/>
  <c r="H20" i="1"/>
  <c r="E20" i="1"/>
  <c r="F20" i="1" s="1"/>
  <c r="C20" i="1"/>
  <c r="I19" i="1"/>
  <c r="H19" i="1"/>
  <c r="F19" i="1"/>
  <c r="E19" i="1"/>
  <c r="C19" i="1"/>
  <c r="I18" i="1"/>
  <c r="H18" i="1"/>
  <c r="E18" i="1"/>
  <c r="F18" i="1" s="1"/>
  <c r="C18" i="1"/>
  <c r="I17" i="1"/>
  <c r="H17" i="1"/>
  <c r="E17" i="1"/>
  <c r="C17" i="1"/>
  <c r="F17" i="1" s="1"/>
  <c r="I16" i="1"/>
  <c r="H16" i="1"/>
  <c r="E16" i="1"/>
  <c r="F16" i="1" s="1"/>
  <c r="C16" i="1"/>
  <c r="I15" i="1"/>
  <c r="H15" i="1"/>
  <c r="F15" i="1"/>
  <c r="E15" i="1"/>
  <c r="C15" i="1"/>
  <c r="I14" i="1"/>
  <c r="H14" i="1"/>
  <c r="E14" i="1"/>
  <c r="F14" i="1" s="1"/>
  <c r="C14" i="1"/>
  <c r="I13" i="1"/>
  <c r="H13" i="1"/>
  <c r="E13" i="1"/>
  <c r="C13" i="1"/>
  <c r="F13" i="1" s="1"/>
  <c r="I12" i="1"/>
  <c r="H12" i="1"/>
  <c r="E12" i="1"/>
  <c r="F12" i="1" s="1"/>
  <c r="C12" i="1"/>
  <c r="I11" i="1"/>
  <c r="H11" i="1"/>
  <c r="F11" i="1"/>
  <c r="E11" i="1"/>
  <c r="C11" i="1"/>
  <c r="I10" i="1"/>
  <c r="H10" i="1"/>
  <c r="E10" i="1"/>
  <c r="F10" i="1" s="1"/>
  <c r="C10" i="1"/>
  <c r="I9" i="1"/>
  <c r="H9" i="1"/>
  <c r="E9" i="1"/>
  <c r="C9" i="1"/>
  <c r="F9" i="1" s="1"/>
  <c r="I8" i="1"/>
  <c r="H8" i="1"/>
  <c r="E8" i="1"/>
  <c r="F8" i="1" s="1"/>
  <c r="C8" i="1"/>
  <c r="I7" i="1"/>
  <c r="H7" i="1"/>
  <c r="F7" i="1"/>
  <c r="E7" i="1"/>
  <c r="C7" i="1"/>
  <c r="H6" i="1"/>
  <c r="G6" i="1"/>
  <c r="D6" i="1"/>
  <c r="I6" i="1" s="1"/>
  <c r="B6" i="1"/>
  <c r="C6" i="1" s="1"/>
  <c r="E6" i="1" l="1"/>
  <c r="F6" i="1" s="1"/>
</calcChain>
</file>

<file path=xl/sharedStrings.xml><?xml version="1.0" encoding="utf-8"?>
<sst xmlns="http://schemas.openxmlformats.org/spreadsheetml/2006/main" count="63" uniqueCount="60">
  <si>
    <t>Change date</t>
  </si>
  <si>
    <t>Data source</t>
  </si>
  <si>
    <t>Entity</t>
  </si>
  <si>
    <t>EUROCONTROL - PRB</t>
  </si>
  <si>
    <t>Period</t>
  </si>
  <si>
    <t>Comment</t>
  </si>
  <si>
    <t>Period Start</t>
  </si>
  <si>
    <t>Meta data</t>
  </si>
  <si>
    <t>N/A</t>
  </si>
  <si>
    <t>Release date</t>
  </si>
  <si>
    <t>Period End</t>
  </si>
  <si>
    <t>Contact</t>
  </si>
  <si>
    <t>NSA-PRU-Support@eurocontrol.int</t>
  </si>
  <si>
    <t>Period: JAN-MAR</t>
  </si>
  <si>
    <t>SOURCE: CRCO</t>
  </si>
  <si>
    <t xml:space="preserve"> </t>
  </si>
  <si>
    <t>En-route service units</t>
  </si>
  <si>
    <t>Actual (2015)</t>
  </si>
  <si>
    <t>Daily ER SU [2015]</t>
  </si>
  <si>
    <t>Actual 2016</t>
  </si>
  <si>
    <t>Daily ER SU [actual, 2016]</t>
  </si>
  <si>
    <t>16/15 (%)</t>
  </si>
  <si>
    <t>Det.(2016)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</si>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</sst>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d&quot; &quot;mmm&quot; &quot;yyyy"/>
    <numFmt numFmtId="166" formatCode="0.0%"/>
  </numFmts>
  <fonts count="12" x14ac:knownFonts="1">
    <font>
      <sz val="10"/>
      <color rgb="FF000000"/>
      <name val="Arial"/>
    </font>
    <font>
      <sz val="9"/>
      <color rgb="FF000000"/>
      <name val="Calibri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sz val="10"/>
      <color rgb="FF396EA2"/>
      <name val="Calibri"/>
    </font>
    <font>
      <sz val="10"/>
      <name val="Arial"/>
    </font>
    <font>
      <u/>
      <sz val="10"/>
      <color rgb="FF396EA2"/>
      <name val="Calibri"/>
    </font>
    <font>
      <u/>
      <sz val="10"/>
      <color rgb="FF396EA2"/>
      <name val="Calibri"/>
    </font>
    <font>
      <b/>
      <sz val="8"/>
      <color rgb="FFC00000"/>
      <name val="Calibri"/>
    </font>
    <font>
      <sz val="10"/>
      <color rgb="FFEFEFEF"/>
      <name val="Arial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2" fillId="3" borderId="0" xfId="0" applyFont="1" applyFill="1" applyBorder="1"/>
    <xf numFmtId="0" fontId="1" fillId="2" borderId="1" xfId="0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left"/>
    </xf>
    <xf numFmtId="164" fontId="1" fillId="4" borderId="0" xfId="0" applyNumberFormat="1" applyFont="1" applyFill="1" applyAlignment="1">
      <alignment horizontal="center" vertical="center"/>
    </xf>
    <xf numFmtId="0" fontId="2" fillId="3" borderId="0" xfId="0" applyFont="1" applyFill="1" applyBorder="1" applyAlignment="1"/>
    <xf numFmtId="17" fontId="1" fillId="4" borderId="0" xfId="0" applyNumberFormat="1" applyFont="1" applyFill="1" applyAlignment="1">
      <alignment vertical="center" wrapText="1"/>
    </xf>
    <xf numFmtId="165" fontId="3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wrapText="1"/>
    </xf>
    <xf numFmtId="0" fontId="4" fillId="3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6" fillId="0" borderId="0" xfId="0" applyFont="1"/>
    <xf numFmtId="0" fontId="2" fillId="3" borderId="2" xfId="0" applyFont="1" applyFill="1" applyBorder="1"/>
    <xf numFmtId="0" fontId="0" fillId="0" borderId="0" xfId="0" applyFont="1"/>
    <xf numFmtId="0" fontId="2" fillId="3" borderId="2" xfId="0" applyFont="1" applyFill="1" applyBorder="1" applyAlignment="1"/>
    <xf numFmtId="165" fontId="3" fillId="4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0" fontId="9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9" fontId="10" fillId="4" borderId="0" xfId="0" applyNumberFormat="1" applyFont="1" applyFill="1" applyAlignment="1">
      <alignment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9" fontId="10" fillId="4" borderId="0" xfId="0" applyNumberFormat="1" applyFont="1" applyFill="1" applyAlignment="1">
      <alignment wrapText="1"/>
    </xf>
    <xf numFmtId="0" fontId="1" fillId="4" borderId="3" xfId="0" applyFont="1" applyFill="1" applyBorder="1" applyAlignment="1">
      <alignment vertical="center"/>
    </xf>
    <xf numFmtId="3" fontId="1" fillId="5" borderId="3" xfId="0" applyNumberFormat="1" applyFont="1" applyFill="1" applyBorder="1" applyAlignment="1">
      <alignment horizontal="right" vertical="center"/>
    </xf>
    <xf numFmtId="166" fontId="0" fillId="5" borderId="3" xfId="0" applyNumberFormat="1" applyFont="1" applyFill="1" applyBorder="1" applyAlignment="1">
      <alignment horizontal="right" wrapText="1"/>
    </xf>
    <xf numFmtId="3" fontId="1" fillId="4" borderId="3" xfId="0" applyNumberFormat="1" applyFont="1" applyFill="1" applyBorder="1" applyAlignment="1">
      <alignment horizontal="right" vertical="center"/>
    </xf>
    <xf numFmtId="165" fontId="3" fillId="6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4" width="10.42578125" customWidth="1"/>
    <col min="5" max="5" width="12.28515625" customWidth="1"/>
    <col min="6" max="6" width="9" customWidth="1"/>
    <col min="7" max="7" width="15.85546875" customWidth="1"/>
    <col min="8" max="8" width="13.85546875" customWidth="1"/>
    <col min="9" max="9" width="12.85546875" customWidth="1"/>
    <col min="10" max="10" width="13.5703125" customWidth="1"/>
    <col min="11" max="11" width="10.85546875" customWidth="1"/>
    <col min="12" max="12" width="11.5703125" customWidth="1"/>
    <col min="13" max="13" width="14.140625" customWidth="1"/>
  </cols>
  <sheetData>
    <row r="1" spans="1:13" ht="12.75" customHeight="1" x14ac:dyDescent="0.2">
      <c r="A1" s="2" t="s">
        <v>1</v>
      </c>
      <c r="B1" s="4" t="s">
        <v>3</v>
      </c>
      <c r="C1" s="6" t="s">
        <v>6</v>
      </c>
      <c r="D1" s="8">
        <v>42005</v>
      </c>
      <c r="E1" s="10" t="s">
        <v>7</v>
      </c>
      <c r="F1" s="11" t="s">
        <v>8</v>
      </c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15" t="s">
        <v>9</v>
      </c>
      <c r="B2" s="35">
        <v>42488</v>
      </c>
      <c r="C2" s="17" t="s">
        <v>10</v>
      </c>
      <c r="D2" s="18">
        <v>42460</v>
      </c>
      <c r="E2" s="19" t="s">
        <v>11</v>
      </c>
      <c r="F2" s="20" t="s">
        <v>12</v>
      </c>
      <c r="G2" s="21"/>
      <c r="H2" s="21"/>
      <c r="I2" s="21"/>
      <c r="J2" s="21"/>
      <c r="K2" s="21"/>
      <c r="L2" s="21"/>
      <c r="M2" s="21"/>
    </row>
    <row r="3" spans="1:13" ht="12.75" customHeight="1" x14ac:dyDescent="0.2">
      <c r="A3" s="22"/>
      <c r="B3" s="22"/>
      <c r="C3" s="22"/>
      <c r="D3" s="22"/>
      <c r="E3" s="22"/>
      <c r="F3" s="22"/>
      <c r="G3" s="23"/>
      <c r="H3" s="23"/>
      <c r="I3" s="23"/>
      <c r="J3" s="23"/>
      <c r="K3" s="23"/>
      <c r="L3" s="23"/>
      <c r="M3" s="23"/>
    </row>
    <row r="4" spans="1:13" ht="13.5" customHeight="1" x14ac:dyDescent="0.2">
      <c r="A4" s="24" t="s">
        <v>13</v>
      </c>
      <c r="B4" s="25" t="s">
        <v>14</v>
      </c>
      <c r="C4" s="25">
        <v>90</v>
      </c>
      <c r="D4" s="26" t="s">
        <v>15</v>
      </c>
      <c r="E4" s="25">
        <v>91</v>
      </c>
      <c r="F4" s="26" t="s">
        <v>15</v>
      </c>
      <c r="G4" s="26" t="s">
        <v>15</v>
      </c>
      <c r="H4" s="25">
        <v>91</v>
      </c>
      <c r="I4" s="26" t="s">
        <v>15</v>
      </c>
      <c r="J4" s="27"/>
      <c r="K4" s="27"/>
      <c r="L4" s="27"/>
      <c r="M4" s="27"/>
    </row>
    <row r="5" spans="1:13" ht="25.5" customHeight="1" x14ac:dyDescent="0.2">
      <c r="A5" s="28" t="s">
        <v>16</v>
      </c>
      <c r="B5" s="28" t="s">
        <v>17</v>
      </c>
      <c r="C5" s="29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30" t="s">
        <v>25</v>
      </c>
      <c r="K5" s="30" t="s">
        <v>26</v>
      </c>
      <c r="L5" s="30" t="s">
        <v>27</v>
      </c>
      <c r="M5" s="30" t="s">
        <v>28</v>
      </c>
    </row>
    <row r="6" spans="1:13" ht="12.75" customHeight="1" x14ac:dyDescent="0.2">
      <c r="A6" s="31" t="s">
        <v>29</v>
      </c>
      <c r="B6" s="32">
        <f>SUM(B7:B36)</f>
        <v>23590438</v>
      </c>
      <c r="C6" s="32">
        <f t="shared" ref="C6:C36" si="0">B6/C$4</f>
        <v>262115.97777777776</v>
      </c>
      <c r="D6" s="32">
        <f>SUM(D7:D36)</f>
        <v>24763660</v>
      </c>
      <c r="E6" s="32">
        <f t="shared" ref="E6:E36" si="1">D6/E$4</f>
        <v>272128.13186813187</v>
      </c>
      <c r="F6" s="33">
        <f t="shared" ref="F6:F36" si="2">E6/C6-1</f>
        <v>3.8197419994146387E-2</v>
      </c>
      <c r="G6" s="32">
        <f>SUM(G7:G36)</f>
        <v>23655089</v>
      </c>
      <c r="H6" s="32">
        <f t="shared" ref="H6:H36" si="3">G6/H$4</f>
        <v>259946.03296703298</v>
      </c>
      <c r="I6" s="33">
        <f t="shared" ref="I6:I36" si="4">D6/G6-1</f>
        <v>4.6863953883242715E-2</v>
      </c>
      <c r="J6" s="30">
        <v>0.02</v>
      </c>
      <c r="K6" s="30">
        <v>0.1</v>
      </c>
      <c r="L6" s="30">
        <v>-0.02</v>
      </c>
      <c r="M6" s="30">
        <v>-0.1</v>
      </c>
    </row>
    <row r="7" spans="1:13" ht="12.75" customHeight="1" x14ac:dyDescent="0.2">
      <c r="A7" s="31" t="s">
        <v>30</v>
      </c>
      <c r="B7" s="34">
        <v>537497</v>
      </c>
      <c r="C7" s="32">
        <f t="shared" si="0"/>
        <v>5972.1888888888889</v>
      </c>
      <c r="D7" s="34">
        <v>553524</v>
      </c>
      <c r="E7" s="32">
        <f t="shared" si="1"/>
        <v>6082.6813186813188</v>
      </c>
      <c r="F7" s="33">
        <f t="shared" si="2"/>
        <v>1.8501161274051103E-2</v>
      </c>
      <c r="G7" s="34">
        <v>544898</v>
      </c>
      <c r="H7" s="32">
        <f t="shared" si="3"/>
        <v>5987.8901098901097</v>
      </c>
      <c r="I7" s="33">
        <f t="shared" si="4"/>
        <v>1.5830485705581543E-2</v>
      </c>
      <c r="J7" s="30">
        <v>0.02</v>
      </c>
      <c r="K7" s="30">
        <v>0.1</v>
      </c>
      <c r="L7" s="30">
        <v>-0.02</v>
      </c>
      <c r="M7" s="30">
        <v>-0.1</v>
      </c>
    </row>
    <row r="8" spans="1:13" ht="12.75" customHeight="1" x14ac:dyDescent="0.2">
      <c r="A8" s="31" t="s">
        <v>31</v>
      </c>
      <c r="B8" s="34">
        <v>534251</v>
      </c>
      <c r="C8" s="32">
        <f t="shared" si="0"/>
        <v>5936.1222222222223</v>
      </c>
      <c r="D8" s="34">
        <v>546954</v>
      </c>
      <c r="E8" s="32">
        <f t="shared" si="1"/>
        <v>6010.4835164835167</v>
      </c>
      <c r="F8" s="33">
        <f t="shared" si="2"/>
        <v>1.2526914284702428E-2</v>
      </c>
      <c r="G8" s="34">
        <v>546403</v>
      </c>
      <c r="H8" s="32">
        <f t="shared" si="3"/>
        <v>6004.4285714285716</v>
      </c>
      <c r="I8" s="33">
        <f t="shared" si="4"/>
        <v>1.0084132041734417E-3</v>
      </c>
      <c r="J8" s="30">
        <v>0.02</v>
      </c>
      <c r="K8" s="30">
        <v>0.1</v>
      </c>
      <c r="L8" s="30">
        <v>-0.02</v>
      </c>
      <c r="M8" s="30">
        <v>-0.1</v>
      </c>
    </row>
    <row r="9" spans="1:13" ht="12.75" customHeight="1" x14ac:dyDescent="0.2">
      <c r="A9" s="31" t="s">
        <v>32</v>
      </c>
      <c r="B9" s="34">
        <v>623199</v>
      </c>
      <c r="C9" s="32">
        <f t="shared" si="0"/>
        <v>6924.4333333333334</v>
      </c>
      <c r="D9" s="34">
        <v>694299</v>
      </c>
      <c r="E9" s="32">
        <f t="shared" si="1"/>
        <v>7629.6593406593411</v>
      </c>
      <c r="F9" s="33">
        <f t="shared" si="2"/>
        <v>0.10184602455931513</v>
      </c>
      <c r="G9" s="34">
        <v>515731</v>
      </c>
      <c r="H9" s="32">
        <f t="shared" si="3"/>
        <v>5667.3736263736264</v>
      </c>
      <c r="I9" s="33">
        <f t="shared" si="4"/>
        <v>0.34624251790177429</v>
      </c>
      <c r="J9" s="30">
        <v>0.02</v>
      </c>
      <c r="K9" s="30">
        <v>0.1</v>
      </c>
      <c r="L9" s="30">
        <v>-0.02</v>
      </c>
      <c r="M9" s="30">
        <v>-0.1</v>
      </c>
    </row>
    <row r="10" spans="1:13" ht="12.75" customHeight="1" x14ac:dyDescent="0.2">
      <c r="A10" s="31" t="s">
        <v>33</v>
      </c>
      <c r="B10" s="34">
        <v>312957</v>
      </c>
      <c r="C10" s="32">
        <f t="shared" si="0"/>
        <v>3477.3</v>
      </c>
      <c r="D10" s="34">
        <v>295703</v>
      </c>
      <c r="E10" s="32">
        <f t="shared" si="1"/>
        <v>3249.4835164835163</v>
      </c>
      <c r="F10" s="33">
        <f t="shared" si="2"/>
        <v>-6.551533762300743E-2</v>
      </c>
      <c r="G10" s="34">
        <v>311696</v>
      </c>
      <c r="H10" s="32">
        <f t="shared" si="3"/>
        <v>3425.2307692307691</v>
      </c>
      <c r="I10" s="33">
        <f t="shared" si="4"/>
        <v>-5.1309609362969022E-2</v>
      </c>
      <c r="J10" s="30">
        <v>0.02</v>
      </c>
      <c r="K10" s="30">
        <v>0.1</v>
      </c>
      <c r="L10" s="30">
        <v>-0.02</v>
      </c>
      <c r="M10" s="30">
        <v>-0.1</v>
      </c>
    </row>
    <row r="11" spans="1:13" ht="12.75" customHeight="1" x14ac:dyDescent="0.2">
      <c r="A11" s="31" t="s">
        <v>34</v>
      </c>
      <c r="B11" s="34">
        <v>331398</v>
      </c>
      <c r="C11" s="32">
        <f t="shared" si="0"/>
        <v>3682.2</v>
      </c>
      <c r="D11" s="34">
        <v>321657</v>
      </c>
      <c r="E11" s="32">
        <f t="shared" si="1"/>
        <v>3534.6923076923076</v>
      </c>
      <c r="F11" s="33">
        <f t="shared" si="2"/>
        <v>-4.0059663328361306E-2</v>
      </c>
      <c r="G11" s="34">
        <v>305301</v>
      </c>
      <c r="H11" s="32">
        <f t="shared" si="3"/>
        <v>3354.9560439560441</v>
      </c>
      <c r="I11" s="33">
        <f t="shared" si="4"/>
        <v>5.3573358750871991E-2</v>
      </c>
      <c r="J11" s="30">
        <v>0.02</v>
      </c>
      <c r="K11" s="30">
        <v>0.1</v>
      </c>
      <c r="L11" s="30">
        <v>-0.02</v>
      </c>
      <c r="M11" s="30">
        <v>-0.1</v>
      </c>
    </row>
    <row r="12" spans="1:13" ht="12.75" customHeight="1" x14ac:dyDescent="0.2">
      <c r="A12" s="31" t="s">
        <v>35</v>
      </c>
      <c r="B12" s="34">
        <v>524841</v>
      </c>
      <c r="C12" s="32">
        <f t="shared" si="0"/>
        <v>5831.5666666666666</v>
      </c>
      <c r="D12" s="34">
        <v>571482</v>
      </c>
      <c r="E12" s="32">
        <f t="shared" si="1"/>
        <v>6280.0219780219777</v>
      </c>
      <c r="F12" s="33">
        <f t="shared" si="2"/>
        <v>7.6901343496369456E-2</v>
      </c>
      <c r="G12" s="34">
        <v>546646</v>
      </c>
      <c r="H12" s="32">
        <f t="shared" si="3"/>
        <v>6007.0989010989015</v>
      </c>
      <c r="I12" s="33">
        <f t="shared" si="4"/>
        <v>4.5433424922161736E-2</v>
      </c>
      <c r="J12" s="30">
        <v>0.02</v>
      </c>
      <c r="K12" s="30">
        <v>0.1</v>
      </c>
      <c r="L12" s="30">
        <v>-0.02</v>
      </c>
      <c r="M12" s="30">
        <v>-0.1</v>
      </c>
    </row>
    <row r="13" spans="1:13" ht="12.75" customHeight="1" x14ac:dyDescent="0.2">
      <c r="A13" s="31" t="s">
        <v>36</v>
      </c>
      <c r="B13" s="34">
        <v>353362</v>
      </c>
      <c r="C13" s="32">
        <f t="shared" si="0"/>
        <v>3926.2444444444445</v>
      </c>
      <c r="D13" s="34">
        <v>364867</v>
      </c>
      <c r="E13" s="32">
        <f t="shared" si="1"/>
        <v>4009.5274725274726</v>
      </c>
      <c r="F13" s="33">
        <f t="shared" si="2"/>
        <v>2.121188052895473E-2</v>
      </c>
      <c r="G13" s="34">
        <v>350585</v>
      </c>
      <c r="H13" s="32">
        <f t="shared" si="3"/>
        <v>3852.5824175824177</v>
      </c>
      <c r="I13" s="33">
        <f t="shared" si="4"/>
        <v>4.0737624256599769E-2</v>
      </c>
      <c r="J13" s="30">
        <v>0.02</v>
      </c>
      <c r="K13" s="30">
        <v>0.1</v>
      </c>
      <c r="L13" s="30">
        <v>-0.02</v>
      </c>
      <c r="M13" s="30">
        <v>-0.1</v>
      </c>
    </row>
    <row r="14" spans="1:13" ht="12.75" customHeight="1" x14ac:dyDescent="0.2">
      <c r="A14" s="31" t="s">
        <v>37</v>
      </c>
      <c r="B14" s="34">
        <v>178708</v>
      </c>
      <c r="C14" s="32">
        <f t="shared" si="0"/>
        <v>1985.6444444444444</v>
      </c>
      <c r="D14" s="34">
        <v>190992</v>
      </c>
      <c r="E14" s="32">
        <f t="shared" si="1"/>
        <v>2098.8131868131868</v>
      </c>
      <c r="F14" s="33">
        <f t="shared" si="2"/>
        <v>5.6993457557506177E-2</v>
      </c>
      <c r="G14" s="34">
        <v>175624</v>
      </c>
      <c r="H14" s="32">
        <f t="shared" si="3"/>
        <v>1929.934065934066</v>
      </c>
      <c r="I14" s="33">
        <f t="shared" si="4"/>
        <v>8.7505124584339233E-2</v>
      </c>
      <c r="J14" s="30">
        <v>0.02</v>
      </c>
      <c r="K14" s="30">
        <v>0.1</v>
      </c>
      <c r="L14" s="30">
        <v>-0.02</v>
      </c>
      <c r="M14" s="30">
        <v>-0.1</v>
      </c>
    </row>
    <row r="15" spans="1:13" ht="12.75" customHeight="1" x14ac:dyDescent="0.2">
      <c r="A15" s="31" t="s">
        <v>38</v>
      </c>
      <c r="B15" s="34">
        <v>188036</v>
      </c>
      <c r="C15" s="32">
        <f t="shared" si="0"/>
        <v>2089.2888888888888</v>
      </c>
      <c r="D15" s="34">
        <v>184206</v>
      </c>
      <c r="E15" s="32">
        <f t="shared" si="1"/>
        <v>2024.2417582417581</v>
      </c>
      <c r="F15" s="33">
        <f t="shared" si="2"/>
        <v>-3.1133622063018507E-2</v>
      </c>
      <c r="G15" s="34">
        <v>200800</v>
      </c>
      <c r="H15" s="32">
        <f t="shared" si="3"/>
        <v>2206.5934065934066</v>
      </c>
      <c r="I15" s="33">
        <f t="shared" si="4"/>
        <v>-8.2639442231075666E-2</v>
      </c>
      <c r="J15" s="30">
        <v>0.02</v>
      </c>
      <c r="K15" s="30">
        <v>0.1</v>
      </c>
      <c r="L15" s="30">
        <v>-0.02</v>
      </c>
      <c r="M15" s="30">
        <v>-0.1</v>
      </c>
    </row>
    <row r="16" spans="1:13" ht="12.75" customHeight="1" x14ac:dyDescent="0.2">
      <c r="A16" s="31" t="s">
        <v>39</v>
      </c>
      <c r="B16" s="34">
        <v>3757269</v>
      </c>
      <c r="C16" s="32">
        <f t="shared" si="0"/>
        <v>41747.433333333334</v>
      </c>
      <c r="D16" s="34">
        <v>3898788</v>
      </c>
      <c r="E16" s="32">
        <f t="shared" si="1"/>
        <v>42843.824175824178</v>
      </c>
      <c r="F16" s="33">
        <f t="shared" si="2"/>
        <v>2.626247304203555E-2</v>
      </c>
      <c r="G16" s="34">
        <v>3818848</v>
      </c>
      <c r="H16" s="32">
        <f t="shared" si="3"/>
        <v>41965.362637362639</v>
      </c>
      <c r="I16" s="33">
        <f t="shared" si="4"/>
        <v>2.0933014354066914E-2</v>
      </c>
      <c r="J16" s="30">
        <v>0.02</v>
      </c>
      <c r="K16" s="30">
        <v>0.1</v>
      </c>
      <c r="L16" s="30">
        <v>-0.02</v>
      </c>
      <c r="M16" s="30">
        <v>-0.1</v>
      </c>
    </row>
    <row r="17" spans="1:13" ht="12.75" customHeight="1" x14ac:dyDescent="0.2">
      <c r="A17" s="31" t="s">
        <v>40</v>
      </c>
      <c r="B17" s="34">
        <v>2703630</v>
      </c>
      <c r="C17" s="32">
        <f t="shared" si="0"/>
        <v>30040.333333333332</v>
      </c>
      <c r="D17" s="34">
        <v>2907236</v>
      </c>
      <c r="E17" s="32">
        <f t="shared" si="1"/>
        <v>31947.648351648353</v>
      </c>
      <c r="F17" s="33">
        <f t="shared" si="2"/>
        <v>6.3491806071227064E-2</v>
      </c>
      <c r="G17" s="34">
        <v>2777892</v>
      </c>
      <c r="H17" s="32">
        <f t="shared" si="3"/>
        <v>30526.285714285714</v>
      </c>
      <c r="I17" s="33">
        <f t="shared" si="4"/>
        <v>4.6561925373628688E-2</v>
      </c>
      <c r="J17" s="30">
        <v>0.02</v>
      </c>
      <c r="K17" s="30">
        <v>0.1</v>
      </c>
      <c r="L17" s="30">
        <v>-0.02</v>
      </c>
      <c r="M17" s="30">
        <v>-0.1</v>
      </c>
    </row>
    <row r="18" spans="1:13" ht="12.75" customHeight="1" x14ac:dyDescent="0.2">
      <c r="A18" s="31" t="s">
        <v>41</v>
      </c>
      <c r="B18" s="34">
        <v>867790</v>
      </c>
      <c r="C18" s="32">
        <f t="shared" si="0"/>
        <v>9642.1111111111113</v>
      </c>
      <c r="D18" s="34">
        <v>837436</v>
      </c>
      <c r="E18" s="32">
        <f t="shared" si="1"/>
        <v>9202.5934065934071</v>
      </c>
      <c r="F18" s="33">
        <f t="shared" si="2"/>
        <v>-4.5583140398706368E-2</v>
      </c>
      <c r="G18" s="34">
        <v>764952</v>
      </c>
      <c r="H18" s="32">
        <f t="shared" si="3"/>
        <v>8406.0659340659349</v>
      </c>
      <c r="I18" s="33">
        <f t="shared" si="4"/>
        <v>9.4756272288980314E-2</v>
      </c>
      <c r="J18" s="30">
        <v>0.02</v>
      </c>
      <c r="K18" s="30">
        <v>0.1</v>
      </c>
      <c r="L18" s="30">
        <v>-0.02</v>
      </c>
      <c r="M18" s="30">
        <v>-0.1</v>
      </c>
    </row>
    <row r="19" spans="1:13" ht="12.75" customHeight="1" x14ac:dyDescent="0.2">
      <c r="A19" s="31" t="s">
        <v>42</v>
      </c>
      <c r="B19" s="34">
        <v>529728</v>
      </c>
      <c r="C19" s="32">
        <f t="shared" si="0"/>
        <v>5885.8666666666668</v>
      </c>
      <c r="D19" s="34">
        <v>567554</v>
      </c>
      <c r="E19" s="32">
        <f t="shared" si="1"/>
        <v>6236.8571428571431</v>
      </c>
      <c r="F19" s="33">
        <f t="shared" si="2"/>
        <v>5.9632760316884914E-2</v>
      </c>
      <c r="G19" s="34">
        <v>464676</v>
      </c>
      <c r="H19" s="32">
        <f t="shared" si="3"/>
        <v>5106.3296703296701</v>
      </c>
      <c r="I19" s="33">
        <f t="shared" si="4"/>
        <v>0.22139727466019332</v>
      </c>
      <c r="J19" s="30">
        <v>0.02</v>
      </c>
      <c r="K19" s="30">
        <v>0.1</v>
      </c>
      <c r="L19" s="30">
        <v>-0.02</v>
      </c>
      <c r="M19" s="30">
        <v>-0.1</v>
      </c>
    </row>
    <row r="20" spans="1:13" ht="12.75" customHeight="1" x14ac:dyDescent="0.2">
      <c r="A20" s="31" t="s">
        <v>43</v>
      </c>
      <c r="B20" s="34">
        <v>830031</v>
      </c>
      <c r="C20" s="32">
        <f t="shared" si="0"/>
        <v>9222.5666666666675</v>
      </c>
      <c r="D20" s="34">
        <v>915346</v>
      </c>
      <c r="E20" s="32">
        <f t="shared" si="1"/>
        <v>10058.747252747253</v>
      </c>
      <c r="F20" s="33">
        <f t="shared" si="2"/>
        <v>9.0666797682559697E-2</v>
      </c>
      <c r="G20" s="34">
        <v>803670</v>
      </c>
      <c r="H20" s="32">
        <f t="shared" si="3"/>
        <v>8831.538461538461</v>
      </c>
      <c r="I20" s="33">
        <f t="shared" si="4"/>
        <v>0.13895753232047969</v>
      </c>
      <c r="J20" s="30">
        <v>0.02</v>
      </c>
      <c r="K20" s="30">
        <v>0.1</v>
      </c>
      <c r="L20" s="30">
        <v>-0.02</v>
      </c>
      <c r="M20" s="30">
        <v>-0.1</v>
      </c>
    </row>
    <row r="21" spans="1:13" ht="12.75" customHeight="1" x14ac:dyDescent="0.2">
      <c r="A21" s="31" t="s">
        <v>44</v>
      </c>
      <c r="B21" s="34">
        <v>1549499</v>
      </c>
      <c r="C21" s="32">
        <f t="shared" si="0"/>
        <v>17216.655555555557</v>
      </c>
      <c r="D21" s="34">
        <v>1586368</v>
      </c>
      <c r="E21" s="32">
        <f t="shared" si="1"/>
        <v>17432.615384615383</v>
      </c>
      <c r="F21" s="33">
        <f t="shared" si="2"/>
        <v>1.2543657411449916E-2</v>
      </c>
      <c r="G21" s="34">
        <v>1681199</v>
      </c>
      <c r="H21" s="32">
        <f t="shared" si="3"/>
        <v>18474.714285714286</v>
      </c>
      <c r="I21" s="33">
        <f t="shared" si="4"/>
        <v>-5.640676683723933E-2</v>
      </c>
      <c r="J21" s="30">
        <v>0.02</v>
      </c>
      <c r="K21" s="30">
        <v>0.1</v>
      </c>
      <c r="L21" s="30">
        <v>-0.02</v>
      </c>
      <c r="M21" s="30">
        <v>-0.1</v>
      </c>
    </row>
    <row r="22" spans="1:13" ht="12.75" customHeight="1" x14ac:dyDescent="0.2">
      <c r="A22" s="31" t="s">
        <v>45</v>
      </c>
      <c r="B22" s="34">
        <v>178952</v>
      </c>
      <c r="C22" s="32">
        <f t="shared" si="0"/>
        <v>1988.3555555555556</v>
      </c>
      <c r="D22" s="34">
        <v>168988</v>
      </c>
      <c r="E22" s="32">
        <f t="shared" si="1"/>
        <v>1857.0109890109891</v>
      </c>
      <c r="F22" s="33">
        <f t="shared" si="2"/>
        <v>-6.6056881113432553E-2</v>
      </c>
      <c r="G22" s="34">
        <v>183899</v>
      </c>
      <c r="H22" s="32">
        <f t="shared" si="3"/>
        <v>2020.868131868132</v>
      </c>
      <c r="I22" s="33">
        <f t="shared" si="4"/>
        <v>-8.1082550747964888E-2</v>
      </c>
      <c r="J22" s="30">
        <v>0.02</v>
      </c>
      <c r="K22" s="30">
        <v>0.1</v>
      </c>
      <c r="L22" s="30">
        <v>-0.02</v>
      </c>
      <c r="M22" s="30">
        <v>-0.1</v>
      </c>
    </row>
    <row r="23" spans="1:13" ht="12.75" customHeight="1" x14ac:dyDescent="0.2">
      <c r="A23" s="31" t="s">
        <v>46</v>
      </c>
      <c r="B23" s="34">
        <v>103045</v>
      </c>
      <c r="C23" s="32">
        <f t="shared" si="0"/>
        <v>1144.9444444444443</v>
      </c>
      <c r="D23" s="34">
        <v>107567</v>
      </c>
      <c r="E23" s="32">
        <f t="shared" si="1"/>
        <v>1182.0549450549452</v>
      </c>
      <c r="F23" s="33">
        <f t="shared" si="2"/>
        <v>3.2412490222185175E-2</v>
      </c>
      <c r="G23" s="34">
        <v>106461</v>
      </c>
      <c r="H23" s="32">
        <f t="shared" si="3"/>
        <v>1169.901098901099</v>
      </c>
      <c r="I23" s="33">
        <f t="shared" si="4"/>
        <v>1.0388780868111347E-2</v>
      </c>
      <c r="J23" s="30">
        <v>0.02</v>
      </c>
      <c r="K23" s="30">
        <v>0.1</v>
      </c>
      <c r="L23" s="30">
        <v>-0.02</v>
      </c>
      <c r="M23" s="30">
        <v>-0.1</v>
      </c>
    </row>
    <row r="24" spans="1:13" ht="12.75" customHeight="1" x14ac:dyDescent="0.2">
      <c r="A24" s="31" t="s">
        <v>47</v>
      </c>
      <c r="B24" s="34">
        <v>190185</v>
      </c>
      <c r="C24" s="32">
        <f t="shared" si="0"/>
        <v>2113.1666666666665</v>
      </c>
      <c r="D24" s="34">
        <v>226566</v>
      </c>
      <c r="E24" s="32">
        <f t="shared" si="1"/>
        <v>2489.7362637362639</v>
      </c>
      <c r="F24" s="33">
        <f t="shared" si="2"/>
        <v>0.17820156025061795</v>
      </c>
      <c r="G24" s="34">
        <v>143445</v>
      </c>
      <c r="H24" s="32">
        <f t="shared" si="3"/>
        <v>1576.3186813186812</v>
      </c>
      <c r="I24" s="33">
        <f t="shared" si="4"/>
        <v>0.5794625117640908</v>
      </c>
      <c r="J24" s="30">
        <v>0.02</v>
      </c>
      <c r="K24" s="30">
        <v>0.1</v>
      </c>
      <c r="L24" s="30">
        <v>-0.02</v>
      </c>
      <c r="M24" s="30">
        <v>-0.1</v>
      </c>
    </row>
    <row r="25" spans="1:13" ht="12.75" customHeight="1" x14ac:dyDescent="0.2">
      <c r="A25" s="31" t="s">
        <v>48</v>
      </c>
      <c r="B25" s="34">
        <v>628004</v>
      </c>
      <c r="C25" s="32">
        <f t="shared" si="0"/>
        <v>6977.8222222222221</v>
      </c>
      <c r="D25" s="34">
        <v>678091</v>
      </c>
      <c r="E25" s="32">
        <f t="shared" si="1"/>
        <v>7451.5494505494507</v>
      </c>
      <c r="F25" s="33">
        <f t="shared" si="2"/>
        <v>6.7890412400956945E-2</v>
      </c>
      <c r="G25" s="34">
        <v>613497</v>
      </c>
      <c r="H25" s="32">
        <f t="shared" si="3"/>
        <v>6741.7252747252751</v>
      </c>
      <c r="I25" s="33">
        <f t="shared" si="4"/>
        <v>0.10528820841829711</v>
      </c>
      <c r="J25" s="30">
        <v>0.02</v>
      </c>
      <c r="K25" s="30">
        <v>0.1</v>
      </c>
      <c r="L25" s="30">
        <v>-0.02</v>
      </c>
      <c r="M25" s="30">
        <v>-0.1</v>
      </c>
    </row>
    <row r="26" spans="1:13" ht="12.75" customHeight="1" x14ac:dyDescent="0.2">
      <c r="A26" s="31" t="s">
        <v>49</v>
      </c>
      <c r="B26" s="34">
        <v>532652</v>
      </c>
      <c r="C26" s="32">
        <f t="shared" si="0"/>
        <v>5918.3555555555558</v>
      </c>
      <c r="D26" s="34">
        <v>549781</v>
      </c>
      <c r="E26" s="32">
        <f t="shared" si="1"/>
        <v>6041.5494505494507</v>
      </c>
      <c r="F26" s="33">
        <f t="shared" si="2"/>
        <v>2.0815561660240789E-2</v>
      </c>
      <c r="G26" s="34">
        <v>545097</v>
      </c>
      <c r="H26" s="32">
        <f t="shared" si="3"/>
        <v>5990.0769230769229</v>
      </c>
      <c r="I26" s="33">
        <f t="shared" si="4"/>
        <v>8.5929660225612103E-3</v>
      </c>
      <c r="J26" s="30">
        <v>0.02</v>
      </c>
      <c r="K26" s="30">
        <v>0.1</v>
      </c>
      <c r="L26" s="30">
        <v>-0.02</v>
      </c>
      <c r="M26" s="30">
        <v>-0.1</v>
      </c>
    </row>
    <row r="27" spans="1:13" ht="12.75" customHeight="1" x14ac:dyDescent="0.2">
      <c r="A27" s="31" t="s">
        <v>50</v>
      </c>
      <c r="B27" s="34">
        <v>807696</v>
      </c>
      <c r="C27" s="32">
        <f t="shared" si="0"/>
        <v>8974.4</v>
      </c>
      <c r="D27" s="34">
        <v>864989</v>
      </c>
      <c r="E27" s="32">
        <f t="shared" si="1"/>
        <v>9505.3736263736264</v>
      </c>
      <c r="F27" s="33">
        <f t="shared" si="2"/>
        <v>5.916536218283408E-2</v>
      </c>
      <c r="G27" s="34">
        <v>945917</v>
      </c>
      <c r="H27" s="32">
        <f t="shared" si="3"/>
        <v>10394.692307692309</v>
      </c>
      <c r="I27" s="33">
        <f t="shared" si="4"/>
        <v>-8.5555075128156077E-2</v>
      </c>
      <c r="J27" s="30">
        <v>0.02</v>
      </c>
      <c r="K27" s="30">
        <v>0.1</v>
      </c>
      <c r="L27" s="30">
        <v>-0.02</v>
      </c>
      <c r="M27" s="30">
        <v>-0.1</v>
      </c>
    </row>
    <row r="28" spans="1:13" ht="12.75" customHeight="1" x14ac:dyDescent="0.2">
      <c r="A28" s="31" t="s">
        <v>51</v>
      </c>
      <c r="B28" s="34">
        <v>730210</v>
      </c>
      <c r="C28" s="32">
        <f t="shared" si="0"/>
        <v>8113.4444444444443</v>
      </c>
      <c r="D28" s="34">
        <v>786260</v>
      </c>
      <c r="E28" s="32">
        <f t="shared" si="1"/>
        <v>8640.2197802197807</v>
      </c>
      <c r="F28" s="33">
        <f t="shared" si="2"/>
        <v>6.4926227002889858E-2</v>
      </c>
      <c r="G28" s="34">
        <v>719629</v>
      </c>
      <c r="H28" s="32">
        <f t="shared" si="3"/>
        <v>7908.0109890109889</v>
      </c>
      <c r="I28" s="33">
        <f t="shared" si="4"/>
        <v>9.2590765519455109E-2</v>
      </c>
      <c r="J28" s="30">
        <v>0.02</v>
      </c>
      <c r="K28" s="30">
        <v>0.1</v>
      </c>
      <c r="L28" s="30">
        <v>-0.02</v>
      </c>
      <c r="M28" s="30">
        <v>-0.1</v>
      </c>
    </row>
    <row r="29" spans="1:13" ht="12.75" customHeight="1" x14ac:dyDescent="0.2">
      <c r="A29" s="31" t="s">
        <v>52</v>
      </c>
      <c r="B29" s="34">
        <v>966243</v>
      </c>
      <c r="C29" s="32">
        <f t="shared" si="0"/>
        <v>10736.033333333333</v>
      </c>
      <c r="D29" s="34">
        <v>982422</v>
      </c>
      <c r="E29" s="32">
        <f t="shared" si="1"/>
        <v>10795.846153846154</v>
      </c>
      <c r="F29" s="33">
        <f t="shared" si="2"/>
        <v>5.5712215727865555E-3</v>
      </c>
      <c r="G29" s="34">
        <v>870338</v>
      </c>
      <c r="H29" s="32">
        <f t="shared" si="3"/>
        <v>9564.1538461538457</v>
      </c>
      <c r="I29" s="33">
        <f t="shared" si="4"/>
        <v>0.12878215130213788</v>
      </c>
      <c r="J29" s="30">
        <v>0.02</v>
      </c>
      <c r="K29" s="30">
        <v>0.1</v>
      </c>
      <c r="L29" s="30">
        <v>-0.02</v>
      </c>
      <c r="M29" s="30">
        <v>-0.1</v>
      </c>
    </row>
    <row r="30" spans="1:13" ht="12.75" customHeight="1" x14ac:dyDescent="0.2">
      <c r="A30" s="31" t="s">
        <v>53</v>
      </c>
      <c r="B30" s="34">
        <v>217983</v>
      </c>
      <c r="C30" s="32">
        <f t="shared" si="0"/>
        <v>2422.0333333333333</v>
      </c>
      <c r="D30" s="34">
        <v>224101</v>
      </c>
      <c r="E30" s="32">
        <f t="shared" si="1"/>
        <v>2462.6483516483518</v>
      </c>
      <c r="F30" s="33">
        <f t="shared" si="2"/>
        <v>1.6768975784128504E-2</v>
      </c>
      <c r="G30" s="34">
        <v>229095</v>
      </c>
      <c r="H30" s="32">
        <f t="shared" si="3"/>
        <v>2517.5274725274726</v>
      </c>
      <c r="I30" s="33">
        <f t="shared" si="4"/>
        <v>-2.1798817084615507E-2</v>
      </c>
      <c r="J30" s="30">
        <v>0.02</v>
      </c>
      <c r="K30" s="30">
        <v>0.1</v>
      </c>
      <c r="L30" s="30">
        <v>-0.02</v>
      </c>
      <c r="M30" s="30">
        <v>-0.1</v>
      </c>
    </row>
    <row r="31" spans="1:13" ht="12.75" customHeight="1" x14ac:dyDescent="0.2">
      <c r="A31" s="31" t="s">
        <v>54</v>
      </c>
      <c r="B31" s="34">
        <v>79463</v>
      </c>
      <c r="C31" s="32">
        <f t="shared" si="0"/>
        <v>882.92222222222222</v>
      </c>
      <c r="D31" s="34">
        <v>84976</v>
      </c>
      <c r="E31" s="32">
        <f t="shared" si="1"/>
        <v>933.80219780219784</v>
      </c>
      <c r="F31" s="33">
        <f t="shared" si="2"/>
        <v>5.7626792371264779E-2</v>
      </c>
      <c r="G31" s="34">
        <v>85151</v>
      </c>
      <c r="H31" s="32">
        <f t="shared" si="3"/>
        <v>935.72527472527474</v>
      </c>
      <c r="I31" s="33">
        <f t="shared" si="4"/>
        <v>-2.0551725757771422E-3</v>
      </c>
      <c r="J31" s="30">
        <v>0.02</v>
      </c>
      <c r="K31" s="30">
        <v>0.1</v>
      </c>
      <c r="L31" s="30">
        <v>-0.02</v>
      </c>
      <c r="M31" s="30">
        <v>-0.1</v>
      </c>
    </row>
    <row r="32" spans="1:13" ht="12.75" customHeight="1" x14ac:dyDescent="0.2">
      <c r="A32" s="31" t="s">
        <v>55</v>
      </c>
      <c r="B32" s="34">
        <v>348763</v>
      </c>
      <c r="C32" s="32">
        <f t="shared" si="0"/>
        <v>3875.1444444444446</v>
      </c>
      <c r="D32" s="34">
        <v>375303</v>
      </c>
      <c r="E32" s="32">
        <f t="shared" si="1"/>
        <v>4124.2087912087909</v>
      </c>
      <c r="F32" s="33">
        <f t="shared" si="2"/>
        <v>6.4272274320358314E-2</v>
      </c>
      <c r="G32" s="34">
        <v>380012</v>
      </c>
      <c r="H32" s="32">
        <f t="shared" si="3"/>
        <v>4175.9560439560437</v>
      </c>
      <c r="I32" s="33">
        <f t="shared" si="4"/>
        <v>-1.2391713945875349E-2</v>
      </c>
      <c r="J32" s="30">
        <v>0.02</v>
      </c>
      <c r="K32" s="30">
        <v>0.1</v>
      </c>
      <c r="L32" s="30">
        <v>-0.02</v>
      </c>
      <c r="M32" s="30">
        <v>-0.1</v>
      </c>
    </row>
    <row r="33" spans="1:13" ht="12.75" customHeight="1" x14ac:dyDescent="0.2">
      <c r="A33" s="31" t="s">
        <v>56</v>
      </c>
      <c r="B33" s="34">
        <v>1780918</v>
      </c>
      <c r="C33" s="32">
        <f t="shared" si="0"/>
        <v>19787.977777777778</v>
      </c>
      <c r="D33" s="34">
        <v>1937988</v>
      </c>
      <c r="E33" s="32">
        <f t="shared" si="1"/>
        <v>21296.571428571428</v>
      </c>
      <c r="F33" s="33">
        <f t="shared" si="2"/>
        <v>7.623788887047489E-2</v>
      </c>
      <c r="G33" s="34">
        <v>1768761</v>
      </c>
      <c r="H33" s="32">
        <f t="shared" si="3"/>
        <v>19436.934065934067</v>
      </c>
      <c r="I33" s="33">
        <f t="shared" si="4"/>
        <v>9.5675447389443891E-2</v>
      </c>
      <c r="J33" s="30">
        <v>0.02</v>
      </c>
      <c r="K33" s="30">
        <v>0.1</v>
      </c>
      <c r="L33" s="30">
        <v>-0.02</v>
      </c>
      <c r="M33" s="30">
        <v>-0.1</v>
      </c>
    </row>
    <row r="34" spans="1:13" ht="12.75" customHeight="1" x14ac:dyDescent="0.2">
      <c r="A34" s="31" t="s">
        <v>57</v>
      </c>
      <c r="B34" s="34">
        <v>764373</v>
      </c>
      <c r="C34" s="32">
        <f t="shared" si="0"/>
        <v>8493.0333333333328</v>
      </c>
      <c r="D34" s="34">
        <v>773193</v>
      </c>
      <c r="E34" s="32">
        <f t="shared" si="1"/>
        <v>8496.6263736263736</v>
      </c>
      <c r="F34" s="33">
        <f t="shared" si="2"/>
        <v>4.2305736384418147E-4</v>
      </c>
      <c r="G34" s="34">
        <v>752540</v>
      </c>
      <c r="H34" s="32">
        <f t="shared" si="3"/>
        <v>8269.670329670329</v>
      </c>
      <c r="I34" s="33">
        <f t="shared" si="4"/>
        <v>2.744438833816143E-2</v>
      </c>
      <c r="J34" s="30">
        <v>0.02</v>
      </c>
      <c r="K34" s="30">
        <v>0.1</v>
      </c>
      <c r="L34" s="30">
        <v>-0.02</v>
      </c>
      <c r="M34" s="30">
        <v>-0.1</v>
      </c>
    </row>
    <row r="35" spans="1:13" ht="12.75" customHeight="1" x14ac:dyDescent="0.2">
      <c r="A35" s="31" t="s">
        <v>58</v>
      </c>
      <c r="B35" s="34">
        <v>289260</v>
      </c>
      <c r="C35" s="32">
        <f t="shared" si="0"/>
        <v>3214</v>
      </c>
      <c r="D35" s="34">
        <v>302768</v>
      </c>
      <c r="E35" s="32">
        <f t="shared" si="1"/>
        <v>3327.1208791208792</v>
      </c>
      <c r="F35" s="33">
        <f t="shared" si="2"/>
        <v>3.5196290952358211E-2</v>
      </c>
      <c r="G35" s="34">
        <v>292298</v>
      </c>
      <c r="H35" s="32">
        <f t="shared" si="3"/>
        <v>3212.065934065934</v>
      </c>
      <c r="I35" s="33">
        <f t="shared" si="4"/>
        <v>3.5819608755448318E-2</v>
      </c>
      <c r="J35" s="30">
        <v>0.02</v>
      </c>
      <c r="K35" s="30">
        <v>0.1</v>
      </c>
      <c r="L35" s="30">
        <v>-0.02</v>
      </c>
      <c r="M35" s="30">
        <v>-0.1</v>
      </c>
    </row>
    <row r="36" spans="1:13" ht="12.75" customHeight="1" x14ac:dyDescent="0.2">
      <c r="A36" s="31" t="s">
        <v>59</v>
      </c>
      <c r="B36" s="34">
        <v>2150495</v>
      </c>
      <c r="C36" s="32">
        <f t="shared" si="0"/>
        <v>23894.388888888891</v>
      </c>
      <c r="D36" s="34">
        <v>2264255</v>
      </c>
      <c r="E36" s="32">
        <f t="shared" si="1"/>
        <v>24881.923076923078</v>
      </c>
      <c r="F36" s="33">
        <f t="shared" si="2"/>
        <v>4.1329125119136334E-2</v>
      </c>
      <c r="G36" s="34">
        <v>2210028</v>
      </c>
      <c r="H36" s="32">
        <f t="shared" si="3"/>
        <v>24286.021978021978</v>
      </c>
      <c r="I36" s="33">
        <f t="shared" si="4"/>
        <v>2.4536793199000151E-2</v>
      </c>
      <c r="J36" s="30">
        <v>0.02</v>
      </c>
      <c r="K36" s="30">
        <v>0.1</v>
      </c>
      <c r="L36" s="30">
        <v>-0.02</v>
      </c>
      <c r="M36" s="30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</cols>
  <sheetData>
    <row r="1" spans="1:4" ht="12" customHeight="1" x14ac:dyDescent="0.2">
      <c r="A1" s="1" t="s">
        <v>0</v>
      </c>
      <c r="B1" s="3" t="s">
        <v>2</v>
      </c>
      <c r="C1" s="3" t="s">
        <v>4</v>
      </c>
      <c r="D1" s="1" t="s">
        <v>5</v>
      </c>
    </row>
    <row r="2" spans="1:4" ht="12.75" customHeight="1" x14ac:dyDescent="0.2">
      <c r="A2" s="5"/>
      <c r="B2" s="7"/>
      <c r="C2" s="5"/>
      <c r="D2" s="9"/>
    </row>
    <row r="3" spans="1:4" ht="12" customHeight="1" x14ac:dyDescent="0.2">
      <c r="A3" s="5"/>
      <c r="B3" s="7"/>
      <c r="C3" s="5"/>
      <c r="D3" s="9"/>
    </row>
    <row r="4" spans="1:4" ht="12" customHeight="1" x14ac:dyDescent="0.2">
      <c r="A4" s="5"/>
      <c r="B4" s="7"/>
      <c r="C4" s="12"/>
      <c r="D4" s="9"/>
    </row>
    <row r="5" spans="1:4" ht="15.75" customHeight="1" x14ac:dyDescent="0.2">
      <c r="A5" s="14"/>
      <c r="B5" s="14"/>
      <c r="C5" s="14"/>
      <c r="D5" s="14"/>
    </row>
    <row r="6" spans="1:4" ht="15.75" customHeight="1" x14ac:dyDescent="0.2">
      <c r="A6" s="14"/>
      <c r="B6" s="14"/>
      <c r="C6" s="14"/>
      <c r="D6" s="14"/>
    </row>
    <row r="7" spans="1:4" ht="15.75" customHeight="1" x14ac:dyDescent="0.2">
      <c r="A7" s="14"/>
      <c r="B7" s="14"/>
      <c r="C7" s="14"/>
      <c r="D7" s="14"/>
    </row>
    <row r="8" spans="1:4" ht="15.75" customHeight="1" x14ac:dyDescent="0.2">
      <c r="A8" s="14"/>
      <c r="B8" s="14"/>
      <c r="C8" s="14"/>
      <c r="D8" s="14"/>
    </row>
    <row r="9" spans="1:4" ht="15.75" customHeight="1" x14ac:dyDescent="0.2">
      <c r="A9" s="14"/>
      <c r="B9" s="14"/>
      <c r="C9" s="14"/>
      <c r="D9" s="14"/>
    </row>
    <row r="10" spans="1:4" ht="15.75" customHeight="1" x14ac:dyDescent="0.2">
      <c r="A10" s="14"/>
      <c r="B10" s="14"/>
      <c r="C10" s="14"/>
      <c r="D10" s="14"/>
    </row>
    <row r="11" spans="1:4" ht="15.75" customHeight="1" x14ac:dyDescent="0.2">
      <c r="A11" s="14"/>
      <c r="B11" s="14"/>
      <c r="C11" s="14"/>
      <c r="D11" s="14"/>
    </row>
    <row r="12" spans="1:4" ht="15.75" customHeight="1" x14ac:dyDescent="0.2">
      <c r="A12" s="14"/>
      <c r="B12" s="14"/>
      <c r="C12" s="14"/>
      <c r="D12" s="14"/>
    </row>
    <row r="13" spans="1:4" ht="12.75" customHeight="1" x14ac:dyDescent="0.2">
      <c r="A13" s="16"/>
      <c r="B13" s="16"/>
      <c r="C13" s="16"/>
      <c r="D13" s="16"/>
    </row>
    <row r="14" spans="1:4" ht="12.75" customHeight="1" x14ac:dyDescent="0.2">
      <c r="A14" s="16"/>
      <c r="B14" s="16"/>
      <c r="C14" s="16"/>
      <c r="D14" s="16"/>
    </row>
    <row r="15" spans="1:4" ht="12.75" customHeight="1" x14ac:dyDescent="0.2">
      <c r="A15" s="16"/>
      <c r="B15" s="16"/>
      <c r="C15" s="16"/>
      <c r="D15" s="16"/>
    </row>
    <row r="16" spans="1:4" ht="12.75" customHeight="1" x14ac:dyDescent="0.2">
      <c r="A16" s="16"/>
      <c r="B16" s="16"/>
      <c r="C16" s="16"/>
      <c r="D16" s="16"/>
    </row>
    <row r="17" spans="1:4" ht="12.75" customHeight="1" x14ac:dyDescent="0.2">
      <c r="A17" s="16"/>
      <c r="B17" s="16"/>
      <c r="C17" s="16"/>
      <c r="D17" s="16"/>
    </row>
    <row r="18" spans="1:4" ht="12.75" customHeight="1" x14ac:dyDescent="0.2">
      <c r="A18" s="16"/>
      <c r="B18" s="16"/>
      <c r="C18" s="16"/>
      <c r="D18" s="16"/>
    </row>
    <row r="19" spans="1:4" ht="12.75" customHeight="1" x14ac:dyDescent="0.2">
      <c r="A19" s="16"/>
      <c r="B19" s="16"/>
      <c r="C19" s="16"/>
      <c r="D19" s="16"/>
    </row>
    <row r="20" spans="1:4" ht="12.75" customHeight="1" x14ac:dyDescent="0.2">
      <c r="A20" s="16"/>
      <c r="B20" s="16"/>
      <c r="C20" s="16"/>
      <c r="D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ERT_SU_CZ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2016-12-14T10:15:17Z</dcterms:modified>
</cp:coreProperties>
</file>