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1-release\"/>
    </mc:Choice>
  </mc:AlternateContent>
  <xr:revisionPtr revIDLastSave="0" documentId="13_ncr:1_{17C7DD72-57D9-4901-A1E1-C28E2032D5B1}" xr6:coauthVersionLast="47" xr6:coauthVersionMax="47" xr10:uidLastSave="{00000000-0000-0000-0000-000000000000}"/>
  <bookViews>
    <workbookView xWindow="-120" yWindow="-120" windowWidth="25440" windowHeight="1507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<sst xmlns="http://schemas.openxmlformats.org/spreadsheetml/2006/main" count="623" uniqueCount="435">
  <si>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</si>
  <si>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</si>
  <si>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</si>
  <si>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</si>
  <si>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</si>
  <si>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</si>
  <si>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</si>
  <si>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</si>
  <si>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</si>
  <si>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</si>
  <si>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</si>
  <si>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JAN-OCT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</si>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</sst>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610.430868634263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5313656187346272"/>
    </cacheField>
    <cacheField name="FLTS [ARR]" numFmtId="3">
      <sharedItems containsSemiMixedTypes="0" containsString="0" containsNumber="1" containsInteger="1" minValue="7" maxValue="206284"/>
    </cacheField>
    <cacheField name="Airport ATFM arr. delay [total]" numFmtId="3">
      <sharedItems containsSemiMixedTypes="0" containsString="0" containsNumber="1" containsInteger="1" minValue="0" maxValue="737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20865612551626384"/>
    <n v="81838"/>
    <n v="17076"/>
  </r>
  <r>
    <x v="1"/>
    <s v="Berlin/ Schoenefeld (EDDB)"/>
    <s v="EDDB"/>
    <n v="5.7320934656637589E-2"/>
    <n v="79901"/>
    <n v="4580"/>
  </r>
  <r>
    <x v="1"/>
    <s v="Dresden (EDDC)"/>
    <s v="EDDC"/>
    <n v="0"/>
    <n v="5213"/>
    <n v="0"/>
  </r>
  <r>
    <x v="1"/>
    <s v="Erfurt (EDDE)"/>
    <s v="EDDE"/>
    <n v="0"/>
    <n v="1457"/>
    <n v="0"/>
  </r>
  <r>
    <x v="1"/>
    <s v="Frankfurt (EDDF)"/>
    <s v="EDDF"/>
    <n v="1.0208659811519223"/>
    <n v="186332"/>
    <n v="190220"/>
  </r>
  <r>
    <x v="1"/>
    <s v="Muenster-Osnabrueck (EDDG)"/>
    <s v="EDDG"/>
    <n v="3.8557496030845995E-3"/>
    <n v="8818"/>
    <n v="34"/>
  </r>
  <r>
    <x v="1"/>
    <s v="Hamburg (EDDH)"/>
    <s v="EDDH"/>
    <n v="4.5316231415145215E-2"/>
    <n v="51924"/>
    <n v="2353"/>
  </r>
  <r>
    <x v="1"/>
    <s v="Cologne-Bonn (EDDK)"/>
    <s v="EDDK"/>
    <n v="0.61398536742241516"/>
    <n v="49752"/>
    <n v="30547"/>
  </r>
  <r>
    <x v="1"/>
    <s v="Dusseldorf (EDDL)"/>
    <s v="EDDL"/>
    <n v="0.13204120519233059"/>
    <n v="67176"/>
    <n v="8870"/>
  </r>
  <r>
    <x v="1"/>
    <s v="Munich (EDDM)"/>
    <s v="EDDM"/>
    <n v="0.44097646033129906"/>
    <n v="137640"/>
    <n v="60696"/>
  </r>
  <r>
    <x v="1"/>
    <s v="Nuremberg (EDDN)"/>
    <s v="EDDN"/>
    <n v="3.8650737877723119E-3"/>
    <n v="17076"/>
    <n v="66"/>
  </r>
  <r>
    <x v="1"/>
    <s v="Leipzig-Halle (EDDP)"/>
    <s v="EDDP"/>
    <n v="0.30348727615457116"/>
    <n v="30769"/>
    <n v="9338"/>
  </r>
  <r>
    <x v="1"/>
    <s v="Saarbruecken (EDDR)"/>
    <s v="EDDR"/>
    <n v="0"/>
    <n v="2514"/>
    <n v="0"/>
  </r>
  <r>
    <x v="1"/>
    <s v="Stuttgart (EDDS)"/>
    <s v="EDDS"/>
    <n v="0.22922912205567453"/>
    <n v="37360"/>
    <n v="8564"/>
  </r>
  <r>
    <x v="1"/>
    <s v="Hanover (EDDV)"/>
    <s v="EDDV"/>
    <n v="0"/>
    <n v="22051"/>
    <n v="0"/>
  </r>
  <r>
    <x v="1"/>
    <s v="Bremen (EDDW)"/>
    <s v="EDDW"/>
    <n v="0"/>
    <n v="9823"/>
    <n v="0"/>
  </r>
  <r>
    <x v="2"/>
    <s v="Tallinn (EETN)"/>
    <s v="EETN"/>
    <n v="0"/>
    <n v="16728"/>
    <n v="0"/>
  </r>
  <r>
    <x v="2"/>
    <s v="Tartu (EETU)"/>
    <s v="EETU"/>
    <n v="0"/>
    <n v="684"/>
    <n v="0"/>
  </r>
  <r>
    <x v="3"/>
    <s v="Helsinki/ Vantaa (EFHK)"/>
    <s v="EFHK"/>
    <n v="0.85095809316092852"/>
    <n v="64190"/>
    <n v="54623"/>
  </r>
  <r>
    <x v="4"/>
    <s v="Amsterdam/ Schiphol (EHAM)"/>
    <s v="EHAM"/>
    <n v="3.5766370634659013"/>
    <n v="206284"/>
    <n v="737803"/>
  </r>
  <r>
    <x v="4"/>
    <s v="Maastricht-Aachen (EHBK)"/>
    <s v="EHBK"/>
    <n v="1.6405135520684736E-2"/>
    <n v="2804"/>
    <n v="46"/>
  </r>
  <r>
    <x v="4"/>
    <s v="Groningen (EHGG)"/>
    <s v="EHGG"/>
    <n v="2.9513034923757994E-2"/>
    <n v="4066"/>
    <n v="120"/>
  </r>
  <r>
    <x v="4"/>
    <s v="Rotterdam (EHRD)"/>
    <s v="EHRD"/>
    <n v="0"/>
    <n v="11117"/>
    <n v="0"/>
  </r>
  <r>
    <x v="5"/>
    <s v="Cork (EICK)"/>
    <s v="EICK"/>
    <n v="0"/>
    <n v="10071"/>
    <n v="0"/>
  </r>
  <r>
    <x v="5"/>
    <s v="Dublin (EIDW)"/>
    <s v="EIDW"/>
    <n v="0.42506609148779811"/>
    <n v="104779"/>
    <n v="44538"/>
  </r>
  <r>
    <x v="5"/>
    <s v="Shannon (EINN)"/>
    <s v="EINN"/>
    <n v="0"/>
    <n v="9620"/>
    <n v="0"/>
  </r>
  <r>
    <x v="6"/>
    <s v="Copenhagen/ Kastrup (EKCH)"/>
    <s v="EKCH"/>
    <n v="0.53741662203612639"/>
    <n v="102695"/>
    <n v="55190"/>
  </r>
  <r>
    <x v="7"/>
    <s v="Luxembourg (ELLX)"/>
    <s v="ELLX"/>
    <n v="0.56601919486389984"/>
    <n v="30529"/>
    <n v="17280"/>
  </r>
  <r>
    <x v="8"/>
    <s v="Bergen (ENBR)"/>
    <s v="ENBR"/>
    <n v="3.5271737694522971E-2"/>
    <n v="37849"/>
    <n v="1335"/>
  </r>
  <r>
    <x v="8"/>
    <s v="Oslo/ Gardermoen (ENGM)"/>
    <s v="ENGM"/>
    <n v="0.47721277371480042"/>
    <n v="93254"/>
    <n v="44502"/>
  </r>
  <r>
    <x v="8"/>
    <s v="Trondheim (ENVA)"/>
    <s v="ENVA"/>
    <n v="0"/>
    <n v="21616"/>
    <n v="0"/>
  </r>
  <r>
    <x v="8"/>
    <s v="Stavanger (ENZV)"/>
    <s v="ENZV"/>
    <n v="0"/>
    <n v="24575"/>
    <n v="0"/>
  </r>
  <r>
    <x v="9"/>
    <s v="Bydgoszcz (EPBY)"/>
    <s v="EPBY"/>
    <n v="0"/>
    <n v="2073"/>
    <n v="0"/>
  </r>
  <r>
    <x v="9"/>
    <s v="Gdansk (EPGD)"/>
    <s v="EPGD"/>
    <n v="0.86174843565793058"/>
    <n v="22054"/>
    <n v="19005"/>
  </r>
  <r>
    <x v="9"/>
    <s v="Krakow - Balice (EPKK)"/>
    <s v="EPKK"/>
    <n v="0.1665575201920978"/>
    <n v="32067"/>
    <n v="5341"/>
  </r>
  <r>
    <x v="9"/>
    <s v="Katowice - Pyrzowice (EPKT)"/>
    <s v="EPKT"/>
    <n v="0.10335379775736973"/>
    <n v="19709"/>
    <n v="2037"/>
  </r>
  <r>
    <x v="9"/>
    <s v="Lublin (EPLB)"/>
    <s v="EPLB"/>
    <n v="0"/>
    <n v="1518"/>
    <n v="0"/>
  </r>
  <r>
    <x v="9"/>
    <s v="Lodz - Lublinek (EPLL)"/>
    <s v="EPLL"/>
    <n v="0"/>
    <n v="2306"/>
    <n v="0"/>
  </r>
  <r>
    <x v="9"/>
    <s v="Warszawa/ Modlin (EPMO)"/>
    <s v="EPMO"/>
    <n v="2.9055078322385041E-3"/>
    <n v="7916"/>
    <n v="23"/>
  </r>
  <r>
    <x v="9"/>
    <s v="Poznan - Lawica (EPPO)"/>
    <s v="EPPO"/>
    <n v="1.8069567836169252E-3"/>
    <n v="13282"/>
    <n v="24"/>
  </r>
  <r>
    <x v="9"/>
    <s v="Radom (EPRA)"/>
    <s v="EPRA"/>
    <n v="0"/>
    <n v="474"/>
    <n v="0"/>
  </r>
  <r>
    <x v="9"/>
    <s v="Rzeszow - Jasionka (EPRZ)"/>
    <s v="EPRZ"/>
    <n v="0.5042055360146811"/>
    <n v="6539"/>
    <n v="3297"/>
  </r>
  <r>
    <x v="9"/>
    <s v="Szczecin - Goleniów (EPSC)"/>
    <s v="EPSC"/>
    <n v="0"/>
    <n v="2216"/>
    <n v="0"/>
  </r>
  <r>
    <x v="9"/>
    <s v="Olsztyn-Mazury (EPSY)"/>
    <s v="EPSY"/>
    <n v="0"/>
    <n v="504"/>
    <n v="0"/>
  </r>
  <r>
    <x v="9"/>
    <s v="Warszawa/ Chopina (EPWA)"/>
    <s v="EPWA"/>
    <n v="0.81728606897268907"/>
    <n v="76929"/>
    <n v="62873"/>
  </r>
  <r>
    <x v="9"/>
    <s v="Wroclaw/ Strachowice (EPWR)"/>
    <s v="EPWR"/>
    <n v="5.0203355363497709E-3"/>
    <n v="15736"/>
    <n v="79"/>
  </r>
  <r>
    <x v="9"/>
    <s v="Zielona Gora - Babimost (EPZG)"/>
    <s v="EPZG"/>
    <n v="0"/>
    <n v="524"/>
    <n v="0"/>
  </r>
  <r>
    <x v="10"/>
    <s v="Stockholm/ Arlanda (ESSA)"/>
    <s v="ESSA"/>
    <n v="2.8609674475205356E-2"/>
    <n v="82175"/>
    <n v="2351"/>
  </r>
  <r>
    <x v="11"/>
    <s v="Liepaja (EVLA)"/>
    <s v="EVLA"/>
    <n v="0"/>
    <n v="411"/>
    <n v="0"/>
  </r>
  <r>
    <x v="11"/>
    <s v="Riga (EVRA)"/>
    <s v="EVRA"/>
    <n v="0"/>
    <n v="26361"/>
    <n v="0"/>
  </r>
  <r>
    <x v="11"/>
    <s v="Ventspils (EVVA)"/>
    <s v="EVVA"/>
    <n v="0"/>
    <n v="7"/>
    <n v="0"/>
  </r>
  <r>
    <x v="12"/>
    <s v="Gran Canaria (GCLP)"/>
    <s v="GCLP"/>
    <n v="1.1122092920275608"/>
    <n v="56457"/>
    <n v="62792"/>
  </r>
  <r>
    <x v="12"/>
    <s v="Alicante (LEAL)"/>
    <s v="LEAL"/>
    <n v="0.18706022298836669"/>
    <n v="49599"/>
    <n v="9278"/>
  </r>
  <r>
    <x v="12"/>
    <s v="Barcelona (LEBL)"/>
    <s v="LEBL"/>
    <n v="1.5160892431142918"/>
    <n v="147552"/>
    <n v="223702"/>
  </r>
  <r>
    <x v="12"/>
    <s v="Ibiza (LEIB)"/>
    <s v="LEIB"/>
    <n v="0.45683519856073235"/>
    <n v="37797"/>
    <n v="17267"/>
  </r>
  <r>
    <x v="12"/>
    <s v="Madrid/ Barajas (LEMD)"/>
    <s v="LEMD"/>
    <n v="0.55257077987643832"/>
    <n v="175297"/>
    <n v="96864"/>
  </r>
  <r>
    <x v="12"/>
    <s v="Málaga (LEMG)"/>
    <s v="LEMG"/>
    <n v="0.37059015679442509"/>
    <n v="73472"/>
    <n v="27228"/>
  </r>
  <r>
    <x v="12"/>
    <s v="Palma de Mallorca (LEPA)"/>
    <s v="LEPA"/>
    <n v="2.1119895429550168"/>
    <n v="110930"/>
    <n v="234283"/>
  </r>
  <r>
    <x v="13"/>
    <s v="Albert-Bray (LFAQ)"/>
    <s v="LFAQ"/>
    <n v="0"/>
    <n v="757"/>
    <n v="0"/>
  </r>
  <r>
    <x v="13"/>
    <s v="Agen-La Garenne (LFBA)"/>
    <s v="LFBA"/>
    <n v="0"/>
    <n v="692"/>
    <n v="0"/>
  </r>
  <r>
    <x v="13"/>
    <s v="Bordeaux-Mérignac (LFBD)"/>
    <s v="LFBD"/>
    <n v="1.7935077710013771"/>
    <n v="25415"/>
    <n v="45582"/>
  </r>
  <r>
    <x v="13"/>
    <s v="Bergerac-Roumanière (LFBE)"/>
    <s v="LFBE"/>
    <n v="0"/>
    <n v="1613"/>
    <n v="0"/>
  </r>
  <r>
    <x v="13"/>
    <s v="La Rochelle-Ile de Ré (LFBH)"/>
    <s v="LFBH"/>
    <n v="0.1091703056768559"/>
    <n v="2061"/>
    <n v="225"/>
  </r>
  <r>
    <x v="13"/>
    <s v="Poitiers-Biard (LFBI)"/>
    <s v="LFBI"/>
    <n v="0"/>
    <n v="1399"/>
    <n v="0"/>
  </r>
  <r>
    <x v="13"/>
    <s v="Limoges-Bellegarde (LFBL)"/>
    <s v="LFBL"/>
    <n v="9.9653712966525587E-2"/>
    <n v="2599"/>
    <n v="259"/>
  </r>
  <r>
    <x v="13"/>
    <s v="Toulouse-Blagnac (LFBO)"/>
    <s v="LFBO"/>
    <n v="0.37297191633544013"/>
    <n v="30694"/>
    <n v="11448"/>
  </r>
  <r>
    <x v="13"/>
    <s v="Pau-Pyrénées (LFBP)"/>
    <s v="LFBP"/>
    <n v="0"/>
    <n v="3101"/>
    <n v="0"/>
  </r>
  <r>
    <x v="13"/>
    <s v="Tarbes-Lourdes Pyrénées (LFBT)"/>
    <s v="LFBT"/>
    <n v="0.12395543175487465"/>
    <n v="2872"/>
    <n v="356"/>
  </r>
  <r>
    <x v="13"/>
    <s v="Biarritz-Bayonne-Anglet (LFBZ)"/>
    <s v="LFBZ"/>
    <n v="0"/>
    <n v="5140"/>
    <n v="0"/>
  </r>
  <r>
    <x v="13"/>
    <s v="Rodez-Marcillac (LFCR)"/>
    <s v="LFCR"/>
    <n v="6.7975830815709968E-3"/>
    <n v="1324"/>
    <n v="9"/>
  </r>
  <r>
    <x v="13"/>
    <s v="Dôle-Tavaux (LFGJ)"/>
    <s v="LFGJ"/>
    <n v="0"/>
    <n v="1274"/>
    <n v="0"/>
  </r>
  <r>
    <x v="13"/>
    <s v="Metz-Nancy-Lorraine (LFJL)"/>
    <s v="LFJL"/>
    <n v="0"/>
    <n v="1078"/>
    <n v="0"/>
  </r>
  <r>
    <x v="13"/>
    <s v="Bastia-Poretta (LFKB)"/>
    <s v="LFKB"/>
    <n v="4.6212015123932226E-3"/>
    <n v="7141"/>
    <n v="33"/>
  </r>
  <r>
    <x v="13"/>
    <s v="Calvi-Sainte-Catherine (LFKC)"/>
    <s v="LFKC"/>
    <n v="2.0720433535224736E-2"/>
    <n v="3137"/>
    <n v="65"/>
  </r>
  <r>
    <x v="13"/>
    <s v="Figari-Sud Corse (LFKF)"/>
    <s v="LFKF"/>
    <n v="0.48181987693455158"/>
    <n v="5363"/>
    <n v="2584"/>
  </r>
  <r>
    <x v="13"/>
    <s v="Ajaccio-Napoléon-Bonaparte (LFKJ)"/>
    <s v="LFKJ"/>
    <n v="0.22012229016120066"/>
    <n v="7196"/>
    <n v="1584"/>
  </r>
  <r>
    <x v="13"/>
    <s v="Chambéry-Aix-les-Bains (LFLB)"/>
    <s v="LFLB"/>
    <n v="0.44665404040404039"/>
    <n v="3168"/>
    <n v="1415"/>
  </r>
  <r>
    <x v="13"/>
    <s v="Clermont-Ferrand-Auvergne (LFLC)"/>
    <s v="LFLC"/>
    <n v="2.5109855618330196E-3"/>
    <n v="3186"/>
    <n v="8"/>
  </r>
  <r>
    <x v="13"/>
    <s v="Lyon-Saint-Exupéry (LFLL)"/>
    <s v="LFLL"/>
    <n v="1.0781322715755727E-2"/>
    <n v="38678"/>
    <n v="417"/>
  </r>
  <r>
    <x v="13"/>
    <s v="Annecy-Meythet (LFLP)"/>
    <s v="LFLP"/>
    <n v="0"/>
    <n v="1643"/>
    <n v="0"/>
  </r>
  <r>
    <x v="13"/>
    <s v="Grenoble-Isère (LFLS)"/>
    <s v="LFLS"/>
    <n v="0.39539114614918131"/>
    <n v="3298"/>
    <n v="1304"/>
  </r>
  <r>
    <x v="13"/>
    <s v="Châteauroux-Déols (LFLX)"/>
    <s v="LFLX"/>
    <n v="0"/>
    <n v="899"/>
    <n v="0"/>
  </r>
  <r>
    <x v="13"/>
    <s v="Lyon-Bron (LFLY)"/>
    <s v="LFLY"/>
    <n v="4.8266666666666666E-2"/>
    <n v="3750"/>
    <n v="181"/>
  </r>
  <r>
    <x v="13"/>
    <s v="Cannes-Mandelieu (LFMD)"/>
    <s v="LFMD"/>
    <n v="0.92772291398311146"/>
    <n v="6987"/>
    <n v="6482"/>
  </r>
  <r>
    <x v="13"/>
    <s v="Saint-Etienne-Bouthéon (LFMH)"/>
    <s v="LFMH"/>
    <n v="0"/>
    <n v="764"/>
    <n v="0"/>
  </r>
  <r>
    <x v="13"/>
    <s v="Istres-Le Tubé (LFMI)"/>
    <s v="LFMI"/>
    <n v="0"/>
    <n v="1168"/>
    <n v="0"/>
  </r>
  <r>
    <x v="13"/>
    <s v="Carcassonne-Salvaza (LFMK)"/>
    <s v="LFMK"/>
    <n v="0"/>
    <n v="2019"/>
    <n v="0"/>
  </r>
  <r>
    <x v="13"/>
    <s v="Marseille-Provence (LFML)"/>
    <s v="LFML"/>
    <n v="0.52208343915221755"/>
    <n v="43313"/>
    <n v="22613"/>
  </r>
  <r>
    <x v="13"/>
    <s v="Nice-Côte d’Azur (LFMN)"/>
    <s v="LFMN"/>
    <n v="1.8771461681558965"/>
    <n v="65582"/>
    <n v="123107"/>
  </r>
  <r>
    <x v="13"/>
    <s v="Perpignan-Rivesaltes (LFMP)"/>
    <s v="LFMP"/>
    <n v="0"/>
    <n v="4534"/>
    <n v="0"/>
  </r>
  <r>
    <x v="13"/>
    <s v="Montpellier-Méditerranée (LFMT)"/>
    <s v="LFMT"/>
    <n v="0"/>
    <n v="10847"/>
    <n v="0"/>
  </r>
  <r>
    <x v="13"/>
    <s v="Béziers-Vias (LFMU)"/>
    <s v="LFMU"/>
    <n v="3.574060427413412E-2"/>
    <n v="2714"/>
    <n v="97"/>
  </r>
  <r>
    <x v="13"/>
    <s v="Avignon-Caumont (LFMV)"/>
    <s v="LFMV"/>
    <n v="1.4551765771204346"/>
    <n v="3313"/>
    <n v="4821"/>
  </r>
  <r>
    <x v="13"/>
    <s v="Beauvais-Tillé (LFOB)"/>
    <s v="LFOB"/>
    <n v="0.12331327764472223"/>
    <n v="17119"/>
    <n v="2111"/>
  </r>
  <r>
    <x v="13"/>
    <s v="Châlons-Vatry (LFOK)"/>
    <s v="LFOK"/>
    <n v="0.11459754433833561"/>
    <n v="1466"/>
    <n v="168"/>
  </r>
  <r>
    <x v="13"/>
    <s v="Rouen (LFOP)"/>
    <s v="LFOP"/>
    <n v="0"/>
    <n v="1583"/>
    <n v="0"/>
  </r>
  <r>
    <x v="13"/>
    <s v="Tours-Val de Loire (LFOT)"/>
    <s v="LFOT"/>
    <n v="0.25759416767922233"/>
    <n v="1646"/>
    <n v="424"/>
  </r>
  <r>
    <x v="13"/>
    <s v="Paris-Le Bourget (LFPB)"/>
    <s v="LFPB"/>
    <n v="0.54012446773665246"/>
    <n v="24424"/>
    <n v="13192"/>
  </r>
  <r>
    <x v="13"/>
    <s v="Paris-Charles-de-Gaulle (LFPG)"/>
    <s v="LFPG"/>
    <n v="0.2343428478291873"/>
    <n v="196332"/>
    <n v="46009"/>
  </r>
  <r>
    <x v="13"/>
    <s v="Toussus-le-Noble (LFPN)"/>
    <s v="LFPN"/>
    <n v="3.0184570717544585"/>
    <n v="4822"/>
    <n v="14555"/>
  </r>
  <r>
    <x v="13"/>
    <s v="Paris-Orly (LFPO)"/>
    <s v="LFPO"/>
    <n v="1.4641060917025643"/>
    <n v="88678"/>
    <n v="129834"/>
  </r>
  <r>
    <x v="13"/>
    <s v="Lille-Lesquin (LFQQ)"/>
    <s v="LFQQ"/>
    <n v="0"/>
    <n v="6923"/>
    <n v="0"/>
  </r>
  <r>
    <x v="13"/>
    <s v="Brest-Bretagne (LFRB)"/>
    <s v="LFRB"/>
    <n v="0"/>
    <n v="5792"/>
    <n v="0"/>
  </r>
  <r>
    <x v="13"/>
    <s v="Dinard-Pleurtuit-Saint-Malo (LFRD)"/>
    <s v="LFRD"/>
    <n v="0"/>
    <n v="916"/>
    <n v="0"/>
  </r>
  <r>
    <x v="13"/>
    <s v="Deauville-Normandie (LFRG)"/>
    <s v="LFRG"/>
    <n v="8.2810539523212046E-2"/>
    <n v="1594"/>
    <n v="132"/>
  </r>
  <r>
    <x v="13"/>
    <s v="Lorient-Lann Bihoué (LFRH)"/>
    <s v="LFRH"/>
    <n v="0"/>
    <n v="1562"/>
    <n v="0"/>
  </r>
  <r>
    <x v="13"/>
    <s v="Caen-Carpiquet (LFRK)"/>
    <s v="LFRK"/>
    <n v="0"/>
    <n v="2079"/>
    <n v="0"/>
  </r>
  <r>
    <x v="13"/>
    <s v="Rennes-Saint-Jacques (LFRN)"/>
    <s v="LFRN"/>
    <n v="0"/>
    <n v="4749"/>
    <n v="0"/>
  </r>
  <r>
    <x v="13"/>
    <s v="Quimper-Pluguffan (LFRQ)"/>
    <s v="LFRQ"/>
    <n v="0"/>
    <n v="451"/>
    <n v="0"/>
  </r>
  <r>
    <x v="13"/>
    <s v="Nantes-Atlantique (LFRS)"/>
    <s v="LFRS"/>
    <n v="0.24289747661902242"/>
    <n v="22668"/>
    <n v="5506"/>
  </r>
  <r>
    <x v="13"/>
    <s v="Saint-Nazaire-Montoir (LFRZ)"/>
    <s v="LFRZ"/>
    <n v="0"/>
    <n v="1297"/>
    <n v="0"/>
  </r>
  <r>
    <x v="13"/>
    <s v="Bâle-Mulhouse (LFSB)"/>
    <s v="LFSB"/>
    <n v="0.46188132602841492"/>
    <n v="32307"/>
    <n v="14922"/>
  </r>
  <r>
    <x v="13"/>
    <s v="Brive-Souillac (LFSL)"/>
    <s v="LFSL"/>
    <n v="0"/>
    <n v="1413"/>
    <n v="0"/>
  </r>
  <r>
    <x v="13"/>
    <s v="Strasbourg-Entzheim (LFST)"/>
    <s v="LFST"/>
    <n v="0"/>
    <n v="5513"/>
    <n v="0"/>
  </r>
  <r>
    <x v="13"/>
    <s v="Hyères-Le Palyvestre (LFTH)"/>
    <s v="LFTH"/>
    <n v="2.4082955281918341"/>
    <n v="4629"/>
    <n v="11148"/>
  </r>
  <r>
    <x v="13"/>
    <s v="Nîmes-Garons (LFTW)"/>
    <s v="LFTW"/>
    <n v="3.6722071897951292E-2"/>
    <n v="2587"/>
    <n v="95"/>
  </r>
  <r>
    <x v="14"/>
    <s v="Athens (LGAV)"/>
    <s v="LGAV"/>
    <n v="3.7456990709466869"/>
    <n v="113987"/>
    <n v="426961"/>
  </r>
  <r>
    <x v="15"/>
    <s v="Budapest/ Ferihegy (LHBP)"/>
    <s v="LHBP"/>
    <n v="0"/>
    <n v="52494"/>
    <n v="0"/>
  </r>
  <r>
    <x v="16"/>
    <s v="Milan/ Malpensa (LIMC)"/>
    <s v="LIMC"/>
    <n v="0.27948519664162613"/>
    <n v="90520"/>
    <n v="25299"/>
  </r>
  <r>
    <x v="16"/>
    <s v="Bergamo (LIME)"/>
    <s v="LIME"/>
    <n v="0.21059753879984777"/>
    <n v="47294"/>
    <n v="9960"/>
  </r>
  <r>
    <x v="16"/>
    <s v="Milan/ Linate (LIML)"/>
    <s v="LIML"/>
    <n v="0.14069080012957563"/>
    <n v="49392"/>
    <n v="6949"/>
  </r>
  <r>
    <x v="16"/>
    <s v="Venice (LIPZ)"/>
    <s v="LIPZ"/>
    <n v="0.32700722367501228"/>
    <n v="38623"/>
    <n v="12630"/>
  </r>
  <r>
    <x v="16"/>
    <s v="Rome/Fiumicino (LIRF)"/>
    <s v="LIRF"/>
    <n v="0.15619527390063417"/>
    <n v="134191"/>
    <n v="20960"/>
  </r>
  <r>
    <x v="17"/>
    <s v="Prague (LKPR)"/>
    <s v="LKPR"/>
    <n v="4.2460721559499565E-2"/>
    <n v="54992"/>
    <n v="2335"/>
  </r>
  <r>
    <x v="18"/>
    <s v="Malta (LMML)"/>
    <s v="LMML"/>
    <n v="0"/>
    <n v="28621"/>
    <n v="0"/>
  </r>
  <r>
    <x v="19"/>
    <s v="Graz (LOWG)"/>
    <s v="LOWG"/>
    <n v="0"/>
    <n v="6279"/>
    <n v="0"/>
  </r>
  <r>
    <x v="19"/>
    <s v="Innsbruck (LOWI)"/>
    <s v="LOWI"/>
    <n v="0.54727272727272724"/>
    <n v="6050"/>
    <n v="3311"/>
  </r>
  <r>
    <x v="19"/>
    <s v="Klagenfurt (LOWK)"/>
    <s v="LOWK"/>
    <n v="0"/>
    <n v="2124"/>
    <n v="0"/>
  </r>
  <r>
    <x v="19"/>
    <s v="Linz (LOWL)"/>
    <s v="LOWL"/>
    <n v="0"/>
    <n v="4050"/>
    <n v="0"/>
  </r>
  <r>
    <x v="19"/>
    <s v="Salzburg (LOWS)"/>
    <s v="LOWS"/>
    <n v="0"/>
    <n v="11145"/>
    <n v="0"/>
  </r>
  <r>
    <x v="19"/>
    <s v="Vienna (LOWW)"/>
    <s v="LOWW"/>
    <n v="0.94116140537259063"/>
    <n v="105424"/>
    <n v="99221"/>
  </r>
  <r>
    <x v="20"/>
    <s v="Santa Maria (LPAZ)"/>
    <s v="LPAZ"/>
    <n v="0"/>
    <n v="1314"/>
    <n v="0"/>
  </r>
  <r>
    <x v="20"/>
    <s v="Cascais (LPCS)"/>
    <s v="LPCS"/>
    <n v="0.98629568106312293"/>
    <n v="2408"/>
    <n v="2375"/>
  </r>
  <r>
    <x v="20"/>
    <s v="Flores (LPFL)"/>
    <s v="LPFL"/>
    <n v="0"/>
    <n v="1009"/>
    <n v="0"/>
  </r>
  <r>
    <x v="20"/>
    <s v="Faro (LPFR)"/>
    <s v="LPFR"/>
    <n v="6.9355050571391047E-2"/>
    <n v="30452"/>
    <n v="2112"/>
  </r>
  <r>
    <x v="20"/>
    <s v="Horta (LPHR)"/>
    <s v="LPHR"/>
    <n v="0"/>
    <n v="2447"/>
    <n v="0"/>
  </r>
  <r>
    <x v="20"/>
    <s v="Madeira (LPMA)"/>
    <s v="LPMA"/>
    <n v="0.15114899925871014"/>
    <n v="13490"/>
    <n v="2039"/>
  </r>
  <r>
    <x v="20"/>
    <s v="Ponta Delgada (LPPD)"/>
    <s v="LPPD"/>
    <n v="0"/>
    <n v="12001"/>
    <n v="0"/>
  </r>
  <r>
    <x v="20"/>
    <s v="Porto (LPPR)"/>
    <s v="LPPR"/>
    <n v="3.2604937463165475"/>
    <n v="45813"/>
    <n v="149373"/>
  </r>
  <r>
    <x v="20"/>
    <s v="Porto Santo (LPPS)"/>
    <s v="LPPS"/>
    <n v="0"/>
    <n v="1309"/>
    <n v="0"/>
  </r>
  <r>
    <x v="20"/>
    <s v="Lisbon (LPPT)"/>
    <s v="LPPT"/>
    <n v="4.5313656187346272"/>
    <n v="96762"/>
    <n v="438464"/>
  </r>
  <r>
    <x v="21"/>
    <s v="Bucharest/ Băneasa (LRBS)"/>
    <s v="LRBS"/>
    <n v="0"/>
    <n v="2861"/>
    <n v="0"/>
  </r>
  <r>
    <x v="21"/>
    <s v="Bucharest/ Otopeni (LROP)"/>
    <s v="LROP"/>
    <n v="0.14837852527326528"/>
    <n v="49677"/>
    <n v="7371"/>
  </r>
  <r>
    <x v="22"/>
    <s v="Geneva (LSGG)"/>
    <s v="LSGG"/>
    <n v="0.799959266802444"/>
    <n v="73650"/>
    <n v="58917"/>
  </r>
  <r>
    <x v="22"/>
    <s v="Zürich (LSZH)"/>
    <s v="LSZH"/>
    <n v="1.941123370110331"/>
    <n v="109670"/>
    <n v="2128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PT_ATFM_LOC" cacheId="40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45610</v>
      </c>
      <c r="C2" s="9" t="s">
        <v>5</v>
      </c>
      <c r="D2" s="10">
        <v>45596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0.57273296002800611</v>
      </c>
      <c r="C6" s="26">
        <v>4279071</v>
      </c>
      <c r="D6" s="26">
        <v>2450765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0.67781636173452642</v>
      </c>
      <c r="C7" s="26">
        <v>4430166</v>
      </c>
      <c r="D7" s="26">
        <v>3002839</v>
      </c>
      <c r="F7" s="21"/>
    </row>
    <row r="8" spans="1:6" ht="12" customHeight="1" x14ac:dyDescent="0.2">
      <c r="A8" s="24" t="s">
        <v>19</v>
      </c>
      <c r="B8" s="25">
        <f t="shared" si="0"/>
        <v>0.7354502319493369</v>
      </c>
      <c r="C8" s="26">
        <v>4571688</v>
      </c>
      <c r="D8" s="26">
        <v>3362249</v>
      </c>
      <c r="F8" s="21"/>
    </row>
    <row r="9" spans="1:6" ht="12" customHeight="1" x14ac:dyDescent="0.2">
      <c r="A9" s="24" t="s">
        <v>20</v>
      </c>
      <c r="B9" s="25">
        <f t="shared" si="0"/>
        <v>0.88123302824375926</v>
      </c>
      <c r="C9" s="26">
        <v>4643008</v>
      </c>
      <c r="D9" s="26">
        <v>4091572</v>
      </c>
      <c r="F9" s="21"/>
    </row>
    <row r="10" spans="1:6" ht="12" customHeight="1" x14ac:dyDescent="0.2">
      <c r="A10" s="24" t="s">
        <v>21</v>
      </c>
      <c r="B10" s="25">
        <f t="shared" si="0"/>
        <v>0.3043211641430611</v>
      </c>
      <c r="C10" s="26">
        <v>2053081</v>
      </c>
      <c r="D10" s="26">
        <v>624796</v>
      </c>
      <c r="F10" s="21"/>
    </row>
    <row r="11" spans="1:6" ht="12" customHeight="1" x14ac:dyDescent="0.2">
      <c r="A11" s="24" t="s">
        <v>22</v>
      </c>
      <c r="B11" s="25">
        <f t="shared" si="0"/>
        <v>0.2483732861565679</v>
      </c>
      <c r="C11" s="26">
        <v>2261000</v>
      </c>
      <c r="D11" s="26">
        <v>561572</v>
      </c>
      <c r="F11" s="21"/>
    </row>
    <row r="12" spans="1:6" ht="12" customHeight="1" x14ac:dyDescent="0.2">
      <c r="A12" s="24" t="s">
        <v>23</v>
      </c>
      <c r="B12" s="25">
        <f t="shared" si="0"/>
        <v>0.51033242991856165</v>
      </c>
      <c r="C12" s="26">
        <v>3817737</v>
      </c>
      <c r="D12" s="26">
        <v>1948315</v>
      </c>
      <c r="F12" s="21"/>
    </row>
    <row r="13" spans="1:6" ht="12" customHeight="1" x14ac:dyDescent="0.2">
      <c r="A13" s="24" t="s">
        <v>24</v>
      </c>
      <c r="B13" s="25">
        <f t="shared" si="0"/>
        <v>0.84231614351706152</v>
      </c>
      <c r="C13" s="26">
        <v>4181468</v>
      </c>
      <c r="D13" s="26">
        <v>3522118</v>
      </c>
      <c r="F13" s="21"/>
    </row>
    <row r="14" spans="1:6" ht="12" customHeight="1" x14ac:dyDescent="0.2">
      <c r="A14" s="24" t="s">
        <v>25</v>
      </c>
      <c r="B14" s="27">
        <f t="shared" si="0"/>
        <v>0.9057836294531304</v>
      </c>
      <c r="C14" s="28">
        <v>4411728</v>
      </c>
      <c r="D14" s="28">
        <v>3996071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58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45610</v>
      </c>
      <c r="C2" s="9" t="s">
        <v>5</v>
      </c>
      <c r="D2" s="10">
        <f>APT_ATFM_SES_YY!D2</f>
        <v>45596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5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 t="s">
        <v>8</v>
      </c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5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>
        <f t="shared" si="0"/>
        <v>0.99852927109240486</v>
      </c>
      <c r="C72" s="26">
        <v>501792</v>
      </c>
      <c r="D72" s="26">
        <v>501054</v>
      </c>
      <c r="E72" s="49">
        <f t="shared" si="5"/>
        <v>0.82777849229552947</v>
      </c>
      <c r="F72" s="63">
        <v>1</v>
      </c>
      <c r="G72" s="45"/>
    </row>
    <row r="73" spans="1:7" ht="12" customHeight="1" x14ac:dyDescent="0.2">
      <c r="A73" s="51" t="s">
        <v>96</v>
      </c>
      <c r="B73" s="47">
        <f t="shared" si="0"/>
        <v>0.91815618462409165</v>
      </c>
      <c r="C73" s="26">
        <v>494735</v>
      </c>
      <c r="D73" s="26">
        <v>454244</v>
      </c>
      <c r="E73" s="49">
        <f t="shared" si="5"/>
        <v>0.84071214478237</v>
      </c>
      <c r="F73" s="63">
        <v>1</v>
      </c>
      <c r="G73" s="45"/>
    </row>
    <row r="74" spans="1:7" ht="12" customHeight="1" x14ac:dyDescent="0.2">
      <c r="A74" s="51" t="s">
        <v>97</v>
      </c>
      <c r="B74" s="47">
        <f t="shared" si="0"/>
        <v>1.2193275347696735</v>
      </c>
      <c r="C74" s="26">
        <v>483683</v>
      </c>
      <c r="D74" s="26">
        <v>589768</v>
      </c>
      <c r="E74" s="49">
        <f t="shared" si="5"/>
        <v>0.88718249061292043</v>
      </c>
      <c r="F74" s="63">
        <v>1</v>
      </c>
      <c r="G74" s="45"/>
    </row>
    <row r="75" spans="1:7" ht="12" customHeight="1" x14ac:dyDescent="0.2">
      <c r="A75" s="51" t="s">
        <v>98</v>
      </c>
      <c r="B75" s="47">
        <f t="shared" si="0"/>
        <v>1.0614368315217044</v>
      </c>
      <c r="C75" s="26">
        <v>470939</v>
      </c>
      <c r="D75" s="26">
        <v>499872</v>
      </c>
      <c r="E75" s="49">
        <f t="shared" si="5"/>
        <v>0.9057836294531304</v>
      </c>
      <c r="F75" s="63">
        <v>1</v>
      </c>
      <c r="G75" s="45"/>
    </row>
    <row r="76" spans="1:7" ht="12" customHeight="1" x14ac:dyDescent="0.2">
      <c r="A76" s="51" t="s">
        <v>99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100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G8" sqref="G8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45610</v>
      </c>
      <c r="C2" s="9" t="s">
        <v>5</v>
      </c>
      <c r="D2" s="10">
        <f>APT_ATFM_SES_YY!D2</f>
        <v>45596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JAN-OCT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E5" s="68" t="s">
        <v>104</v>
      </c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69" t="s">
        <v>8</v>
      </c>
      <c r="F6" s="21"/>
    </row>
    <row r="7" spans="1:6" ht="12.75" customHeight="1" x14ac:dyDescent="0.2">
      <c r="A7" s="91" t="s">
        <v>105</v>
      </c>
      <c r="B7" s="97">
        <v>6</v>
      </c>
      <c r="C7" s="98">
        <v>135072</v>
      </c>
      <c r="D7" s="99">
        <v>102532</v>
      </c>
      <c r="E7" s="69">
        <f t="shared" ref="E6:E29" si="0">D7/C7</f>
        <v>0.75909144752428337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81838</v>
      </c>
      <c r="D8" s="103">
        <v>17076</v>
      </c>
      <c r="E8" s="69">
        <f t="shared" si="0"/>
        <v>0.20865612551626384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54992</v>
      </c>
      <c r="D9" s="103">
        <v>2335</v>
      </c>
      <c r="E9" s="69">
        <f t="shared" si="0"/>
        <v>4.2460721559499565E-2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102695</v>
      </c>
      <c r="D10" s="103">
        <v>55190</v>
      </c>
      <c r="E10" s="69">
        <f t="shared" si="0"/>
        <v>0.53741662203612639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17412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64190</v>
      </c>
      <c r="D12" s="103">
        <v>54623</v>
      </c>
      <c r="E12" s="69">
        <f t="shared" si="0"/>
        <v>0.85095809316092852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729269</v>
      </c>
      <c r="D13" s="103">
        <v>460686</v>
      </c>
      <c r="E13" s="69">
        <f t="shared" si="0"/>
        <v>0.63170928697092565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707806</v>
      </c>
      <c r="D14" s="103">
        <v>315268</v>
      </c>
      <c r="E14" s="69">
        <f t="shared" si="0"/>
        <v>0.4454158342822751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113987</v>
      </c>
      <c r="D15" s="103">
        <v>426961</v>
      </c>
      <c r="E15" s="69">
        <f t="shared" si="0"/>
        <v>3.7456990709466869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52494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124470</v>
      </c>
      <c r="D17" s="103">
        <v>44538</v>
      </c>
      <c r="E17" s="69">
        <f t="shared" si="0"/>
        <v>0.35782116172571704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360020</v>
      </c>
      <c r="D18" s="103">
        <v>75798</v>
      </c>
      <c r="E18" s="69">
        <f t="shared" si="0"/>
        <v>0.21053830342758736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26779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30529</v>
      </c>
      <c r="D20" s="103">
        <v>17280</v>
      </c>
      <c r="E20" s="69">
        <f t="shared" si="0"/>
        <v>0.56601919486389984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28621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224271</v>
      </c>
      <c r="D22" s="103">
        <v>737969</v>
      </c>
      <c r="E22" s="69">
        <f t="shared" si="0"/>
        <v>3.2905235184219093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177294</v>
      </c>
      <c r="D23" s="103">
        <v>45837</v>
      </c>
      <c r="E23" s="69">
        <f t="shared" si="0"/>
        <v>0.25853666790754343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203847</v>
      </c>
      <c r="D24" s="103">
        <v>92679</v>
      </c>
      <c r="E24" s="69">
        <f t="shared" si="0"/>
        <v>0.45464981088757744</v>
      </c>
      <c r="F24" s="21"/>
    </row>
    <row r="25" spans="1:6" ht="12.75" customHeight="1" x14ac:dyDescent="0.2">
      <c r="A25" s="100" t="s">
        <v>123</v>
      </c>
      <c r="B25" s="101">
        <v>10</v>
      </c>
      <c r="C25" s="102">
        <v>207005</v>
      </c>
      <c r="D25" s="103">
        <v>594363</v>
      </c>
      <c r="E25" s="69">
        <f t="shared" si="0"/>
        <v>2.8712494867273737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52538</v>
      </c>
      <c r="D26" s="103">
        <v>7371</v>
      </c>
      <c r="E26" s="69">
        <f t="shared" si="0"/>
        <v>0.14029845064524724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651104</v>
      </c>
      <c r="D27" s="103">
        <v>671414</v>
      </c>
      <c r="E27" s="69">
        <f t="shared" si="0"/>
        <v>1.0311931734408022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82175</v>
      </c>
      <c r="D28" s="103">
        <v>2351</v>
      </c>
      <c r="E28" s="69">
        <f t="shared" si="0"/>
        <v>2.8609674475205356E-2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183320</v>
      </c>
      <c r="D29" s="107">
        <v>271800</v>
      </c>
      <c r="E29" s="69">
        <f t="shared" si="0"/>
        <v>1.4826532838751909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45610</v>
      </c>
      <c r="C2" s="9" t="s">
        <v>5</v>
      </c>
      <c r="D2" s="10">
        <f>APT_ATFM_SES_YY!D2</f>
        <v>45596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JAN-OCT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0.20865612551626384</v>
      </c>
      <c r="E6" s="75">
        <v>81838</v>
      </c>
      <c r="F6" s="75">
        <v>17076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5.7320934656637589E-2</v>
      </c>
      <c r="E7" s="75">
        <v>79901</v>
      </c>
      <c r="F7" s="75">
        <v>4580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5213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1457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1.0208659811519223</v>
      </c>
      <c r="E10" s="75">
        <v>186332</v>
      </c>
      <c r="F10" s="75">
        <v>190220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3.8557496030845995E-3</v>
      </c>
      <c r="E11" s="75">
        <v>8818</v>
      </c>
      <c r="F11" s="75">
        <v>34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4.5316231415145215E-2</v>
      </c>
      <c r="E12" s="75">
        <v>51924</v>
      </c>
      <c r="F12" s="75">
        <v>2353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0.61398536742241516</v>
      </c>
      <c r="E13" s="75">
        <v>49752</v>
      </c>
      <c r="F13" s="75">
        <v>30547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0.13204120519233059</v>
      </c>
      <c r="E14" s="75">
        <v>67176</v>
      </c>
      <c r="F14" s="75">
        <v>8870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0.44097646033129906</v>
      </c>
      <c r="E15" s="75">
        <v>137640</v>
      </c>
      <c r="F15" s="75">
        <v>60696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3.8650737877723119E-3</v>
      </c>
      <c r="E16" s="75">
        <v>17076</v>
      </c>
      <c r="F16" s="75">
        <v>66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0.30348727615457116</v>
      </c>
      <c r="E17" s="75">
        <v>30769</v>
      </c>
      <c r="F17" s="75">
        <v>9338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2514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0.22922912205567453</v>
      </c>
      <c r="E19" s="75">
        <v>37360</v>
      </c>
      <c r="F19" s="75">
        <v>8564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22051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9823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16728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684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0.85095809316092852</v>
      </c>
      <c r="E24" s="75">
        <v>64190</v>
      </c>
      <c r="F24" s="75">
        <v>54623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3.5766370634659013</v>
      </c>
      <c r="E25" s="75">
        <v>206284</v>
      </c>
      <c r="F25" s="75">
        <v>737803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1.6405135520684736E-2</v>
      </c>
      <c r="E26" s="75">
        <v>2804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2.9513034923757994E-2</v>
      </c>
      <c r="E27" s="75">
        <v>4066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0</v>
      </c>
      <c r="E28" s="75">
        <v>11117</v>
      </c>
      <c r="F28" s="75">
        <v>0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10071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0.42506609148779811</v>
      </c>
      <c r="E30" s="75">
        <v>104779</v>
      </c>
      <c r="F30" s="75">
        <v>44538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9620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0.53741662203612639</v>
      </c>
      <c r="E32" s="75">
        <v>102695</v>
      </c>
      <c r="F32" s="75">
        <v>55190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0.56601919486389984</v>
      </c>
      <c r="E33" s="75">
        <v>30529</v>
      </c>
      <c r="F33" s="75">
        <v>17280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3.5271737694522971E-2</v>
      </c>
      <c r="E34" s="75">
        <v>37849</v>
      </c>
      <c r="F34" s="75">
        <v>1335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0.47721277371480042</v>
      </c>
      <c r="E35" s="75">
        <v>93254</v>
      </c>
      <c r="F35" s="75">
        <v>44502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21616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24575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2073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0.86174843565793058</v>
      </c>
      <c r="E39" s="75">
        <v>22054</v>
      </c>
      <c r="F39" s="75">
        <v>19005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0.1665575201920978</v>
      </c>
      <c r="E40" s="75">
        <v>32067</v>
      </c>
      <c r="F40" s="75">
        <v>5341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0.10335379775736973</v>
      </c>
      <c r="E41" s="75">
        <v>19709</v>
      </c>
      <c r="F41" s="75">
        <v>2037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1518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2306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2.9055078322385041E-3</v>
      </c>
      <c r="E44" s="75">
        <v>7916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1.8069567836169252E-3</v>
      </c>
      <c r="E45" s="75">
        <v>13282</v>
      </c>
      <c r="F45" s="75">
        <v>24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474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0.5042055360146811</v>
      </c>
      <c r="E47" s="75">
        <v>6539</v>
      </c>
      <c r="F47" s="75">
        <v>3297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2216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504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0.81728606897268907</v>
      </c>
      <c r="E50" s="75">
        <v>76929</v>
      </c>
      <c r="F50" s="75">
        <v>62873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5.0203355363497709E-3</v>
      </c>
      <c r="E51" s="75">
        <v>15736</v>
      </c>
      <c r="F51" s="75">
        <v>79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524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2.8609674475205356E-2</v>
      </c>
      <c r="E53" s="75">
        <v>82175</v>
      </c>
      <c r="F53" s="75">
        <v>2351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411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0</v>
      </c>
      <c r="E55" s="75">
        <v>26361</v>
      </c>
      <c r="F55" s="75">
        <v>0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7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1.1122092920275608</v>
      </c>
      <c r="E57" s="75">
        <v>56457</v>
      </c>
      <c r="F57" s="75">
        <v>62792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0.18706022298836669</v>
      </c>
      <c r="E58" s="75">
        <v>49599</v>
      </c>
      <c r="F58" s="75">
        <v>9278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1.5160892431142918</v>
      </c>
      <c r="E59" s="75">
        <v>147552</v>
      </c>
      <c r="F59" s="75">
        <v>223702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0.45683519856073235</v>
      </c>
      <c r="E60" s="75">
        <v>37797</v>
      </c>
      <c r="F60" s="75">
        <v>17267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0.55257077987643832</v>
      </c>
      <c r="E61" s="75">
        <v>175297</v>
      </c>
      <c r="F61" s="75">
        <v>96864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0.37059015679442509</v>
      </c>
      <c r="E62" s="75">
        <v>73472</v>
      </c>
      <c r="F62" s="75">
        <v>27228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2.1119895429550168</v>
      </c>
      <c r="E63" s="75">
        <v>110930</v>
      </c>
      <c r="F63" s="75">
        <v>234283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757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692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1.7935077710013771</v>
      </c>
      <c r="E66" s="75">
        <v>25415</v>
      </c>
      <c r="F66" s="75">
        <v>45582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1613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0.1091703056768559</v>
      </c>
      <c r="E68" s="75">
        <v>2061</v>
      </c>
      <c r="F68" s="75">
        <v>225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1399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9.9653712966525587E-2</v>
      </c>
      <c r="E70" s="75">
        <v>2599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0.37297191633544013</v>
      </c>
      <c r="E71" s="75">
        <v>30694</v>
      </c>
      <c r="F71" s="75">
        <v>11448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3101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0.12395543175487465</v>
      </c>
      <c r="E73" s="75">
        <v>2872</v>
      </c>
      <c r="F73" s="75">
        <v>356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5140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6.7975830815709968E-3</v>
      </c>
      <c r="E75" s="75">
        <v>1324</v>
      </c>
      <c r="F75" s="75">
        <v>9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1274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1078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4.6212015123932226E-3</v>
      </c>
      <c r="E78" s="75">
        <v>7141</v>
      </c>
      <c r="F78" s="75">
        <v>33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2.0720433535224736E-2</v>
      </c>
      <c r="E79" s="75">
        <v>3137</v>
      </c>
      <c r="F79" s="75">
        <v>65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0.48181987693455158</v>
      </c>
      <c r="E80" s="75">
        <v>5363</v>
      </c>
      <c r="F80" s="75">
        <v>2584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0.22012229016120066</v>
      </c>
      <c r="E81" s="75">
        <v>7196</v>
      </c>
      <c r="F81" s="75">
        <v>1584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0.44665404040404039</v>
      </c>
      <c r="E82" s="75">
        <v>3168</v>
      </c>
      <c r="F82" s="75">
        <v>1415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2.5109855618330196E-3</v>
      </c>
      <c r="E83" s="75">
        <v>3186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1.0781322715755727E-2</v>
      </c>
      <c r="E84" s="75">
        <v>38678</v>
      </c>
      <c r="F84" s="75">
        <v>417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0</v>
      </c>
      <c r="E85" s="75">
        <v>1643</v>
      </c>
      <c r="F85" s="75">
        <v>0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0.39539114614918131</v>
      </c>
      <c r="E86" s="75">
        <v>3298</v>
      </c>
      <c r="F86" s="75">
        <v>1304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899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4.8266666666666666E-2</v>
      </c>
      <c r="E88" s="75">
        <v>3750</v>
      </c>
      <c r="F88" s="75">
        <v>181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0.92772291398311146</v>
      </c>
      <c r="E89" s="75">
        <v>6987</v>
      </c>
      <c r="F89" s="75">
        <v>6482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764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1168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2019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0.52208343915221755</v>
      </c>
      <c r="E93" s="75">
        <v>43313</v>
      </c>
      <c r="F93" s="75">
        <v>22613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1.8771461681558965</v>
      </c>
      <c r="E94" s="75">
        <v>65582</v>
      </c>
      <c r="F94" s="75">
        <v>123107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4534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0</v>
      </c>
      <c r="E96" s="75">
        <v>10847</v>
      </c>
      <c r="F96" s="75">
        <v>0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3.574060427413412E-2</v>
      </c>
      <c r="E97" s="75">
        <v>2714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1.4551765771204346</v>
      </c>
      <c r="E98" s="75">
        <v>3313</v>
      </c>
      <c r="F98" s="75">
        <v>4821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0.12331327764472223</v>
      </c>
      <c r="E99" s="75">
        <v>17119</v>
      </c>
      <c r="F99" s="75">
        <v>2111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0.11459754433833561</v>
      </c>
      <c r="E100" s="75">
        <v>1466</v>
      </c>
      <c r="F100" s="75">
        <v>168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1583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0.25759416767922233</v>
      </c>
      <c r="E102" s="75">
        <v>1646</v>
      </c>
      <c r="F102" s="75">
        <v>424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0.54012446773665246</v>
      </c>
      <c r="E103" s="75">
        <v>24424</v>
      </c>
      <c r="F103" s="75">
        <v>13192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0.2343428478291873</v>
      </c>
      <c r="E104" s="75">
        <v>196332</v>
      </c>
      <c r="F104" s="75">
        <v>46009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3.0184570717544585</v>
      </c>
      <c r="E105" s="75">
        <v>4822</v>
      </c>
      <c r="F105" s="75">
        <v>14555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1.4641060917025643</v>
      </c>
      <c r="E106" s="75">
        <v>88678</v>
      </c>
      <c r="F106" s="75">
        <v>129834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6923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5792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916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8.2810539523212046E-2</v>
      </c>
      <c r="E110" s="75">
        <v>1594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1562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2079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4749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451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0.24289747661902242</v>
      </c>
      <c r="E115" s="75">
        <v>22668</v>
      </c>
      <c r="F115" s="75">
        <v>5506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1297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0.46188132602841492</v>
      </c>
      <c r="E117" s="75">
        <v>32307</v>
      </c>
      <c r="F117" s="75">
        <v>14922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1413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0</v>
      </c>
      <c r="E119" s="75">
        <v>5513</v>
      </c>
      <c r="F119" s="75">
        <v>0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2.4082955281918341</v>
      </c>
      <c r="E120" s="75">
        <v>4629</v>
      </c>
      <c r="F120" s="75">
        <v>11148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3.6722071897951292E-2</v>
      </c>
      <c r="E121" s="75">
        <v>2587</v>
      </c>
      <c r="F121" s="75">
        <v>95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3.7456990709466869</v>
      </c>
      <c r="E122" s="75">
        <v>113987</v>
      </c>
      <c r="F122" s="75">
        <v>426961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52494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0.27948519664162613</v>
      </c>
      <c r="E124" s="75">
        <v>90520</v>
      </c>
      <c r="F124" s="75">
        <v>25299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0.21059753879984777</v>
      </c>
      <c r="E125" s="75">
        <v>47294</v>
      </c>
      <c r="F125" s="75">
        <v>9960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0.14069080012957563</v>
      </c>
      <c r="E126" s="75">
        <v>49392</v>
      </c>
      <c r="F126" s="75">
        <v>6949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0.32700722367501228</v>
      </c>
      <c r="E127" s="75">
        <v>38623</v>
      </c>
      <c r="F127" s="75">
        <v>12630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0.15619527390063417</v>
      </c>
      <c r="E128" s="75">
        <v>134191</v>
      </c>
      <c r="F128" s="75">
        <v>20960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4.2460721559499565E-2</v>
      </c>
      <c r="E129" s="75">
        <v>54992</v>
      </c>
      <c r="F129" s="75">
        <v>2335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28621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6279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0.54727272727272724</v>
      </c>
      <c r="E132" s="75">
        <v>6050</v>
      </c>
      <c r="F132" s="75">
        <v>3311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2124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4050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0</v>
      </c>
      <c r="E135" s="75">
        <v>11145</v>
      </c>
      <c r="F135" s="75">
        <v>0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0.94116140537259063</v>
      </c>
      <c r="E136" s="75">
        <v>105424</v>
      </c>
      <c r="F136" s="75">
        <v>99221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1314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0.98629568106312293</v>
      </c>
      <c r="E138" s="75">
        <v>2408</v>
      </c>
      <c r="F138" s="75">
        <v>2375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1009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6.9355050571391047E-2</v>
      </c>
      <c r="E140" s="75">
        <v>30452</v>
      </c>
      <c r="F140" s="75">
        <v>2112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2447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0.15114899925871014</v>
      </c>
      <c r="E142" s="75">
        <v>13490</v>
      </c>
      <c r="F142" s="75">
        <v>2039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12001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3.2604937463165475</v>
      </c>
      <c r="E144" s="75">
        <v>45813</v>
      </c>
      <c r="F144" s="75">
        <v>149373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1309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4.5313656187346272</v>
      </c>
      <c r="E146" s="75">
        <v>96762</v>
      </c>
      <c r="F146" s="75">
        <v>438464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2861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0.14837852527326528</v>
      </c>
      <c r="E148" s="75">
        <v>49677</v>
      </c>
      <c r="F148" s="75">
        <v>7371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0.799959266802444</v>
      </c>
      <c r="E149" s="75">
        <v>73650</v>
      </c>
      <c r="F149" s="75">
        <v>58917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1.941123370110331</v>
      </c>
      <c r="E150" s="75">
        <v>109670</v>
      </c>
      <c r="F150" s="75">
        <v>212883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2024-11-14T09:20:42Z</dcterms:modified>
</cp:coreProperties>
</file>