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<sst xmlns="http://schemas.openxmlformats.org/spreadsheetml/2006/main" count="94" uniqueCount="71">
  <si>
    <t>Data source</t>
  </si>
  <si>
    <t>Change date</t>
  </si>
  <si>
    <t>EUROCONTROL</t>
  </si>
  <si>
    <t>Entity</t>
  </si>
  <si>
    <t>Period</t>
  </si>
  <si>
    <t>Comment</t>
  </si>
  <si>
    <t>ALL</t>
  </si>
  <si>
    <t>Period Start</t>
  </si>
  <si>
    <t>Update Q4</t>
  </si>
  <si>
    <t>Meta data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</si>
  <si>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</si>
  <si>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</si>
  <si>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</si>
  <si>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</si>
  <si>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N/A</t>
  </si>
  <si>
    <t>Release date</t>
  </si>
  <si>
    <t>Update Q1</t>
  </si>
  <si>
    <t>Period End</t>
  </si>
  <si>
    <t>Contact</t>
  </si>
  <si>
    <t>pru-support@eurocontrol.int</t>
  </si>
  <si>
    <t>Q2 2017</t>
  </si>
  <si>
    <t>Update Q2</t>
  </si>
  <si>
    <t>Q3 2017</t>
  </si>
  <si>
    <t>Update Q3</t>
  </si>
  <si>
    <t>15 Mar. 2018</t>
  </si>
  <si>
    <t>Full year update</t>
  </si>
  <si>
    <t>data update</t>
  </si>
  <si>
    <t>Period: JAN-FEB</t>
  </si>
  <si>
    <t>14 Dec. 2018</t>
  </si>
  <si>
    <t>SOURCE: CRCO</t>
  </si>
  <si>
    <t>21 Mar. 2019</t>
  </si>
  <si>
    <t>En-route service units</t>
  </si>
  <si>
    <t>Actual [2018]</t>
  </si>
  <si>
    <t>Daily ER SU [2017]</t>
  </si>
  <si>
    <t>Actual [2019]</t>
  </si>
  <si>
    <t>Daily ER SU [actual, 2019]</t>
  </si>
  <si>
    <t>19/18 (%)</t>
  </si>
  <si>
    <t>Det. [2019]</t>
  </si>
  <si>
    <t>Daily ER SU [2019]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</si>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</sst>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d mmm yyyy"/>
    <numFmt numFmtId="166" formatCode="d mmm. yyyy"/>
    <numFmt numFmtId="167" formatCode="m/d/yyyy"/>
    <numFmt numFmtId="168" formatCode="mmm yyyy"/>
    <numFmt numFmtId="169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name val="Calibri"/>
    </font>
    <font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u/>
      <sz val="10.0"/>
      <color rgb="FF396EA2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2" fillId="3" fontId="2" numFmtId="0" xfId="0" applyAlignment="1" applyBorder="1" applyFont="1">
      <alignment horizontal="center" shrinkToFit="0" wrapText="0"/>
    </xf>
    <xf borderId="3" fillId="4" fontId="3" numFmtId="164" xfId="0" applyAlignment="1" applyBorder="1" applyFill="1" applyFont="1" applyNumberFormat="1">
      <alignment horizontal="left" readingOrder="0" shrinkToFit="0" vertical="bottom" wrapText="0"/>
    </xf>
    <xf borderId="1" fillId="4" fontId="4" numFmtId="49" xfId="0" applyAlignment="1" applyBorder="1" applyFont="1" applyNumberFormat="1">
      <alignment horizontal="left" readingOrder="0" shrinkToFit="0" vertical="bottom" wrapText="0"/>
    </xf>
    <xf borderId="0" fillId="4" fontId="2" numFmtId="0" xfId="0" applyAlignment="1" applyFont="1">
      <alignment readingOrder="0" shrinkToFit="0" vertical="center" wrapText="1"/>
    </xf>
    <xf borderId="4" fillId="2" fontId="1" numFmtId="0" xfId="0" applyAlignment="1" applyBorder="1" applyFont="1">
      <alignment shrinkToFit="0" vertical="bottom" wrapText="0"/>
    </xf>
    <xf borderId="0" fillId="4" fontId="2" numFmtId="0" xfId="0" applyAlignment="1" applyFont="1">
      <alignment horizontal="center" readingOrder="0" shrinkToFit="0" vertical="center" wrapText="0"/>
    </xf>
    <xf borderId="0" fillId="4" fontId="5" numFmtId="164" xfId="0" applyAlignment="1" applyFont="1" applyNumberFormat="1">
      <alignment horizontal="left" readingOrder="0" shrinkToFit="0" wrapText="0"/>
    </xf>
    <xf borderId="0" fillId="4" fontId="2" numFmtId="0" xfId="0" applyAlignment="1" applyFont="1">
      <alignment readingOrder="0" shrinkToFit="0" wrapText="1"/>
    </xf>
    <xf borderId="5" fillId="2" fontId="6" numFmtId="0" xfId="0" applyAlignment="1" applyBorder="1" applyFont="1">
      <alignment horizontal="left" shrinkToFit="0" wrapText="0"/>
    </xf>
    <xf borderId="0" fillId="4" fontId="3" numFmtId="164" xfId="0" applyAlignment="1" applyFont="1" applyNumberFormat="1">
      <alignment horizontal="center" readingOrder="0" shrinkToFit="0" vertical="bottom" wrapText="0"/>
    </xf>
    <xf borderId="1" fillId="4" fontId="7" numFmtId="0" xfId="0" applyAlignment="1" applyBorder="1" applyFont="1">
      <alignment horizontal="left" readingOrder="0" shrinkToFit="0" wrapText="0"/>
    </xf>
    <xf borderId="0" fillId="4" fontId="7" numFmtId="0" xfId="0" applyAlignment="1" applyFont="1">
      <alignment horizontal="left" readingOrder="0" shrinkToFit="0" wrapText="0"/>
    </xf>
    <xf borderId="0" fillId="4" fontId="2" numFmtId="17" xfId="0" applyAlignment="1" applyFont="1" applyNumberFormat="1">
      <alignment vertical="bottom"/>
    </xf>
    <xf borderId="6" fillId="2" fontId="1" numFmtId="0" xfId="0" applyAlignment="1" applyBorder="1" applyFont="1">
      <alignment shrinkToFit="0" wrapText="0"/>
    </xf>
    <xf borderId="0" fillId="4" fontId="2" numFmtId="0" xfId="0" applyAlignment="1" applyFont="1">
      <alignment horizontal="center" shrinkToFit="0" vertical="bottom" wrapText="0"/>
    </xf>
    <xf borderId="7" fillId="4" fontId="8" numFmtId="165" xfId="0" applyAlignment="1" applyBorder="1" applyFont="1" applyNumberFormat="1">
      <alignment readingOrder="0" vertical="bottom"/>
    </xf>
    <xf borderId="0" fillId="4" fontId="2" numFmtId="0" xfId="0" applyAlignment="1" applyFont="1">
      <alignment vertical="bottom"/>
    </xf>
    <xf borderId="8" fillId="2" fontId="1" numFmtId="0" xfId="0" applyAlignment="1" applyBorder="1" applyFont="1">
      <alignment shrinkToFit="0" vertical="bottom" wrapText="0"/>
    </xf>
    <xf borderId="7" fillId="4" fontId="5" numFmtId="166" xfId="0" applyAlignment="1" applyBorder="1" applyFont="1" applyNumberFormat="1">
      <alignment horizontal="center" readingOrder="0" vertical="bottom"/>
    </xf>
    <xf borderId="6" fillId="2" fontId="6" numFmtId="0" xfId="0" applyAlignment="1" applyBorder="1" applyFont="1">
      <alignment horizontal="left" shrinkToFit="0" wrapText="0"/>
    </xf>
    <xf borderId="0" fillId="4" fontId="3" numFmtId="164" xfId="0" applyAlignment="1" applyFont="1" applyNumberFormat="1">
      <alignment horizontal="center" readingOrder="0" vertical="bottom"/>
    </xf>
    <xf borderId="6" fillId="4" fontId="9" numFmtId="0" xfId="0" applyAlignment="1" applyBorder="1" applyFont="1">
      <alignment horizontal="left" readingOrder="0" shrinkToFit="0" wrapText="0"/>
    </xf>
    <xf borderId="0" fillId="4" fontId="2" numFmtId="0" xfId="0" applyAlignment="1" applyFont="1">
      <alignment horizontal="center" vertical="bottom"/>
    </xf>
    <xf borderId="0" fillId="4" fontId="10" numFmtId="167" xfId="0" applyAlignment="1" applyFont="1" applyNumberFormat="1">
      <alignment horizontal="left" shrinkToFit="0" wrapText="0"/>
    </xf>
    <xf borderId="0" fillId="4" fontId="3" numFmtId="164" xfId="0" applyAlignment="1" applyFont="1" applyNumberFormat="1">
      <alignment horizontal="center" vertical="bottom"/>
    </xf>
    <xf borderId="1" fillId="4" fontId="0" numFmtId="0" xfId="0" applyAlignment="1" applyBorder="1" applyFont="1">
      <alignment shrinkToFit="0" wrapText="1"/>
    </xf>
    <xf borderId="0" fillId="4" fontId="2" numFmtId="168" xfId="0" applyAlignment="1" applyFont="1" applyNumberFormat="1">
      <alignment horizontal="center" vertical="bottom"/>
    </xf>
    <xf borderId="0" fillId="4" fontId="0" numFmtId="0" xfId="0" applyAlignment="1" applyFont="1">
      <alignment shrinkToFit="0" wrapText="1"/>
    </xf>
    <xf borderId="0" fillId="4" fontId="2" numFmtId="168" xfId="0" applyAlignment="1" applyFont="1" applyNumberFormat="1">
      <alignment horizontal="center" readingOrder="0" vertical="bottom"/>
    </xf>
    <xf borderId="9" fillId="4" fontId="11" numFmtId="0" xfId="0" applyAlignment="1" applyBorder="1" applyFont="1">
      <alignment horizontal="left" readingOrder="0" shrinkToFit="0" vertical="center" wrapText="0"/>
    </xf>
    <xf borderId="0" fillId="4" fontId="3" numFmtId="0" xfId="0" applyAlignment="1" applyFont="1">
      <alignment horizontal="center" readingOrder="0" vertical="bottom"/>
    </xf>
    <xf borderId="9" fillId="4" fontId="12" numFmtId="0" xfId="0" applyAlignment="1" applyBorder="1" applyFont="1">
      <alignment horizontal="center" readingOrder="0" shrinkToFit="0" vertical="center" wrapText="0"/>
    </xf>
    <xf borderId="0" fillId="4" fontId="3" numFmtId="165" xfId="0" applyAlignment="1" applyFont="1" applyNumberFormat="1">
      <alignment horizontal="center" readingOrder="0" vertical="bottom"/>
    </xf>
    <xf borderId="9" fillId="4" fontId="11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shrinkToFit="0" wrapText="0"/>
    </xf>
    <xf borderId="9" fillId="4" fontId="12" numFmtId="0" xfId="0" applyAlignment="1" applyBorder="1" applyFont="1">
      <alignment horizontal="center" shrinkToFit="0" vertical="center" wrapText="0"/>
    </xf>
    <xf borderId="9" fillId="3" fontId="13" numFmtId="0" xfId="0" applyAlignment="1" applyBorder="1" applyFont="1">
      <alignment horizontal="center" readingOrder="0" shrinkToFit="0" vertical="center" wrapText="1"/>
    </xf>
    <xf borderId="9" fillId="3" fontId="0" numFmtId="0" xfId="0" applyAlignment="1" applyBorder="1" applyFont="1">
      <alignment horizontal="center" readingOrder="0" shrinkToFit="0" vertical="center" wrapText="1"/>
    </xf>
    <xf borderId="9" fillId="3" fontId="13" numFmtId="49" xfId="0" applyAlignment="1" applyBorder="1" applyFont="1" applyNumberFormat="1">
      <alignment horizontal="center" readingOrder="0" shrinkToFit="0" vertical="center" wrapText="1"/>
    </xf>
    <xf borderId="9" fillId="4" fontId="2" numFmtId="0" xfId="0" applyAlignment="1" applyBorder="1" applyFont="1">
      <alignment readingOrder="0" shrinkToFit="0" vertical="center" wrapText="0"/>
    </xf>
    <xf borderId="9" fillId="5" fontId="2" numFmtId="3" xfId="0" applyAlignment="1" applyBorder="1" applyFill="1" applyFont="1" applyNumberFormat="1">
      <alignment horizontal="right" readingOrder="0" shrinkToFit="0" vertical="center" wrapText="0"/>
    </xf>
    <xf borderId="9" fillId="5" fontId="0" numFmtId="169" xfId="0" applyAlignment="1" applyBorder="1" applyFont="1" applyNumberFormat="1">
      <alignment horizontal="right" shrinkToFit="0" wrapText="1"/>
    </xf>
    <xf borderId="9" fillId="4" fontId="2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5" t="s">
        <v>2</v>
      </c>
      <c r="C1" s="7" t="s">
        <v>7</v>
      </c>
      <c r="D1" s="9">
        <v>43101.0</v>
      </c>
      <c r="E1" s="11" t="s">
        <v>9</v>
      </c>
      <c r="F1" s="13" t="s">
        <v>14</v>
      </c>
      <c r="G1" s="14"/>
      <c r="H1" s="14"/>
      <c r="I1" s="14"/>
    </row>
    <row r="2" ht="12.75" customHeight="1">
      <c r="A2" s="16" t="s">
        <v>15</v>
      </c>
      <c r="B2" s="18">
        <v>43545.0</v>
      </c>
      <c r="C2" s="20" t="s">
        <v>17</v>
      </c>
      <c r="D2" s="21">
        <v>43524.0</v>
      </c>
      <c r="E2" s="22" t="s">
        <v>18</v>
      </c>
      <c r="F2" s="24" t="s">
        <v>19</v>
      </c>
      <c r="G2" s="26"/>
      <c r="H2" s="26"/>
      <c r="I2" s="26"/>
    </row>
    <row r="3" ht="12.75" customHeight="1">
      <c r="A3" s="28"/>
      <c r="B3" s="28"/>
      <c r="C3" s="28"/>
      <c r="D3" s="28"/>
      <c r="E3" s="28"/>
      <c r="F3" s="28"/>
      <c r="G3" s="30"/>
      <c r="H3" s="30"/>
      <c r="I3" s="30"/>
    </row>
    <row r="4" ht="13.5" customHeight="1">
      <c r="A4" s="32" t="s">
        <v>27</v>
      </c>
      <c r="B4" s="34" t="s">
        <v>29</v>
      </c>
      <c r="C4" s="36">
        <v>59.0</v>
      </c>
      <c r="D4" s="38"/>
      <c r="E4" s="36">
        <v>59.0</v>
      </c>
      <c r="F4" s="38"/>
      <c r="G4" s="38"/>
      <c r="H4" s="36">
        <v>59.0</v>
      </c>
      <c r="I4" s="38"/>
    </row>
    <row r="5" ht="25.5" customHeight="1">
      <c r="A5" s="39" t="s">
        <v>31</v>
      </c>
      <c r="B5" s="40" t="s">
        <v>32</v>
      </c>
      <c r="C5" s="41" t="s">
        <v>33</v>
      </c>
      <c r="D5" s="40" t="s">
        <v>34</v>
      </c>
      <c r="E5" s="40" t="s">
        <v>35</v>
      </c>
      <c r="F5" s="40" t="s">
        <v>36</v>
      </c>
      <c r="G5" s="40" t="s">
        <v>37</v>
      </c>
      <c r="H5" s="40" t="s">
        <v>38</v>
      </c>
      <c r="I5" s="39" t="s">
        <v>39</v>
      </c>
    </row>
    <row r="6" ht="12.75" customHeight="1">
      <c r="A6" s="42" t="s">
        <v>40</v>
      </c>
      <c r="B6" s="43">
        <f>sum(B7:B36)</f>
        <v>17421199</v>
      </c>
      <c r="C6" s="43">
        <f t="shared" ref="C6:C36" si="1">B6/C$4</f>
        <v>295274.5593</v>
      </c>
      <c r="D6" s="43">
        <f>sum(D7:D36)</f>
        <v>18408606</v>
      </c>
      <c r="E6" s="43">
        <f t="shared" ref="E6:E36" si="2">D6/E$4</f>
        <v>312010.2712</v>
      </c>
      <c r="F6" s="44">
        <f t="shared" ref="F6:F36" si="3">E6/C6-1</f>
        <v>0.05667847546</v>
      </c>
      <c r="G6" s="43">
        <f>sum(G7:G36)</f>
        <v>16211172</v>
      </c>
      <c r="H6" s="43">
        <f t="shared" ref="H6:H36" si="4">G6/H$4</f>
        <v>274765.6271</v>
      </c>
      <c r="I6" s="44">
        <f t="shared" ref="I6:I36" si="5">D6/G6-1</f>
        <v>0.1355505944</v>
      </c>
    </row>
    <row r="7" ht="12.75" customHeight="1">
      <c r="A7" s="42" t="s">
        <v>41</v>
      </c>
      <c r="B7" s="45">
        <v>403426.0</v>
      </c>
      <c r="C7" s="43">
        <f t="shared" si="1"/>
        <v>6837.728814</v>
      </c>
      <c r="D7" s="45">
        <v>431889.0</v>
      </c>
      <c r="E7" s="43">
        <f t="shared" si="2"/>
        <v>7320.152542</v>
      </c>
      <c r="F7" s="44">
        <f t="shared" si="3"/>
        <v>0.07055321174</v>
      </c>
      <c r="G7" s="45">
        <v>380186.0</v>
      </c>
      <c r="H7" s="43">
        <f t="shared" si="4"/>
        <v>6443.830508</v>
      </c>
      <c r="I7" s="44">
        <f t="shared" si="5"/>
        <v>0.1359939609</v>
      </c>
    </row>
    <row r="8" ht="12.75" customHeight="1">
      <c r="A8" s="42" t="s">
        <v>42</v>
      </c>
      <c r="B8" s="45">
        <v>371872.0</v>
      </c>
      <c r="C8" s="43">
        <f t="shared" si="1"/>
        <v>6302.915254</v>
      </c>
      <c r="D8" s="45">
        <v>377996.0</v>
      </c>
      <c r="E8" s="43">
        <f t="shared" si="2"/>
        <v>6406.711864</v>
      </c>
      <c r="F8" s="44">
        <f t="shared" si="3"/>
        <v>0.01646803201</v>
      </c>
      <c r="G8" s="45">
        <v>382624.0</v>
      </c>
      <c r="H8" s="43">
        <f t="shared" si="4"/>
        <v>6485.152542</v>
      </c>
      <c r="I8" s="44">
        <f t="shared" si="5"/>
        <v>-0.01209542527</v>
      </c>
    </row>
    <row r="9" ht="12.75" customHeight="1">
      <c r="A9" s="42" t="s">
        <v>43</v>
      </c>
      <c r="B9" s="45">
        <v>510271.0</v>
      </c>
      <c r="C9" s="43">
        <f t="shared" si="1"/>
        <v>8648.661017</v>
      </c>
      <c r="D9" s="45">
        <v>542853.0</v>
      </c>
      <c r="E9" s="43">
        <f t="shared" si="2"/>
        <v>9200.898305</v>
      </c>
      <c r="F9" s="44">
        <f t="shared" si="3"/>
        <v>0.06385234513</v>
      </c>
      <c r="G9" s="45">
        <v>485318.0</v>
      </c>
      <c r="H9" s="43">
        <f t="shared" si="4"/>
        <v>8225.728814</v>
      </c>
      <c r="I9" s="44">
        <f t="shared" si="5"/>
        <v>0.1185511355</v>
      </c>
    </row>
    <row r="10" ht="12.75" customHeight="1">
      <c r="A10" s="42" t="s">
        <v>44</v>
      </c>
      <c r="B10" s="45">
        <v>199944.0</v>
      </c>
      <c r="C10" s="43">
        <f t="shared" si="1"/>
        <v>3388.881356</v>
      </c>
      <c r="D10" s="45">
        <v>219131.0</v>
      </c>
      <c r="E10" s="43">
        <f t="shared" si="2"/>
        <v>3714.084746</v>
      </c>
      <c r="F10" s="44">
        <f t="shared" si="3"/>
        <v>0.09596186932</v>
      </c>
      <c r="G10" s="45">
        <v>193214.0</v>
      </c>
      <c r="H10" s="43">
        <f t="shared" si="4"/>
        <v>3274.813559</v>
      </c>
      <c r="I10" s="44">
        <f t="shared" si="5"/>
        <v>0.1341362427</v>
      </c>
    </row>
    <row r="11" ht="12.75" customHeight="1">
      <c r="A11" s="42" t="s">
        <v>45</v>
      </c>
      <c r="B11" s="45">
        <v>248368.0</v>
      </c>
      <c r="C11" s="43">
        <f t="shared" si="1"/>
        <v>4209.627119</v>
      </c>
      <c r="D11" s="45">
        <v>266255.0</v>
      </c>
      <c r="E11" s="43">
        <f t="shared" si="2"/>
        <v>4512.79661</v>
      </c>
      <c r="F11" s="44">
        <f t="shared" si="3"/>
        <v>0.07201813438</v>
      </c>
      <c r="G11" s="45">
        <v>199214.0</v>
      </c>
      <c r="H11" s="43">
        <f t="shared" si="4"/>
        <v>3376.508475</v>
      </c>
      <c r="I11" s="44">
        <f t="shared" si="5"/>
        <v>0.3365275533</v>
      </c>
    </row>
    <row r="12" ht="12.75" customHeight="1">
      <c r="A12" s="42" t="s">
        <v>46</v>
      </c>
      <c r="B12" s="45">
        <v>405643.0</v>
      </c>
      <c r="C12" s="43">
        <f t="shared" si="1"/>
        <v>6875.305085</v>
      </c>
      <c r="D12" s="45">
        <v>428655.0</v>
      </c>
      <c r="E12" s="43">
        <f t="shared" si="2"/>
        <v>7265.338983</v>
      </c>
      <c r="F12" s="44">
        <f t="shared" si="3"/>
        <v>0.05672968596</v>
      </c>
      <c r="G12" s="45">
        <v>384239.0</v>
      </c>
      <c r="H12" s="43">
        <f t="shared" si="4"/>
        <v>6512.525424</v>
      </c>
      <c r="I12" s="44">
        <f t="shared" si="5"/>
        <v>0.115594721</v>
      </c>
    </row>
    <row r="13" ht="12.75" customHeight="1">
      <c r="A13" s="42" t="s">
        <v>47</v>
      </c>
      <c r="B13" s="45">
        <v>245618.0</v>
      </c>
      <c r="C13" s="43">
        <f t="shared" si="1"/>
        <v>4163.016949</v>
      </c>
      <c r="D13" s="45">
        <v>253578.0</v>
      </c>
      <c r="E13" s="43">
        <f t="shared" si="2"/>
        <v>4297.932203</v>
      </c>
      <c r="F13" s="44">
        <f t="shared" si="3"/>
        <v>0.03240804827</v>
      </c>
      <c r="G13" s="45">
        <v>233968.0</v>
      </c>
      <c r="H13" s="43">
        <f t="shared" si="4"/>
        <v>3965.559322</v>
      </c>
      <c r="I13" s="44">
        <f t="shared" si="5"/>
        <v>0.08381488067</v>
      </c>
    </row>
    <row r="14" ht="12.75" customHeight="1">
      <c r="A14" s="42" t="s">
        <v>48</v>
      </c>
      <c r="B14" s="45">
        <v>127525.0</v>
      </c>
      <c r="C14" s="43">
        <f t="shared" si="1"/>
        <v>2161.440678</v>
      </c>
      <c r="D14" s="45">
        <v>134279.0</v>
      </c>
      <c r="E14" s="43">
        <f t="shared" si="2"/>
        <v>2275.915254</v>
      </c>
      <c r="F14" s="44">
        <f t="shared" si="3"/>
        <v>0.05296216428</v>
      </c>
      <c r="G14" s="45">
        <v>122790.0</v>
      </c>
      <c r="H14" s="43">
        <f t="shared" si="4"/>
        <v>2081.186441</v>
      </c>
      <c r="I14" s="44">
        <f t="shared" si="5"/>
        <v>0.09356625132</v>
      </c>
    </row>
    <row r="15" ht="12.75" customHeight="1">
      <c r="A15" s="42" t="s">
        <v>49</v>
      </c>
      <c r="B15" s="45">
        <v>148398.0</v>
      </c>
      <c r="C15" s="43">
        <f t="shared" si="1"/>
        <v>2515.220339</v>
      </c>
      <c r="D15" s="45">
        <v>163687.0</v>
      </c>
      <c r="E15" s="43">
        <f t="shared" si="2"/>
        <v>2774.355932</v>
      </c>
      <c r="F15" s="44">
        <f t="shared" si="3"/>
        <v>0.103026995</v>
      </c>
      <c r="G15" s="45">
        <v>135897.0</v>
      </c>
      <c r="H15" s="43">
        <f t="shared" si="4"/>
        <v>2303.338983</v>
      </c>
      <c r="I15" s="44">
        <f t="shared" si="5"/>
        <v>0.2044931088</v>
      </c>
    </row>
    <row r="16" ht="12.75" customHeight="1">
      <c r="A16" s="42" t="s">
        <v>50</v>
      </c>
      <c r="B16" s="45">
        <v>2703126.0</v>
      </c>
      <c r="C16" s="43">
        <f t="shared" si="1"/>
        <v>45815.69492</v>
      </c>
      <c r="D16" s="45">
        <v>2815925.0</v>
      </c>
      <c r="E16" s="43">
        <f t="shared" si="2"/>
        <v>47727.54237</v>
      </c>
      <c r="F16" s="44">
        <f t="shared" si="3"/>
        <v>0.04172909439</v>
      </c>
      <c r="G16" s="45">
        <v>2562378.0</v>
      </c>
      <c r="H16" s="43">
        <f t="shared" si="4"/>
        <v>43430.13559</v>
      </c>
      <c r="I16" s="44">
        <f t="shared" si="5"/>
        <v>0.09894988171</v>
      </c>
    </row>
    <row r="17" ht="12.75" customHeight="1">
      <c r="A17" s="42" t="s">
        <v>51</v>
      </c>
      <c r="B17" s="45">
        <v>2033734.0</v>
      </c>
      <c r="C17" s="43">
        <f t="shared" si="1"/>
        <v>34470.0678</v>
      </c>
      <c r="D17" s="45">
        <v>2122068.0</v>
      </c>
      <c r="E17" s="43">
        <f t="shared" si="2"/>
        <v>35967.25424</v>
      </c>
      <c r="F17" s="44">
        <f t="shared" si="3"/>
        <v>0.04343439211</v>
      </c>
      <c r="G17" s="45">
        <v>1813365.0</v>
      </c>
      <c r="H17" s="43">
        <f t="shared" si="4"/>
        <v>30735</v>
      </c>
      <c r="I17" s="44">
        <f t="shared" si="5"/>
        <v>0.1702376521</v>
      </c>
    </row>
    <row r="18" ht="12.75" customHeight="1">
      <c r="A18" s="42" t="s">
        <v>52</v>
      </c>
      <c r="B18" s="45">
        <v>594367.0</v>
      </c>
      <c r="C18" s="43">
        <f t="shared" si="1"/>
        <v>10074.01695</v>
      </c>
      <c r="D18" s="45">
        <v>641815.0</v>
      </c>
      <c r="E18" s="43">
        <f t="shared" si="2"/>
        <v>10878.22034</v>
      </c>
      <c r="F18" s="44">
        <f t="shared" si="3"/>
        <v>0.07982946563</v>
      </c>
      <c r="G18" s="45">
        <v>488203.0</v>
      </c>
      <c r="H18" s="43">
        <f t="shared" si="4"/>
        <v>8274.627119</v>
      </c>
      <c r="I18" s="44">
        <f t="shared" si="5"/>
        <v>0.3146478002</v>
      </c>
    </row>
    <row r="19" ht="12.75" customHeight="1">
      <c r="A19" s="42" t="s">
        <v>53</v>
      </c>
      <c r="B19" s="45">
        <v>414617.0</v>
      </c>
      <c r="C19" s="43">
        <f t="shared" si="1"/>
        <v>7027.40678</v>
      </c>
      <c r="D19" s="45">
        <v>434467.0</v>
      </c>
      <c r="E19" s="43">
        <f t="shared" si="2"/>
        <v>7363.847458</v>
      </c>
      <c r="F19" s="44">
        <f t="shared" si="3"/>
        <v>0.0478755092</v>
      </c>
      <c r="G19" s="45">
        <v>321953.0</v>
      </c>
      <c r="H19" s="43">
        <f t="shared" si="4"/>
        <v>5456.830508</v>
      </c>
      <c r="I19" s="44">
        <f t="shared" si="5"/>
        <v>0.3494733703</v>
      </c>
    </row>
    <row r="20" ht="12.75" customHeight="1">
      <c r="A20" s="42" t="s">
        <v>54</v>
      </c>
      <c r="B20" s="45">
        <v>580694.0</v>
      </c>
      <c r="C20" s="43">
        <f t="shared" si="1"/>
        <v>9842.271186</v>
      </c>
      <c r="D20" s="45">
        <v>628917.0</v>
      </c>
      <c r="E20" s="43">
        <f t="shared" si="2"/>
        <v>10659.61017</v>
      </c>
      <c r="F20" s="44">
        <f t="shared" si="3"/>
        <v>0.08304373732</v>
      </c>
      <c r="G20" s="45">
        <v>543969.0</v>
      </c>
      <c r="H20" s="43">
        <f t="shared" si="4"/>
        <v>9219.813559</v>
      </c>
      <c r="I20" s="44">
        <f t="shared" si="5"/>
        <v>0.1561633108</v>
      </c>
    </row>
    <row r="21" ht="12.75" customHeight="1">
      <c r="A21" s="42" t="s">
        <v>55</v>
      </c>
      <c r="B21" s="45">
        <v>1072986.0</v>
      </c>
      <c r="C21" s="43">
        <f t="shared" si="1"/>
        <v>18186.20339</v>
      </c>
      <c r="D21" s="45">
        <v>1163955.0</v>
      </c>
      <c r="E21" s="43">
        <f t="shared" si="2"/>
        <v>19728.05085</v>
      </c>
      <c r="F21" s="44">
        <f t="shared" si="3"/>
        <v>0.0847811621</v>
      </c>
      <c r="G21" s="45">
        <v>1125721.0</v>
      </c>
      <c r="H21" s="43">
        <f t="shared" si="4"/>
        <v>19080.01695</v>
      </c>
      <c r="I21" s="44">
        <f t="shared" si="5"/>
        <v>0.03396401062</v>
      </c>
    </row>
    <row r="22" ht="12.75" customHeight="1">
      <c r="A22" s="42" t="s">
        <v>56</v>
      </c>
      <c r="B22" s="45">
        <v>127235.0</v>
      </c>
      <c r="C22" s="43">
        <f t="shared" si="1"/>
        <v>2156.525424</v>
      </c>
      <c r="D22" s="45">
        <v>140447.0</v>
      </c>
      <c r="E22" s="43">
        <f t="shared" si="2"/>
        <v>2380.457627</v>
      </c>
      <c r="F22" s="44">
        <f t="shared" si="3"/>
        <v>0.1038393524</v>
      </c>
      <c r="G22" s="45">
        <v>120677.0</v>
      </c>
      <c r="H22" s="43">
        <f t="shared" si="4"/>
        <v>2045.372881</v>
      </c>
      <c r="I22" s="44">
        <f t="shared" si="5"/>
        <v>0.1638257497</v>
      </c>
    </row>
    <row r="23" ht="12.75" customHeight="1">
      <c r="A23" s="42" t="s">
        <v>57</v>
      </c>
      <c r="B23" s="45">
        <v>79200.0</v>
      </c>
      <c r="C23" s="43">
        <f t="shared" si="1"/>
        <v>1342.372881</v>
      </c>
      <c r="D23" s="45">
        <v>81179.0</v>
      </c>
      <c r="E23" s="43">
        <f t="shared" si="2"/>
        <v>1375.915254</v>
      </c>
      <c r="F23" s="44">
        <f t="shared" si="3"/>
        <v>0.02498737374</v>
      </c>
      <c r="G23" s="45">
        <v>73530.0</v>
      </c>
      <c r="H23" s="43">
        <f t="shared" si="4"/>
        <v>1246.271186</v>
      </c>
      <c r="I23" s="44">
        <f t="shared" si="5"/>
        <v>0.1040255678</v>
      </c>
    </row>
    <row r="24" ht="12.75" customHeight="1">
      <c r="A24" s="42" t="s">
        <v>58</v>
      </c>
      <c r="B24" s="45">
        <v>131175.0</v>
      </c>
      <c r="C24" s="43">
        <f t="shared" si="1"/>
        <v>2223.305085</v>
      </c>
      <c r="D24" s="45">
        <v>137169.0</v>
      </c>
      <c r="E24" s="43">
        <f t="shared" si="2"/>
        <v>2324.898305</v>
      </c>
      <c r="F24" s="44">
        <f t="shared" si="3"/>
        <v>0.04569468268</v>
      </c>
      <c r="G24" s="45">
        <v>138934.0</v>
      </c>
      <c r="H24" s="43">
        <f t="shared" si="4"/>
        <v>2354.813559</v>
      </c>
      <c r="I24" s="44">
        <f t="shared" si="5"/>
        <v>-0.01270387378</v>
      </c>
    </row>
    <row r="25" ht="12.75" customHeight="1">
      <c r="A25" s="42" t="s">
        <v>59</v>
      </c>
      <c r="B25" s="45">
        <v>475701.0</v>
      </c>
      <c r="C25" s="43">
        <f t="shared" si="1"/>
        <v>8062.728814</v>
      </c>
      <c r="D25" s="45">
        <v>489115.0</v>
      </c>
      <c r="E25" s="43">
        <f t="shared" si="2"/>
        <v>8290.084746</v>
      </c>
      <c r="F25" s="44">
        <f t="shared" si="3"/>
        <v>0.02819838512</v>
      </c>
      <c r="G25" s="45">
        <v>431465.0</v>
      </c>
      <c r="H25" s="43">
        <f t="shared" si="4"/>
        <v>7312.966102</v>
      </c>
      <c r="I25" s="44">
        <f t="shared" si="5"/>
        <v>0.1336145458</v>
      </c>
    </row>
    <row r="26" ht="12.75" customHeight="1">
      <c r="A26" s="42" t="s">
        <v>60</v>
      </c>
      <c r="B26" s="45">
        <v>380327.0</v>
      </c>
      <c r="C26" s="43">
        <f t="shared" si="1"/>
        <v>6446.220339</v>
      </c>
      <c r="D26" s="45">
        <v>365443.0</v>
      </c>
      <c r="E26" s="43">
        <f t="shared" si="2"/>
        <v>6193.949153</v>
      </c>
      <c r="F26" s="44">
        <f t="shared" si="3"/>
        <v>-0.03913474458</v>
      </c>
      <c r="G26" s="45">
        <v>384503.0</v>
      </c>
      <c r="H26" s="43">
        <f t="shared" si="4"/>
        <v>6517</v>
      </c>
      <c r="I26" s="44">
        <f t="shared" si="5"/>
        <v>-0.0495704845</v>
      </c>
    </row>
    <row r="27" ht="12.75" customHeight="1">
      <c r="A27" s="42" t="s">
        <v>61</v>
      </c>
      <c r="B27" s="45">
        <v>610440.0</v>
      </c>
      <c r="C27" s="43">
        <f t="shared" si="1"/>
        <v>10346.44068</v>
      </c>
      <c r="D27" s="45">
        <v>645982.0</v>
      </c>
      <c r="E27" s="43">
        <f t="shared" si="2"/>
        <v>10948.84746</v>
      </c>
      <c r="F27" s="44">
        <f t="shared" si="3"/>
        <v>0.05822357644</v>
      </c>
      <c r="G27" s="45">
        <v>596560.0</v>
      </c>
      <c r="H27" s="43">
        <f t="shared" si="4"/>
        <v>10111.18644</v>
      </c>
      <c r="I27" s="44">
        <f t="shared" si="5"/>
        <v>0.08284497787</v>
      </c>
    </row>
    <row r="28" ht="12.75" customHeight="1">
      <c r="A28" s="42" t="s">
        <v>62</v>
      </c>
      <c r="B28" s="45">
        <v>577749.0</v>
      </c>
      <c r="C28" s="43">
        <f t="shared" si="1"/>
        <v>9792.355932</v>
      </c>
      <c r="D28" s="45">
        <v>607973.0</v>
      </c>
      <c r="E28" s="43">
        <f t="shared" si="2"/>
        <v>10304.62712</v>
      </c>
      <c r="F28" s="44">
        <f t="shared" si="3"/>
        <v>0.05231337484</v>
      </c>
      <c r="G28" s="45">
        <v>611059.0</v>
      </c>
      <c r="H28" s="43">
        <f t="shared" si="4"/>
        <v>10356.9322</v>
      </c>
      <c r="I28" s="44">
        <f t="shared" si="5"/>
        <v>-0.00505024883</v>
      </c>
    </row>
    <row r="29" ht="12.75" customHeight="1">
      <c r="A29" s="42" t="s">
        <v>63</v>
      </c>
      <c r="B29" s="45">
        <v>689541.0</v>
      </c>
      <c r="C29" s="43">
        <f t="shared" si="1"/>
        <v>11687.13559</v>
      </c>
      <c r="D29" s="45">
        <v>738017.0</v>
      </c>
      <c r="E29" s="43">
        <f t="shared" si="2"/>
        <v>12508.76271</v>
      </c>
      <c r="F29" s="44">
        <f t="shared" si="3"/>
        <v>0.07030183847</v>
      </c>
      <c r="G29" s="45">
        <v>705929.0</v>
      </c>
      <c r="H29" s="43">
        <f t="shared" si="4"/>
        <v>11964.89831</v>
      </c>
      <c r="I29" s="44">
        <f t="shared" si="5"/>
        <v>0.04545499618</v>
      </c>
    </row>
    <row r="30" ht="12.75" customHeight="1">
      <c r="A30" s="42" t="s">
        <v>64</v>
      </c>
      <c r="B30" s="45">
        <v>161387.0</v>
      </c>
      <c r="C30" s="43">
        <f t="shared" si="1"/>
        <v>2735.372881</v>
      </c>
      <c r="D30" s="45">
        <v>170925.0</v>
      </c>
      <c r="E30" s="43">
        <f t="shared" si="2"/>
        <v>2897.033898</v>
      </c>
      <c r="F30" s="44">
        <f t="shared" si="3"/>
        <v>0.05910017535</v>
      </c>
      <c r="G30" s="45">
        <v>163349.0</v>
      </c>
      <c r="H30" s="43">
        <f t="shared" si="4"/>
        <v>2768.627119</v>
      </c>
      <c r="I30" s="44">
        <f t="shared" si="5"/>
        <v>0.04637922485</v>
      </c>
    </row>
    <row r="31" ht="12.75" customHeight="1">
      <c r="A31" s="42" t="s">
        <v>65</v>
      </c>
      <c r="B31" s="45">
        <v>59638.0</v>
      </c>
      <c r="C31" s="43">
        <f t="shared" si="1"/>
        <v>1010.813559</v>
      </c>
      <c r="D31" s="45">
        <v>68256.0</v>
      </c>
      <c r="E31" s="43">
        <f t="shared" si="2"/>
        <v>1156.881356</v>
      </c>
      <c r="F31" s="44">
        <f t="shared" si="3"/>
        <v>0.1445051813</v>
      </c>
      <c r="G31" s="45">
        <v>56986.0</v>
      </c>
      <c r="H31" s="43">
        <f t="shared" si="4"/>
        <v>965.8644068</v>
      </c>
      <c r="I31" s="44">
        <f t="shared" si="5"/>
        <v>0.1977678728</v>
      </c>
    </row>
    <row r="32" ht="12.75" customHeight="1">
      <c r="A32" s="42" t="s">
        <v>66</v>
      </c>
      <c r="B32" s="45">
        <v>282910.0</v>
      </c>
      <c r="C32" s="43">
        <f t="shared" si="1"/>
        <v>4795.084746</v>
      </c>
      <c r="D32" s="45">
        <v>323580.0</v>
      </c>
      <c r="E32" s="43">
        <f t="shared" si="2"/>
        <v>5484.40678</v>
      </c>
      <c r="F32" s="44">
        <f t="shared" si="3"/>
        <v>0.1437559648</v>
      </c>
      <c r="G32" s="45">
        <v>244139.0</v>
      </c>
      <c r="H32" s="43">
        <f t="shared" si="4"/>
        <v>4137.949153</v>
      </c>
      <c r="I32" s="44">
        <f t="shared" si="5"/>
        <v>0.3253925018</v>
      </c>
    </row>
    <row r="33" ht="12.75" customHeight="1">
      <c r="A33" s="42" t="s">
        <v>67</v>
      </c>
      <c r="B33" s="45">
        <v>1390353.0</v>
      </c>
      <c r="C33" s="43">
        <f t="shared" si="1"/>
        <v>23565.30508</v>
      </c>
      <c r="D33" s="45">
        <v>1509214.0</v>
      </c>
      <c r="E33" s="43">
        <f t="shared" si="2"/>
        <v>25579.89831</v>
      </c>
      <c r="F33" s="44">
        <f t="shared" si="3"/>
        <v>0.08548980007</v>
      </c>
      <c r="G33" s="45">
        <v>1161415.0</v>
      </c>
      <c r="H33" s="43">
        <f t="shared" si="4"/>
        <v>19685</v>
      </c>
      <c r="I33" s="44">
        <f t="shared" si="5"/>
        <v>0.2994614328</v>
      </c>
    </row>
    <row r="34" ht="12.75" customHeight="1">
      <c r="A34" s="42" t="s">
        <v>68</v>
      </c>
      <c r="B34" s="45">
        <v>550047.0</v>
      </c>
      <c r="C34" s="43">
        <f t="shared" si="1"/>
        <v>9322.830508</v>
      </c>
      <c r="D34" s="45">
        <v>579307.0</v>
      </c>
      <c r="E34" s="43">
        <f t="shared" si="2"/>
        <v>9818.762712</v>
      </c>
      <c r="F34" s="44">
        <f t="shared" si="3"/>
        <v>0.05319545421</v>
      </c>
      <c r="G34" s="45">
        <v>494102.0</v>
      </c>
      <c r="H34" s="43">
        <f t="shared" si="4"/>
        <v>8374.610169</v>
      </c>
      <c r="I34" s="44">
        <f t="shared" si="5"/>
        <v>0.1724441512</v>
      </c>
    </row>
    <row r="35" ht="12.75" customHeight="1">
      <c r="A35" s="42" t="s">
        <v>69</v>
      </c>
      <c r="B35" s="45">
        <v>207878.0</v>
      </c>
      <c r="C35" s="43">
        <f t="shared" si="1"/>
        <v>3523.355932</v>
      </c>
      <c r="D35" s="45">
        <v>220930.0</v>
      </c>
      <c r="E35" s="43">
        <f t="shared" si="2"/>
        <v>3744.576271</v>
      </c>
      <c r="F35" s="44">
        <f t="shared" si="3"/>
        <v>0.06278682689</v>
      </c>
      <c r="G35" s="45">
        <v>186822.0</v>
      </c>
      <c r="H35" s="43">
        <f t="shared" si="4"/>
        <v>3166.474576</v>
      </c>
      <c r="I35" s="44">
        <f t="shared" si="5"/>
        <v>0.1825695047</v>
      </c>
    </row>
    <row r="36" ht="12.75" customHeight="1">
      <c r="A36" s="42" t="s">
        <v>70</v>
      </c>
      <c r="B36" s="45">
        <v>1637029.0</v>
      </c>
      <c r="C36" s="43">
        <f t="shared" si="1"/>
        <v>27746.25424</v>
      </c>
      <c r="D36" s="45">
        <v>1705599.0</v>
      </c>
      <c r="E36" s="43">
        <f t="shared" si="2"/>
        <v>28908.45763</v>
      </c>
      <c r="F36" s="44">
        <f t="shared" si="3"/>
        <v>0.04188685723</v>
      </c>
      <c r="G36" s="45">
        <v>1468663.0</v>
      </c>
      <c r="H36" s="43">
        <f t="shared" si="4"/>
        <v>24892.59322</v>
      </c>
      <c r="I36" s="44">
        <f t="shared" si="5"/>
        <v>0.1613276838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" t="s">
        <v>1</v>
      </c>
      <c r="B1" s="3" t="s">
        <v>3</v>
      </c>
      <c r="C1" s="3" t="s">
        <v>4</v>
      </c>
      <c r="D1" s="2" t="s">
        <v>5</v>
      </c>
    </row>
    <row r="2" ht="12.75" customHeight="1">
      <c r="A2" s="4">
        <v>42779.0</v>
      </c>
      <c r="B2" s="6" t="s">
        <v>6</v>
      </c>
      <c r="C2" s="8">
        <v>2016.0</v>
      </c>
      <c r="D2" s="10" t="s">
        <v>8</v>
      </c>
    </row>
    <row r="3" ht="12.0" customHeight="1">
      <c r="A3" s="4">
        <v>42828.0</v>
      </c>
      <c r="B3" s="6" t="s">
        <v>10</v>
      </c>
      <c r="C3" s="8">
        <v>2016.0</v>
      </c>
      <c r="D3" s="10" t="s">
        <v>11</v>
      </c>
    </row>
    <row r="4" ht="12.0" customHeight="1">
      <c r="A4" s="4">
        <v>42839.0</v>
      </c>
      <c r="B4" s="6" t="s">
        <v>12</v>
      </c>
      <c r="C4" s="8">
        <v>2015.0</v>
      </c>
      <c r="D4" s="10" t="s">
        <v>13</v>
      </c>
    </row>
    <row r="5" ht="15.75" customHeight="1">
      <c r="A5" s="12">
        <v>42853.0</v>
      </c>
      <c r="B5" s="15" t="s">
        <v>6</v>
      </c>
      <c r="C5" s="17">
        <v>2017.0</v>
      </c>
      <c r="D5" s="19" t="s">
        <v>16</v>
      </c>
    </row>
    <row r="6" ht="15.75" customHeight="1">
      <c r="A6" s="23">
        <v>42957.0</v>
      </c>
      <c r="B6" s="15" t="s">
        <v>6</v>
      </c>
      <c r="C6" s="25" t="s">
        <v>20</v>
      </c>
      <c r="D6" s="19" t="s">
        <v>21</v>
      </c>
    </row>
    <row r="7" ht="15.75" customHeight="1">
      <c r="A7" s="27">
        <v>43061.0</v>
      </c>
      <c r="B7" s="15" t="s">
        <v>6</v>
      </c>
      <c r="C7" s="25" t="s">
        <v>22</v>
      </c>
      <c r="D7" s="19" t="s">
        <v>23</v>
      </c>
    </row>
    <row r="8" ht="15.75" customHeight="1">
      <c r="A8" s="23" t="s">
        <v>24</v>
      </c>
      <c r="B8" s="15" t="s">
        <v>6</v>
      </c>
      <c r="C8" s="25">
        <v>2017.0</v>
      </c>
      <c r="D8" s="19" t="s">
        <v>25</v>
      </c>
    </row>
    <row r="9" ht="15.75" customHeight="1">
      <c r="A9" s="27">
        <v>43273.0</v>
      </c>
      <c r="B9" s="15" t="s">
        <v>6</v>
      </c>
      <c r="C9" s="29">
        <v>43221.0</v>
      </c>
      <c r="D9" s="19" t="s">
        <v>26</v>
      </c>
    </row>
    <row r="10" ht="15.75" customHeight="1">
      <c r="A10" s="27">
        <v>43301.0</v>
      </c>
      <c r="B10" s="15" t="s">
        <v>6</v>
      </c>
      <c r="C10" s="29">
        <v>43252.0</v>
      </c>
      <c r="D10" s="19" t="s">
        <v>26</v>
      </c>
    </row>
    <row r="11" ht="15.75" customHeight="1">
      <c r="A11" s="27">
        <v>43332.0</v>
      </c>
      <c r="B11" s="15" t="s">
        <v>6</v>
      </c>
      <c r="C11" s="29">
        <v>43282.0</v>
      </c>
      <c r="D11" s="19" t="s">
        <v>26</v>
      </c>
    </row>
    <row r="12" ht="15.75" customHeight="1">
      <c r="A12" s="27">
        <v>43357.0</v>
      </c>
      <c r="B12" s="15" t="s">
        <v>6</v>
      </c>
      <c r="C12" s="29">
        <v>43313.0</v>
      </c>
      <c r="D12" s="19" t="s">
        <v>26</v>
      </c>
    </row>
    <row r="13" ht="12.75" customHeight="1">
      <c r="A13" s="27">
        <v>43396.0</v>
      </c>
      <c r="B13" s="15" t="s">
        <v>6</v>
      </c>
      <c r="C13" s="29">
        <v>43344.0</v>
      </c>
      <c r="D13" s="19" t="s">
        <v>26</v>
      </c>
    </row>
    <row r="14" ht="12.75" customHeight="1">
      <c r="A14" s="23">
        <v>43424.0</v>
      </c>
      <c r="B14" s="15" t="s">
        <v>6</v>
      </c>
      <c r="C14" s="31">
        <v>43374.0</v>
      </c>
      <c r="D14" s="19" t="s">
        <v>26</v>
      </c>
    </row>
    <row r="15" ht="12.75" customHeight="1">
      <c r="A15" s="33" t="s">
        <v>28</v>
      </c>
      <c r="B15" s="15" t="s">
        <v>6</v>
      </c>
      <c r="C15" s="31">
        <v>43405.0</v>
      </c>
      <c r="D15" s="19" t="s">
        <v>26</v>
      </c>
    </row>
    <row r="16" ht="12.75" customHeight="1">
      <c r="A16" s="35">
        <v>43480.0</v>
      </c>
      <c r="B16" s="15" t="s">
        <v>6</v>
      </c>
      <c r="C16" s="31">
        <v>43435.0</v>
      </c>
      <c r="D16" s="19" t="s">
        <v>26</v>
      </c>
    </row>
    <row r="17" ht="12.75" customHeight="1">
      <c r="A17" s="35">
        <v>43514.0</v>
      </c>
      <c r="B17" s="15" t="s">
        <v>6</v>
      </c>
      <c r="C17" s="31">
        <v>43466.0</v>
      </c>
      <c r="D17" s="19" t="s">
        <v>26</v>
      </c>
    </row>
    <row r="18" ht="12.75" customHeight="1">
      <c r="A18" s="33" t="s">
        <v>30</v>
      </c>
      <c r="B18" s="15" t="s">
        <v>6</v>
      </c>
      <c r="C18" s="31">
        <v>43497.0</v>
      </c>
      <c r="D18" s="19" t="s">
        <v>26</v>
      </c>
    </row>
    <row r="19" ht="12.75" customHeight="1">
      <c r="A19" s="37"/>
      <c r="B19" s="37"/>
      <c r="C19" s="37"/>
      <c r="D19" s="37"/>
    </row>
  </sheetData>
  <drawing r:id="rId1"/>
</worksheet>
</file>