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<sst xmlns="http://schemas.openxmlformats.org/spreadsheetml/2006/main" count="58" uniqueCount="56">
  <si>
    <t>Data source</t>
  </si>
  <si>
    <t>EUROCONTROL</t>
  </si>
  <si>
    <t>Period Start</t>
  </si>
  <si>
    <t>Meta data</t>
  </si>
  <si>
    <t>N/A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</si>
  <si>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</si>
  <si>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</si>
  <si>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</si>
  <si>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</si>
  <si>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</si>
  <si>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</si>
  <si>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JAN-AUG</t>
  </si>
  <si>
    <t>SOURCE: CRCO</t>
  </si>
  <si>
    <t>En-route service units</t>
  </si>
  <si>
    <t>Actual [2022]</t>
  </si>
  <si>
    <t>Daily ER SU [2022]</t>
  </si>
  <si>
    <t>Actual [2023]</t>
  </si>
  <si>
    <t>Daily ER SU [actual, 2023]</t>
  </si>
  <si>
    <t>23/22 (%)</t>
  </si>
  <si>
    <t>Det. [2023]</t>
  </si>
  <si>
    <t>Daily ER SU [2023]</t>
  </si>
  <si>
    <t>act./det.(%)</t>
  </si>
  <si>
    <t>SES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</si>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</sst>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d mmm. yyyy"/>
    <numFmt numFmtId="167" formatCode="m/d/yyyy"/>
    <numFmt numFmtId="168" formatCode="0.0%"/>
  </numFmts>
  <fonts count="15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u/>
      <sz val="10.0"/>
      <color rgb="FF396EA2"/>
      <name val="Calibri"/>
    </font>
    <font>
      <sz val="10.0"/>
      <color rgb="FF000000"/>
      <name val="Calibri"/>
    </font>
    <font>
      <b/>
      <sz val="8.0"/>
      <color rgb="FFC00000"/>
      <name val="Calibri"/>
    </font>
    <font>
      <sz val="10.0"/>
      <color rgb="FFF3F3F3"/>
      <name val="Calibri"/>
    </font>
    <font>
      <sz val="9.0"/>
      <color rgb="FF000000"/>
      <name val="Calibri"/>
    </font>
    <font>
      <sz val="9.0"/>
      <color rgb="FFF3F3F3"/>
      <name val="Calibri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wrapText="0"/>
    </xf>
    <xf borderId="3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0" fillId="3" fontId="4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4" fillId="0" fontId="5" numFmtId="165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vertical="bottom" wrapText="0"/>
    </xf>
    <xf borderId="6" fillId="3" fontId="2" numFmtId="166" xfId="0" applyAlignment="1" applyBorder="1" applyFont="1" applyNumberFormat="1">
      <alignment horizontal="left" readingOrder="0" vertical="bottom"/>
    </xf>
    <xf borderId="4" fillId="2" fontId="3" numFmtId="0" xfId="0" applyAlignment="1" applyBorder="1" applyFont="1">
      <alignment horizontal="left" shrinkToFit="0" wrapText="0"/>
    </xf>
    <xf borderId="4" fillId="3" fontId="6" numFmtId="0" xfId="0" applyAlignment="1" applyBorder="1" applyFont="1">
      <alignment horizontal="left" readingOrder="0" shrinkToFit="0" wrapText="0"/>
    </xf>
    <xf borderId="0" fillId="3" fontId="7" numFmtId="167" xfId="0" applyAlignment="1" applyFont="1" applyNumberFormat="1">
      <alignment horizontal="left" shrinkToFit="0" wrapText="0"/>
    </xf>
    <xf borderId="0" fillId="3" fontId="8" numFmtId="0" xfId="0" applyAlignment="1" applyFont="1">
      <alignment horizontal="left" readingOrder="0" shrinkToFit="0" wrapText="0"/>
    </xf>
    <xf borderId="1" fillId="3" fontId="9" numFmtId="0" xfId="0" applyAlignment="1" applyBorder="1" applyFont="1">
      <alignment shrinkToFit="0" wrapText="1"/>
    </xf>
    <xf borderId="1" fillId="3" fontId="9" numFmtId="0" xfId="0" applyAlignment="1" applyBorder="1" applyFont="1">
      <alignment readingOrder="0" shrinkToFit="0" wrapText="1"/>
    </xf>
    <xf borderId="0" fillId="3" fontId="9" numFmtId="0" xfId="0" applyAlignment="1" applyFont="1">
      <alignment shrinkToFit="0" wrapText="1"/>
    </xf>
    <xf borderId="7" fillId="3" fontId="10" numFmtId="0" xfId="0" applyAlignment="1" applyBorder="1" applyFont="1">
      <alignment horizontal="left" readingOrder="0" shrinkToFit="0" vertical="center" wrapText="0"/>
    </xf>
    <xf borderId="7" fillId="3" fontId="10" numFmtId="0" xfId="0" applyAlignment="1" applyBorder="1" applyFont="1">
      <alignment horizontal="center" readingOrder="0" shrinkToFit="0" vertical="center" wrapText="0"/>
    </xf>
    <xf borderId="7" fillId="3" fontId="10" numFmtId="0" xfId="0" applyAlignment="1" applyBorder="1" applyFont="1">
      <alignment horizontal="center" shrinkToFit="0" vertical="center" wrapText="0"/>
    </xf>
    <xf borderId="7" fillId="4" fontId="11" numFmtId="0" xfId="0" applyAlignment="1" applyBorder="1" applyFill="1" applyFont="1">
      <alignment horizontal="center" readingOrder="0" shrinkToFit="0" vertical="center" wrapText="1"/>
    </xf>
    <xf borderId="7" fillId="4" fontId="11" numFmtId="49" xfId="0" applyAlignment="1" applyBorder="1" applyFont="1" applyNumberFormat="1">
      <alignment horizontal="center" readingOrder="0" shrinkToFit="0" vertical="center" wrapText="1"/>
    </xf>
    <xf borderId="7" fillId="3" fontId="12" numFmtId="0" xfId="0" applyAlignment="1" applyBorder="1" applyFont="1">
      <alignment readingOrder="0" shrinkToFit="0" vertical="center" wrapText="0"/>
    </xf>
    <xf borderId="7" fillId="5" fontId="12" numFmtId="3" xfId="0" applyAlignment="1" applyBorder="1" applyFill="1" applyFont="1" applyNumberFormat="1">
      <alignment horizontal="right" readingOrder="0" shrinkToFit="0" vertical="center" wrapText="0"/>
    </xf>
    <xf borderId="7" fillId="5" fontId="9" numFmtId="168" xfId="0" applyAlignment="1" applyBorder="1" applyFont="1" applyNumberFormat="1">
      <alignment horizontal="right" shrinkToFit="0" wrapText="1"/>
    </xf>
    <xf borderId="7" fillId="3" fontId="12" numFmtId="3" xfId="0" applyAlignment="1" applyBorder="1" applyFont="1" applyNumberFormat="1">
      <alignment horizontal="right" readingOrder="0" shrinkToFit="0" vertical="center" wrapText="0"/>
    </xf>
    <xf borderId="0" fillId="3" fontId="12" numFmtId="0" xfId="0" applyAlignment="1" applyFont="1">
      <alignment readingOrder="0" shrinkToFit="0" vertical="center" wrapText="0"/>
    </xf>
    <xf borderId="8" fillId="4" fontId="13" numFmtId="0" xfId="0" applyAlignment="1" applyBorder="1" applyFont="1">
      <alignment shrinkToFit="0" wrapText="0"/>
    </xf>
    <xf borderId="8" fillId="4" fontId="13" numFmtId="0" xfId="0" applyAlignment="1" applyBorder="1" applyFont="1">
      <alignment horizontal="center" shrinkToFit="0" wrapText="0"/>
    </xf>
    <xf borderId="9" fillId="3" fontId="14" numFmtId="164" xfId="0" applyAlignment="1" applyBorder="1" applyFont="1" applyNumberFormat="1">
      <alignment horizontal="left" readingOrder="0" shrinkToFit="0" vertical="bottom" wrapText="0"/>
    </xf>
    <xf borderId="0" fillId="3" fontId="12" numFmtId="0" xfId="0" applyAlignment="1" applyFont="1">
      <alignment readingOrder="0" shrinkToFit="0" vertical="center" wrapText="1"/>
    </xf>
    <xf borderId="0" fillId="3" fontId="12" numFmtId="0" xfId="0" applyAlignment="1" applyFont="1">
      <alignment horizontal="center" readingOrder="0" shrinkToFit="0" vertical="center" wrapText="0"/>
    </xf>
    <xf borderId="0" fillId="3" fontId="12" numFmtId="0" xfId="0" applyAlignment="1" applyFont="1">
      <alignment readingOrder="0" shrinkToFit="0" wrapText="1"/>
    </xf>
    <xf borderId="0" fillId="3" fontId="14" numFmtId="164" xfId="0" applyAlignment="1" applyFont="1" applyNumberFormat="1">
      <alignment horizontal="center" readingOrder="0" shrinkToFit="0" vertical="bottom" wrapText="0"/>
    </xf>
    <xf borderId="0" fillId="3" fontId="12" numFmtId="17" xfId="0" applyAlignment="1" applyFont="1" applyNumberFormat="1">
      <alignment vertical="bottom"/>
    </xf>
    <xf borderId="0" fillId="3" fontId="12" numFmtId="0" xfId="0" applyAlignment="1" applyFont="1">
      <alignment horizontal="center" shrinkToFit="0" vertical="bottom" wrapText="0"/>
    </xf>
    <xf borderId="0" fillId="3" fontId="1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8.0"/>
    <col customWidth="1" min="3" max="3" width="11.5"/>
    <col customWidth="1" min="4" max="4" width="12.63"/>
    <col customWidth="1" min="5" max="5" width="13.5"/>
    <col customWidth="1" min="6" max="6" width="7.88"/>
    <col customWidth="1" min="7" max="7" width="13.88"/>
    <col customWidth="1" min="8" max="8" width="12.13"/>
    <col customWidth="1" min="9" max="9" width="11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44562.0</v>
      </c>
      <c r="E1" s="5" t="s">
        <v>3</v>
      </c>
      <c r="F1" s="6" t="s">
        <v>4</v>
      </c>
      <c r="G1" s="7" t="s">
        <v>5</v>
      </c>
      <c r="H1" s="7"/>
      <c r="I1" s="7"/>
    </row>
    <row r="2" ht="12.75" customHeight="1">
      <c r="A2" s="8" t="s">
        <v>6</v>
      </c>
      <c r="B2" s="9">
        <v>45183.0</v>
      </c>
      <c r="C2" s="10" t="s">
        <v>7</v>
      </c>
      <c r="D2" s="11">
        <v>45169.0</v>
      </c>
      <c r="E2" s="12" t="s">
        <v>8</v>
      </c>
      <c r="F2" s="13" t="s">
        <v>9</v>
      </c>
      <c r="G2" s="14"/>
      <c r="H2" s="15" t="s">
        <v>5</v>
      </c>
      <c r="I2" s="14"/>
    </row>
    <row r="3" ht="12.75" customHeight="1">
      <c r="A3" s="16"/>
      <c r="B3" s="16"/>
      <c r="C3" s="16"/>
      <c r="D3" s="17" t="s">
        <v>5</v>
      </c>
      <c r="E3" s="16"/>
      <c r="F3" s="17" t="s">
        <v>10</v>
      </c>
      <c r="G3" s="18"/>
      <c r="H3" s="18"/>
      <c r="I3" s="18"/>
    </row>
    <row r="4" ht="13.5" customHeight="1">
      <c r="A4" s="19" t="s">
        <v>11</v>
      </c>
      <c r="B4" s="20" t="s">
        <v>12</v>
      </c>
      <c r="C4" s="20">
        <v>243.0</v>
      </c>
      <c r="D4" s="21"/>
      <c r="E4" s="20">
        <v>243.0</v>
      </c>
      <c r="F4" s="21"/>
      <c r="G4" s="21"/>
      <c r="H4" s="20">
        <v>243.0</v>
      </c>
      <c r="I4" s="21"/>
    </row>
    <row r="5" ht="25.5" customHeight="1">
      <c r="A5" s="22" t="s">
        <v>13</v>
      </c>
      <c r="B5" s="22" t="s">
        <v>14</v>
      </c>
      <c r="C5" s="23" t="s">
        <v>15</v>
      </c>
      <c r="D5" s="22" t="s">
        <v>16</v>
      </c>
      <c r="E5" s="22" t="s">
        <v>17</v>
      </c>
      <c r="F5" s="22" t="s">
        <v>18</v>
      </c>
      <c r="G5" s="22" t="s">
        <v>19</v>
      </c>
      <c r="H5" s="22" t="s">
        <v>20</v>
      </c>
      <c r="I5" s="22" t="s">
        <v>21</v>
      </c>
    </row>
    <row r="6" ht="12.75" customHeight="1">
      <c r="A6" s="24" t="s">
        <v>22</v>
      </c>
      <c r="B6" s="25">
        <f>sum(B7:B35)</f>
        <v>71270731.4</v>
      </c>
      <c r="C6" s="25">
        <f t="shared" ref="C6:C35" si="1">B6/C$4</f>
        <v>293295.1909</v>
      </c>
      <c r="D6" s="25">
        <f>sum(D7:D35)</f>
        <v>81335630.64</v>
      </c>
      <c r="E6" s="25">
        <f t="shared" ref="E6:E35" si="2">D6/E$4</f>
        <v>334714.5294</v>
      </c>
      <c r="F6" s="26">
        <f t="shared" ref="F6:F35" si="3">E6/C6-1</f>
        <v>0.1412206532</v>
      </c>
      <c r="G6" s="25">
        <f>sum(G7:G35)</f>
        <v>79492401.53</v>
      </c>
      <c r="H6" s="25">
        <f t="shared" ref="H6:H35" si="4">G6/H$4</f>
        <v>327129.2244</v>
      </c>
      <c r="I6" s="26">
        <f t="shared" ref="I6:I35" si="5">D6/G6-1</f>
        <v>0.02318748804</v>
      </c>
    </row>
    <row r="7" ht="12.75" customHeight="1">
      <c r="A7" s="24" t="s">
        <v>23</v>
      </c>
      <c r="B7" s="27">
        <v>2108607.57</v>
      </c>
      <c r="C7" s="25">
        <f t="shared" si="1"/>
        <v>8677.397407</v>
      </c>
      <c r="D7" s="27">
        <v>2541828.62</v>
      </c>
      <c r="E7" s="25">
        <f t="shared" si="2"/>
        <v>10460.20008</v>
      </c>
      <c r="F7" s="26">
        <f t="shared" si="3"/>
        <v>0.205453616</v>
      </c>
      <c r="G7" s="27">
        <v>2122330.0</v>
      </c>
      <c r="H7" s="25">
        <f t="shared" si="4"/>
        <v>8733.868313</v>
      </c>
      <c r="I7" s="26">
        <f t="shared" si="5"/>
        <v>0.1976594686</v>
      </c>
    </row>
    <row r="8" ht="12.75" customHeight="1">
      <c r="A8" s="24" t="s">
        <v>24</v>
      </c>
      <c r="B8" s="27">
        <v>1377186.15</v>
      </c>
      <c r="C8" s="25">
        <f t="shared" si="1"/>
        <v>5667.432716</v>
      </c>
      <c r="D8" s="27">
        <v>1628441.42</v>
      </c>
      <c r="E8" s="25">
        <f t="shared" si="2"/>
        <v>6701.405021</v>
      </c>
      <c r="F8" s="26">
        <f t="shared" si="3"/>
        <v>0.1824410375</v>
      </c>
      <c r="G8" s="27">
        <v>1606070.31</v>
      </c>
      <c r="H8" s="25">
        <f t="shared" si="4"/>
        <v>6609.34284</v>
      </c>
      <c r="I8" s="26">
        <f t="shared" si="5"/>
        <v>0.01392909754</v>
      </c>
    </row>
    <row r="9" ht="12.75" customHeight="1">
      <c r="A9" s="24" t="s">
        <v>25</v>
      </c>
      <c r="B9" s="27">
        <v>2485652.02</v>
      </c>
      <c r="C9" s="25">
        <f t="shared" si="1"/>
        <v>10229.02066</v>
      </c>
      <c r="D9" s="27">
        <v>3045425.65</v>
      </c>
      <c r="E9" s="25">
        <f t="shared" si="2"/>
        <v>12532.61584</v>
      </c>
      <c r="F9" s="26">
        <f t="shared" si="3"/>
        <v>0.2252019291</v>
      </c>
      <c r="G9" s="27">
        <v>2381912.94</v>
      </c>
      <c r="H9" s="25">
        <f t="shared" si="4"/>
        <v>9802.110864</v>
      </c>
      <c r="I9" s="26">
        <f t="shared" si="5"/>
        <v>0.2785629562</v>
      </c>
    </row>
    <row r="10" ht="12.75" customHeight="1">
      <c r="A10" s="24" t="s">
        <v>26</v>
      </c>
      <c r="B10" s="27">
        <v>1491652.0</v>
      </c>
      <c r="C10" s="25">
        <f t="shared" si="1"/>
        <v>6138.485597</v>
      </c>
      <c r="D10" s="27">
        <v>1734345.25</v>
      </c>
      <c r="E10" s="25">
        <f t="shared" si="2"/>
        <v>7137.223251</v>
      </c>
      <c r="F10" s="26">
        <f t="shared" si="3"/>
        <v>0.1627009852</v>
      </c>
      <c r="G10" s="27">
        <v>1302363.99</v>
      </c>
      <c r="H10" s="25">
        <f t="shared" si="4"/>
        <v>5359.522593</v>
      </c>
      <c r="I10" s="26">
        <f t="shared" si="5"/>
        <v>0.3316901138</v>
      </c>
    </row>
    <row r="11" ht="12.75" customHeight="1">
      <c r="A11" s="24" t="s">
        <v>27</v>
      </c>
      <c r="B11" s="27">
        <v>1136862.9</v>
      </c>
      <c r="C11" s="25">
        <f t="shared" si="1"/>
        <v>4678.448148</v>
      </c>
      <c r="D11" s="27">
        <v>1514173.86</v>
      </c>
      <c r="E11" s="25">
        <f t="shared" si="2"/>
        <v>6231.168148</v>
      </c>
      <c r="F11" s="26">
        <f t="shared" si="3"/>
        <v>0.3318878292</v>
      </c>
      <c r="G11" s="27">
        <v>1353607.51</v>
      </c>
      <c r="H11" s="25">
        <f t="shared" si="4"/>
        <v>5570.401276</v>
      </c>
      <c r="I11" s="26">
        <f t="shared" si="5"/>
        <v>0.1186210543</v>
      </c>
    </row>
    <row r="12" ht="12.75" customHeight="1">
      <c r="A12" s="24" t="s">
        <v>28</v>
      </c>
      <c r="B12" s="27">
        <v>1185108.6</v>
      </c>
      <c r="C12" s="25">
        <f t="shared" si="1"/>
        <v>4876.990123</v>
      </c>
      <c r="D12" s="27">
        <v>1298635.15</v>
      </c>
      <c r="E12" s="25">
        <f t="shared" si="2"/>
        <v>5344.177572</v>
      </c>
      <c r="F12" s="26">
        <f t="shared" si="3"/>
        <v>0.09579421667</v>
      </c>
      <c r="G12" s="27">
        <v>1434285.4</v>
      </c>
      <c r="H12" s="25">
        <f t="shared" si="4"/>
        <v>5902.409053</v>
      </c>
      <c r="I12" s="26">
        <f t="shared" si="5"/>
        <v>-0.09457688825</v>
      </c>
    </row>
    <row r="13" ht="12.75" customHeight="1">
      <c r="A13" s="24" t="s">
        <v>29</v>
      </c>
      <c r="B13" s="27">
        <v>841693.83</v>
      </c>
      <c r="C13" s="25">
        <f t="shared" si="1"/>
        <v>3463.760617</v>
      </c>
      <c r="D13" s="27">
        <v>961851.27</v>
      </c>
      <c r="E13" s="25">
        <f t="shared" si="2"/>
        <v>3958.235679</v>
      </c>
      <c r="F13" s="26">
        <f t="shared" si="3"/>
        <v>0.1427567076</v>
      </c>
      <c r="G13" s="27">
        <v>1089923.6</v>
      </c>
      <c r="H13" s="25">
        <f t="shared" si="4"/>
        <v>4485.282305</v>
      </c>
      <c r="I13" s="26">
        <f t="shared" si="5"/>
        <v>-0.1175057866</v>
      </c>
    </row>
    <row r="14" ht="12.75" customHeight="1">
      <c r="A14" s="24" t="s">
        <v>30</v>
      </c>
      <c r="B14" s="27">
        <v>301922.6</v>
      </c>
      <c r="C14" s="25">
        <f t="shared" si="1"/>
        <v>1242.479835</v>
      </c>
      <c r="D14" s="27">
        <v>287858.55</v>
      </c>
      <c r="E14" s="25">
        <f t="shared" si="2"/>
        <v>1184.603086</v>
      </c>
      <c r="F14" s="26">
        <f t="shared" si="3"/>
        <v>-0.04658164046</v>
      </c>
      <c r="G14" s="27">
        <v>609573.44</v>
      </c>
      <c r="H14" s="25">
        <f t="shared" si="4"/>
        <v>2508.532675</v>
      </c>
      <c r="I14" s="26">
        <f t="shared" si="5"/>
        <v>-0.5277705177</v>
      </c>
    </row>
    <row r="15" ht="12.75" customHeight="1">
      <c r="A15" s="24" t="s">
        <v>31</v>
      </c>
      <c r="B15" s="27">
        <v>393991.04</v>
      </c>
      <c r="C15" s="25">
        <f t="shared" si="1"/>
        <v>1621.362305</v>
      </c>
      <c r="D15" s="27">
        <v>421902.67</v>
      </c>
      <c r="E15" s="25">
        <f t="shared" si="2"/>
        <v>1736.224979</v>
      </c>
      <c r="F15" s="26">
        <f t="shared" si="3"/>
        <v>0.07084331156</v>
      </c>
      <c r="G15" s="27">
        <v>716332.95</v>
      </c>
      <c r="H15" s="25">
        <f t="shared" si="4"/>
        <v>2947.872222</v>
      </c>
      <c r="I15" s="26">
        <f t="shared" si="5"/>
        <v>-0.4110243428</v>
      </c>
    </row>
    <row r="16" ht="12.75" customHeight="1">
      <c r="A16" s="24" t="s">
        <v>32</v>
      </c>
      <c r="B16" s="27">
        <v>1.247207603E7</v>
      </c>
      <c r="C16" s="25">
        <f t="shared" si="1"/>
        <v>51325.41576</v>
      </c>
      <c r="D16" s="27">
        <v>1.400917589E7</v>
      </c>
      <c r="E16" s="25">
        <f t="shared" si="2"/>
        <v>57650.92959</v>
      </c>
      <c r="F16" s="26">
        <f t="shared" si="3"/>
        <v>0.1232433042</v>
      </c>
      <c r="G16" s="27">
        <v>1.387266125E7</v>
      </c>
      <c r="H16" s="25">
        <f t="shared" si="4"/>
        <v>57089.14095</v>
      </c>
      <c r="I16" s="26">
        <f t="shared" si="5"/>
        <v>0.009840551682</v>
      </c>
    </row>
    <row r="17" ht="12.75" customHeight="1">
      <c r="A17" s="24" t="s">
        <v>33</v>
      </c>
      <c r="B17" s="27">
        <v>8378005.34</v>
      </c>
      <c r="C17" s="25">
        <f t="shared" si="1"/>
        <v>34477.38823</v>
      </c>
      <c r="D17" s="27">
        <v>9080818.28</v>
      </c>
      <c r="E17" s="25">
        <f t="shared" si="2"/>
        <v>37369.62255</v>
      </c>
      <c r="F17" s="26">
        <f t="shared" si="3"/>
        <v>0.08388786011</v>
      </c>
      <c r="G17" s="27">
        <v>9845442.55</v>
      </c>
      <c r="H17" s="25">
        <f t="shared" si="4"/>
        <v>40516.22449</v>
      </c>
      <c r="I17" s="26">
        <f t="shared" si="5"/>
        <v>-0.07766276286</v>
      </c>
    </row>
    <row r="18" ht="12.75" customHeight="1">
      <c r="A18" s="24" t="s">
        <v>34</v>
      </c>
      <c r="B18" s="27">
        <v>4227226.32</v>
      </c>
      <c r="C18" s="25">
        <f t="shared" si="1"/>
        <v>17395.99309</v>
      </c>
      <c r="D18" s="27">
        <v>5051949.7</v>
      </c>
      <c r="E18" s="25">
        <f t="shared" si="2"/>
        <v>20789.91646</v>
      </c>
      <c r="F18" s="26">
        <f t="shared" si="3"/>
        <v>0.1950979951</v>
      </c>
      <c r="G18" s="27">
        <v>4337654.54</v>
      </c>
      <c r="H18" s="25">
        <f t="shared" si="4"/>
        <v>17850.43021</v>
      </c>
      <c r="I18" s="26">
        <f t="shared" si="5"/>
        <v>0.1646731323</v>
      </c>
    </row>
    <row r="19" ht="12.75" customHeight="1">
      <c r="A19" s="24" t="s">
        <v>35</v>
      </c>
      <c r="B19" s="27">
        <v>2057562.87</v>
      </c>
      <c r="C19" s="25">
        <f t="shared" si="1"/>
        <v>8467.336914</v>
      </c>
      <c r="D19" s="27">
        <v>2455032.06</v>
      </c>
      <c r="E19" s="25">
        <f t="shared" si="2"/>
        <v>10103.01259</v>
      </c>
      <c r="F19" s="26">
        <f t="shared" si="3"/>
        <v>0.1931747485</v>
      </c>
      <c r="G19" s="27">
        <v>1861829.5</v>
      </c>
      <c r="H19" s="25">
        <f t="shared" si="4"/>
        <v>7661.849794</v>
      </c>
      <c r="I19" s="26">
        <f t="shared" si="5"/>
        <v>0.3186127194</v>
      </c>
    </row>
    <row r="20" ht="12.75" customHeight="1">
      <c r="A20" s="24" t="s">
        <v>36</v>
      </c>
      <c r="B20" s="27">
        <v>2795960.55</v>
      </c>
      <c r="C20" s="25">
        <f t="shared" si="1"/>
        <v>11506.01049</v>
      </c>
      <c r="D20" s="27">
        <v>3184368.34</v>
      </c>
      <c r="E20" s="25">
        <f t="shared" si="2"/>
        <v>13104.39646</v>
      </c>
      <c r="F20" s="26">
        <f t="shared" si="3"/>
        <v>0.1389174786</v>
      </c>
      <c r="G20" s="27">
        <v>3224838.11</v>
      </c>
      <c r="H20" s="25">
        <f t="shared" si="4"/>
        <v>13270.93872</v>
      </c>
      <c r="I20" s="26">
        <f t="shared" si="5"/>
        <v>-0.01254939585</v>
      </c>
    </row>
    <row r="21" ht="12.75" customHeight="1">
      <c r="A21" s="24" t="s">
        <v>37</v>
      </c>
      <c r="B21" s="27">
        <v>6372873.49</v>
      </c>
      <c r="C21" s="25">
        <f t="shared" si="1"/>
        <v>26225.81683</v>
      </c>
      <c r="D21" s="27">
        <v>7123862.66</v>
      </c>
      <c r="E21" s="25">
        <f t="shared" si="2"/>
        <v>29316.30724</v>
      </c>
      <c r="F21" s="26">
        <f t="shared" si="3"/>
        <v>0.1178415312</v>
      </c>
      <c r="G21" s="27">
        <v>6969534.29</v>
      </c>
      <c r="H21" s="25">
        <f t="shared" si="4"/>
        <v>28681.21107</v>
      </c>
      <c r="I21" s="26">
        <f t="shared" si="5"/>
        <v>0.02214328298</v>
      </c>
    </row>
    <row r="22" ht="12.75" customHeight="1">
      <c r="A22" s="24" t="s">
        <v>38</v>
      </c>
      <c r="B22" s="27">
        <v>330754.53</v>
      </c>
      <c r="C22" s="25">
        <f t="shared" si="1"/>
        <v>1361.129753</v>
      </c>
      <c r="D22" s="27">
        <v>303125.37</v>
      </c>
      <c r="E22" s="25">
        <f t="shared" si="2"/>
        <v>1247.429506</v>
      </c>
      <c r="F22" s="26">
        <f t="shared" si="3"/>
        <v>-0.08353373119</v>
      </c>
      <c r="G22" s="27">
        <v>389288.95</v>
      </c>
      <c r="H22" s="25">
        <f t="shared" si="4"/>
        <v>1602.01214</v>
      </c>
      <c r="I22" s="26">
        <f t="shared" si="5"/>
        <v>-0.221335797</v>
      </c>
    </row>
    <row r="23" ht="12.75" customHeight="1">
      <c r="A23" s="24" t="s">
        <v>39</v>
      </c>
      <c r="B23" s="27">
        <v>256949.88</v>
      </c>
      <c r="C23" s="25">
        <f t="shared" si="1"/>
        <v>1057.406914</v>
      </c>
      <c r="D23" s="27">
        <v>265491.87</v>
      </c>
      <c r="E23" s="25">
        <f t="shared" si="2"/>
        <v>1092.559136</v>
      </c>
      <c r="F23" s="26">
        <f t="shared" si="3"/>
        <v>0.03324379836</v>
      </c>
      <c r="G23" s="27">
        <v>284139.01</v>
      </c>
      <c r="H23" s="25">
        <f t="shared" si="4"/>
        <v>1169.296337</v>
      </c>
      <c r="I23" s="26">
        <f t="shared" si="5"/>
        <v>-0.06562682118</v>
      </c>
    </row>
    <row r="24" ht="12.75" customHeight="1">
      <c r="A24" s="24" t="s">
        <v>40</v>
      </c>
      <c r="B24" s="27">
        <v>433414.36</v>
      </c>
      <c r="C24" s="25">
        <f t="shared" si="1"/>
        <v>1783.598189</v>
      </c>
      <c r="D24" s="27">
        <v>631830.12</v>
      </c>
      <c r="E24" s="25">
        <f t="shared" si="2"/>
        <v>2600.123951</v>
      </c>
      <c r="F24" s="26">
        <f t="shared" si="3"/>
        <v>0.4577969221</v>
      </c>
      <c r="G24" s="27">
        <v>653879.85</v>
      </c>
      <c r="H24" s="25">
        <f t="shared" si="4"/>
        <v>2690.86358</v>
      </c>
      <c r="I24" s="26">
        <f t="shared" si="5"/>
        <v>-0.03372137863</v>
      </c>
    </row>
    <row r="25" ht="12.75" customHeight="1">
      <c r="A25" s="24" t="s">
        <v>41</v>
      </c>
      <c r="B25" s="27">
        <v>1692650.1</v>
      </c>
      <c r="C25" s="25">
        <f t="shared" si="1"/>
        <v>6965.638272</v>
      </c>
      <c r="D25" s="27">
        <v>1870486.58</v>
      </c>
      <c r="E25" s="25">
        <f t="shared" si="2"/>
        <v>7697.475638</v>
      </c>
      <c r="F25" s="26">
        <f t="shared" si="3"/>
        <v>0.105063935</v>
      </c>
      <c r="G25" s="27">
        <v>2016778.25</v>
      </c>
      <c r="H25" s="25">
        <f t="shared" si="4"/>
        <v>8299.498971</v>
      </c>
      <c r="I25" s="26">
        <f t="shared" si="5"/>
        <v>-0.07253731044</v>
      </c>
    </row>
    <row r="26" ht="12.75" customHeight="1">
      <c r="A26" s="24" t="s">
        <v>42</v>
      </c>
      <c r="B26" s="27">
        <v>1350887.21</v>
      </c>
      <c r="C26" s="25">
        <f t="shared" si="1"/>
        <v>5559.206626</v>
      </c>
      <c r="D26" s="27">
        <v>1543042.46</v>
      </c>
      <c r="E26" s="25">
        <f t="shared" si="2"/>
        <v>6349.968971</v>
      </c>
      <c r="F26" s="26">
        <f t="shared" si="3"/>
        <v>0.1422437407</v>
      </c>
      <c r="G26" s="27">
        <v>1510805.07</v>
      </c>
      <c r="H26" s="25">
        <f t="shared" si="4"/>
        <v>6217.304815</v>
      </c>
      <c r="I26" s="26">
        <f t="shared" si="5"/>
        <v>0.02133788841</v>
      </c>
    </row>
    <row r="27" ht="12.75" customHeight="1">
      <c r="A27" s="24" t="s">
        <v>43</v>
      </c>
      <c r="B27" s="27">
        <v>2089522.32</v>
      </c>
      <c r="C27" s="25">
        <f t="shared" si="1"/>
        <v>8598.857284</v>
      </c>
      <c r="D27" s="27">
        <v>2335966.45</v>
      </c>
      <c r="E27" s="25">
        <f t="shared" si="2"/>
        <v>9613.030658</v>
      </c>
      <c r="F27" s="26">
        <f t="shared" si="3"/>
        <v>0.1179428081</v>
      </c>
      <c r="G27" s="27">
        <v>3180706.47</v>
      </c>
      <c r="H27" s="25">
        <f t="shared" si="4"/>
        <v>13089.32704</v>
      </c>
      <c r="I27" s="26">
        <f t="shared" si="5"/>
        <v>-0.2655825138</v>
      </c>
    </row>
    <row r="28" ht="12.75" customHeight="1">
      <c r="A28" s="24" t="s">
        <v>44</v>
      </c>
      <c r="B28" s="27">
        <v>2398098.44</v>
      </c>
      <c r="C28" s="25">
        <f t="shared" si="1"/>
        <v>9868.71786</v>
      </c>
      <c r="D28" s="27">
        <v>2694557.64</v>
      </c>
      <c r="E28" s="25">
        <f t="shared" si="2"/>
        <v>11088.71457</v>
      </c>
      <c r="F28" s="26">
        <f t="shared" si="3"/>
        <v>0.1236226149</v>
      </c>
      <c r="G28" s="27">
        <v>2324929.4</v>
      </c>
      <c r="H28" s="25">
        <f t="shared" si="4"/>
        <v>9567.6107</v>
      </c>
      <c r="I28" s="26">
        <f t="shared" si="5"/>
        <v>0.1589847158</v>
      </c>
    </row>
    <row r="29" ht="12.75" customHeight="1">
      <c r="A29" s="24" t="s">
        <v>45</v>
      </c>
      <c r="B29" s="27">
        <v>3025783.11</v>
      </c>
      <c r="C29" s="25">
        <f t="shared" si="1"/>
        <v>12451.78235</v>
      </c>
      <c r="D29" s="27">
        <v>3842474.71</v>
      </c>
      <c r="E29" s="25">
        <f t="shared" si="2"/>
        <v>15812.65313</v>
      </c>
      <c r="F29" s="26">
        <f t="shared" si="3"/>
        <v>0.2699108199</v>
      </c>
      <c r="G29" s="27">
        <v>3508289.6</v>
      </c>
      <c r="H29" s="25">
        <f t="shared" si="4"/>
        <v>14437.40576</v>
      </c>
      <c r="I29" s="26">
        <f t="shared" si="5"/>
        <v>0.0952558506</v>
      </c>
    </row>
    <row r="30" ht="12.75" customHeight="1">
      <c r="A30" s="24" t="s">
        <v>46</v>
      </c>
      <c r="B30" s="27">
        <v>636758.95</v>
      </c>
      <c r="C30" s="25">
        <f t="shared" si="1"/>
        <v>2620.407202</v>
      </c>
      <c r="D30" s="27">
        <v>707308.07</v>
      </c>
      <c r="E30" s="25">
        <f t="shared" si="2"/>
        <v>2910.732798</v>
      </c>
      <c r="F30" s="26">
        <f t="shared" si="3"/>
        <v>0.1107940768</v>
      </c>
      <c r="G30" s="27">
        <v>623755.62</v>
      </c>
      <c r="H30" s="25">
        <f t="shared" si="4"/>
        <v>2566.895556</v>
      </c>
      <c r="I30" s="26">
        <f t="shared" si="5"/>
        <v>0.1339506167</v>
      </c>
    </row>
    <row r="31" ht="12.75" customHeight="1">
      <c r="A31" s="24" t="s">
        <v>47</v>
      </c>
      <c r="B31" s="27">
        <v>396445.39</v>
      </c>
      <c r="C31" s="25">
        <f t="shared" si="1"/>
        <v>1631.46251</v>
      </c>
      <c r="D31" s="27">
        <v>457484.85</v>
      </c>
      <c r="E31" s="25">
        <f t="shared" si="2"/>
        <v>1882.653704</v>
      </c>
      <c r="F31" s="26">
        <f t="shared" si="3"/>
        <v>0.1539668805</v>
      </c>
      <c r="G31" s="27">
        <v>380062.73</v>
      </c>
      <c r="H31" s="25">
        <f t="shared" si="4"/>
        <v>1564.044156</v>
      </c>
      <c r="I31" s="26">
        <f t="shared" si="5"/>
        <v>0.203708793</v>
      </c>
    </row>
    <row r="32" ht="12.75" customHeight="1">
      <c r="A32" s="24" t="s">
        <v>48</v>
      </c>
      <c r="B32" s="27">
        <v>1138741.09</v>
      </c>
      <c r="C32" s="25">
        <f t="shared" si="1"/>
        <v>4686.177325</v>
      </c>
      <c r="D32" s="27">
        <v>1290246.46</v>
      </c>
      <c r="E32" s="25">
        <f t="shared" si="2"/>
        <v>5309.656214</v>
      </c>
      <c r="F32" s="26">
        <f t="shared" si="3"/>
        <v>0.1330463714</v>
      </c>
      <c r="G32" s="27">
        <v>1024531.79</v>
      </c>
      <c r="H32" s="25">
        <f t="shared" si="4"/>
        <v>4216.180206</v>
      </c>
      <c r="I32" s="26">
        <f t="shared" si="5"/>
        <v>0.259352294</v>
      </c>
    </row>
    <row r="33" ht="12.75" customHeight="1">
      <c r="A33" s="24" t="s">
        <v>49</v>
      </c>
      <c r="B33" s="27">
        <v>7235359.02</v>
      </c>
      <c r="C33" s="25">
        <f t="shared" si="1"/>
        <v>29775.14</v>
      </c>
      <c r="D33" s="27">
        <v>8254961.75</v>
      </c>
      <c r="E33" s="25">
        <f t="shared" si="2"/>
        <v>33971.03601</v>
      </c>
      <c r="F33" s="26">
        <f t="shared" si="3"/>
        <v>0.1409194384</v>
      </c>
      <c r="G33" s="27">
        <v>7600302.3</v>
      </c>
      <c r="H33" s="25">
        <f t="shared" si="4"/>
        <v>31276.9642</v>
      </c>
      <c r="I33" s="26">
        <f t="shared" si="5"/>
        <v>0.08613597514</v>
      </c>
    </row>
    <row r="34" ht="12.75" customHeight="1">
      <c r="A34" s="24" t="s">
        <v>50</v>
      </c>
      <c r="B34" s="27">
        <v>1628798.83</v>
      </c>
      <c r="C34" s="25">
        <f t="shared" si="1"/>
        <v>6702.875844</v>
      </c>
      <c r="D34" s="27">
        <v>1743840.55</v>
      </c>
      <c r="E34" s="25">
        <f t="shared" si="2"/>
        <v>7176.29856</v>
      </c>
      <c r="F34" s="26">
        <f t="shared" si="3"/>
        <v>0.07062979042</v>
      </c>
      <c r="G34" s="27">
        <v>2140192.51</v>
      </c>
      <c r="H34" s="25">
        <f t="shared" si="4"/>
        <v>8807.376584</v>
      </c>
      <c r="I34" s="26">
        <f t="shared" si="5"/>
        <v>-0.1851945365</v>
      </c>
    </row>
    <row r="35" ht="12.75" customHeight="1">
      <c r="A35" s="24" t="s">
        <v>51</v>
      </c>
      <c r="B35" s="27">
        <v>1030186.86</v>
      </c>
      <c r="C35" s="25">
        <f t="shared" si="1"/>
        <v>4239.452099</v>
      </c>
      <c r="D35" s="27">
        <v>1055144.39</v>
      </c>
      <c r="E35" s="25">
        <f t="shared" si="2"/>
        <v>4342.157984</v>
      </c>
      <c r="F35" s="26">
        <f t="shared" si="3"/>
        <v>0.02422621659</v>
      </c>
      <c r="G35" s="27">
        <v>1126379.6</v>
      </c>
      <c r="H35" s="25">
        <f t="shared" si="4"/>
        <v>4635.306996</v>
      </c>
      <c r="I35" s="26">
        <f t="shared" si="5"/>
        <v>-0.06324263152</v>
      </c>
    </row>
    <row r="36" ht="12.75" customHeight="1">
      <c r="A36" s="28"/>
      <c r="B36" s="28"/>
      <c r="C36" s="28"/>
      <c r="D36" s="28"/>
      <c r="E36" s="28"/>
      <c r="F36" s="28"/>
      <c r="G36" s="28"/>
      <c r="H36" s="28"/>
      <c r="I36" s="2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0.63"/>
    <col customWidth="1" min="2" max="2" width="15.88"/>
    <col customWidth="1" min="3" max="3" width="7.0"/>
    <col customWidth="1" min="4" max="4" width="46.38"/>
  </cols>
  <sheetData>
    <row r="1" ht="12.0" customHeight="1">
      <c r="A1" s="29" t="s">
        <v>52</v>
      </c>
      <c r="B1" s="30" t="s">
        <v>53</v>
      </c>
      <c r="C1" s="30" t="s">
        <v>54</v>
      </c>
      <c r="D1" s="29" t="s">
        <v>55</v>
      </c>
    </row>
    <row r="2" ht="12.75" customHeight="1">
      <c r="A2" s="31"/>
      <c r="B2" s="32"/>
      <c r="C2" s="33"/>
      <c r="D2" s="34"/>
    </row>
    <row r="3" ht="12.0" customHeight="1">
      <c r="A3" s="31"/>
      <c r="B3" s="32"/>
      <c r="C3" s="33"/>
      <c r="D3" s="34"/>
    </row>
    <row r="4" ht="12.0" customHeight="1">
      <c r="A4" s="31"/>
      <c r="B4" s="32"/>
      <c r="C4" s="33"/>
      <c r="D4" s="34"/>
    </row>
    <row r="5" ht="15.75" customHeight="1">
      <c r="A5" s="35"/>
      <c r="B5" s="36"/>
      <c r="C5" s="37"/>
      <c r="D5" s="38"/>
    </row>
  </sheetData>
  <drawing r:id="rId1"/>
</worksheet>
</file>