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<sst xmlns="http://schemas.openxmlformats.org/spreadsheetml/2006/main" count="444" uniqueCount="190">
  <si>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</si>
  <si>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</si>
  <si>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</si>
  <si>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</si>
  <si>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</si>
  <si>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</si>
  <si>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</si>
  <si>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</si>
  <si>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</si>
  <si>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</si>
  <si>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</si>
  <si>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JAN-AUG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</si>
  <si>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</si>
  <si>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</si>
  <si>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</si>
  <si>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</si>
  <si>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</si>
  <si>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</si>
  <si>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</si>
  <si>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</si>
  <si>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</si>
  <si>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</si>
  <si>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</si>
  <si>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</si>
  <si>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</si>
  <si>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</si>
  <si>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</si>
  <si>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</si>
  <si>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</si>
  <si>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</si>
  <si>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</si>
  <si>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</si>
  <si>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</si>
  <si>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</si>
  <si>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</si>
  <si>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</si>
  <si>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</si>
  <si>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</si>
  <si>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</si>
  <si>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</si>
  <si>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</si>
  <si>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</si>
  <si>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</si>
  <si>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</si>
  <si>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</si>
  <si>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</si>
  <si>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</si>
  <si>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</si>
  <si>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</si>
  <si>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</si>
  <si>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</si>
  <si>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</si>
  <si>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</si>
  <si>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</si>
  <si>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</si>
  <si>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</si>
  <si>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</si>
  <si>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</si>
  <si>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</si>
  <si>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</si>
  <si>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</si>
  <si>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</si>
  <si>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</si>
  <si>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</si>
  <si>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</si>
  <si>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</si>
  <si>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</si>
  <si>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</si>
  <si>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</si>
  <si>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</si>
  <si>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</si>
  <si>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</si>
  <si>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</si>
  <si>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</si>
  <si>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</si>
  <si>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</si>
  <si>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</si>
  <si>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</si>
  <si>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</si>
  <si>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</si>
  <si>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</si>
  <si>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</si>
  <si>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</si>
  <si>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</si>
  <si>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</si>
  <si>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</si>
  <si>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</si>
  <si>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</si>
  <si>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</si>
  <si>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</si>
  <si>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</si>
  <si>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</si>
  <si>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</si>
  <si>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</si>
  <si>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</si>
  <si>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</si>
  <si>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</si>
  <si>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</si>
  <si>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</si>
  <si>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</si>
  <si>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</si>
  <si>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</si>
  <si>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</si>
  <si>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</si>
  <si>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</si>
  <si>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</si>
  <si>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</si>
  <si>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</si>
  <si>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</si>
  <si>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</si>
  <si>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</si>
  <si>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</si>
  <si>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</si>
  <si>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</si>
  <si>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</si>
  <si>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</si>
  <si>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</si>
  <si>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</si>
  <si>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</si>
  <si>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</si>
  <si>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</si>
  <si>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</si>
  <si>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</si>
  <si>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</si>
  <si>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</si>
  <si>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</si>
  <si>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</si>
  <si>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</si>
  <si>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</si>
  <si>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</si>
  <si>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</si>
  <si>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</si>
  <si>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</si>
  <si>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</si>
  <si>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</si>
  <si>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</si>
  <si>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</si>
  <si>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</si>
  <si>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</si>
  <si>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</si>
  <si>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</si>
  <si>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</si>
  <si>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</si>
  <si>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</si>
  <si>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</si>
  <si>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</si>
  <si>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</si>
  <si>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</si>
  <si>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</si>
  <si>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</si>
  <si>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</si>
  <si>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</si>
  <si>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</si>
  <si>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</si>
  <si>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Total</t>
  </si>
  <si>
    <t>Avg. daily</t>
  </si>
  <si>
    <t>Entity (based on FIR)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</si>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</sst>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45183.0</v>
      </c>
      <c r="C2" s="9" t="s">
        <v>6</v>
      </c>
      <c r="D2" s="10">
        <v>45169.0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5"/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9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243.0</v>
      </c>
      <c r="C6" s="23">
        <v>5926437.0</v>
      </c>
      <c r="D6" s="23">
        <f t="shared" ref="D6:D14" si="1">C6/B6</f>
        <v>24388.62963</v>
      </c>
      <c r="E6" s="24"/>
      <c r="F6" s="18" t="s">
        <v>9</v>
      </c>
    </row>
    <row r="7" ht="12.0" customHeight="1">
      <c r="A7" s="21" t="s">
        <v>19</v>
      </c>
      <c r="B7" s="22">
        <v>244.0</v>
      </c>
      <c r="C7" s="25">
        <v>6095809.0</v>
      </c>
      <c r="D7" s="25">
        <f t="shared" si="1"/>
        <v>24982.82377</v>
      </c>
      <c r="E7" s="26">
        <f t="shared" ref="E7:E14" si="2">D7/D6-1</f>
        <v>0.02436357228</v>
      </c>
      <c r="F7" s="18" t="s">
        <v>9</v>
      </c>
    </row>
    <row r="8" ht="12.0" customHeight="1">
      <c r="A8" s="21" t="s">
        <v>20</v>
      </c>
      <c r="B8" s="22">
        <v>243.0</v>
      </c>
      <c r="C8" s="25">
        <v>6330484.0</v>
      </c>
      <c r="D8" s="25">
        <f t="shared" si="1"/>
        <v>26051.37449</v>
      </c>
      <c r="E8" s="26">
        <f t="shared" si="2"/>
        <v>0.04277141467</v>
      </c>
      <c r="F8" s="18" t="s">
        <v>10</v>
      </c>
    </row>
    <row r="9" ht="12.0" customHeight="1">
      <c r="A9" s="21" t="s">
        <v>21</v>
      </c>
      <c r="B9" s="22">
        <v>243.0</v>
      </c>
      <c r="C9" s="25">
        <v>6559460.0</v>
      </c>
      <c r="D9" s="25">
        <f t="shared" si="1"/>
        <v>26993.66255</v>
      </c>
      <c r="E9" s="26">
        <f t="shared" si="2"/>
        <v>0.03617037813</v>
      </c>
      <c r="F9" s="18" t="s">
        <v>9</v>
      </c>
    </row>
    <row r="10" ht="12.0" customHeight="1">
      <c r="A10" s="21" t="s">
        <v>22</v>
      </c>
      <c r="B10" s="22">
        <v>243.0</v>
      </c>
      <c r="C10" s="25">
        <v>6698579.0</v>
      </c>
      <c r="D10" s="25">
        <f t="shared" si="1"/>
        <v>27566.16872</v>
      </c>
      <c r="E10" s="26">
        <f t="shared" si="2"/>
        <v>0.02120891049</v>
      </c>
      <c r="F10" s="18" t="s">
        <v>9</v>
      </c>
    </row>
    <row r="11" ht="12.0" customHeight="1">
      <c r="A11" s="21" t="s">
        <v>23</v>
      </c>
      <c r="B11" s="22">
        <v>244.0</v>
      </c>
      <c r="C11" s="25">
        <v>3092038.0</v>
      </c>
      <c r="D11" s="25">
        <f t="shared" si="1"/>
        <v>12672.28689</v>
      </c>
      <c r="E11" s="26">
        <f t="shared" si="2"/>
        <v>-0.5402956787</v>
      </c>
      <c r="F11" s="18" t="s">
        <v>9</v>
      </c>
    </row>
    <row r="12" ht="12.0" customHeight="1">
      <c r="A12" s="21" t="s">
        <v>24</v>
      </c>
      <c r="B12" s="22">
        <v>243.0</v>
      </c>
      <c r="C12" s="25">
        <v>3093140.0</v>
      </c>
      <c r="D12" s="25">
        <f t="shared" si="1"/>
        <v>12728.97119</v>
      </c>
      <c r="E12" s="26">
        <f t="shared" si="2"/>
        <v>0.004473092243</v>
      </c>
      <c r="F12" s="18" t="s">
        <v>9</v>
      </c>
    </row>
    <row r="13" ht="12.0" customHeight="1">
      <c r="A13" s="21" t="s">
        <v>25</v>
      </c>
      <c r="B13" s="22">
        <v>243.0</v>
      </c>
      <c r="C13" s="25">
        <v>5484172.0</v>
      </c>
      <c r="D13" s="25">
        <f t="shared" si="1"/>
        <v>22568.60905</v>
      </c>
      <c r="E13" s="26">
        <f t="shared" si="2"/>
        <v>0.7730112442</v>
      </c>
      <c r="F13" s="18" t="s">
        <v>9</v>
      </c>
    </row>
    <row r="14" ht="12.0" customHeight="1">
      <c r="A14" s="21" t="s">
        <v>26</v>
      </c>
      <c r="B14" s="22">
        <v>243.0</v>
      </c>
      <c r="C14" s="25">
        <v>6052879.0</v>
      </c>
      <c r="D14" s="25">
        <f t="shared" si="1"/>
        <v>24908.96708</v>
      </c>
      <c r="E14" s="26">
        <f t="shared" si="2"/>
        <v>0.1036997016</v>
      </c>
      <c r="F14" s="18" t="s">
        <v>9</v>
      </c>
    </row>
    <row r="15" ht="12.0" customHeight="1">
      <c r="A15" s="21" t="s">
        <v>27</v>
      </c>
      <c r="B15" s="22"/>
      <c r="C15" s="25"/>
      <c r="D15" s="25"/>
      <c r="E15" s="26"/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45183</v>
      </c>
      <c r="C2" s="9" t="s">
        <v>6</v>
      </c>
      <c r="D2" s="10">
        <f>ERT_FLTS_YY!D2</f>
        <v>45169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35"/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08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0.0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0.0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0.0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0.0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0.0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0.0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0.0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0.0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0.0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0.0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0.0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>
        <f>G65/G53-1</f>
        <v>0.000332869031</v>
      </c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>
        <f t="shared" ref="H66:H76" si="2">(sum(F$65:F66)/sum(E$65:E66))/((sum(F$53:F54)/sum(E$53:E54)))-1</f>
        <v>-0.01040545424</v>
      </c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>
        <f t="shared" si="2"/>
        <v>-0.1524214134</v>
      </c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>
        <f t="shared" si="2"/>
        <v>-0.3534792649</v>
      </c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>
        <f t="shared" si="2"/>
        <v>-0.4695883152</v>
      </c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>
        <f t="shared" si="2"/>
        <v>-0.5327165577</v>
      </c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>
        <f t="shared" si="2"/>
        <v>-0.545051994</v>
      </c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>
        <f t="shared" si="2"/>
        <v>-0.5402956787</v>
      </c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>
        <f t="shared" si="2"/>
        <v>-0.5412361339</v>
      </c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>
        <f t="shared" si="2"/>
        <v>-0.5446851262</v>
      </c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>
        <f t="shared" si="2"/>
        <v>-0.5510597614</v>
      </c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>
        <f t="shared" si="2"/>
        <v>-0.5549000876</v>
      </c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>
        <f>G77/G65-1</f>
        <v>-0.6447441332</v>
      </c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>
        <f t="shared" ref="H78:H88" si="3">(sum(F$77:F78)/sum(E$77:E78))/((sum(F$65:F66)/sum(E$65:E66)))-1</f>
        <v>-0.6554925619</v>
      </c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>
        <f t="shared" si="3"/>
        <v>-0.5954383401</v>
      </c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>
        <f t="shared" si="3"/>
        <v>-0.4681136583</v>
      </c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>
        <f t="shared" si="3"/>
        <v>-0.3365514413</v>
      </c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>
        <f t="shared" si="3"/>
        <v>-0.1911450065</v>
      </c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>
        <f t="shared" si="3"/>
        <v>-0.07139668588</v>
      </c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>
        <f t="shared" si="3"/>
        <v>0.004473092243</v>
      </c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>
        <f t="shared" si="3"/>
        <v>0.06729062307</v>
      </c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>
        <f t="shared" si="3"/>
        <v>0.127938858</v>
      </c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>
        <f t="shared" si="3"/>
        <v>0.1877425823</v>
      </c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>
        <f t="shared" si="3"/>
        <v>0.2373625769</v>
      </c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>
        <f>G89/G77-1</f>
        <v>0.9219627502</v>
      </c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>
        <f t="shared" ref="H90:H100" si="4">(sum(F$89:F90)/sum(E$89:E90))/((sum(F$77:F78)/sum(E$77:E78)))-1</f>
        <v>1.034443801</v>
      </c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>
        <f t="shared" si="4"/>
        <v>1.102060319</v>
      </c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>
        <f t="shared" si="4"/>
        <v>1.183129739</v>
      </c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>
        <f t="shared" si="4"/>
        <v>1.210894933</v>
      </c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>
        <f t="shared" si="4"/>
        <v>1.104112335</v>
      </c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>
        <f t="shared" si="4"/>
        <v>0.9135090865</v>
      </c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>
        <f t="shared" si="4"/>
        <v>0.7730299954</v>
      </c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>
        <f t="shared" si="4"/>
        <v>0.6849067082</v>
      </c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>
        <f t="shared" si="4"/>
        <v>0.6173373696</v>
      </c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>
        <f t="shared" si="4"/>
        <v>0.5625658586</v>
      </c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>
        <f t="shared" si="4"/>
        <v>0.5175416711</v>
      </c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08" si="5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5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5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5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5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5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5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/>
      <c r="G109" s="56"/>
      <c r="H109" s="72"/>
      <c r="I109" s="58">
        <v>0.0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/>
      <c r="G110" s="56"/>
      <c r="H110" s="72"/>
      <c r="I110" s="58">
        <v>0.0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/>
      <c r="G111" s="56"/>
      <c r="H111" s="72"/>
      <c r="I111" s="58">
        <v>0.0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/>
      <c r="G112" s="76"/>
      <c r="H112" s="77"/>
      <c r="I112" s="69">
        <v>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45183</v>
      </c>
      <c r="C2" s="9" t="s">
        <v>6</v>
      </c>
      <c r="D2" s="10">
        <f>ERT_FLTS_YY!D2</f>
        <v>45169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JAN-AUG</v>
      </c>
      <c r="B4" s="87" t="s">
        <v>154</v>
      </c>
      <c r="C4" s="87" t="s">
        <v>154</v>
      </c>
      <c r="D4" s="87" t="s">
        <v>155</v>
      </c>
      <c r="E4" s="87" t="s">
        <v>155</v>
      </c>
      <c r="F4" s="87" t="s">
        <v>155</v>
      </c>
    </row>
    <row r="5" ht="25.5" customHeight="1">
      <c r="A5" s="88" t="s">
        <v>156</v>
      </c>
      <c r="B5" s="89" t="s">
        <v>25</v>
      </c>
      <c r="C5" s="89" t="s">
        <v>26</v>
      </c>
      <c r="D5" s="89" t="s">
        <v>25</v>
      </c>
      <c r="E5" s="89" t="s">
        <v>26</v>
      </c>
      <c r="F5" s="88" t="s">
        <v>17</v>
      </c>
    </row>
    <row r="6" ht="12.75" customHeight="1">
      <c r="A6" s="90" t="s">
        <v>12</v>
      </c>
      <c r="B6" s="91">
        <v>5484172.0</v>
      </c>
      <c r="C6" s="91">
        <v>6052879.0</v>
      </c>
      <c r="D6" s="91">
        <v>22569.0</v>
      </c>
      <c r="E6" s="91">
        <v>24909.0</v>
      </c>
      <c r="F6" s="92">
        <f t="shared" ref="F6:F34" si="1">E6/D6-1</f>
        <v>0.1036820417</v>
      </c>
    </row>
    <row r="7" ht="12.75" customHeight="1">
      <c r="A7" s="90" t="s">
        <v>157</v>
      </c>
      <c r="B7" s="91">
        <v>837719.0</v>
      </c>
      <c r="C7" s="91">
        <v>964009.0</v>
      </c>
      <c r="D7" s="91">
        <v>3447.0</v>
      </c>
      <c r="E7" s="91">
        <v>3967.0</v>
      </c>
      <c r="F7" s="92">
        <f t="shared" si="1"/>
        <v>0.1508558167</v>
      </c>
    </row>
    <row r="8" ht="12.75" customHeight="1">
      <c r="A8" s="90" t="s">
        <v>158</v>
      </c>
      <c r="B8" s="91">
        <v>673634.0</v>
      </c>
      <c r="C8" s="91">
        <v>770159.0</v>
      </c>
      <c r="D8" s="91">
        <v>2772.0</v>
      </c>
      <c r="E8" s="91">
        <v>3169.0</v>
      </c>
      <c r="F8" s="92">
        <f t="shared" si="1"/>
        <v>0.1432178932</v>
      </c>
    </row>
    <row r="9" ht="12.75" customHeight="1">
      <c r="A9" s="90" t="s">
        <v>159</v>
      </c>
      <c r="B9" s="91">
        <v>533891.0</v>
      </c>
      <c r="C9" s="91">
        <v>642132.0</v>
      </c>
      <c r="D9" s="91">
        <v>2197.0</v>
      </c>
      <c r="E9" s="91">
        <v>2643.0</v>
      </c>
      <c r="F9" s="92">
        <f t="shared" si="1"/>
        <v>0.2030040965</v>
      </c>
    </row>
    <row r="10" ht="12.75" customHeight="1">
      <c r="A10" s="90" t="s">
        <v>160</v>
      </c>
      <c r="B10" s="91">
        <v>480236.0</v>
      </c>
      <c r="C10" s="91">
        <v>551152.0</v>
      </c>
      <c r="D10" s="91">
        <v>1976.0</v>
      </c>
      <c r="E10" s="91">
        <v>2268.0</v>
      </c>
      <c r="F10" s="92">
        <f t="shared" si="1"/>
        <v>0.1477732794</v>
      </c>
    </row>
    <row r="11" ht="12.75" customHeight="1">
      <c r="A11" s="90" t="s">
        <v>161</v>
      </c>
      <c r="B11" s="91">
        <v>220688.0</v>
      </c>
      <c r="C11" s="91">
        <v>285612.0</v>
      </c>
      <c r="D11" s="91">
        <v>908.0</v>
      </c>
      <c r="E11" s="91">
        <v>1175.0</v>
      </c>
      <c r="F11" s="92">
        <f t="shared" si="1"/>
        <v>0.2940528634</v>
      </c>
    </row>
    <row r="12" ht="12.75" customHeight="1">
      <c r="A12" s="90" t="s">
        <v>162</v>
      </c>
      <c r="B12" s="91">
        <v>404381.0</v>
      </c>
      <c r="C12" s="91">
        <v>463205.0</v>
      </c>
      <c r="D12" s="91">
        <v>1664.0</v>
      </c>
      <c r="E12" s="91">
        <v>1906.0</v>
      </c>
      <c r="F12" s="92">
        <f t="shared" si="1"/>
        <v>0.1454326923</v>
      </c>
    </row>
    <row r="13" ht="12.75" customHeight="1">
      <c r="A13" s="90" t="s">
        <v>163</v>
      </c>
      <c r="B13" s="91">
        <v>331887.0</v>
      </c>
      <c r="C13" s="91">
        <v>370516.0</v>
      </c>
      <c r="D13" s="91">
        <v>1366.0</v>
      </c>
      <c r="E13" s="91">
        <v>1525.0</v>
      </c>
      <c r="F13" s="92">
        <f t="shared" si="1"/>
        <v>0.116398243</v>
      </c>
    </row>
    <row r="14" ht="12.75" customHeight="1">
      <c r="A14" s="90" t="s">
        <v>164</v>
      </c>
      <c r="B14" s="91">
        <v>96022.0</v>
      </c>
      <c r="C14" s="91">
        <v>97875.0</v>
      </c>
      <c r="D14" s="91">
        <v>395.0</v>
      </c>
      <c r="E14" s="91">
        <v>403.0</v>
      </c>
      <c r="F14" s="92">
        <f t="shared" si="1"/>
        <v>0.02025316456</v>
      </c>
    </row>
    <row r="15" ht="12.75" customHeight="1">
      <c r="A15" s="93" t="s">
        <v>165</v>
      </c>
      <c r="B15" s="91">
        <v>133148.0</v>
      </c>
      <c r="C15" s="91">
        <v>147145.0</v>
      </c>
      <c r="D15" s="91">
        <v>548.0</v>
      </c>
      <c r="E15" s="91">
        <v>606.0</v>
      </c>
      <c r="F15" s="92">
        <f t="shared" si="1"/>
        <v>0.1058394161</v>
      </c>
    </row>
    <row r="16" ht="12.75" customHeight="1">
      <c r="A16" s="90" t="s">
        <v>166</v>
      </c>
      <c r="B16" s="91">
        <v>1974774.0</v>
      </c>
      <c r="C16" s="91">
        <v>2156835.0</v>
      </c>
      <c r="D16" s="91">
        <v>8127.0</v>
      </c>
      <c r="E16" s="91">
        <v>8876.0</v>
      </c>
      <c r="F16" s="92">
        <f t="shared" si="1"/>
        <v>0.09216192937</v>
      </c>
    </row>
    <row r="17" ht="12.75" customHeight="1">
      <c r="A17" s="90" t="s">
        <v>167</v>
      </c>
      <c r="B17" s="91">
        <v>1794019.0</v>
      </c>
      <c r="C17" s="91">
        <v>1942606.0</v>
      </c>
      <c r="D17" s="91">
        <v>7383.0</v>
      </c>
      <c r="E17" s="91">
        <v>7994.0</v>
      </c>
      <c r="F17" s="92">
        <f t="shared" si="1"/>
        <v>0.08275768658</v>
      </c>
    </row>
    <row r="18" ht="12.75" customHeight="1">
      <c r="A18" s="90" t="s">
        <v>168</v>
      </c>
      <c r="B18" s="91">
        <v>602034.0</v>
      </c>
      <c r="C18" s="91">
        <v>685173.0</v>
      </c>
      <c r="D18" s="91">
        <v>2478.0</v>
      </c>
      <c r="E18" s="91">
        <v>2820.0</v>
      </c>
      <c r="F18" s="92">
        <f t="shared" si="1"/>
        <v>0.1380145278</v>
      </c>
    </row>
    <row r="19" ht="12.75" customHeight="1">
      <c r="A19" s="90" t="s">
        <v>169</v>
      </c>
      <c r="B19" s="91">
        <v>583789.0</v>
      </c>
      <c r="C19" s="91">
        <v>686376.0</v>
      </c>
      <c r="D19" s="91">
        <v>2402.0</v>
      </c>
      <c r="E19" s="91">
        <v>2825.0</v>
      </c>
      <c r="F19" s="92">
        <f t="shared" si="1"/>
        <v>0.1761032473</v>
      </c>
    </row>
    <row r="20" ht="12.75" customHeight="1">
      <c r="A20" s="90" t="s">
        <v>170</v>
      </c>
      <c r="B20" s="91">
        <v>331093.0</v>
      </c>
      <c r="C20" s="91">
        <v>381199.0</v>
      </c>
      <c r="D20" s="91">
        <v>1363.0</v>
      </c>
      <c r="E20" s="91">
        <v>1569.0</v>
      </c>
      <c r="F20" s="92">
        <f t="shared" si="1"/>
        <v>0.1511371974</v>
      </c>
    </row>
    <row r="21" ht="12.75" customHeight="1">
      <c r="A21" s="90" t="s">
        <v>171</v>
      </c>
      <c r="B21" s="91">
        <v>1198355.0</v>
      </c>
      <c r="C21" s="91">
        <v>1333605.0</v>
      </c>
      <c r="D21" s="91">
        <v>4932.0</v>
      </c>
      <c r="E21" s="91">
        <v>5488.0</v>
      </c>
      <c r="F21" s="92">
        <f t="shared" si="1"/>
        <v>0.1127331711</v>
      </c>
    </row>
    <row r="22" ht="12.75" customHeight="1">
      <c r="A22" s="90" t="s">
        <v>172</v>
      </c>
      <c r="B22" s="91">
        <v>126564.0</v>
      </c>
      <c r="C22" s="91">
        <v>129734.0</v>
      </c>
      <c r="D22" s="91">
        <v>521.0</v>
      </c>
      <c r="E22" s="91">
        <v>534.0</v>
      </c>
      <c r="F22" s="92">
        <f t="shared" si="1"/>
        <v>0.02495201536</v>
      </c>
    </row>
    <row r="23" ht="12.75" customHeight="1">
      <c r="A23" s="90" t="s">
        <v>173</v>
      </c>
      <c r="B23" s="91">
        <v>124348.0</v>
      </c>
      <c r="C23" s="91">
        <v>124294.0</v>
      </c>
      <c r="D23" s="91">
        <v>512.0</v>
      </c>
      <c r="E23" s="91">
        <v>511.0</v>
      </c>
      <c r="F23" s="92">
        <f t="shared" si="1"/>
        <v>-0.001953125</v>
      </c>
    </row>
    <row r="24" ht="12.75" customHeight="1">
      <c r="A24" s="90" t="s">
        <v>174</v>
      </c>
      <c r="B24" s="91">
        <v>65547.0</v>
      </c>
      <c r="C24" s="91">
        <v>87391.0</v>
      </c>
      <c r="D24" s="91">
        <v>270.0</v>
      </c>
      <c r="E24" s="91">
        <v>360.0</v>
      </c>
      <c r="F24" s="92">
        <f t="shared" si="1"/>
        <v>0.3333333333</v>
      </c>
    </row>
    <row r="25" ht="12.75" customHeight="1">
      <c r="A25" s="90" t="s">
        <v>175</v>
      </c>
      <c r="B25" s="91">
        <v>717366.0</v>
      </c>
      <c r="C25" s="91">
        <v>789746.0</v>
      </c>
      <c r="D25" s="91">
        <v>2952.0</v>
      </c>
      <c r="E25" s="91">
        <v>3250.0</v>
      </c>
      <c r="F25" s="92">
        <f t="shared" si="1"/>
        <v>0.1009485095</v>
      </c>
    </row>
    <row r="26" ht="12.75" customHeight="1">
      <c r="A26" s="90" t="s">
        <v>176</v>
      </c>
      <c r="B26" s="91">
        <v>345224.0</v>
      </c>
      <c r="C26" s="91">
        <v>369499.0</v>
      </c>
      <c r="D26" s="91">
        <v>1421.0</v>
      </c>
      <c r="E26" s="91">
        <v>1521.0</v>
      </c>
      <c r="F26" s="92">
        <f t="shared" si="1"/>
        <v>0.07037297678</v>
      </c>
    </row>
    <row r="27" ht="12.75" customHeight="1">
      <c r="A27" s="90" t="s">
        <v>177</v>
      </c>
      <c r="B27" s="91">
        <v>419088.0</v>
      </c>
      <c r="C27" s="91">
        <v>462468.0</v>
      </c>
      <c r="D27" s="91">
        <v>1725.0</v>
      </c>
      <c r="E27" s="91">
        <v>1903.0</v>
      </c>
      <c r="F27" s="92">
        <f t="shared" si="1"/>
        <v>0.1031884058</v>
      </c>
    </row>
    <row r="28" ht="12.75" customHeight="1">
      <c r="A28" s="90" t="s">
        <v>178</v>
      </c>
      <c r="B28" s="91">
        <v>457499.0</v>
      </c>
      <c r="C28" s="91">
        <v>508078.0</v>
      </c>
      <c r="D28" s="91">
        <v>1883.0</v>
      </c>
      <c r="E28" s="91">
        <v>2091.0</v>
      </c>
      <c r="F28" s="92">
        <f t="shared" si="1"/>
        <v>0.1104620287</v>
      </c>
    </row>
    <row r="29" ht="12.75" customHeight="1">
      <c r="A29" s="90" t="s">
        <v>179</v>
      </c>
      <c r="B29" s="91">
        <v>425087.0</v>
      </c>
      <c r="C29" s="91">
        <v>505975.0</v>
      </c>
      <c r="D29" s="91">
        <v>1749.0</v>
      </c>
      <c r="E29" s="91">
        <v>2082.0</v>
      </c>
      <c r="F29" s="92">
        <f t="shared" si="1"/>
        <v>0.1903945111</v>
      </c>
    </row>
    <row r="30" ht="12.75" customHeight="1">
      <c r="A30" s="90" t="s">
        <v>180</v>
      </c>
      <c r="B30" s="91">
        <v>308577.0</v>
      </c>
      <c r="C30" s="91">
        <v>350540.0</v>
      </c>
      <c r="D30" s="91">
        <v>1270.0</v>
      </c>
      <c r="E30" s="91">
        <v>1443.0</v>
      </c>
      <c r="F30" s="92">
        <f t="shared" si="1"/>
        <v>0.1362204724</v>
      </c>
    </row>
    <row r="31" ht="12.75" customHeight="1">
      <c r="A31" s="90" t="s">
        <v>181</v>
      </c>
      <c r="B31" s="91">
        <v>303709.0</v>
      </c>
      <c r="C31" s="91">
        <v>335991.0</v>
      </c>
      <c r="D31" s="91">
        <v>1250.0</v>
      </c>
      <c r="E31" s="91">
        <v>1383.0</v>
      </c>
      <c r="F31" s="92">
        <f t="shared" si="1"/>
        <v>0.1064</v>
      </c>
    </row>
    <row r="32" ht="12.75" customHeight="1">
      <c r="A32" s="90" t="s">
        <v>182</v>
      </c>
      <c r="B32" s="91">
        <v>1306106.0</v>
      </c>
      <c r="C32" s="91">
        <v>1459184.0</v>
      </c>
      <c r="D32" s="91">
        <v>5375.0</v>
      </c>
      <c r="E32" s="91">
        <v>6005.0</v>
      </c>
      <c r="F32" s="92">
        <f t="shared" si="1"/>
        <v>0.1172093023</v>
      </c>
    </row>
    <row r="33" ht="12.75" customHeight="1">
      <c r="A33" s="90" t="s">
        <v>183</v>
      </c>
      <c r="B33" s="91">
        <v>382384.0</v>
      </c>
      <c r="C33" s="91">
        <v>422932.0</v>
      </c>
      <c r="D33" s="91">
        <v>1574.0</v>
      </c>
      <c r="E33" s="91">
        <v>1740.0</v>
      </c>
      <c r="F33" s="92">
        <f t="shared" si="1"/>
        <v>0.1054637865</v>
      </c>
    </row>
    <row r="34" ht="12.75" customHeight="1">
      <c r="A34" s="90" t="s">
        <v>184</v>
      </c>
      <c r="B34" s="91">
        <v>696653.0</v>
      </c>
      <c r="C34" s="91">
        <v>729479.0</v>
      </c>
      <c r="D34" s="91">
        <v>2867.0</v>
      </c>
      <c r="E34" s="91">
        <v>3002.0</v>
      </c>
      <c r="F34" s="92">
        <f t="shared" si="1"/>
        <v>0.04708754796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185</v>
      </c>
      <c r="B1" s="94" t="s">
        <v>28</v>
      </c>
      <c r="C1" s="94" t="s">
        <v>186</v>
      </c>
      <c r="D1" s="94" t="s">
        <v>187</v>
      </c>
    </row>
    <row r="2" ht="12.0" customHeight="1">
      <c r="A2" s="95">
        <v>44351.0</v>
      </c>
      <c r="B2" s="96" t="s">
        <v>188</v>
      </c>
      <c r="C2" s="97"/>
      <c r="D2" s="96" t="s">
        <v>189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