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<sst xmlns="http://schemas.openxmlformats.org/spreadsheetml/2006/main" count="202" uniqueCount="94">
  <si>
    <t>En-route Service Units</t>
  </si>
  <si>
    <t>Data source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</si>
  <si>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</si>
  <si>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</si>
  <si>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</si>
  <si>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</si>
  <si>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</si>
  <si>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Real en-route costs (EUR2009)</t>
  </si>
  <si>
    <t>Real en-route unit costs (EUR2009)</t>
  </si>
  <si>
    <t>State</t>
  </si>
  <si>
    <t>FAB</t>
  </si>
  <si>
    <t>ER SU (D)</t>
  </si>
  <si>
    <t>ER SU (A)</t>
  </si>
  <si>
    <t>ER SU (A/D)</t>
  </si>
  <si>
    <t>Currency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</si>
  <si>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</si>
  <si>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</si>
  <si>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</si>
  <si>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</si>
  <si>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</si>
  <si>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</si>
  <si>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</si>
  <si>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</si>
  <si>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</si>
  <si>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</si>
  <si>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</si>
  <si>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</si>
  <si>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</si>
  <si>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</si>
  <si>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</si>
  <si>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Poland</t>
  </si>
  <si>
    <t>Baltic FAB</t>
  </si>
  <si>
    <t>PLN</t>
  </si>
  <si>
    <t>EUROCONTROL - PRB</t>
  </si>
  <si>
    <t>Period Start</t>
  </si>
  <si>
    <t>Further information</t>
  </si>
  <si>
    <t>EUR</t>
  </si>
  <si>
    <t>Lithuania</t>
  </si>
  <si>
    <t>Cyprus</t>
  </si>
  <si>
    <t>Release date</t>
  </si>
  <si>
    <t>BLUE MED FAB</t>
  </si>
  <si>
    <t>Period End</t>
  </si>
  <si>
    <t>Contact</t>
  </si>
  <si>
    <t>Greece</t>
  </si>
  <si>
    <t>NSA-PRU-Support@eurocontrol.int</t>
  </si>
  <si>
    <t>Italy</t>
  </si>
  <si>
    <t>Malta</t>
  </si>
  <si>
    <t>Bulgaria</t>
  </si>
  <si>
    <t>DANUBE FAB</t>
  </si>
  <si>
    <t>BGN</t>
  </si>
  <si>
    <t>Romania</t>
  </si>
  <si>
    <t>RON</t>
  </si>
  <si>
    <t>Denmark</t>
  </si>
  <si>
    <t>DK-SE FAB</t>
  </si>
  <si>
    <t>DKK</t>
  </si>
  <si>
    <t>Sweden</t>
  </si>
  <si>
    <t>SEK</t>
  </si>
  <si>
    <t>Croatia</t>
  </si>
  <si>
    <t>FAB CE</t>
  </si>
  <si>
    <t>HRK</t>
  </si>
  <si>
    <t>Hungary</t>
  </si>
  <si>
    <t>HUF</t>
  </si>
  <si>
    <t>Slovenia</t>
  </si>
  <si>
    <t>FABEC</t>
  </si>
  <si>
    <t>Czech Republic</t>
  </si>
  <si>
    <t>CZK</t>
  </si>
  <si>
    <t>NEFAB</t>
  </si>
  <si>
    <t>SW FAB</t>
  </si>
  <si>
    <t>Austria</t>
  </si>
  <si>
    <t>UK-Ireland FAB</t>
  </si>
  <si>
    <t>Slovakia</t>
  </si>
  <si>
    <t>Belgium-Luxembourg</t>
  </si>
  <si>
    <t>Germany</t>
  </si>
  <si>
    <t>Change date</t>
  </si>
  <si>
    <t>Netherlands</t>
  </si>
  <si>
    <t>Entity</t>
  </si>
  <si>
    <t>Period</t>
  </si>
  <si>
    <t>Comment</t>
  </si>
  <si>
    <t>ALL</t>
  </si>
  <si>
    <t>France</t>
  </si>
  <si>
    <t>updates to reflect the latest status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</si>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</sst>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d&quot; &quot;mmm&quot; &quot;yyyy"/>
    <numFmt numFmtId="166" formatCode="0.0"/>
    <numFmt numFmtId="167" formatCode="m/d/yyyy"/>
  </numFmts>
  <fonts count="22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/>
    <font>
      <b/>
      <sz val="9.0"/>
      <color rgb="FF98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8.0"/>
      <name val="Arial"/>
    </font>
    <font>
      <sz val="8.0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sz val="9.0"/>
      <color rgb="FF000000"/>
      <name val="Calibri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2" fillId="4" fontId="5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2" fillId="4" fontId="3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/>
    </xf>
    <xf borderId="4" fillId="5" fontId="7" numFmtId="0" xfId="0" applyAlignment="1" applyBorder="1" applyFill="1" applyFont="1">
      <alignment horizontal="center" readingOrder="0" shrinkToFit="0" vertical="center" wrapText="1"/>
    </xf>
    <xf borderId="4" fillId="6" fontId="8" numFmtId="0" xfId="0" applyAlignment="1" applyBorder="1" applyFill="1" applyFont="1">
      <alignment horizontal="center" readingOrder="0" shrinkToFit="0" vertical="center" wrapText="1"/>
    </xf>
    <xf borderId="4" fillId="7" fontId="8" numFmtId="0" xfId="0" applyAlignment="1" applyBorder="1" applyFill="1" applyFont="1">
      <alignment horizontal="center" readingOrder="0" shrinkToFit="0" vertical="center" wrapText="1"/>
    </xf>
    <xf borderId="4" fillId="8" fontId="8" numFmtId="0" xfId="0" applyAlignment="1" applyBorder="1" applyFill="1" applyFont="1">
      <alignment horizontal="center" readingOrder="0" shrinkToFit="0" vertical="center" wrapText="1"/>
    </xf>
    <xf borderId="0" fillId="2" fontId="9" numFmtId="49" xfId="0" applyAlignment="1" applyFont="1" applyNumberFormat="1">
      <alignment horizontal="right" readingOrder="0" shrinkToFit="0" vertical="bottom" wrapText="1"/>
    </xf>
    <xf borderId="0" fillId="2" fontId="8" numFmtId="0" xfId="0" applyAlignment="1" applyFont="1">
      <alignment horizontal="right" readingOrder="0" shrinkToFit="0" wrapText="1"/>
    </xf>
    <xf borderId="0" fillId="2" fontId="8" numFmtId="3" xfId="0" applyAlignment="1" applyFont="1" applyNumberFormat="1">
      <alignment horizontal="right" readingOrder="0" shrinkToFit="0" vertical="center" wrapText="0"/>
    </xf>
    <xf borderId="0" fillId="4" fontId="8" numFmtId="164" xfId="0" applyAlignment="1" applyFont="1" applyNumberFormat="1">
      <alignment horizontal="center" readingOrder="0" shrinkToFit="0" vertical="center" wrapText="0"/>
    </xf>
    <xf borderId="0" fillId="0" fontId="10" numFmtId="0" xfId="0" applyAlignment="1" applyFont="1">
      <alignment readingOrder="0"/>
    </xf>
    <xf borderId="5" fillId="4" fontId="11" numFmtId="0" xfId="0" applyAlignment="1" applyBorder="1" applyFont="1">
      <alignment shrinkToFit="0" wrapText="0"/>
    </xf>
    <xf borderId="6" fillId="2" fontId="12" numFmtId="49" xfId="0" applyAlignment="1" applyBorder="1" applyFont="1" applyNumberFormat="1">
      <alignment shrinkToFit="0" wrapText="0"/>
    </xf>
    <xf borderId="7" fillId="4" fontId="11" numFmtId="0" xfId="0" applyAlignment="1" applyBorder="1" applyFont="1">
      <alignment shrinkToFit="0" wrapText="0"/>
    </xf>
    <xf borderId="0" fillId="2" fontId="13" numFmtId="165" xfId="0" applyAlignment="1" applyFont="1" applyNumberFormat="1">
      <alignment horizontal="left" readingOrder="0" shrinkToFit="0" vertical="bottom" wrapText="0"/>
    </xf>
    <xf borderId="0" fillId="0" fontId="10" numFmtId="164" xfId="0" applyAlignment="1" applyFont="1" applyNumberFormat="1">
      <alignment readingOrder="0"/>
    </xf>
    <xf borderId="0" fillId="0" fontId="10" numFmtId="166" xfId="0" applyAlignment="1" applyFont="1" applyNumberFormat="1">
      <alignment readingOrder="0"/>
    </xf>
    <xf borderId="0" fillId="4" fontId="10" numFmtId="166" xfId="0" applyAlignment="1" applyFont="1" applyNumberFormat="1">
      <alignment readingOrder="0"/>
    </xf>
    <xf borderId="0" fillId="4" fontId="10" numFmtId="2" xfId="0" applyFont="1" applyNumberFormat="1"/>
    <xf borderId="8" fillId="4" fontId="14" numFmtId="0" xfId="0" applyAlignment="1" applyBorder="1" applyFont="1">
      <alignment horizontal="left" readingOrder="0" shrinkToFit="0" wrapText="0"/>
    </xf>
    <xf borderId="6" fillId="2" fontId="15" numFmtId="167" xfId="0" applyAlignment="1" applyBorder="1" applyFont="1" applyNumberFormat="1">
      <alignment horizontal="left" shrinkToFit="0" wrapText="0"/>
    </xf>
    <xf borderId="9" fillId="2" fontId="16" numFmtId="0" xfId="0" applyAlignment="1" applyBorder="1" applyFont="1">
      <alignment horizontal="left" shrinkToFit="0" wrapText="0"/>
    </xf>
    <xf borderId="10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0" fillId="2" fontId="4" numFmtId="0" xfId="0" applyFont="1"/>
    <xf borderId="12" fillId="4" fontId="11" numFmtId="0" xfId="0" applyAlignment="1" applyBorder="1" applyFont="1">
      <alignment shrinkToFit="0" wrapText="0"/>
    </xf>
    <xf borderId="13" fillId="2" fontId="13" numFmtId="165" xfId="0" applyAlignment="1" applyBorder="1" applyFont="1" applyNumberFormat="1">
      <alignment horizontal="left" readingOrder="0" shrinkToFit="0" vertical="bottom" wrapText="0"/>
    </xf>
    <xf borderId="14" fillId="4" fontId="11" numFmtId="0" xfId="0" applyAlignment="1" applyBorder="1" applyFont="1">
      <alignment readingOrder="0" shrinkToFit="0" wrapText="0"/>
    </xf>
    <xf borderId="14" fillId="4" fontId="14" numFmtId="0" xfId="0" applyAlignment="1" applyBorder="1" applyFont="1">
      <alignment horizontal="left" shrinkToFit="0" wrapText="0"/>
    </xf>
    <xf borderId="14" fillId="2" fontId="17" numFmtId="167" xfId="0" applyAlignment="1" applyBorder="1" applyFont="1" applyNumberFormat="1">
      <alignment horizontal="left" shrinkToFit="0" wrapText="0"/>
    </xf>
    <xf borderId="15" fillId="2" fontId="16" numFmtId="0" xfId="0" applyAlignment="1" applyBorder="1" applyFont="1">
      <alignment horizontal="left" shrinkToFit="0" wrapText="0"/>
    </xf>
    <xf borderId="4" fillId="2" fontId="18" numFmtId="0" xfId="0" applyAlignment="1" applyBorder="1" applyFont="1">
      <alignment readingOrder="0" shrinkToFit="0" vertical="center" wrapText="0"/>
    </xf>
    <xf borderId="4" fillId="2" fontId="18" numFmtId="3" xfId="0" applyAlignment="1" applyBorder="1" applyFont="1" applyNumberFormat="1">
      <alignment horizontal="right" readingOrder="0" shrinkToFit="0" vertical="center" wrapText="0"/>
    </xf>
    <xf borderId="4" fillId="4" fontId="18" numFmtId="164" xfId="0" applyAlignment="1" applyBorder="1" applyFont="1" applyNumberFormat="1">
      <alignment horizontal="center" readingOrder="0" shrinkToFit="0" vertical="center" wrapText="0"/>
    </xf>
    <xf borderId="4" fillId="2" fontId="18" numFmtId="3" xfId="0" applyAlignment="1" applyBorder="1" applyFont="1" applyNumberFormat="1">
      <alignment horizontal="center" readingOrder="0" shrinkToFit="0" vertical="center" wrapText="0"/>
    </xf>
    <xf borderId="4" fillId="4" fontId="18" numFmtId="4" xfId="0" applyAlignment="1" applyBorder="1" applyFont="1" applyNumberFormat="1">
      <alignment horizontal="right" readingOrder="0" shrinkToFit="0" vertical="center" wrapText="0"/>
    </xf>
    <xf borderId="0" fillId="7" fontId="19" numFmtId="0" xfId="0" applyAlignment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2" fontId="20" numFmtId="165" xfId="0" applyAlignment="1" applyFont="1" applyNumberFormat="1">
      <alignment horizontal="center" readingOrder="0" shrinkToFit="0" vertical="bottom" wrapText="0"/>
    </xf>
    <xf borderId="0" fillId="2" fontId="18" numFmtId="0" xfId="0" applyAlignment="1" applyFont="1">
      <alignment readingOrder="0" vertical="bottom"/>
    </xf>
    <xf borderId="0" fillId="2" fontId="18" numFmtId="0" xfId="0" applyAlignment="1" applyFont="1">
      <alignment horizontal="center" readingOrder="0" shrinkToFit="0" vertical="bottom" wrapText="0"/>
    </xf>
    <xf borderId="0" fillId="2" fontId="20" numFmtId="165" xfId="0" applyAlignment="1" applyFont="1" applyNumberFormat="1">
      <alignment horizontal="center" shrinkToFit="0" vertical="bottom" wrapText="0"/>
    </xf>
    <xf borderId="0" fillId="2" fontId="18" numFmtId="17" xfId="0" applyAlignment="1" applyFont="1" applyNumberFormat="1">
      <alignment vertical="bottom"/>
    </xf>
    <xf borderId="0" fillId="2" fontId="18" numFmtId="0" xfId="0" applyAlignment="1" applyFont="1">
      <alignment horizontal="center" shrinkToFit="0" vertical="bottom" wrapText="0"/>
    </xf>
    <xf borderId="0" fillId="2" fontId="18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8" t="s">
        <v>1</v>
      </c>
      <c r="B1" s="19" t="s">
        <v>33</v>
      </c>
      <c r="C1" s="20" t="s">
        <v>34</v>
      </c>
      <c r="D1" s="21">
        <v>42005.0</v>
      </c>
      <c r="E1" s="26" t="s">
        <v>35</v>
      </c>
      <c r="F1" s="27" t="str">
        <f>HYPERLINK("http://prudata.webfactional.com/wiki/index.php/RP2_(2015-2019)","RP2 meta data")</f>
        <v>RP2 meta data</v>
      </c>
      <c r="G1" s="28"/>
      <c r="H1" s="29"/>
      <c r="I1" s="30"/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39</v>
      </c>
      <c r="B2" s="33">
        <v>43171.0</v>
      </c>
      <c r="C2" s="34" t="s">
        <v>41</v>
      </c>
      <c r="D2" s="33">
        <v>42369.0</v>
      </c>
      <c r="E2" s="35" t="s">
        <v>42</v>
      </c>
      <c r="F2" s="36" t="s">
        <v>44</v>
      </c>
      <c r="G2" s="37"/>
      <c r="H2" s="29"/>
      <c r="I2" s="3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2015.0</v>
      </c>
      <c r="B1" s="2"/>
      <c r="C1" s="3" t="s">
        <v>0</v>
      </c>
      <c r="D1" s="4"/>
      <c r="E1" s="6"/>
      <c r="F1" s="2"/>
      <c r="G1" s="8" t="s">
        <v>7</v>
      </c>
      <c r="K1" s="2"/>
      <c r="L1" s="8" t="s">
        <v>8</v>
      </c>
    </row>
    <row r="2" ht="25.5" customHeight="1">
      <c r="A2" s="9" t="s">
        <v>10</v>
      </c>
      <c r="B2" s="2"/>
      <c r="C2" s="10" t="s">
        <v>11</v>
      </c>
      <c r="D2" s="10" t="s">
        <v>12</v>
      </c>
      <c r="E2" s="10" t="s">
        <v>13</v>
      </c>
      <c r="F2" s="2"/>
      <c r="G2" s="12" t="s">
        <v>14</v>
      </c>
      <c r="H2" s="12" t="s">
        <v>24</v>
      </c>
      <c r="I2" s="12" t="s">
        <v>25</v>
      </c>
      <c r="J2" s="12" t="s">
        <v>26</v>
      </c>
      <c r="K2" s="2"/>
      <c r="L2" s="12" t="s">
        <v>27</v>
      </c>
      <c r="M2" s="12" t="s">
        <v>28</v>
      </c>
      <c r="N2" s="12" t="s">
        <v>29</v>
      </c>
    </row>
    <row r="3" ht="12.75" customHeight="1">
      <c r="A3" s="38" t="s">
        <v>31</v>
      </c>
      <c r="B3" s="2"/>
      <c r="C3" s="39">
        <v>4853768.0</v>
      </c>
      <c r="D3" s="39">
        <v>4372296.0</v>
      </c>
      <c r="E3" s="40">
        <f t="shared" ref="E3:E11" si="2">D3/C3-1</f>
        <v>-0.09919551161</v>
      </c>
      <c r="F3" s="2"/>
      <c r="G3" s="41" t="s">
        <v>36</v>
      </c>
      <c r="H3" s="39">
        <v>1.52127736E8</v>
      </c>
      <c r="I3" s="39">
        <v>1.49235697E8</v>
      </c>
      <c r="J3" s="40">
        <f t="shared" ref="J3:J11" si="3">I3/H3-1</f>
        <v>-0.01901059646</v>
      </c>
      <c r="K3" s="2"/>
      <c r="L3" s="42">
        <f t="shared" ref="L3:M3" si="1">H3/C3</f>
        <v>31.34219353</v>
      </c>
      <c r="M3" s="42">
        <f t="shared" si="1"/>
        <v>34.13211205</v>
      </c>
      <c r="N3" s="40">
        <f t="shared" ref="N3:N11" si="5">M3/L3-1</f>
        <v>0.08901478199</v>
      </c>
    </row>
    <row r="4" ht="12.75" customHeight="1">
      <c r="A4" s="38" t="s">
        <v>40</v>
      </c>
      <c r="B4" s="2"/>
      <c r="C4" s="39">
        <v>1.4793933E7</v>
      </c>
      <c r="D4" s="39">
        <v>1.5441317E7</v>
      </c>
      <c r="E4" s="40">
        <f t="shared" si="2"/>
        <v>0.04376010085</v>
      </c>
      <c r="F4" s="2"/>
      <c r="G4" s="41" t="s">
        <v>36</v>
      </c>
      <c r="H4" s="39">
        <v>8.08490923E8</v>
      </c>
      <c r="I4" s="39">
        <v>7.88108868E8</v>
      </c>
      <c r="J4" s="40">
        <f t="shared" si="3"/>
        <v>-0.02520999855</v>
      </c>
      <c r="K4" s="2"/>
      <c r="L4" s="42">
        <f t="shared" ref="L4:M4" si="4">H4/C4</f>
        <v>54.65016794</v>
      </c>
      <c r="M4" s="42">
        <f t="shared" si="4"/>
        <v>51.03896695</v>
      </c>
      <c r="N4" s="40">
        <f t="shared" si="5"/>
        <v>-0.06607849768</v>
      </c>
    </row>
    <row r="5" ht="12.75" customHeight="1">
      <c r="A5" s="38" t="s">
        <v>48</v>
      </c>
      <c r="B5" s="2"/>
      <c r="C5" s="39">
        <v>6639887.0</v>
      </c>
      <c r="D5" s="39">
        <v>7793434.0</v>
      </c>
      <c r="E5" s="40">
        <f t="shared" si="2"/>
        <v>0.1737299144</v>
      </c>
      <c r="F5" s="2"/>
      <c r="G5" s="41" t="s">
        <v>36</v>
      </c>
      <c r="H5" s="39">
        <v>2.05983766E8</v>
      </c>
      <c r="I5" s="39">
        <v>2.14998093E8</v>
      </c>
      <c r="J5" s="40">
        <f t="shared" si="3"/>
        <v>0.04376231766</v>
      </c>
      <c r="K5" s="2"/>
      <c r="L5" s="42">
        <f t="shared" ref="L5:M5" si="6">H5/C5</f>
        <v>31.02217944</v>
      </c>
      <c r="M5" s="42">
        <f t="shared" si="6"/>
        <v>27.58708074</v>
      </c>
      <c r="N5" s="40">
        <f t="shared" si="5"/>
        <v>-0.1107304118</v>
      </c>
    </row>
    <row r="6" ht="12.75" customHeight="1">
      <c r="A6" s="38" t="s">
        <v>53</v>
      </c>
      <c r="B6" s="2"/>
      <c r="C6" s="39">
        <v>4810000.0</v>
      </c>
      <c r="D6" s="39">
        <v>4938383.0</v>
      </c>
      <c r="E6" s="40">
        <f t="shared" si="2"/>
        <v>0.02669085239</v>
      </c>
      <c r="F6" s="2"/>
      <c r="G6" s="41" t="s">
        <v>36</v>
      </c>
      <c r="H6" s="39">
        <v>2.60933073E8</v>
      </c>
      <c r="I6" s="39">
        <v>3.02321011E8</v>
      </c>
      <c r="J6" s="40">
        <f t="shared" si="3"/>
        <v>0.158615148</v>
      </c>
      <c r="K6" s="2"/>
      <c r="L6" s="42">
        <f t="shared" ref="L6:M6" si="7">H6/C6</f>
        <v>54.24804012</v>
      </c>
      <c r="M6" s="42">
        <f t="shared" si="7"/>
        <v>61.21862379</v>
      </c>
      <c r="N6" s="40">
        <f t="shared" si="5"/>
        <v>0.1284946635</v>
      </c>
    </row>
    <row r="7" ht="12.75" customHeight="1">
      <c r="A7" s="38" t="s">
        <v>58</v>
      </c>
      <c r="B7" s="2"/>
      <c r="C7" s="39">
        <v>1.1020701E7</v>
      </c>
      <c r="D7" s="39">
        <v>1.12949E7</v>
      </c>
      <c r="E7" s="40">
        <f t="shared" si="2"/>
        <v>0.02488035924</v>
      </c>
      <c r="F7" s="2"/>
      <c r="G7" s="41" t="s">
        <v>36</v>
      </c>
      <c r="H7" s="39">
        <v>5.1788117E8</v>
      </c>
      <c r="I7" s="39">
        <v>4.98142263E8</v>
      </c>
      <c r="J7" s="40">
        <f t="shared" si="3"/>
        <v>-0.03811474165</v>
      </c>
      <c r="K7" s="2"/>
      <c r="L7" s="42">
        <f t="shared" ref="L7:M7" si="8">H7/C7</f>
        <v>46.99167231</v>
      </c>
      <c r="M7" s="42">
        <f t="shared" si="8"/>
        <v>44.10329113</v>
      </c>
      <c r="N7" s="40">
        <f t="shared" si="5"/>
        <v>-0.06146580947</v>
      </c>
    </row>
    <row r="8" ht="12.75" customHeight="1">
      <c r="A8" s="38" t="s">
        <v>63</v>
      </c>
      <c r="B8" s="2"/>
      <c r="C8" s="39">
        <v>3.8161875E7</v>
      </c>
      <c r="D8" s="39">
        <v>3.8575728E7</v>
      </c>
      <c r="E8" s="40">
        <f t="shared" si="2"/>
        <v>0.01084467155</v>
      </c>
      <c r="F8" s="2"/>
      <c r="G8" s="41" t="s">
        <v>36</v>
      </c>
      <c r="H8" s="39">
        <v>2.588868188E9</v>
      </c>
      <c r="I8" s="39">
        <v>2.465980642E9</v>
      </c>
      <c r="J8" s="40">
        <f t="shared" si="3"/>
        <v>-0.047467672</v>
      </c>
      <c r="K8" s="2"/>
      <c r="L8" s="42">
        <f t="shared" ref="L8:M8" si="9">H8/C8</f>
        <v>67.83912447</v>
      </c>
      <c r="M8" s="42">
        <f t="shared" si="9"/>
        <v>63.92570587</v>
      </c>
      <c r="N8" s="40">
        <f t="shared" si="5"/>
        <v>-0.05768674969</v>
      </c>
    </row>
    <row r="9" ht="12.75" customHeight="1">
      <c r="A9" s="38" t="s">
        <v>66</v>
      </c>
      <c r="B9" s="2"/>
      <c r="C9" s="39">
        <v>4657119.0</v>
      </c>
      <c r="D9" s="39">
        <v>4691654.0</v>
      </c>
      <c r="E9" s="40">
        <f t="shared" si="2"/>
        <v>0.007415528785</v>
      </c>
      <c r="F9" s="2"/>
      <c r="G9" s="41" t="s">
        <v>36</v>
      </c>
      <c r="H9" s="39">
        <v>1.84103484E8</v>
      </c>
      <c r="I9" s="39">
        <v>1.78816352E8</v>
      </c>
      <c r="J9" s="40">
        <f t="shared" si="3"/>
        <v>-0.02871826152</v>
      </c>
      <c r="K9" s="2"/>
      <c r="L9" s="42">
        <f t="shared" ref="L9:M9" si="10">H9/C9</f>
        <v>39.53162545</v>
      </c>
      <c r="M9" s="42">
        <f t="shared" si="10"/>
        <v>38.11371256</v>
      </c>
      <c r="N9" s="40">
        <f t="shared" si="5"/>
        <v>-0.03586781151</v>
      </c>
    </row>
    <row r="10" ht="12.75" customHeight="1">
      <c r="A10" s="38" t="s">
        <v>67</v>
      </c>
      <c r="B10" s="2"/>
      <c r="C10" s="39">
        <v>1.350625E7</v>
      </c>
      <c r="D10" s="39">
        <v>1.3549952E7</v>
      </c>
      <c r="E10" s="40">
        <f t="shared" si="2"/>
        <v>0.003235687182</v>
      </c>
      <c r="F10" s="2"/>
      <c r="G10" s="41" t="s">
        <v>36</v>
      </c>
      <c r="H10" s="39">
        <v>7.51046859E8</v>
      </c>
      <c r="I10" s="39">
        <v>7.38870628E8</v>
      </c>
      <c r="J10" s="40">
        <f t="shared" si="3"/>
        <v>-0.01621234528</v>
      </c>
      <c r="K10" s="2"/>
      <c r="L10" s="42">
        <f t="shared" ref="L10:M10" si="11">H10/C10</f>
        <v>55.60735652</v>
      </c>
      <c r="M10" s="42">
        <f t="shared" si="11"/>
        <v>54.52939081</v>
      </c>
      <c r="N10" s="40">
        <f t="shared" si="5"/>
        <v>-0.01938530767</v>
      </c>
    </row>
    <row r="11" ht="12.75" customHeight="1">
      <c r="A11" s="38" t="s">
        <v>69</v>
      </c>
      <c r="B11" s="2"/>
      <c r="C11" s="39">
        <v>1.4244E7</v>
      </c>
      <c r="D11" s="39">
        <v>1.433635E7</v>
      </c>
      <c r="E11" s="40">
        <f t="shared" si="2"/>
        <v>0.00648343162</v>
      </c>
      <c r="F11" s="2"/>
      <c r="G11" s="41" t="s">
        <v>36</v>
      </c>
      <c r="H11" s="39">
        <v>7.65678078E8</v>
      </c>
      <c r="I11" s="39">
        <v>7.4270859E8</v>
      </c>
      <c r="J11" s="40">
        <f t="shared" si="3"/>
        <v>-0.0299988842</v>
      </c>
      <c r="K11" s="2"/>
      <c r="L11" s="42">
        <f t="shared" ref="L11:M11" si="12">H11/C11</f>
        <v>53.75442839</v>
      </c>
      <c r="M11" s="42">
        <f t="shared" si="12"/>
        <v>51.80597502</v>
      </c>
      <c r="N11" s="40">
        <f t="shared" si="5"/>
        <v>-0.03624730888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2015.0</v>
      </c>
      <c r="B1" s="5"/>
      <c r="C1" s="2"/>
      <c r="D1" s="3" t="s">
        <v>0</v>
      </c>
      <c r="E1" s="4"/>
      <c r="F1" s="6"/>
      <c r="G1" s="2"/>
      <c r="H1" s="7" t="s">
        <v>2</v>
      </c>
      <c r="I1" s="4"/>
      <c r="J1" s="4"/>
      <c r="K1" s="4"/>
      <c r="L1" s="2"/>
      <c r="M1" s="8" t="s">
        <v>3</v>
      </c>
      <c r="P1" s="2"/>
      <c r="Q1" s="8" t="s">
        <v>4</v>
      </c>
      <c r="T1" s="2"/>
      <c r="U1" s="8" t="s">
        <v>5</v>
      </c>
      <c r="X1" s="2"/>
      <c r="Y1" s="8" t="s">
        <v>6</v>
      </c>
      <c r="AB1" s="2"/>
      <c r="AC1" s="8" t="s">
        <v>7</v>
      </c>
      <c r="AG1" s="2"/>
      <c r="AH1" s="8" t="s">
        <v>8</v>
      </c>
    </row>
    <row r="2" ht="25.5" customHeight="1">
      <c r="A2" s="9" t="s">
        <v>9</v>
      </c>
      <c r="B2" s="9" t="s">
        <v>10</v>
      </c>
      <c r="C2" s="2"/>
      <c r="D2" s="10" t="s">
        <v>11</v>
      </c>
      <c r="E2" s="10" t="s">
        <v>12</v>
      </c>
      <c r="F2" s="10" t="s">
        <v>13</v>
      </c>
      <c r="G2" s="2"/>
      <c r="H2" s="11" t="s">
        <v>14</v>
      </c>
      <c r="I2" s="11" t="s">
        <v>15</v>
      </c>
      <c r="J2" s="11" t="s">
        <v>16</v>
      </c>
      <c r="K2" s="11" t="s">
        <v>17</v>
      </c>
      <c r="L2" s="2"/>
      <c r="M2" s="11" t="s">
        <v>18</v>
      </c>
      <c r="N2" s="11" t="s">
        <v>19</v>
      </c>
      <c r="O2" s="11" t="s">
        <v>20</v>
      </c>
      <c r="P2" s="2"/>
      <c r="Q2" s="11" t="s">
        <v>21</v>
      </c>
      <c r="R2" s="11" t="s">
        <v>22</v>
      </c>
      <c r="S2" s="11" t="s">
        <v>23</v>
      </c>
      <c r="T2" s="2"/>
      <c r="U2" s="11" t="s">
        <v>24</v>
      </c>
      <c r="V2" s="11" t="s">
        <v>25</v>
      </c>
      <c r="W2" s="11" t="s">
        <v>26</v>
      </c>
      <c r="X2" s="2"/>
      <c r="Y2" s="11" t="s">
        <v>27</v>
      </c>
      <c r="Z2" s="11" t="s">
        <v>28</v>
      </c>
      <c r="AA2" s="11" t="s">
        <v>29</v>
      </c>
      <c r="AB2" s="2"/>
      <c r="AC2" s="12" t="s">
        <v>14</v>
      </c>
      <c r="AD2" s="12" t="s">
        <v>24</v>
      </c>
      <c r="AE2" s="12" t="s">
        <v>25</v>
      </c>
      <c r="AF2" s="12" t="s">
        <v>26</v>
      </c>
      <c r="AG2" s="2"/>
      <c r="AH2" s="12" t="s">
        <v>27</v>
      </c>
      <c r="AI2" s="12" t="s">
        <v>28</v>
      </c>
      <c r="AJ2" s="12" t="s">
        <v>29</v>
      </c>
    </row>
    <row r="3" ht="12.75" customHeight="1">
      <c r="A3" s="13" t="s">
        <v>30</v>
      </c>
      <c r="B3" s="14" t="s">
        <v>31</v>
      </c>
      <c r="C3" s="2"/>
      <c r="D3" s="15">
        <v>4362840.0</v>
      </c>
      <c r="E3" s="15">
        <v>3880013.0</v>
      </c>
      <c r="F3" s="16">
        <f t="shared" ref="F3:F32" si="3">E3/D3-1</f>
        <v>-0.1106680511</v>
      </c>
      <c r="G3" s="2"/>
      <c r="H3" s="17" t="s">
        <v>32</v>
      </c>
      <c r="I3" s="15">
        <v>6.58592342E8</v>
      </c>
      <c r="J3" s="15">
        <v>6.14155894E8</v>
      </c>
      <c r="K3" s="16">
        <f t="shared" ref="K3:K32" si="4">J3/I3-1</f>
        <v>-0.06747185651</v>
      </c>
      <c r="L3" s="2"/>
      <c r="M3" s="22">
        <v>0.024</v>
      </c>
      <c r="N3" s="22">
        <v>-0.007</v>
      </c>
      <c r="O3" s="16">
        <f t="shared" ref="O3:O32" si="5">N3-M3</f>
        <v>-0.031</v>
      </c>
      <c r="P3" s="2"/>
      <c r="Q3" s="23">
        <v>115.9</v>
      </c>
      <c r="R3" s="23">
        <v>110.9</v>
      </c>
      <c r="S3" s="24">
        <f t="shared" ref="S3:S32" si="6">R3-Q3</f>
        <v>-5</v>
      </c>
      <c r="T3" s="2"/>
      <c r="U3" s="15">
        <v>5.68474758E8</v>
      </c>
      <c r="V3" s="15">
        <v>5.53949301E8</v>
      </c>
      <c r="W3" s="16">
        <f t="shared" ref="W3:W32" si="7">V3/U3-1</f>
        <v>-0.02555163056</v>
      </c>
      <c r="X3" s="2"/>
      <c r="Y3" s="25">
        <f t="shared" ref="Y3:Z3" si="1">U3/D3</f>
        <v>130.299245</v>
      </c>
      <c r="Z3" s="25">
        <f t="shared" si="1"/>
        <v>142.76996</v>
      </c>
      <c r="AA3" s="16">
        <f t="shared" ref="AA3:AA32" si="9">Z3/Y3-1</f>
        <v>0.09570826802</v>
      </c>
      <c r="AB3" s="2"/>
      <c r="AC3" s="17" t="s">
        <v>36</v>
      </c>
      <c r="AD3" s="15">
        <v>1.31474817E8</v>
      </c>
      <c r="AE3" s="15">
        <v>1.28115421E8</v>
      </c>
      <c r="AF3" s="16">
        <f t="shared" ref="AF3:AF32" si="10">AE3/AD3-1</f>
        <v>-0.02555163093</v>
      </c>
      <c r="AG3" s="2"/>
      <c r="AH3" s="25">
        <f t="shared" ref="AH3:AI3" si="2">AD3/D3</f>
        <v>30.13514523</v>
      </c>
      <c r="AI3" s="25">
        <f t="shared" si="2"/>
        <v>33.01932777</v>
      </c>
      <c r="AJ3" s="16">
        <f t="shared" ref="AJ3:AJ32" si="12">AI3/AH3-1</f>
        <v>0.09570826761</v>
      </c>
    </row>
    <row r="4" ht="12.75" customHeight="1">
      <c r="A4" s="13" t="s">
        <v>37</v>
      </c>
      <c r="B4" s="14" t="s">
        <v>31</v>
      </c>
      <c r="C4" s="2"/>
      <c r="D4" s="15">
        <v>490928.0</v>
      </c>
      <c r="E4" s="15">
        <v>492283.0</v>
      </c>
      <c r="F4" s="16">
        <f t="shared" si="3"/>
        <v>0.002760078871</v>
      </c>
      <c r="G4" s="2"/>
      <c r="H4" s="17" t="s">
        <v>36</v>
      </c>
      <c r="I4" s="15">
        <v>2.3316993E7</v>
      </c>
      <c r="J4" s="15">
        <v>2.3121075E7</v>
      </c>
      <c r="K4" s="16">
        <f t="shared" si="4"/>
        <v>-0.008402369894</v>
      </c>
      <c r="L4" s="2"/>
      <c r="M4" s="22">
        <v>0.017</v>
      </c>
      <c r="N4" s="22">
        <v>-0.007</v>
      </c>
      <c r="O4" s="16">
        <f t="shared" si="5"/>
        <v>-0.024</v>
      </c>
      <c r="P4" s="2"/>
      <c r="Q4" s="23">
        <v>112.9</v>
      </c>
      <c r="R4" s="23">
        <v>109.5</v>
      </c>
      <c r="S4" s="24">
        <f t="shared" si="6"/>
        <v>-3.4</v>
      </c>
      <c r="T4" s="2"/>
      <c r="U4" s="15">
        <v>2.0652919E7</v>
      </c>
      <c r="V4" s="15">
        <v>2.1120276E7</v>
      </c>
      <c r="W4" s="16">
        <f t="shared" si="7"/>
        <v>0.02262910148</v>
      </c>
      <c r="X4" s="2"/>
      <c r="Y4" s="25">
        <f t="shared" ref="Y4:Z4" si="8">U4/D4</f>
        <v>42.06914048</v>
      </c>
      <c r="Z4" s="25">
        <f t="shared" si="8"/>
        <v>42.90271246</v>
      </c>
      <c r="AA4" s="16">
        <f t="shared" si="9"/>
        <v>0.01981433349</v>
      </c>
      <c r="AB4" s="2"/>
      <c r="AC4" s="17" t="s">
        <v>36</v>
      </c>
      <c r="AD4" s="15">
        <v>2.0652919E7</v>
      </c>
      <c r="AE4" s="15">
        <v>2.1120276E7</v>
      </c>
      <c r="AF4" s="16">
        <f t="shared" si="10"/>
        <v>0.02262910148</v>
      </c>
      <c r="AG4" s="2"/>
      <c r="AH4" s="25">
        <f t="shared" ref="AH4:AI4" si="11">AD4/D4</f>
        <v>42.06914048</v>
      </c>
      <c r="AI4" s="25">
        <f t="shared" si="11"/>
        <v>42.90271246</v>
      </c>
      <c r="AJ4" s="16">
        <f t="shared" si="12"/>
        <v>0.01981433349</v>
      </c>
    </row>
    <row r="5" ht="12.75" customHeight="1">
      <c r="A5" s="13" t="s">
        <v>38</v>
      </c>
      <c r="B5" s="14" t="s">
        <v>40</v>
      </c>
      <c r="C5" s="2"/>
      <c r="D5" s="15">
        <v>1395081.0</v>
      </c>
      <c r="E5" s="15">
        <v>1547646.0</v>
      </c>
      <c r="F5" s="16">
        <f t="shared" si="3"/>
        <v>0.1093592415</v>
      </c>
      <c r="G5" s="2"/>
      <c r="H5" s="17" t="s">
        <v>36</v>
      </c>
      <c r="I5" s="15">
        <v>5.2708045E7</v>
      </c>
      <c r="J5" s="15">
        <v>5.1048657E7</v>
      </c>
      <c r="K5" s="16">
        <f t="shared" si="4"/>
        <v>-0.0314826323</v>
      </c>
      <c r="L5" s="2"/>
      <c r="M5" s="22">
        <v>0.016</v>
      </c>
      <c r="N5" s="22">
        <v>-0.015</v>
      </c>
      <c r="O5" s="16">
        <f t="shared" si="5"/>
        <v>-0.031</v>
      </c>
      <c r="P5" s="2"/>
      <c r="Q5" s="23">
        <v>112.9</v>
      </c>
      <c r="R5" s="23">
        <v>107.8</v>
      </c>
      <c r="S5" s="24">
        <f t="shared" si="6"/>
        <v>-5.1</v>
      </c>
      <c r="T5" s="2"/>
      <c r="U5" s="15">
        <v>4.6681639E7</v>
      </c>
      <c r="V5" s="15">
        <v>4.7336521E7</v>
      </c>
      <c r="W5" s="16">
        <f t="shared" si="7"/>
        <v>0.01402868481</v>
      </c>
      <c r="X5" s="2"/>
      <c r="Y5" s="25">
        <f t="shared" ref="Y5:Z5" si="13">U5/D5</f>
        <v>33.46159757</v>
      </c>
      <c r="Z5" s="25">
        <f t="shared" si="13"/>
        <v>30.58614244</v>
      </c>
      <c r="AA5" s="16">
        <f t="shared" si="9"/>
        <v>-0.08593299008</v>
      </c>
      <c r="AB5" s="2"/>
      <c r="AC5" s="17" t="s">
        <v>36</v>
      </c>
      <c r="AD5" s="15">
        <v>4.6681639E7</v>
      </c>
      <c r="AE5" s="15">
        <v>4.7336521E7</v>
      </c>
      <c r="AF5" s="16">
        <f t="shared" si="10"/>
        <v>0.01402868481</v>
      </c>
      <c r="AG5" s="2"/>
      <c r="AH5" s="25">
        <f t="shared" ref="AH5:AI5" si="14">AD5/D5</f>
        <v>33.46159757</v>
      </c>
      <c r="AI5" s="25">
        <f t="shared" si="14"/>
        <v>30.58614244</v>
      </c>
      <c r="AJ5" s="16">
        <f t="shared" si="12"/>
        <v>-0.08593299008</v>
      </c>
    </row>
    <row r="6" ht="12.75" customHeight="1">
      <c r="A6" s="13" t="s">
        <v>43</v>
      </c>
      <c r="B6" s="14" t="s">
        <v>40</v>
      </c>
      <c r="C6" s="2"/>
      <c r="D6" s="15">
        <v>4231888.0</v>
      </c>
      <c r="E6" s="15">
        <v>4898818.0</v>
      </c>
      <c r="F6" s="16">
        <f t="shared" si="3"/>
        <v>0.1575963258</v>
      </c>
      <c r="G6" s="2"/>
      <c r="H6" s="17" t="s">
        <v>36</v>
      </c>
      <c r="I6" s="15">
        <v>1.47841464E8</v>
      </c>
      <c r="J6" s="15">
        <v>1.45550899E8</v>
      </c>
      <c r="K6" s="16">
        <f t="shared" si="4"/>
        <v>-0.01549338689</v>
      </c>
      <c r="L6" s="2"/>
      <c r="M6" s="22">
        <v>0.003</v>
      </c>
      <c r="N6" s="22">
        <v>-0.011</v>
      </c>
      <c r="O6" s="16">
        <f t="shared" si="5"/>
        <v>-0.014</v>
      </c>
      <c r="P6" s="2"/>
      <c r="Q6" s="23">
        <v>107.9</v>
      </c>
      <c r="R6" s="23">
        <v>105.4</v>
      </c>
      <c r="S6" s="24">
        <f t="shared" si="6"/>
        <v>-2.5</v>
      </c>
      <c r="T6" s="2"/>
      <c r="U6" s="15">
        <v>1.36958572E8</v>
      </c>
      <c r="V6" s="15">
        <v>1.38146953E8</v>
      </c>
      <c r="W6" s="16">
        <f t="shared" si="7"/>
        <v>0.008676937724</v>
      </c>
      <c r="X6" s="2"/>
      <c r="Y6" s="25">
        <f t="shared" ref="Y6:Z6" si="15">U6/D6</f>
        <v>32.36346803</v>
      </c>
      <c r="Z6" s="25">
        <f t="shared" si="15"/>
        <v>28.20005826</v>
      </c>
      <c r="AA6" s="16">
        <f t="shared" si="9"/>
        <v>-0.1286453531</v>
      </c>
      <c r="AB6" s="2"/>
      <c r="AC6" s="17" t="s">
        <v>36</v>
      </c>
      <c r="AD6" s="15">
        <v>1.36958572E8</v>
      </c>
      <c r="AE6" s="15">
        <v>1.38146953E8</v>
      </c>
      <c r="AF6" s="16">
        <f t="shared" si="10"/>
        <v>0.008676937724</v>
      </c>
      <c r="AG6" s="2"/>
      <c r="AH6" s="25">
        <f t="shared" ref="AH6:AI6" si="16">AD6/D6</f>
        <v>32.36346803</v>
      </c>
      <c r="AI6" s="25">
        <f t="shared" si="16"/>
        <v>28.20005826</v>
      </c>
      <c r="AJ6" s="16">
        <f t="shared" si="12"/>
        <v>-0.1286453531</v>
      </c>
    </row>
    <row r="7" ht="12.75" customHeight="1">
      <c r="A7" s="13" t="s">
        <v>45</v>
      </c>
      <c r="B7" s="14" t="s">
        <v>40</v>
      </c>
      <c r="C7" s="2"/>
      <c r="D7" s="15">
        <v>8557964.0</v>
      </c>
      <c r="E7" s="15">
        <v>8171509.0</v>
      </c>
      <c r="F7" s="16">
        <f t="shared" si="3"/>
        <v>-0.04515735285</v>
      </c>
      <c r="G7" s="2"/>
      <c r="H7" s="17" t="s">
        <v>36</v>
      </c>
      <c r="I7" s="15">
        <v>6.74742285E8</v>
      </c>
      <c r="J7" s="15">
        <v>6.44872816E8</v>
      </c>
      <c r="K7" s="16">
        <f t="shared" si="4"/>
        <v>-0.04426796669</v>
      </c>
      <c r="L7" s="2"/>
      <c r="M7" s="22">
        <v>0.01</v>
      </c>
      <c r="N7" s="22">
        <v>0.001</v>
      </c>
      <c r="O7" s="16">
        <f t="shared" si="5"/>
        <v>-0.009</v>
      </c>
      <c r="P7" s="2"/>
      <c r="Q7" s="23">
        <v>110.8</v>
      </c>
      <c r="R7" s="23">
        <v>109.8</v>
      </c>
      <c r="S7" s="24">
        <f t="shared" si="6"/>
        <v>-1</v>
      </c>
      <c r="T7" s="2"/>
      <c r="U7" s="15">
        <v>6.09005804E8</v>
      </c>
      <c r="V7" s="15">
        <v>5.87471424E8</v>
      </c>
      <c r="W7" s="16">
        <f t="shared" si="7"/>
        <v>-0.03535989289</v>
      </c>
      <c r="X7" s="2"/>
      <c r="Y7" s="25">
        <f t="shared" ref="Y7:Z7" si="17">U7/D7</f>
        <v>71.16246388</v>
      </c>
      <c r="Z7" s="25">
        <f t="shared" si="17"/>
        <v>71.89264847</v>
      </c>
      <c r="AA7" s="16">
        <f t="shared" si="9"/>
        <v>0.01026081102</v>
      </c>
      <c r="AB7" s="2"/>
      <c r="AC7" s="17" t="s">
        <v>36</v>
      </c>
      <c r="AD7" s="15">
        <v>6.09005804E8</v>
      </c>
      <c r="AE7" s="15">
        <v>5.87471424E8</v>
      </c>
      <c r="AF7" s="16">
        <f t="shared" si="10"/>
        <v>-0.03535989289</v>
      </c>
      <c r="AG7" s="2"/>
      <c r="AH7" s="25">
        <f t="shared" ref="AH7:AI7" si="18">AD7/D7</f>
        <v>71.16246388</v>
      </c>
      <c r="AI7" s="25">
        <f t="shared" si="18"/>
        <v>71.89264847</v>
      </c>
      <c r="AJ7" s="16">
        <f t="shared" si="12"/>
        <v>0.01026081102</v>
      </c>
    </row>
    <row r="8" ht="12.75" customHeight="1">
      <c r="A8" s="13" t="s">
        <v>46</v>
      </c>
      <c r="B8" s="14" t="s">
        <v>40</v>
      </c>
      <c r="C8" s="2"/>
      <c r="D8" s="15">
        <v>609000.0</v>
      </c>
      <c r="E8" s="15">
        <v>823344.0</v>
      </c>
      <c r="F8" s="16">
        <f t="shared" si="3"/>
        <v>0.3519605911</v>
      </c>
      <c r="G8" s="2"/>
      <c r="H8" s="17" t="s">
        <v>36</v>
      </c>
      <c r="I8" s="15">
        <v>1.773606E7</v>
      </c>
      <c r="J8" s="15">
        <v>1.6845837E7</v>
      </c>
      <c r="K8" s="16">
        <f t="shared" si="4"/>
        <v>-0.05019282749</v>
      </c>
      <c r="L8" s="2"/>
      <c r="M8" s="22">
        <v>0.017</v>
      </c>
      <c r="N8" s="22">
        <v>0.012</v>
      </c>
      <c r="O8" s="16">
        <f t="shared" si="5"/>
        <v>-0.005</v>
      </c>
      <c r="P8" s="2"/>
      <c r="Q8" s="23">
        <v>111.9</v>
      </c>
      <c r="R8" s="23">
        <v>111.2</v>
      </c>
      <c r="S8" s="24">
        <f t="shared" si="6"/>
        <v>-0.7</v>
      </c>
      <c r="T8" s="2"/>
      <c r="U8" s="15">
        <v>1.5844908E7</v>
      </c>
      <c r="V8" s="15">
        <v>1.5153971E7</v>
      </c>
      <c r="W8" s="16">
        <f t="shared" si="7"/>
        <v>-0.04360624877</v>
      </c>
      <c r="X8" s="2"/>
      <c r="Y8" s="25">
        <f t="shared" ref="Y8:Z8" si="19">U8/D8</f>
        <v>26.01791133</v>
      </c>
      <c r="Z8" s="25">
        <f t="shared" si="19"/>
        <v>18.40539434</v>
      </c>
      <c r="AA8" s="16">
        <f t="shared" si="9"/>
        <v>-0.2925875521</v>
      </c>
      <c r="AB8" s="2"/>
      <c r="AC8" s="17" t="s">
        <v>36</v>
      </c>
      <c r="AD8" s="15">
        <v>1.5844908E7</v>
      </c>
      <c r="AE8" s="15">
        <v>1.5153971E7</v>
      </c>
      <c r="AF8" s="16">
        <f t="shared" si="10"/>
        <v>-0.04360624877</v>
      </c>
      <c r="AG8" s="2"/>
      <c r="AH8" s="25">
        <f t="shared" ref="AH8:AI8" si="20">AD8/D8</f>
        <v>26.01791133</v>
      </c>
      <c r="AI8" s="25">
        <f t="shared" si="20"/>
        <v>18.40539434</v>
      </c>
      <c r="AJ8" s="16">
        <f t="shared" si="12"/>
        <v>-0.2925875521</v>
      </c>
    </row>
    <row r="9" ht="12.75" customHeight="1">
      <c r="A9" s="13" t="s">
        <v>47</v>
      </c>
      <c r="B9" s="14" t="s">
        <v>48</v>
      </c>
      <c r="C9" s="2"/>
      <c r="D9" s="15">
        <v>2627000.0</v>
      </c>
      <c r="E9" s="15">
        <v>3222750.0</v>
      </c>
      <c r="F9" s="16">
        <f t="shared" si="3"/>
        <v>0.2267795965</v>
      </c>
      <c r="G9" s="2"/>
      <c r="H9" s="17" t="s">
        <v>49</v>
      </c>
      <c r="I9" s="15">
        <v>1.66771377E8</v>
      </c>
      <c r="J9" s="15">
        <v>1.73870778E8</v>
      </c>
      <c r="K9" s="16">
        <f t="shared" si="4"/>
        <v>0.0425696611</v>
      </c>
      <c r="L9" s="2"/>
      <c r="M9" s="22">
        <v>0.009</v>
      </c>
      <c r="N9" s="22">
        <v>-0.011</v>
      </c>
      <c r="O9" s="16">
        <f t="shared" si="5"/>
        <v>-0.02</v>
      </c>
      <c r="P9" s="2"/>
      <c r="Q9" s="23">
        <v>110.1</v>
      </c>
      <c r="R9" s="23">
        <v>106.6</v>
      </c>
      <c r="S9" s="24">
        <f t="shared" si="6"/>
        <v>-3.5</v>
      </c>
      <c r="T9" s="2"/>
      <c r="U9" s="15">
        <v>1.51495007E8</v>
      </c>
      <c r="V9" s="15">
        <v>1.63171301E8</v>
      </c>
      <c r="W9" s="16">
        <f t="shared" si="7"/>
        <v>0.07707378765</v>
      </c>
      <c r="X9" s="2"/>
      <c r="Y9" s="25">
        <f t="shared" ref="Y9:Z9" si="21">U9/D9</f>
        <v>57.66844576</v>
      </c>
      <c r="Z9" s="25">
        <f t="shared" si="21"/>
        <v>50.63107625</v>
      </c>
      <c r="AA9" s="16">
        <f t="shared" si="9"/>
        <v>-0.1220315444</v>
      </c>
      <c r="AB9" s="2"/>
      <c r="AC9" s="17" t="s">
        <v>36</v>
      </c>
      <c r="AD9" s="15">
        <v>7.7479163E7</v>
      </c>
      <c r="AE9" s="15">
        <v>8.3450775E7</v>
      </c>
      <c r="AF9" s="16">
        <f t="shared" si="10"/>
        <v>0.07707378047</v>
      </c>
      <c r="AG9" s="2"/>
      <c r="AH9" s="25">
        <f t="shared" ref="AH9:AI9" si="22">AD9/D9</f>
        <v>29.49340046</v>
      </c>
      <c r="AI9" s="25">
        <f t="shared" si="22"/>
        <v>25.89427508</v>
      </c>
      <c r="AJ9" s="16">
        <f t="shared" si="12"/>
        <v>-0.1220315503</v>
      </c>
    </row>
    <row r="10" ht="12.75" customHeight="1">
      <c r="A10" s="13" t="s">
        <v>50</v>
      </c>
      <c r="B10" s="14" t="s">
        <v>48</v>
      </c>
      <c r="C10" s="2"/>
      <c r="D10" s="15">
        <v>4012887.0</v>
      </c>
      <c r="E10" s="15">
        <v>4570684.0</v>
      </c>
      <c r="F10" s="16">
        <f t="shared" si="3"/>
        <v>0.1390014222</v>
      </c>
      <c r="G10" s="2"/>
      <c r="H10" s="17" t="s">
        <v>51</v>
      </c>
      <c r="I10" s="15">
        <v>6.90507397E8</v>
      </c>
      <c r="J10" s="15">
        <v>6.73646297E8</v>
      </c>
      <c r="K10" s="16">
        <f t="shared" si="4"/>
        <v>-0.02441842053</v>
      </c>
      <c r="L10" s="2"/>
      <c r="M10" s="22">
        <v>0.031</v>
      </c>
      <c r="N10" s="22">
        <v>-0.004</v>
      </c>
      <c r="O10" s="16">
        <f t="shared" si="5"/>
        <v>-0.035</v>
      </c>
      <c r="P10" s="2"/>
      <c r="Q10" s="23">
        <v>126.9</v>
      </c>
      <c r="R10" s="23">
        <v>121.0</v>
      </c>
      <c r="S10" s="24">
        <f t="shared" si="6"/>
        <v>-5.9</v>
      </c>
      <c r="T10" s="2"/>
      <c r="U10" s="15">
        <v>5.43963841E8</v>
      </c>
      <c r="V10" s="15">
        <v>5.56843745E8</v>
      </c>
      <c r="W10" s="16">
        <f t="shared" si="7"/>
        <v>0.02367786796</v>
      </c>
      <c r="X10" s="2"/>
      <c r="Y10" s="25">
        <f t="shared" ref="Y10:Z10" si="23">U10/D10</f>
        <v>135.5542384</v>
      </c>
      <c r="Z10" s="25">
        <f t="shared" si="23"/>
        <v>121.8294122</v>
      </c>
      <c r="AA10" s="16">
        <f t="shared" si="9"/>
        <v>-0.1012497017</v>
      </c>
      <c r="AB10" s="2"/>
      <c r="AC10" s="17" t="s">
        <v>36</v>
      </c>
      <c r="AD10" s="15">
        <v>1.28504603E8</v>
      </c>
      <c r="AE10" s="15">
        <v>1.31547318E8</v>
      </c>
      <c r="AF10" s="16">
        <f t="shared" si="10"/>
        <v>0.02367786779</v>
      </c>
      <c r="AG10" s="2"/>
      <c r="AH10" s="25">
        <f t="shared" ref="AH10:AI10" si="24">AD10/D10</f>
        <v>32.02298071</v>
      </c>
      <c r="AI10" s="25">
        <f t="shared" si="24"/>
        <v>28.78066346</v>
      </c>
      <c r="AJ10" s="16">
        <f t="shared" si="12"/>
        <v>-0.1012497018</v>
      </c>
    </row>
    <row r="11" ht="12.75" customHeight="1">
      <c r="A11" s="13" t="s">
        <v>52</v>
      </c>
      <c r="B11" s="14" t="s">
        <v>53</v>
      </c>
      <c r="C11" s="2"/>
      <c r="D11" s="15">
        <v>1553000.0</v>
      </c>
      <c r="E11" s="15">
        <v>1583445.0</v>
      </c>
      <c r="F11" s="16">
        <f t="shared" si="3"/>
        <v>0.01960399227</v>
      </c>
      <c r="G11" s="2"/>
      <c r="H11" s="17" t="s">
        <v>54</v>
      </c>
      <c r="I11" s="15">
        <v>7.26872134E8</v>
      </c>
      <c r="J11" s="15">
        <v>7.19545995E8</v>
      </c>
      <c r="K11" s="16">
        <f t="shared" si="4"/>
        <v>-0.01007899279</v>
      </c>
      <c r="L11" s="2"/>
      <c r="M11" s="22">
        <v>0.018</v>
      </c>
      <c r="N11" s="22">
        <v>0.002</v>
      </c>
      <c r="O11" s="16">
        <f t="shared" si="5"/>
        <v>-0.016</v>
      </c>
      <c r="P11" s="2"/>
      <c r="Q11" s="23">
        <v>111.6</v>
      </c>
      <c r="R11" s="23">
        <v>108.6</v>
      </c>
      <c r="S11" s="24">
        <f t="shared" si="6"/>
        <v>-3</v>
      </c>
      <c r="T11" s="2"/>
      <c r="U11" s="15">
        <v>6.51263654E8</v>
      </c>
      <c r="V11" s="15">
        <v>6.62830597E8</v>
      </c>
      <c r="W11" s="16">
        <f t="shared" si="7"/>
        <v>0.01776076851</v>
      </c>
      <c r="X11" s="2"/>
      <c r="Y11" s="25">
        <f t="shared" ref="Y11:Z11" si="25">U11/D11</f>
        <v>419.3584379</v>
      </c>
      <c r="Z11" s="25">
        <f t="shared" si="25"/>
        <v>418.6003284</v>
      </c>
      <c r="AA11" s="16">
        <f t="shared" si="9"/>
        <v>-0.001807783976</v>
      </c>
      <c r="AB11" s="2"/>
      <c r="AC11" s="17" t="s">
        <v>36</v>
      </c>
      <c r="AD11" s="15">
        <v>8.7495806E7</v>
      </c>
      <c r="AE11" s="15">
        <v>8.9049798E7</v>
      </c>
      <c r="AF11" s="16">
        <f t="shared" si="10"/>
        <v>0.01776075987</v>
      </c>
      <c r="AG11" s="2"/>
      <c r="AH11" s="25">
        <f t="shared" ref="AH11:AI11" si="26">AD11/D11</f>
        <v>56.3398622</v>
      </c>
      <c r="AI11" s="25">
        <f t="shared" si="26"/>
        <v>56.23801142</v>
      </c>
      <c r="AJ11" s="16">
        <f t="shared" si="12"/>
        <v>-0.001807792454</v>
      </c>
    </row>
    <row r="12" ht="12.75" customHeight="1">
      <c r="A12" s="13" t="s">
        <v>55</v>
      </c>
      <c r="B12" s="14" t="s">
        <v>53</v>
      </c>
      <c r="C12" s="2"/>
      <c r="D12" s="15">
        <v>3257000.0</v>
      </c>
      <c r="E12" s="15">
        <v>3354938.0</v>
      </c>
      <c r="F12" s="16">
        <f t="shared" si="3"/>
        <v>0.03007000307</v>
      </c>
      <c r="G12" s="2"/>
      <c r="H12" s="17" t="s">
        <v>56</v>
      </c>
      <c r="I12" s="15">
        <v>1.951544485E9</v>
      </c>
      <c r="J12" s="15">
        <v>2.373538863E9</v>
      </c>
      <c r="K12" s="16">
        <f t="shared" si="4"/>
        <v>0.2162361049</v>
      </c>
      <c r="L12" s="2"/>
      <c r="M12" s="22">
        <v>0.016</v>
      </c>
      <c r="N12" s="22">
        <v>0.007</v>
      </c>
      <c r="O12" s="16">
        <f t="shared" si="5"/>
        <v>-0.009</v>
      </c>
      <c r="P12" s="2"/>
      <c r="Q12" s="23">
        <v>106.1</v>
      </c>
      <c r="R12" s="23">
        <v>104.9</v>
      </c>
      <c r="S12" s="24">
        <f t="shared" si="6"/>
        <v>-1.2</v>
      </c>
      <c r="T12" s="2"/>
      <c r="U12" s="15">
        <v>1.840204091E9</v>
      </c>
      <c r="V12" s="15">
        <v>2.262850219E9</v>
      </c>
      <c r="W12" s="16">
        <f t="shared" si="7"/>
        <v>0.2296735074</v>
      </c>
      <c r="X12" s="2"/>
      <c r="Y12" s="25">
        <f t="shared" ref="Y12:Z12" si="27">U12/D12</f>
        <v>564.9997209</v>
      </c>
      <c r="Z12" s="25">
        <f t="shared" si="27"/>
        <v>674.4834685</v>
      </c>
      <c r="AA12" s="16">
        <f t="shared" si="9"/>
        <v>0.1937766402</v>
      </c>
      <c r="AB12" s="2"/>
      <c r="AC12" s="17" t="s">
        <v>36</v>
      </c>
      <c r="AD12" s="15">
        <v>1.73437267E8</v>
      </c>
      <c r="AE12" s="15">
        <v>2.13271212E8</v>
      </c>
      <c r="AF12" s="16">
        <f t="shared" si="10"/>
        <v>0.2296735049</v>
      </c>
      <c r="AG12" s="2"/>
      <c r="AH12" s="25">
        <f t="shared" ref="AH12:AI12" si="28">AD12/D12</f>
        <v>53.25061928</v>
      </c>
      <c r="AI12" s="25">
        <f t="shared" si="28"/>
        <v>63.56934525</v>
      </c>
      <c r="AJ12" s="16">
        <f t="shared" si="12"/>
        <v>0.1937766378</v>
      </c>
    </row>
    <row r="13" ht="12.75" customHeight="1">
      <c r="A13" s="13" t="s">
        <v>57</v>
      </c>
      <c r="B13" s="14" t="s">
        <v>58</v>
      </c>
      <c r="C13" s="2"/>
      <c r="D13" s="15">
        <v>1763000.0</v>
      </c>
      <c r="E13" s="15">
        <v>1790210.0</v>
      </c>
      <c r="F13" s="16">
        <f t="shared" si="3"/>
        <v>0.01543391946</v>
      </c>
      <c r="G13" s="2"/>
      <c r="H13" s="17" t="s">
        <v>59</v>
      </c>
      <c r="I13" s="15">
        <v>6.70066531E8</v>
      </c>
      <c r="J13" s="15">
        <v>6.44631574E8</v>
      </c>
      <c r="K13" s="16">
        <f t="shared" si="4"/>
        <v>-0.03795885307</v>
      </c>
      <c r="L13" s="2"/>
      <c r="M13" s="22">
        <v>0.002</v>
      </c>
      <c r="N13" s="22">
        <v>-0.003</v>
      </c>
      <c r="O13" s="16">
        <f t="shared" si="5"/>
        <v>-0.005</v>
      </c>
      <c r="P13" s="2"/>
      <c r="Q13" s="23">
        <v>109.2</v>
      </c>
      <c r="R13" s="23">
        <v>109.3</v>
      </c>
      <c r="S13" s="24">
        <f t="shared" si="6"/>
        <v>0.1</v>
      </c>
      <c r="T13" s="2"/>
      <c r="U13" s="15">
        <v>6.13414184E8</v>
      </c>
      <c r="V13" s="15">
        <v>5.89828471E8</v>
      </c>
      <c r="W13" s="16">
        <f t="shared" si="7"/>
        <v>-0.03844989832</v>
      </c>
      <c r="X13" s="2"/>
      <c r="Y13" s="25">
        <f t="shared" ref="Y13:Z13" si="29">U13/D13</f>
        <v>347.9377107</v>
      </c>
      <c r="Z13" s="25">
        <f t="shared" si="29"/>
        <v>329.4744589</v>
      </c>
      <c r="AA13" s="16">
        <f t="shared" si="9"/>
        <v>-0.05306481962</v>
      </c>
      <c r="AB13" s="2"/>
      <c r="AC13" s="17" t="s">
        <v>36</v>
      </c>
      <c r="AD13" s="15">
        <v>8.3593737E7</v>
      </c>
      <c r="AE13" s="15">
        <v>8.0379566E7</v>
      </c>
      <c r="AF13" s="16">
        <f t="shared" si="10"/>
        <v>-0.03844990205</v>
      </c>
      <c r="AG13" s="2"/>
      <c r="AH13" s="25">
        <f t="shared" ref="AH13:AI13" si="30">AD13/D13</f>
        <v>47.4156194</v>
      </c>
      <c r="AI13" s="25">
        <f t="shared" si="30"/>
        <v>44.89951793</v>
      </c>
      <c r="AJ13" s="16">
        <f t="shared" si="12"/>
        <v>-0.0530648233</v>
      </c>
    </row>
    <row r="14" ht="13.5" customHeight="1">
      <c r="A14" s="13" t="s">
        <v>60</v>
      </c>
      <c r="B14" s="14" t="s">
        <v>58</v>
      </c>
      <c r="C14" s="2"/>
      <c r="D14" s="15">
        <v>2457201.0</v>
      </c>
      <c r="E14" s="15">
        <v>2695944.0</v>
      </c>
      <c r="F14" s="16">
        <f t="shared" si="3"/>
        <v>0.09716054975</v>
      </c>
      <c r="G14" s="2"/>
      <c r="H14" s="17" t="s">
        <v>61</v>
      </c>
      <c r="I14" s="15">
        <v>2.8133097383E10</v>
      </c>
      <c r="J14" s="15">
        <v>2.6757017076E10</v>
      </c>
      <c r="K14" s="16">
        <f t="shared" si="4"/>
        <v>-0.04891321735</v>
      </c>
      <c r="L14" s="2"/>
      <c r="M14" s="22">
        <v>0.018</v>
      </c>
      <c r="N14" s="22">
        <v>0.001</v>
      </c>
      <c r="O14" s="16">
        <f t="shared" si="5"/>
        <v>-0.017</v>
      </c>
      <c r="P14" s="2"/>
      <c r="Q14" s="23">
        <v>119.3</v>
      </c>
      <c r="R14" s="23">
        <v>117.3</v>
      </c>
      <c r="S14" s="24">
        <f t="shared" si="6"/>
        <v>-2</v>
      </c>
      <c r="T14" s="2"/>
      <c r="U14" s="15">
        <v>2.3587547923E10</v>
      </c>
      <c r="V14" s="15">
        <v>2.281023671E10</v>
      </c>
      <c r="W14" s="16">
        <f t="shared" si="7"/>
        <v>-0.0329543035</v>
      </c>
      <c r="X14" s="2"/>
      <c r="Y14" s="25">
        <f t="shared" ref="Y14:Z14" si="31">U14/D14</f>
        <v>9599.356309</v>
      </c>
      <c r="Z14" s="25">
        <f t="shared" si="31"/>
        <v>8460.94604</v>
      </c>
      <c r="AA14" s="16">
        <f t="shared" si="9"/>
        <v>-0.1185923549</v>
      </c>
      <c r="AB14" s="2"/>
      <c r="AC14" s="17" t="s">
        <v>36</v>
      </c>
      <c r="AD14" s="15">
        <v>8.4331899E7</v>
      </c>
      <c r="AE14" s="15">
        <v>8.15528E7</v>
      </c>
      <c r="AF14" s="16">
        <f t="shared" si="10"/>
        <v>-0.03295430357</v>
      </c>
      <c r="AG14" s="2"/>
      <c r="AH14" s="25">
        <f t="shared" ref="AH14:AI14" si="32">AD14/D14</f>
        <v>34.32030957</v>
      </c>
      <c r="AI14" s="25">
        <f t="shared" si="32"/>
        <v>30.25018324</v>
      </c>
      <c r="AJ14" s="16">
        <f t="shared" si="12"/>
        <v>-0.1185923549</v>
      </c>
    </row>
    <row r="15" ht="12.75" customHeight="1">
      <c r="A15" s="13" t="s">
        <v>62</v>
      </c>
      <c r="B15" s="14" t="s">
        <v>58</v>
      </c>
      <c r="C15" s="2"/>
      <c r="D15" s="15">
        <v>481500.0</v>
      </c>
      <c r="E15" s="15">
        <v>466264.0</v>
      </c>
      <c r="F15" s="16">
        <f t="shared" si="3"/>
        <v>-0.03164278297</v>
      </c>
      <c r="G15" s="2"/>
      <c r="H15" s="17" t="s">
        <v>36</v>
      </c>
      <c r="I15" s="15">
        <v>3.2094283E7</v>
      </c>
      <c r="J15" s="15">
        <v>3.1147499E7</v>
      </c>
      <c r="K15" s="16">
        <f t="shared" si="4"/>
        <v>-0.02950008262</v>
      </c>
      <c r="L15" s="2"/>
      <c r="M15" s="22">
        <v>0.016</v>
      </c>
      <c r="N15" s="22">
        <v>-0.008</v>
      </c>
      <c r="O15" s="16">
        <f t="shared" si="5"/>
        <v>-0.024</v>
      </c>
      <c r="P15" s="2"/>
      <c r="Q15" s="23">
        <v>111.9</v>
      </c>
      <c r="R15" s="23">
        <v>108.4</v>
      </c>
      <c r="S15" s="24">
        <f t="shared" si="6"/>
        <v>-3.5</v>
      </c>
      <c r="T15" s="2"/>
      <c r="U15" s="15">
        <v>2.867584E7</v>
      </c>
      <c r="V15" s="15">
        <v>2.8723475E7</v>
      </c>
      <c r="W15" s="16">
        <f t="shared" si="7"/>
        <v>0.001661154477</v>
      </c>
      <c r="X15" s="2"/>
      <c r="Y15" s="25">
        <f t="shared" ref="Y15:Z15" si="33">U15/D15</f>
        <v>59.55522326</v>
      </c>
      <c r="Z15" s="25">
        <f t="shared" si="33"/>
        <v>61.60345856</v>
      </c>
      <c r="AA15" s="16">
        <f t="shared" si="9"/>
        <v>0.03439220244</v>
      </c>
      <c r="AB15" s="2"/>
      <c r="AC15" s="17" t="s">
        <v>36</v>
      </c>
      <c r="AD15" s="15">
        <v>2.867584E7</v>
      </c>
      <c r="AE15" s="15">
        <v>2.8723475E7</v>
      </c>
      <c r="AF15" s="16">
        <f t="shared" si="10"/>
        <v>0.001661154477</v>
      </c>
      <c r="AG15" s="2"/>
      <c r="AH15" s="25">
        <f t="shared" ref="AH15:AI15" si="34">AD15/D15</f>
        <v>59.55522326</v>
      </c>
      <c r="AI15" s="25">
        <f t="shared" si="34"/>
        <v>61.60345856</v>
      </c>
      <c r="AJ15" s="16">
        <f t="shared" si="12"/>
        <v>0.03439220244</v>
      </c>
    </row>
    <row r="16" ht="12.75" customHeight="1">
      <c r="A16" s="13" t="s">
        <v>64</v>
      </c>
      <c r="B16" s="14" t="s">
        <v>58</v>
      </c>
      <c r="C16" s="2"/>
      <c r="D16" s="15">
        <v>2548000.0</v>
      </c>
      <c r="E16" s="15">
        <v>2531815.0</v>
      </c>
      <c r="F16" s="16">
        <f t="shared" si="3"/>
        <v>-0.006352040816</v>
      </c>
      <c r="G16" s="2"/>
      <c r="H16" s="17" t="s">
        <v>65</v>
      </c>
      <c r="I16" s="15">
        <v>3.0222879E9</v>
      </c>
      <c r="J16" s="15">
        <v>2.845608972E9</v>
      </c>
      <c r="K16" s="16">
        <f t="shared" si="4"/>
        <v>-0.05845866901</v>
      </c>
      <c r="L16" s="2"/>
      <c r="M16" s="22">
        <v>0.019</v>
      </c>
      <c r="N16" s="22">
        <v>0.003</v>
      </c>
      <c r="O16" s="16">
        <f t="shared" si="5"/>
        <v>-0.016</v>
      </c>
      <c r="P16" s="2"/>
      <c r="Q16" s="23">
        <v>111.5</v>
      </c>
      <c r="R16" s="23">
        <v>109.5</v>
      </c>
      <c r="S16" s="24">
        <f t="shared" si="6"/>
        <v>-2</v>
      </c>
      <c r="T16" s="2"/>
      <c r="U16" s="15">
        <v>2.710775667E9</v>
      </c>
      <c r="V16" s="15">
        <v>2.598187485E9</v>
      </c>
      <c r="W16" s="16">
        <f t="shared" si="7"/>
        <v>-0.04153356671</v>
      </c>
      <c r="X16" s="2"/>
      <c r="Y16" s="25">
        <f t="shared" ref="Y16:Z16" si="35">U16/D16</f>
        <v>1063.8837</v>
      </c>
      <c r="Z16" s="25">
        <f t="shared" si="35"/>
        <v>1026.215377</v>
      </c>
      <c r="AA16" s="16">
        <f t="shared" si="9"/>
        <v>-0.03540642898</v>
      </c>
      <c r="AB16" s="2"/>
      <c r="AC16" s="17" t="s">
        <v>36</v>
      </c>
      <c r="AD16" s="15">
        <v>1.02623754E8</v>
      </c>
      <c r="AE16" s="15">
        <v>9.8361423E7</v>
      </c>
      <c r="AF16" s="16">
        <f t="shared" si="10"/>
        <v>-0.04153357126</v>
      </c>
      <c r="AG16" s="2"/>
      <c r="AH16" s="25">
        <f t="shared" ref="AH16:AI16" si="36">AD16/D16</f>
        <v>40.27619859</v>
      </c>
      <c r="AI16" s="25">
        <f t="shared" si="36"/>
        <v>38.85016204</v>
      </c>
      <c r="AJ16" s="16">
        <f t="shared" si="12"/>
        <v>-0.03540643356</v>
      </c>
    </row>
    <row r="17" ht="12.75" customHeight="1">
      <c r="A17" s="13" t="s">
        <v>68</v>
      </c>
      <c r="B17" s="14" t="s">
        <v>58</v>
      </c>
      <c r="C17" s="2"/>
      <c r="D17" s="15">
        <v>2693000.0</v>
      </c>
      <c r="E17" s="15">
        <v>2739285.0</v>
      </c>
      <c r="F17" s="16">
        <f t="shared" si="3"/>
        <v>0.01718715188</v>
      </c>
      <c r="G17" s="2"/>
      <c r="H17" s="17" t="s">
        <v>36</v>
      </c>
      <c r="I17" s="15">
        <v>1.88243E8</v>
      </c>
      <c r="J17" s="15">
        <v>1.77369528E8</v>
      </c>
      <c r="K17" s="16">
        <f t="shared" si="4"/>
        <v>-0.05776295533</v>
      </c>
      <c r="L17" s="2"/>
      <c r="M17" s="22">
        <v>0.017</v>
      </c>
      <c r="N17" s="22">
        <v>0.008</v>
      </c>
      <c r="O17" s="16">
        <f t="shared" si="5"/>
        <v>-0.009</v>
      </c>
      <c r="P17" s="2"/>
      <c r="Q17" s="23">
        <v>114.2</v>
      </c>
      <c r="R17" s="23">
        <v>113.1</v>
      </c>
      <c r="S17" s="24">
        <f t="shared" si="6"/>
        <v>-1.1</v>
      </c>
      <c r="T17" s="2"/>
      <c r="U17" s="15">
        <v>1.64901573E8</v>
      </c>
      <c r="V17" s="15">
        <v>1.5676366E8</v>
      </c>
      <c r="W17" s="16">
        <f t="shared" si="7"/>
        <v>-0.04935012354</v>
      </c>
      <c r="X17" s="2"/>
      <c r="Y17" s="25">
        <f t="shared" ref="Y17:Z17" si="37">U17/D17</f>
        <v>61.23340995</v>
      </c>
      <c r="Z17" s="25">
        <f t="shared" si="37"/>
        <v>57.22794817</v>
      </c>
      <c r="AA17" s="16">
        <f t="shared" si="9"/>
        <v>-0.06541301205</v>
      </c>
      <c r="AB17" s="2"/>
      <c r="AC17" s="17" t="s">
        <v>36</v>
      </c>
      <c r="AD17" s="15">
        <v>1.64901573E8</v>
      </c>
      <c r="AE17" s="15">
        <v>1.5676366E8</v>
      </c>
      <c r="AF17" s="16">
        <f t="shared" si="10"/>
        <v>-0.04935012354</v>
      </c>
      <c r="AG17" s="2"/>
      <c r="AH17" s="25">
        <f t="shared" ref="AH17:AI17" si="38">AD17/D17</f>
        <v>61.23340995</v>
      </c>
      <c r="AI17" s="25">
        <f t="shared" si="38"/>
        <v>57.22794817</v>
      </c>
      <c r="AJ17" s="16">
        <f t="shared" si="12"/>
        <v>-0.06541301205</v>
      </c>
    </row>
    <row r="18" ht="12.75" customHeight="1">
      <c r="A18" s="13" t="s">
        <v>70</v>
      </c>
      <c r="B18" s="14" t="s">
        <v>58</v>
      </c>
      <c r="C18" s="2"/>
      <c r="D18" s="15">
        <v>1078000.0</v>
      </c>
      <c r="E18" s="15">
        <v>1071382.0</v>
      </c>
      <c r="F18" s="16">
        <f t="shared" si="3"/>
        <v>-0.006139146568</v>
      </c>
      <c r="G18" s="2"/>
      <c r="H18" s="17" t="s">
        <v>36</v>
      </c>
      <c r="I18" s="15">
        <v>5.9272906E7</v>
      </c>
      <c r="J18" s="15">
        <v>5.7543515E7</v>
      </c>
      <c r="K18" s="16">
        <f t="shared" si="4"/>
        <v>-0.02917675405</v>
      </c>
      <c r="L18" s="2"/>
      <c r="M18" s="22">
        <v>0.0</v>
      </c>
      <c r="N18" s="22">
        <v>-0.003</v>
      </c>
      <c r="O18" s="16">
        <f t="shared" si="5"/>
        <v>-0.003</v>
      </c>
      <c r="P18" s="2"/>
      <c r="Q18" s="23">
        <v>110.3</v>
      </c>
      <c r="R18" s="23">
        <v>109.9</v>
      </c>
      <c r="S18" s="24">
        <f t="shared" si="6"/>
        <v>-0.4</v>
      </c>
      <c r="T18" s="2"/>
      <c r="U18" s="15">
        <v>5.3754368E7</v>
      </c>
      <c r="V18" s="15">
        <v>5.2361339E7</v>
      </c>
      <c r="W18" s="16">
        <f t="shared" si="7"/>
        <v>-0.02591471264</v>
      </c>
      <c r="X18" s="2"/>
      <c r="Y18" s="25">
        <f t="shared" ref="Y18:Z18" si="39">U18/D18</f>
        <v>49.86490538</v>
      </c>
      <c r="Z18" s="25">
        <f t="shared" si="39"/>
        <v>48.8727074</v>
      </c>
      <c r="AA18" s="16">
        <f t="shared" si="9"/>
        <v>-0.0198977211</v>
      </c>
      <c r="AB18" s="2"/>
      <c r="AC18" s="17" t="s">
        <v>36</v>
      </c>
      <c r="AD18" s="15">
        <v>5.3754368E7</v>
      </c>
      <c r="AE18" s="15">
        <v>5.2361339E7</v>
      </c>
      <c r="AF18" s="16">
        <f t="shared" si="10"/>
        <v>-0.02591471264</v>
      </c>
      <c r="AG18" s="2"/>
      <c r="AH18" s="25">
        <f t="shared" ref="AH18:AI18" si="40">AD18/D18</f>
        <v>49.86490538</v>
      </c>
      <c r="AI18" s="25">
        <f t="shared" si="40"/>
        <v>48.8727074</v>
      </c>
      <c r="AJ18" s="16">
        <f t="shared" si="12"/>
        <v>-0.0198977211</v>
      </c>
    </row>
    <row r="19" ht="12.75" customHeight="1">
      <c r="A19" s="13" t="s">
        <v>71</v>
      </c>
      <c r="B19" s="14" t="s">
        <v>63</v>
      </c>
      <c r="C19" s="2"/>
      <c r="D19" s="15">
        <v>2440000.0</v>
      </c>
      <c r="E19" s="15">
        <v>2454178.0</v>
      </c>
      <c r="F19" s="16">
        <f t="shared" si="3"/>
        <v>0.005810655738</v>
      </c>
      <c r="G19" s="2"/>
      <c r="H19" s="17" t="s">
        <v>36</v>
      </c>
      <c r="I19" s="15">
        <v>1.68277718E8</v>
      </c>
      <c r="J19" s="15">
        <v>1.60753284E8</v>
      </c>
      <c r="K19" s="16">
        <f t="shared" si="4"/>
        <v>-0.04471438102</v>
      </c>
      <c r="L19" s="2"/>
      <c r="M19" s="22">
        <v>0.011</v>
      </c>
      <c r="N19" s="22">
        <v>0.006</v>
      </c>
      <c r="O19" s="16">
        <f t="shared" si="5"/>
        <v>-0.005</v>
      </c>
      <c r="P19" s="2"/>
      <c r="Q19" s="23">
        <v>111.6</v>
      </c>
      <c r="R19" s="23">
        <v>111.1</v>
      </c>
      <c r="S19" s="24">
        <f t="shared" si="6"/>
        <v>-0.5</v>
      </c>
      <c r="T19" s="2"/>
      <c r="U19" s="15">
        <v>1.50757603E8</v>
      </c>
      <c r="V19" s="15">
        <v>1.44755264E8</v>
      </c>
      <c r="W19" s="16">
        <f t="shared" si="7"/>
        <v>-0.03981450276</v>
      </c>
      <c r="X19" s="2"/>
      <c r="Y19" s="25">
        <f t="shared" ref="Y19:Z19" si="41">U19/D19</f>
        <v>61.78590287</v>
      </c>
      <c r="Z19" s="25">
        <f t="shared" si="41"/>
        <v>58.98319682</v>
      </c>
      <c r="AA19" s="16">
        <f t="shared" si="9"/>
        <v>-0.04536157798</v>
      </c>
      <c r="AB19" s="2"/>
      <c r="AC19" s="17" t="s">
        <v>36</v>
      </c>
      <c r="AD19" s="15">
        <v>1.50757603E8</v>
      </c>
      <c r="AE19" s="15">
        <v>1.44755264E8</v>
      </c>
      <c r="AF19" s="16">
        <f t="shared" si="10"/>
        <v>-0.03981450276</v>
      </c>
      <c r="AG19" s="2"/>
      <c r="AH19" s="25">
        <f t="shared" ref="AH19:AI19" si="42">AD19/D19</f>
        <v>61.78590287</v>
      </c>
      <c r="AI19" s="25">
        <f t="shared" si="42"/>
        <v>58.98319682</v>
      </c>
      <c r="AJ19" s="16">
        <f t="shared" si="12"/>
        <v>-0.04536157798</v>
      </c>
    </row>
    <row r="20" ht="12.75" customHeight="1">
      <c r="A20" s="13" t="s">
        <v>72</v>
      </c>
      <c r="B20" s="14" t="s">
        <v>63</v>
      </c>
      <c r="C20" s="2"/>
      <c r="D20" s="15">
        <v>1.2801E7</v>
      </c>
      <c r="E20" s="15">
        <v>1.2906339E7</v>
      </c>
      <c r="F20" s="16">
        <f t="shared" si="3"/>
        <v>0.008228966487</v>
      </c>
      <c r="G20" s="2"/>
      <c r="H20" s="17" t="s">
        <v>36</v>
      </c>
      <c r="I20" s="15">
        <v>1.069142223E9</v>
      </c>
      <c r="J20" s="15">
        <v>9.98129209E8</v>
      </c>
      <c r="K20" s="16">
        <f t="shared" si="4"/>
        <v>-0.06642054955</v>
      </c>
      <c r="L20" s="2"/>
      <c r="M20" s="22">
        <v>0.014</v>
      </c>
      <c r="N20" s="22">
        <v>0.001</v>
      </c>
      <c r="O20" s="16">
        <f t="shared" si="5"/>
        <v>-0.013</v>
      </c>
      <c r="P20" s="2"/>
      <c r="Q20" s="23">
        <v>109.9</v>
      </c>
      <c r="R20" s="23">
        <v>108.6</v>
      </c>
      <c r="S20" s="24">
        <f t="shared" si="6"/>
        <v>-1.3</v>
      </c>
      <c r="T20" s="2"/>
      <c r="U20" s="15">
        <v>9.72517385E8</v>
      </c>
      <c r="V20" s="15">
        <v>9.19323427E8</v>
      </c>
      <c r="W20" s="16">
        <f t="shared" si="7"/>
        <v>-0.05469717953</v>
      </c>
      <c r="X20" s="2"/>
      <c r="Y20" s="25">
        <f t="shared" ref="Y20:Z20" si="43">U20/D20</f>
        <v>75.97198539</v>
      </c>
      <c r="Z20" s="25">
        <f t="shared" si="43"/>
        <v>71.23037966</v>
      </c>
      <c r="AA20" s="16">
        <f t="shared" si="9"/>
        <v>-0.06241255519</v>
      </c>
      <c r="AB20" s="2"/>
      <c r="AC20" s="17" t="s">
        <v>36</v>
      </c>
      <c r="AD20" s="15">
        <v>9.72517385E8</v>
      </c>
      <c r="AE20" s="15">
        <v>9.19323427E8</v>
      </c>
      <c r="AF20" s="16">
        <f t="shared" si="10"/>
        <v>-0.05469717953</v>
      </c>
      <c r="AG20" s="2"/>
      <c r="AH20" s="25">
        <f t="shared" ref="AH20:AI20" si="44">AD20/D20</f>
        <v>75.97198539</v>
      </c>
      <c r="AI20" s="25">
        <f t="shared" si="44"/>
        <v>71.23037966</v>
      </c>
      <c r="AJ20" s="16">
        <f t="shared" si="12"/>
        <v>-0.06241255519</v>
      </c>
    </row>
    <row r="21" ht="12.75" customHeight="1">
      <c r="A21" s="13" t="s">
        <v>74</v>
      </c>
      <c r="B21" s="14" t="s">
        <v>63</v>
      </c>
      <c r="C21" s="2"/>
      <c r="D21" s="15">
        <v>2806192.0</v>
      </c>
      <c r="E21" s="15">
        <v>2892654.0</v>
      </c>
      <c r="F21" s="16">
        <f t="shared" si="3"/>
        <v>0.03081114906</v>
      </c>
      <c r="G21" s="2"/>
      <c r="H21" s="17" t="s">
        <v>36</v>
      </c>
      <c r="I21" s="15">
        <v>1.84921748E8</v>
      </c>
      <c r="J21" s="15">
        <v>1.74897819E8</v>
      </c>
      <c r="K21" s="16">
        <f t="shared" si="4"/>
        <v>-0.0542063284</v>
      </c>
      <c r="L21" s="2"/>
      <c r="M21" s="22">
        <v>0.01</v>
      </c>
      <c r="N21" s="22">
        <v>0.002</v>
      </c>
      <c r="O21" s="16">
        <f t="shared" si="5"/>
        <v>-0.008</v>
      </c>
      <c r="P21" s="2"/>
      <c r="Q21" s="23">
        <v>110.6</v>
      </c>
      <c r="R21" s="23">
        <v>109.7</v>
      </c>
      <c r="S21" s="24">
        <f t="shared" si="6"/>
        <v>-0.9</v>
      </c>
      <c r="T21" s="2"/>
      <c r="U21" s="15">
        <v>1.67178324E8</v>
      </c>
      <c r="V21" s="15">
        <v>1.59378607E8</v>
      </c>
      <c r="W21" s="16">
        <f t="shared" si="7"/>
        <v>-0.04665507354</v>
      </c>
      <c r="X21" s="2"/>
      <c r="Y21" s="25">
        <f t="shared" ref="Y21:Z21" si="45">U21/D21</f>
        <v>59.57479887</v>
      </c>
      <c r="Z21" s="25">
        <f t="shared" si="45"/>
        <v>55.09770854</v>
      </c>
      <c r="AA21" s="16">
        <f t="shared" si="9"/>
        <v>-0.07515074189</v>
      </c>
      <c r="AB21" s="2"/>
      <c r="AC21" s="17" t="s">
        <v>36</v>
      </c>
      <c r="AD21" s="15">
        <v>1.67178324E8</v>
      </c>
      <c r="AE21" s="15">
        <v>1.59378607E8</v>
      </c>
      <c r="AF21" s="16">
        <f t="shared" si="10"/>
        <v>-0.04665507354</v>
      </c>
      <c r="AG21" s="2"/>
      <c r="AH21" s="25">
        <f t="shared" ref="AH21:AI21" si="46">AD21/D21</f>
        <v>59.57479887</v>
      </c>
      <c r="AI21" s="25">
        <f t="shared" si="46"/>
        <v>55.09770854</v>
      </c>
      <c r="AJ21" s="16">
        <f t="shared" si="12"/>
        <v>-0.07515074189</v>
      </c>
    </row>
    <row r="22" ht="12.75" customHeight="1">
      <c r="A22" s="13" t="s">
        <v>79</v>
      </c>
      <c r="B22" s="14" t="s">
        <v>63</v>
      </c>
      <c r="C22" s="2"/>
      <c r="D22" s="15">
        <v>1.8662E7</v>
      </c>
      <c r="E22" s="15">
        <v>1.8867771E7</v>
      </c>
      <c r="F22" s="16">
        <f t="shared" si="3"/>
        <v>0.01102620298</v>
      </c>
      <c r="G22" s="2"/>
      <c r="H22" s="17" t="s">
        <v>36</v>
      </c>
      <c r="I22" s="15">
        <v>1.290640175E9</v>
      </c>
      <c r="J22" s="15">
        <v>1.232156471E9</v>
      </c>
      <c r="K22" s="16">
        <f t="shared" si="4"/>
        <v>-0.04531371728</v>
      </c>
      <c r="L22" s="2"/>
      <c r="M22" s="22">
        <v>0.001</v>
      </c>
      <c r="N22" s="22">
        <v>0.001</v>
      </c>
      <c r="O22" s="16">
        <f t="shared" si="5"/>
        <v>0</v>
      </c>
      <c r="P22" s="2"/>
      <c r="Q22" s="23">
        <v>108.2</v>
      </c>
      <c r="R22" s="23">
        <v>108.2</v>
      </c>
      <c r="S22" s="24">
        <f t="shared" si="6"/>
        <v>0</v>
      </c>
      <c r="T22" s="2"/>
      <c r="U22" s="15">
        <v>1.192625922E9</v>
      </c>
      <c r="V22" s="15">
        <v>1.13881112E9</v>
      </c>
      <c r="W22" s="16">
        <f t="shared" si="7"/>
        <v>-0.04512295181</v>
      </c>
      <c r="X22" s="2"/>
      <c r="Y22" s="25">
        <f t="shared" ref="Y22:Z22" si="47">U22/D22</f>
        <v>63.90665106</v>
      </c>
      <c r="Z22" s="25">
        <f t="shared" si="47"/>
        <v>60.35748049</v>
      </c>
      <c r="AA22" s="16">
        <f t="shared" si="9"/>
        <v>-0.05553679481</v>
      </c>
      <c r="AB22" s="2"/>
      <c r="AC22" s="17" t="s">
        <v>36</v>
      </c>
      <c r="AD22" s="15">
        <v>1.192625922E9</v>
      </c>
      <c r="AE22" s="15">
        <v>1.13881112E9</v>
      </c>
      <c r="AF22" s="16">
        <f t="shared" si="10"/>
        <v>-0.04512295181</v>
      </c>
      <c r="AG22" s="2"/>
      <c r="AH22" s="25">
        <f t="shared" ref="AH22:AI22" si="48">AD22/D22</f>
        <v>63.90665106</v>
      </c>
      <c r="AI22" s="25">
        <f t="shared" si="48"/>
        <v>60.35748049</v>
      </c>
      <c r="AJ22" s="16">
        <f t="shared" si="12"/>
        <v>-0.05553679481</v>
      </c>
    </row>
    <row r="23" ht="12.75" customHeight="1">
      <c r="A23" s="13" t="s">
        <v>81</v>
      </c>
      <c r="B23" s="14" t="s">
        <v>63</v>
      </c>
      <c r="C23" s="2"/>
      <c r="D23" s="15">
        <v>1452683.0</v>
      </c>
      <c r="E23" s="15">
        <v>1454786.0</v>
      </c>
      <c r="F23" s="16">
        <f t="shared" si="3"/>
        <v>0.001447666146</v>
      </c>
      <c r="G23" s="2"/>
      <c r="H23" s="17" t="s">
        <v>82</v>
      </c>
      <c r="I23" s="15">
        <v>1.58188309E8</v>
      </c>
      <c r="J23" s="15">
        <v>1.55396234E8</v>
      </c>
      <c r="K23" s="16">
        <f t="shared" si="4"/>
        <v>-0.01765032459</v>
      </c>
      <c r="L23" s="2"/>
      <c r="M23" s="22">
        <v>-0.01</v>
      </c>
      <c r="N23" s="22">
        <v>-0.008</v>
      </c>
      <c r="O23" s="16">
        <f t="shared" si="5"/>
        <v>0.002</v>
      </c>
      <c r="P23" s="2"/>
      <c r="Q23" s="23">
        <v>99.1</v>
      </c>
      <c r="R23" s="23">
        <v>99.3</v>
      </c>
      <c r="S23" s="24">
        <f t="shared" si="6"/>
        <v>0.2</v>
      </c>
      <c r="T23" s="2"/>
      <c r="U23" s="15">
        <v>1.59633416E8</v>
      </c>
      <c r="V23" s="15">
        <v>1.56499672E8</v>
      </c>
      <c r="W23" s="16">
        <f t="shared" si="7"/>
        <v>-0.01963087728</v>
      </c>
      <c r="X23" s="2"/>
      <c r="Y23" s="25">
        <f t="shared" ref="Y23:Z23" si="49">U23/D23</f>
        <v>109.8886791</v>
      </c>
      <c r="Z23" s="25">
        <f t="shared" si="49"/>
        <v>107.5757342</v>
      </c>
      <c r="AA23" s="16">
        <f t="shared" si="9"/>
        <v>-0.02104807285</v>
      </c>
      <c r="AB23" s="2"/>
      <c r="AC23" s="17" t="s">
        <v>36</v>
      </c>
      <c r="AD23" s="15">
        <v>1.05788954E8</v>
      </c>
      <c r="AE23" s="15">
        <v>1.03712224E8</v>
      </c>
      <c r="AF23" s="16">
        <f t="shared" si="10"/>
        <v>-0.01963087753</v>
      </c>
      <c r="AG23" s="2"/>
      <c r="AH23" s="25">
        <f t="shared" ref="AH23:AI23" si="50">AD23/D23</f>
        <v>72.82315137</v>
      </c>
      <c r="AI23" s="25">
        <f t="shared" si="50"/>
        <v>71.29036436</v>
      </c>
      <c r="AJ23" s="16">
        <f t="shared" si="12"/>
        <v>-0.02104807309</v>
      </c>
    </row>
    <row r="24" ht="12.75" customHeight="1">
      <c r="A24" s="13" t="s">
        <v>83</v>
      </c>
      <c r="B24" s="14" t="s">
        <v>66</v>
      </c>
      <c r="C24" s="2"/>
      <c r="D24" s="15">
        <v>774641.0</v>
      </c>
      <c r="E24" s="15">
        <v>815544.0</v>
      </c>
      <c r="F24" s="16">
        <f t="shared" si="3"/>
        <v>0.05280252401</v>
      </c>
      <c r="G24" s="2"/>
      <c r="H24" s="17" t="s">
        <v>36</v>
      </c>
      <c r="I24" s="15">
        <v>2.3098175E7</v>
      </c>
      <c r="J24" s="15">
        <v>2.046844E7</v>
      </c>
      <c r="K24" s="16">
        <f t="shared" si="4"/>
        <v>-0.1138503367</v>
      </c>
      <c r="L24" s="2"/>
      <c r="M24" s="22">
        <v>0.03</v>
      </c>
      <c r="N24" s="22">
        <v>0.001</v>
      </c>
      <c r="O24" s="16">
        <f t="shared" si="5"/>
        <v>-0.029</v>
      </c>
      <c r="P24" s="2"/>
      <c r="Q24" s="23">
        <v>123.3</v>
      </c>
      <c r="R24" s="23">
        <v>117.1</v>
      </c>
      <c r="S24" s="24">
        <f t="shared" si="6"/>
        <v>-6.2</v>
      </c>
      <c r="T24" s="2"/>
      <c r="U24" s="15">
        <v>1.8739585E7</v>
      </c>
      <c r="V24" s="15">
        <v>1.7478222E7</v>
      </c>
      <c r="W24" s="16">
        <f t="shared" si="7"/>
        <v>-0.06731008184</v>
      </c>
      <c r="X24" s="2"/>
      <c r="Y24" s="25">
        <f t="shared" ref="Y24:Z24" si="51">U24/D24</f>
        <v>24.19131572</v>
      </c>
      <c r="Z24" s="25">
        <f t="shared" si="51"/>
        <v>21.43136606</v>
      </c>
      <c r="AA24" s="16">
        <f t="shared" si="9"/>
        <v>-0.1140884478</v>
      </c>
      <c r="AB24" s="2"/>
      <c r="AC24" s="17" t="s">
        <v>36</v>
      </c>
      <c r="AD24" s="15">
        <v>1.8739585E7</v>
      </c>
      <c r="AE24" s="15">
        <v>1.7478222E7</v>
      </c>
      <c r="AF24" s="16">
        <f t="shared" si="10"/>
        <v>-0.06731008184</v>
      </c>
      <c r="AG24" s="2"/>
      <c r="AH24" s="25">
        <f t="shared" ref="AH24:AI24" si="52">AD24/D24</f>
        <v>24.19131572</v>
      </c>
      <c r="AI24" s="25">
        <f t="shared" si="52"/>
        <v>21.43136606</v>
      </c>
      <c r="AJ24" s="16">
        <f t="shared" si="12"/>
        <v>-0.1140884478</v>
      </c>
    </row>
    <row r="25" ht="12.75" customHeight="1">
      <c r="A25" s="13" t="s">
        <v>84</v>
      </c>
      <c r="B25" s="14" t="s">
        <v>66</v>
      </c>
      <c r="C25" s="2"/>
      <c r="D25" s="15">
        <v>792600.0</v>
      </c>
      <c r="E25" s="15">
        <v>760383.0</v>
      </c>
      <c r="F25" s="16">
        <f t="shared" si="3"/>
        <v>-0.04064723694</v>
      </c>
      <c r="G25" s="2"/>
      <c r="H25" s="17" t="s">
        <v>36</v>
      </c>
      <c r="I25" s="15">
        <v>4.505E7</v>
      </c>
      <c r="J25" s="15">
        <v>4.48964E7</v>
      </c>
      <c r="K25" s="16">
        <f t="shared" si="4"/>
        <v>-0.00340954495</v>
      </c>
      <c r="L25" s="2"/>
      <c r="M25" s="22">
        <v>0.015</v>
      </c>
      <c r="N25" s="22">
        <v>-0.002</v>
      </c>
      <c r="O25" s="16">
        <f t="shared" si="5"/>
        <v>-0.017</v>
      </c>
      <c r="P25" s="2"/>
      <c r="Q25" s="23">
        <v>114.4</v>
      </c>
      <c r="R25" s="23">
        <v>111.9</v>
      </c>
      <c r="S25" s="24">
        <f t="shared" si="6"/>
        <v>-2.5</v>
      </c>
      <c r="T25" s="2"/>
      <c r="U25" s="15">
        <v>3.9368663E7</v>
      </c>
      <c r="V25" s="15">
        <v>4.0118861E7</v>
      </c>
      <c r="W25" s="16">
        <f t="shared" si="7"/>
        <v>0.01905571444</v>
      </c>
      <c r="X25" s="2"/>
      <c r="Y25" s="25">
        <f t="shared" ref="Y25:Z25" si="53">U25/D25</f>
        <v>49.67027883</v>
      </c>
      <c r="Z25" s="25">
        <f t="shared" si="53"/>
        <v>52.76138604</v>
      </c>
      <c r="AA25" s="16">
        <f t="shared" si="9"/>
        <v>0.06223253185</v>
      </c>
      <c r="AB25" s="2"/>
      <c r="AC25" s="17" t="s">
        <v>36</v>
      </c>
      <c r="AD25" s="15">
        <v>3.9368663E7</v>
      </c>
      <c r="AE25" s="15">
        <v>4.0118861E7</v>
      </c>
      <c r="AF25" s="16">
        <f t="shared" si="10"/>
        <v>0.01905571444</v>
      </c>
      <c r="AG25" s="2"/>
      <c r="AH25" s="25">
        <f t="shared" ref="AH25:AI25" si="54">AD25/D25</f>
        <v>49.67027883</v>
      </c>
      <c r="AI25" s="25">
        <f t="shared" si="54"/>
        <v>52.76138604</v>
      </c>
      <c r="AJ25" s="16">
        <f t="shared" si="12"/>
        <v>0.06223253185</v>
      </c>
    </row>
    <row r="26" ht="13.5" customHeight="1">
      <c r="A26" s="13" t="s">
        <v>85</v>
      </c>
      <c r="B26" s="14" t="s">
        <v>66</v>
      </c>
      <c r="C26" s="2"/>
      <c r="D26" s="15">
        <v>2287878.0</v>
      </c>
      <c r="E26" s="15">
        <v>2313891.0</v>
      </c>
      <c r="F26" s="16">
        <f t="shared" si="3"/>
        <v>0.01136992445</v>
      </c>
      <c r="G26" s="2"/>
      <c r="H26" s="17" t="s">
        <v>86</v>
      </c>
      <c r="I26" s="15">
        <v>1.006927248E9</v>
      </c>
      <c r="J26" s="15">
        <v>9.68642559E8</v>
      </c>
      <c r="K26" s="16">
        <f t="shared" si="4"/>
        <v>-0.03802130598</v>
      </c>
      <c r="L26" s="2"/>
      <c r="M26" s="22">
        <v>0.016</v>
      </c>
      <c r="N26" s="22">
        <v>0.02</v>
      </c>
      <c r="O26" s="16">
        <f t="shared" si="5"/>
        <v>0.004</v>
      </c>
      <c r="P26" s="2"/>
      <c r="Q26" s="23">
        <v>109.5</v>
      </c>
      <c r="R26" s="23">
        <v>109.5</v>
      </c>
      <c r="S26" s="24">
        <f t="shared" si="6"/>
        <v>0</v>
      </c>
      <c r="T26" s="2"/>
      <c r="U26" s="15">
        <v>9.19164836E8</v>
      </c>
      <c r="V26" s="15">
        <v>8.8420678E8</v>
      </c>
      <c r="W26" s="16">
        <f t="shared" si="7"/>
        <v>-0.03803241228</v>
      </c>
      <c r="X26" s="2"/>
      <c r="Y26" s="25">
        <f t="shared" ref="Y26:Z26" si="55">U26/D26</f>
        <v>401.7543051</v>
      </c>
      <c r="Z26" s="25">
        <f t="shared" si="55"/>
        <v>382.1298324</v>
      </c>
      <c r="AA26" s="16">
        <f t="shared" si="9"/>
        <v>-0.04884695059</v>
      </c>
      <c r="AB26" s="2"/>
      <c r="AC26" s="17" t="s">
        <v>36</v>
      </c>
      <c r="AD26" s="15">
        <v>1.0531135E8</v>
      </c>
      <c r="AE26" s="15">
        <v>1.01306105E8</v>
      </c>
      <c r="AF26" s="16">
        <f t="shared" si="10"/>
        <v>-0.03803241531</v>
      </c>
      <c r="AG26" s="2"/>
      <c r="AH26" s="25">
        <f t="shared" ref="AH26:AI26" si="56">AD26/D26</f>
        <v>46.03014234</v>
      </c>
      <c r="AI26" s="25">
        <f t="shared" si="56"/>
        <v>43.78171012</v>
      </c>
      <c r="AJ26" s="16">
        <f t="shared" si="12"/>
        <v>-0.04884695358</v>
      </c>
    </row>
    <row r="27" ht="12.75" customHeight="1">
      <c r="A27" s="13" t="s">
        <v>87</v>
      </c>
      <c r="B27" s="14" t="s">
        <v>66</v>
      </c>
      <c r="C27" s="2"/>
      <c r="D27" s="15">
        <v>802000.0</v>
      </c>
      <c r="E27" s="15">
        <v>801836.0</v>
      </c>
      <c r="F27" s="16">
        <f t="shared" si="3"/>
        <v>-0.0002044887781</v>
      </c>
      <c r="G27" s="2"/>
      <c r="H27" s="17" t="s">
        <v>36</v>
      </c>
      <c r="I27" s="15">
        <v>2.2680662E7</v>
      </c>
      <c r="J27" s="15">
        <v>2.1182494E7</v>
      </c>
      <c r="K27" s="16">
        <f t="shared" si="4"/>
        <v>-0.06605486207</v>
      </c>
      <c r="L27" s="2"/>
      <c r="M27" s="22">
        <v>0.025</v>
      </c>
      <c r="N27" s="22">
        <v>0.002</v>
      </c>
      <c r="O27" s="16">
        <f t="shared" si="5"/>
        <v>-0.023</v>
      </c>
      <c r="P27" s="2"/>
      <c r="Q27" s="23">
        <v>109.7</v>
      </c>
      <c r="R27" s="23">
        <v>106.4</v>
      </c>
      <c r="S27" s="24">
        <f t="shared" si="6"/>
        <v>-3.3</v>
      </c>
      <c r="T27" s="2"/>
      <c r="U27" s="15">
        <v>2.0683885E7</v>
      </c>
      <c r="V27" s="15">
        <v>1.9913164E7</v>
      </c>
      <c r="W27" s="16">
        <f t="shared" si="7"/>
        <v>-0.03726190704</v>
      </c>
      <c r="X27" s="2"/>
      <c r="Y27" s="25">
        <f t="shared" ref="Y27:Z27" si="57">U27/D27</f>
        <v>25.7903803</v>
      </c>
      <c r="Z27" s="25">
        <f t="shared" si="57"/>
        <v>24.83445991</v>
      </c>
      <c r="AA27" s="16">
        <f t="shared" si="9"/>
        <v>-0.03706499763</v>
      </c>
      <c r="AB27" s="2"/>
      <c r="AC27" s="17" t="s">
        <v>36</v>
      </c>
      <c r="AD27" s="15">
        <v>2.0683885E7</v>
      </c>
      <c r="AE27" s="15">
        <v>1.9913164E7</v>
      </c>
      <c r="AF27" s="16">
        <f t="shared" si="10"/>
        <v>-0.03726190704</v>
      </c>
      <c r="AG27" s="2"/>
      <c r="AH27" s="25">
        <f t="shared" ref="AH27:AI27" si="58">AD27/D27</f>
        <v>25.7903803</v>
      </c>
      <c r="AI27" s="25">
        <f t="shared" si="58"/>
        <v>24.83445991</v>
      </c>
      <c r="AJ27" s="16">
        <f t="shared" si="12"/>
        <v>-0.03706499763</v>
      </c>
    </row>
    <row r="28" ht="12.75" customHeight="1">
      <c r="A28" s="13" t="s">
        <v>88</v>
      </c>
      <c r="B28" s="14" t="s">
        <v>67</v>
      </c>
      <c r="C28" s="2"/>
      <c r="D28" s="15">
        <v>1531000.0</v>
      </c>
      <c r="E28" s="15">
        <v>1402349.0</v>
      </c>
      <c r="F28" s="16">
        <f t="shared" si="3"/>
        <v>-0.08403069889</v>
      </c>
      <c r="G28" s="2"/>
      <c r="H28" s="17" t="s">
        <v>36</v>
      </c>
      <c r="I28" s="15">
        <v>9.8528223E7</v>
      </c>
      <c r="J28" s="15">
        <v>9.858739E7</v>
      </c>
      <c r="K28" s="16">
        <f t="shared" si="4"/>
        <v>0.0006005081407</v>
      </c>
      <c r="L28" s="2"/>
      <c r="M28" s="22">
        <v>0.008</v>
      </c>
      <c r="N28" s="22">
        <v>-0.006</v>
      </c>
      <c r="O28" s="16">
        <f t="shared" si="5"/>
        <v>-0.014</v>
      </c>
      <c r="P28" s="2"/>
      <c r="Q28" s="23">
        <v>110.6</v>
      </c>
      <c r="R28" s="23">
        <v>108.5</v>
      </c>
      <c r="S28" s="24">
        <f t="shared" si="6"/>
        <v>-2.1</v>
      </c>
      <c r="T28" s="2"/>
      <c r="U28" s="15">
        <v>8.9115786E7</v>
      </c>
      <c r="V28" s="15">
        <v>9.0886212E7</v>
      </c>
      <c r="W28" s="16">
        <f t="shared" si="7"/>
        <v>0.01986658121</v>
      </c>
      <c r="X28" s="2"/>
      <c r="Y28" s="25">
        <f t="shared" ref="Y28:Z28" si="59">U28/D28</f>
        <v>58.2075676</v>
      </c>
      <c r="Z28" s="25">
        <f t="shared" si="59"/>
        <v>64.80998097</v>
      </c>
      <c r="AA28" s="16">
        <f t="shared" si="9"/>
        <v>0.1134287797</v>
      </c>
      <c r="AB28" s="2"/>
      <c r="AC28" s="17" t="s">
        <v>36</v>
      </c>
      <c r="AD28" s="15">
        <v>8.9115786E7</v>
      </c>
      <c r="AE28" s="15">
        <v>9.0886212E7</v>
      </c>
      <c r="AF28" s="16">
        <f t="shared" si="10"/>
        <v>0.01986658121</v>
      </c>
      <c r="AG28" s="2"/>
      <c r="AH28" s="25">
        <f t="shared" ref="AH28:AI28" si="60">AD28/D28</f>
        <v>58.2075676</v>
      </c>
      <c r="AI28" s="25">
        <f t="shared" si="60"/>
        <v>64.80998097</v>
      </c>
      <c r="AJ28" s="16">
        <f t="shared" si="12"/>
        <v>0.1134287797</v>
      </c>
    </row>
    <row r="29" ht="12.75" customHeight="1">
      <c r="A29" s="13" t="s">
        <v>89</v>
      </c>
      <c r="B29" s="14" t="s">
        <v>67</v>
      </c>
      <c r="C29" s="2"/>
      <c r="D29" s="15">
        <v>8880000.0</v>
      </c>
      <c r="E29" s="15">
        <v>8997417.0</v>
      </c>
      <c r="F29" s="16">
        <f t="shared" si="3"/>
        <v>0.01322263514</v>
      </c>
      <c r="G29" s="2"/>
      <c r="H29" s="17" t="s">
        <v>36</v>
      </c>
      <c r="I29" s="15">
        <v>6.20443569E8</v>
      </c>
      <c r="J29" s="15">
        <v>5.92195475E8</v>
      </c>
      <c r="K29" s="16">
        <f t="shared" si="4"/>
        <v>-0.04552886904</v>
      </c>
      <c r="L29" s="2"/>
      <c r="M29" s="22">
        <v>0.008</v>
      </c>
      <c r="N29" s="22">
        <v>-0.006</v>
      </c>
      <c r="O29" s="16">
        <f t="shared" si="5"/>
        <v>-0.014</v>
      </c>
      <c r="P29" s="2"/>
      <c r="Q29" s="23">
        <v>110.6</v>
      </c>
      <c r="R29" s="23">
        <v>108.5</v>
      </c>
      <c r="S29" s="24">
        <f t="shared" si="6"/>
        <v>-2.1</v>
      </c>
      <c r="T29" s="2"/>
      <c r="U29" s="15">
        <v>5.61172369E8</v>
      </c>
      <c r="V29" s="15">
        <v>5.45935983E8</v>
      </c>
      <c r="W29" s="16">
        <f t="shared" si="7"/>
        <v>-0.02715099111</v>
      </c>
      <c r="X29" s="2"/>
      <c r="Y29" s="25">
        <f t="shared" ref="Y29:Z29" si="61">U29/D29</f>
        <v>63.1950866</v>
      </c>
      <c r="Z29" s="25">
        <f t="shared" si="61"/>
        <v>60.67696796</v>
      </c>
      <c r="AA29" s="16">
        <f t="shared" si="9"/>
        <v>-0.03984674724</v>
      </c>
      <c r="AB29" s="2"/>
      <c r="AC29" s="17" t="s">
        <v>36</v>
      </c>
      <c r="AD29" s="15">
        <v>5.61172369E8</v>
      </c>
      <c r="AE29" s="15">
        <v>5.45935983E8</v>
      </c>
      <c r="AF29" s="16">
        <f t="shared" si="10"/>
        <v>-0.02715099111</v>
      </c>
      <c r="AG29" s="2"/>
      <c r="AH29" s="25">
        <f t="shared" ref="AH29:AI29" si="62">AD29/D29</f>
        <v>63.1950866</v>
      </c>
      <c r="AI29" s="25">
        <f t="shared" si="62"/>
        <v>60.67696796</v>
      </c>
      <c r="AJ29" s="16">
        <f t="shared" si="12"/>
        <v>-0.03984674724</v>
      </c>
    </row>
    <row r="30" ht="12.75" customHeight="1">
      <c r="A30" s="13" t="s">
        <v>90</v>
      </c>
      <c r="B30" s="14" t="s">
        <v>67</v>
      </c>
      <c r="C30" s="2"/>
      <c r="D30" s="15">
        <v>3095250.0</v>
      </c>
      <c r="E30" s="15">
        <v>3150186.0</v>
      </c>
      <c r="F30" s="16">
        <f t="shared" si="3"/>
        <v>0.01774848558</v>
      </c>
      <c r="G30" s="2"/>
      <c r="H30" s="17" t="s">
        <v>36</v>
      </c>
      <c r="I30" s="15">
        <v>1.11331252E8</v>
      </c>
      <c r="J30" s="15">
        <v>1.10975595E8</v>
      </c>
      <c r="K30" s="16">
        <f t="shared" si="4"/>
        <v>-0.003194583674</v>
      </c>
      <c r="L30" s="2"/>
      <c r="M30" s="22">
        <v>0.012</v>
      </c>
      <c r="N30" s="22">
        <v>0.005</v>
      </c>
      <c r="O30" s="16">
        <f t="shared" si="5"/>
        <v>-0.007</v>
      </c>
      <c r="P30" s="2"/>
      <c r="Q30" s="23">
        <v>110.5</v>
      </c>
      <c r="R30" s="23">
        <v>108.7</v>
      </c>
      <c r="S30" s="24">
        <f t="shared" si="6"/>
        <v>-1.8</v>
      </c>
      <c r="T30" s="2"/>
      <c r="U30" s="15">
        <v>1.00758704E8</v>
      </c>
      <c r="V30" s="15">
        <v>1.02048433E8</v>
      </c>
      <c r="W30" s="16">
        <f t="shared" si="7"/>
        <v>0.01280017456</v>
      </c>
      <c r="X30" s="2"/>
      <c r="Y30" s="25">
        <f t="shared" ref="Y30:Z30" si="63">U30/D30</f>
        <v>32.55268686</v>
      </c>
      <c r="Z30" s="25">
        <f t="shared" si="63"/>
        <v>32.39441512</v>
      </c>
      <c r="AA30" s="16">
        <f t="shared" si="9"/>
        <v>-0.00486201757</v>
      </c>
      <c r="AB30" s="2"/>
      <c r="AC30" s="17" t="s">
        <v>36</v>
      </c>
      <c r="AD30" s="15">
        <v>1.00758704E8</v>
      </c>
      <c r="AE30" s="15">
        <v>1.02048433E8</v>
      </c>
      <c r="AF30" s="16">
        <f t="shared" si="10"/>
        <v>0.01280017456</v>
      </c>
      <c r="AG30" s="2"/>
      <c r="AH30" s="25">
        <f t="shared" ref="AH30:AI30" si="64">AD30/D30</f>
        <v>32.55268686</v>
      </c>
      <c r="AI30" s="25">
        <f t="shared" si="64"/>
        <v>32.39441512</v>
      </c>
      <c r="AJ30" s="16">
        <f t="shared" si="12"/>
        <v>-0.00486201757</v>
      </c>
    </row>
    <row r="31" ht="12.75" customHeight="1">
      <c r="A31" s="13" t="s">
        <v>91</v>
      </c>
      <c r="B31" s="14" t="s">
        <v>69</v>
      </c>
      <c r="C31" s="2"/>
      <c r="D31" s="15">
        <v>1.0244E7</v>
      </c>
      <c r="E31" s="15">
        <v>1.01539E7</v>
      </c>
      <c r="F31" s="16">
        <f t="shared" si="3"/>
        <v>-0.008795392425</v>
      </c>
      <c r="G31" s="2"/>
      <c r="H31" s="17" t="s">
        <v>92</v>
      </c>
      <c r="I31" s="15">
        <v>6.86348218E8</v>
      </c>
      <c r="J31" s="15">
        <v>6.57371102E8</v>
      </c>
      <c r="K31" s="16">
        <f t="shared" si="4"/>
        <v>-0.04221926311</v>
      </c>
      <c r="L31" s="2"/>
      <c r="M31" s="22">
        <v>0.019</v>
      </c>
      <c r="N31" s="22">
        <v>0.0</v>
      </c>
      <c r="O31" s="16">
        <f t="shared" si="5"/>
        <v>-0.019</v>
      </c>
      <c r="P31" s="2"/>
      <c r="Q31" s="23">
        <v>118.2</v>
      </c>
      <c r="R31" s="23">
        <v>115.6</v>
      </c>
      <c r="S31" s="24">
        <f t="shared" si="6"/>
        <v>-2.6</v>
      </c>
      <c r="T31" s="2"/>
      <c r="U31" s="15">
        <v>5.80582809E8</v>
      </c>
      <c r="V31" s="15">
        <v>5.68619925E8</v>
      </c>
      <c r="W31" s="16">
        <f t="shared" si="7"/>
        <v>-0.02060495732</v>
      </c>
      <c r="X31" s="2"/>
      <c r="Y31" s="25">
        <f t="shared" ref="Y31:Z31" si="65">U31/D31</f>
        <v>56.67540111</v>
      </c>
      <c r="Z31" s="25">
        <f t="shared" si="65"/>
        <v>56.00015019</v>
      </c>
      <c r="AA31" s="16">
        <f t="shared" si="9"/>
        <v>-0.01191435633</v>
      </c>
      <c r="AB31" s="2"/>
      <c r="AC31" s="17" t="s">
        <v>36</v>
      </c>
      <c r="AD31" s="15">
        <v>6.51866349E8</v>
      </c>
      <c r="AE31" s="15">
        <v>6.38434672E8</v>
      </c>
      <c r="AF31" s="16">
        <f t="shared" si="10"/>
        <v>-0.02060495533</v>
      </c>
      <c r="AG31" s="2"/>
      <c r="AH31" s="25">
        <f t="shared" ref="AH31:AI31" si="66">AD31/D31</f>
        <v>63.63396613</v>
      </c>
      <c r="AI31" s="25">
        <f t="shared" si="66"/>
        <v>62.87580851</v>
      </c>
      <c r="AJ31" s="16">
        <f t="shared" si="12"/>
        <v>-0.01191435432</v>
      </c>
    </row>
    <row r="32" ht="12.75" customHeight="1">
      <c r="A32" s="13" t="s">
        <v>93</v>
      </c>
      <c r="B32" s="14" t="s">
        <v>69</v>
      </c>
      <c r="C32" s="2"/>
      <c r="D32" s="15">
        <v>4000000.0</v>
      </c>
      <c r="E32" s="15">
        <v>4182450.0</v>
      </c>
      <c r="F32" s="16">
        <f t="shared" si="3"/>
        <v>0.0456125</v>
      </c>
      <c r="G32" s="2"/>
      <c r="H32" s="17" t="s">
        <v>36</v>
      </c>
      <c r="I32" s="15">
        <v>1.180462E8</v>
      </c>
      <c r="J32" s="15">
        <v>1.06657766E8</v>
      </c>
      <c r="K32" s="16">
        <f t="shared" si="4"/>
        <v>-0.09647438037</v>
      </c>
      <c r="L32" s="2"/>
      <c r="M32" s="22">
        <v>0.011</v>
      </c>
      <c r="N32" s="22">
        <v>0.0</v>
      </c>
      <c r="O32" s="16">
        <f t="shared" si="5"/>
        <v>-0.011</v>
      </c>
      <c r="P32" s="2"/>
      <c r="Q32" s="23">
        <v>103.7</v>
      </c>
      <c r="R32" s="23">
        <v>102.3</v>
      </c>
      <c r="S32" s="24">
        <f t="shared" si="6"/>
        <v>-1.4</v>
      </c>
      <c r="T32" s="2"/>
      <c r="U32" s="15">
        <v>1.13811728E8</v>
      </c>
      <c r="V32" s="15">
        <v>1.04273918E8</v>
      </c>
      <c r="W32" s="16">
        <f t="shared" si="7"/>
        <v>-0.08380340205</v>
      </c>
      <c r="X32" s="2"/>
      <c r="Y32" s="25">
        <f t="shared" ref="Y32:Z32" si="67">U32/D32</f>
        <v>28.452932</v>
      </c>
      <c r="Z32" s="25">
        <f t="shared" si="67"/>
        <v>24.93130055</v>
      </c>
      <c r="AA32" s="16">
        <f t="shared" si="9"/>
        <v>-0.1237704236</v>
      </c>
      <c r="AB32" s="2"/>
      <c r="AC32" s="17" t="s">
        <v>36</v>
      </c>
      <c r="AD32" s="15">
        <v>1.13811728E8</v>
      </c>
      <c r="AE32" s="15">
        <v>1.04273918E8</v>
      </c>
      <c r="AF32" s="16">
        <f t="shared" si="10"/>
        <v>-0.08380340205</v>
      </c>
      <c r="AG32" s="2"/>
      <c r="AH32" s="25">
        <f t="shared" ref="AH32:AI32" si="68">AD32/D32</f>
        <v>28.452932</v>
      </c>
      <c r="AI32" s="25">
        <f t="shared" si="68"/>
        <v>24.93130055</v>
      </c>
      <c r="AJ32" s="16">
        <f t="shared" si="12"/>
        <v>-0.1237704236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3" t="s">
        <v>73</v>
      </c>
      <c r="B1" s="44" t="s">
        <v>75</v>
      </c>
      <c r="C1" s="44" t="s">
        <v>76</v>
      </c>
      <c r="D1" s="43" t="s">
        <v>77</v>
      </c>
    </row>
    <row r="2" ht="12.75" customHeight="1">
      <c r="A2" s="45">
        <v>43171.0</v>
      </c>
      <c r="B2" s="46" t="s">
        <v>78</v>
      </c>
      <c r="C2" s="47">
        <v>2015.0</v>
      </c>
      <c r="D2" s="46" t="s">
        <v>80</v>
      </c>
    </row>
    <row r="3" ht="15.75" customHeight="1">
      <c r="A3" s="48"/>
      <c r="B3" s="49"/>
      <c r="C3" s="50"/>
      <c r="D3" s="51"/>
    </row>
    <row r="4" ht="15.75" customHeight="1">
      <c r="A4" s="45"/>
      <c r="B4" s="49"/>
      <c r="C4" s="47"/>
      <c r="D4" s="46"/>
    </row>
    <row r="5" ht="15.75" customHeight="1">
      <c r="A5" s="52"/>
      <c r="B5" s="52"/>
      <c r="C5" s="52"/>
      <c r="D5" s="52"/>
    </row>
    <row r="6" ht="15.75" customHeight="1">
      <c r="A6" s="52"/>
      <c r="B6" s="52"/>
      <c r="C6" s="52"/>
      <c r="D6" s="52"/>
    </row>
    <row r="7" ht="15.75" customHeight="1">
      <c r="A7" s="52"/>
      <c r="B7" s="52"/>
      <c r="C7" s="52"/>
      <c r="D7" s="52"/>
    </row>
    <row r="8" ht="15.75" customHeight="1">
      <c r="A8" s="52"/>
      <c r="B8" s="52"/>
      <c r="C8" s="52"/>
      <c r="D8" s="52"/>
    </row>
    <row r="9" ht="15.75" customHeight="1">
      <c r="A9" s="52"/>
      <c r="B9" s="52"/>
      <c r="C9" s="52"/>
      <c r="D9" s="52"/>
    </row>
    <row r="10" ht="15.75" customHeight="1">
      <c r="A10" s="52"/>
      <c r="B10" s="52"/>
      <c r="C10" s="52"/>
      <c r="D10" s="52"/>
    </row>
    <row r="11" ht="15.75" customHeight="1">
      <c r="A11" s="52"/>
      <c r="B11" s="52"/>
      <c r="C11" s="52"/>
      <c r="D11" s="52"/>
    </row>
    <row r="12" ht="15.75" customHeight="1">
      <c r="A12" s="52"/>
      <c r="B12" s="52"/>
      <c r="C12" s="52"/>
      <c r="D12" s="52"/>
    </row>
    <row r="13" ht="15.75" customHeight="1">
      <c r="A13" s="52"/>
      <c r="B13" s="52"/>
      <c r="C13" s="52"/>
      <c r="D13" s="52"/>
    </row>
    <row r="14" ht="15.75" customHeight="1">
      <c r="A14" s="52"/>
      <c r="B14" s="52"/>
      <c r="C14" s="52"/>
      <c r="D14" s="52"/>
    </row>
    <row r="15" ht="15.75" customHeight="1">
      <c r="A15" s="52"/>
      <c r="B15" s="52"/>
      <c r="C15" s="52"/>
      <c r="D15" s="52"/>
    </row>
    <row r="16" ht="15.75" customHeight="1">
      <c r="A16" s="52"/>
      <c r="B16" s="52"/>
      <c r="C16" s="52"/>
      <c r="D16" s="52"/>
    </row>
    <row r="17" ht="15.75" customHeight="1">
      <c r="A17" s="52"/>
      <c r="B17" s="52"/>
      <c r="C17" s="52"/>
      <c r="D17" s="52"/>
    </row>
    <row r="18" ht="15.75" customHeight="1">
      <c r="A18" s="52"/>
      <c r="B18" s="52"/>
      <c r="C18" s="52"/>
      <c r="D18" s="52"/>
    </row>
    <row r="19" ht="15.75" customHeight="1">
      <c r="A19" s="52"/>
      <c r="B19" s="52"/>
      <c r="C19" s="52"/>
      <c r="D19" s="52"/>
    </row>
    <row r="20">
      <c r="A20" s="53"/>
      <c r="B20" s="53"/>
      <c r="C20" s="53"/>
      <c r="D20" s="53"/>
    </row>
  </sheetData>
  <drawing r:id="rId1"/>
</worksheet>
</file>