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eta data" sheetId="1" r:id="rId3"/>
    <sheet state="visible" name="ERT_CEF_FAB" sheetId="2" r:id="rId4"/>
    <sheet state="visible" name="ERT_CEF_STATE" sheetId="3" r:id="rId5"/>
    <sheet state="visible" name="Change Log" sheetId="4" r:id="rId6"/>
  </sheets>
  <definedNames/>
  <calcPr/>
</workbook>
</file>

<file path=xl/sharedStrings.xml><?xml version="1.0" encoding="utf-8"?>
<sst xmlns="http://schemas.openxmlformats.org/spreadsheetml/2006/main" count="202" uniqueCount="94">
  <si>
    <t>En-route Service Units</t>
  </si>
  <si>
    <t>Real en-route costs (EUR2009)</t>
  </si>
  <si>
    <t>Real en-route unit costs (EUR2009)</t>
  </si>
  <si>
    <t>FAB</t>
  </si>
  <si>
    <t>Data source</t>
  </si>
  <si>
    <t>En-route costs (nominal local currency)</t>
  </si>
  <si>
    <t>Inflation %</t>
  </si>
  <si>
    <t>Inflation index (100 in 2009)</t>
  </si>
  <si>
    <t>Real en-route costs (local currency 2009)</t>
  </si>
  <si>
    <t>Real en-route unit costs (local currency 2009)</t>
  </si>
  <si>
    <t>State</t>
  </si>
  <si>
    <t>ER SU (D)</t>
  </si>
  <si>
    <t>ER SU (A)</t>
  </si>
  <si>
    <t>ER SU (A/D)</t>
  </si>
  <si>
    <t>Currency</t>
  </si>
  <si>
    <t>Real ER costs (D)</t>
  </si>
  <si>
    <t>Real ER costs (A)</t>
  </si>
  <si>
    <t>Real ER costs (A/D)</t>
  </si>
  <si>
    <t>Real ER unit costs (D)</t>
  </si>
  <si>
    <t>Real ER unit costs (A)</t>
  </si>
  <si>
    <t>Real ER unit costs (A/D)</t>
  </si>
  <si>
    <t>Baltic FAB</t>
  </si>
  <si>
    <t>EUROCONTROL - PRB</t>
  </si>
  <si>
    <t>Period Start</t>
  </si>
  <si>
    <t>ER costs (D)</t>
  </si>
  <si>
    <t>ER costs (A)</t>
  </si>
  <si>
    <t>ER costs (A/D)</t>
  </si>
  <si>
    <t>Inflation % (D)</t>
  </si>
  <si>
    <t>Inflation % (A)</t>
  </si>
  <si>
    <t>Inflation % (A/D)</t>
  </si>
  <si>
    <t>Inflation index (D)</t>
  </si>
  <si>
    <t>Inflation index (A)</t>
  </si>
  <si>
    <t>Inflation index (A/D)</t>
  </si>
  <si>
    <t>Poland</t>
  </si>
  <si>
    <t>Further information</t>
  </si>
  <si>
    <t>EUR</t>
  </si>
  <si>
    <t>Release date</t>
  </si>
  <si>
    <t>Period End</t>
  </si>
  <si>
    <t>Contact</t>
  </si>
  <si>
    <t>NSA-PRU-Support@eurocontrol.int</t>
  </si>
  <si>
    <t>PLN</t>
  </si>
  <si>
    <t>BLUE MED FAB</t>
  </si>
  <si>
    <t>DANUBE FAB</t>
  </si>
  <si>
    <t>DK-SE FAB</t>
  </si>
  <si>
    <t>FAB CE</t>
  </si>
  <si>
    <t>FABEC</t>
  </si>
  <si>
    <t>Lithuania</t>
  </si>
  <si>
    <t>NEFAB</t>
  </si>
  <si>
    <t>SW FAB</t>
  </si>
  <si>
    <t>UK-Ireland FAB</t>
  </si>
  <si>
    <t>Cyprus</t>
  </si>
  <si>
    <t>Greece</t>
  </si>
  <si>
    <t>Italy</t>
  </si>
  <si>
    <t>Malta</t>
  </si>
  <si>
    <t>Change date</t>
  </si>
  <si>
    <t>Entity</t>
  </si>
  <si>
    <t>Period</t>
  </si>
  <si>
    <t>Comment</t>
  </si>
  <si>
    <t>Bulgaria</t>
  </si>
  <si>
    <t>BGN</t>
  </si>
  <si>
    <t>ALL</t>
  </si>
  <si>
    <t>Update of actuals</t>
  </si>
  <si>
    <t>Romania</t>
  </si>
  <si>
    <t>RON</t>
  </si>
  <si>
    <t>Denmark</t>
  </si>
  <si>
    <t>DKK</t>
  </si>
  <si>
    <t>Sweden</t>
  </si>
  <si>
    <t>SEK</t>
  </si>
  <si>
    <t>Croatia</t>
  </si>
  <si>
    <t>HRK</t>
  </si>
  <si>
    <t>Hungary</t>
  </si>
  <si>
    <t>HUF</t>
  </si>
  <si>
    <t>Slovenia</t>
  </si>
  <si>
    <t>Czech Republic</t>
  </si>
  <si>
    <t>CZK</t>
  </si>
  <si>
    <t>Austria</t>
  </si>
  <si>
    <t>Slovakia</t>
  </si>
  <si>
    <t>Belgium-Luxembourg</t>
  </si>
  <si>
    <t>Germany</t>
  </si>
  <si>
    <t>Netherlands</t>
  </si>
  <si>
    <t>France</t>
  </si>
  <si>
    <t>Switzerland</t>
  </si>
  <si>
    <t>CHF</t>
  </si>
  <si>
    <t>Estonia</t>
  </si>
  <si>
    <t>Finland</t>
  </si>
  <si>
    <t>Norway</t>
  </si>
  <si>
    <t>NOK</t>
  </si>
  <si>
    <t>Latvia</t>
  </si>
  <si>
    <t>Spain Canarias</t>
  </si>
  <si>
    <t>Spain Continental</t>
  </si>
  <si>
    <t>Portugal Continental</t>
  </si>
  <si>
    <t>United Kingdom</t>
  </si>
  <si>
    <t>GBP</t>
  </si>
  <si>
    <t>Ireland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</si>
</sst>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0.0%"/>
    <numFmt numFmtId="166" formatCode="m/d/yyyy"/>
    <numFmt numFmtId="167" formatCode="0.0"/>
  </numFmts>
  <fonts count="22">
    <font>
      <sz val="10.0"/>
      <color rgb="FF000000"/>
      <name val="Arial"/>
    </font>
    <font>
      <b/>
      <sz val="12.0"/>
      <color rgb="FFC00000"/>
      <name val="Calibri"/>
    </font>
    <font>
      <u/>
      <sz val="10.0"/>
      <color rgb="FF396EA2"/>
      <name val="Calibri"/>
    </font>
    <font>
      <b/>
      <sz val="8.0"/>
      <color rgb="FFC00000"/>
      <name val="Calibri"/>
    </font>
    <font/>
    <font>
      <b/>
      <sz val="8.0"/>
      <color rgb="FFC00000"/>
    </font>
    <font>
      <b/>
      <sz val="9.0"/>
      <color rgb="FF980000"/>
      <name val="Calibri"/>
    </font>
    <font>
      <sz val="10.0"/>
      <color rgb="FFC00000"/>
      <name val="Calibri"/>
    </font>
    <font>
      <sz val="8.0"/>
      <color rgb="FF000000"/>
      <name val="Calibri"/>
    </font>
    <font>
      <sz val="9.0"/>
      <color rgb="FF000000"/>
      <name val="Calibri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C00000"/>
      <name val="Calibri"/>
    </font>
    <font>
      <sz val="8.0"/>
      <name val="Arial"/>
    </font>
    <font>
      <b/>
      <sz val="10.0"/>
      <color rgb="FF396EA2"/>
      <name val="Calibri"/>
    </font>
    <font>
      <u/>
      <sz val="10.0"/>
      <color rgb="FF396EA2"/>
      <name val="Calibri"/>
    </font>
    <font>
      <sz val="10.0"/>
      <color rgb="FF396EA2"/>
      <name val="Calibri"/>
    </font>
    <font>
      <u/>
      <sz val="10.0"/>
      <color rgb="FF396EA2"/>
      <name val="Calibri"/>
    </font>
    <font>
      <sz val="8.0"/>
    </font>
    <font>
      <sz val="9.0"/>
      <color rgb="FFFFFFFF"/>
      <name val="Calibri"/>
    </font>
    <font>
      <sz val="9.0"/>
      <name val="Calibri"/>
    </font>
    <font>
      <sz val="10.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EFEFEF"/>
        <bgColor rgb="FFEFEFEF"/>
      </patternFill>
    </fill>
    <fill>
      <patternFill patternType="solid">
        <fgColor rgb="FF999999"/>
        <bgColor rgb="FF999999"/>
      </patternFill>
    </fill>
    <fill>
      <patternFill patternType="solid">
        <fgColor rgb="FFFCE5CD"/>
        <bgColor rgb="FFFCE5CD"/>
      </patternFill>
    </fill>
    <fill>
      <patternFill patternType="solid">
        <fgColor rgb="FF9FC5E8"/>
        <bgColor rgb="FF9FC5E8"/>
      </patternFill>
    </fill>
    <fill>
      <patternFill patternType="solid">
        <fgColor rgb="FF93C47D"/>
        <bgColor rgb="FF93C47D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000000"/>
      </top>
      <bottom/>
    </border>
    <border>
      <left/>
      <top style="thin">
        <color rgb="FF000000"/>
      </top>
      <bottom/>
    </border>
    <border>
      <right/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/>
      <top/>
      <bottom style="thin">
        <color rgb="FF000000"/>
      </bottom>
    </border>
    <border>
      <left/>
      <right/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3" fontId="2" numFmtId="0" xfId="0" applyAlignment="1" applyFill="1" applyFont="1">
      <alignment horizontal="left" shrinkToFit="0" wrapText="0"/>
    </xf>
    <xf borderId="1" fillId="4" fontId="3" numFmtId="0" xfId="0" applyAlignment="1" applyBorder="1" applyFill="1" applyFont="1">
      <alignment horizontal="center" readingOrder="0" shrinkToFit="0" vertical="center" wrapText="1"/>
    </xf>
    <xf borderId="2" fillId="0" fontId="4" numFmtId="0" xfId="0" applyBorder="1" applyFont="1"/>
    <xf borderId="3" fillId="0" fontId="4" numFmtId="0" xfId="0" applyBorder="1" applyFont="1"/>
    <xf borderId="0" fillId="4" fontId="5" numFmtId="0" xfId="0" applyAlignment="1" applyFont="1">
      <alignment horizontal="center" readingOrder="0"/>
    </xf>
    <xf borderId="2" fillId="4" fontId="6" numFmtId="0" xfId="0" applyAlignment="1" applyBorder="1" applyFont="1">
      <alignment horizontal="center" readingOrder="0" shrinkToFit="0" vertical="center" wrapText="1"/>
    </xf>
    <xf borderId="2" fillId="4" fontId="3" numFmtId="0" xfId="0" applyAlignment="1" applyBorder="1" applyFont="1">
      <alignment horizontal="center" readingOrder="0" shrinkToFit="0" vertical="center" wrapText="1"/>
    </xf>
    <xf borderId="4" fillId="5" fontId="7" numFmtId="0" xfId="0" applyAlignment="1" applyBorder="1" applyFill="1" applyFont="1">
      <alignment horizontal="center" readingOrder="0" shrinkToFit="0" vertical="center" wrapText="1"/>
    </xf>
    <xf borderId="4" fillId="6" fontId="8" numFmtId="0" xfId="0" applyAlignment="1" applyBorder="1" applyFill="1" applyFont="1">
      <alignment horizontal="center" readingOrder="0" shrinkToFit="0" vertical="center" wrapText="1"/>
    </xf>
    <xf borderId="4" fillId="7" fontId="8" numFmtId="0" xfId="0" applyAlignment="1" applyBorder="1" applyFill="1" applyFont="1">
      <alignment horizontal="center" readingOrder="0" shrinkToFit="0" vertical="center" wrapText="1"/>
    </xf>
    <xf borderId="4" fillId="2" fontId="9" numFmtId="0" xfId="0" applyAlignment="1" applyBorder="1" applyFont="1">
      <alignment readingOrder="0" shrinkToFit="0" vertical="center" wrapText="0"/>
    </xf>
    <xf borderId="5" fillId="4" fontId="10" numFmtId="0" xfId="0" applyAlignment="1" applyBorder="1" applyFont="1">
      <alignment shrinkToFit="0" wrapText="0"/>
    </xf>
    <xf borderId="6" fillId="2" fontId="11" numFmtId="49" xfId="0" applyAlignment="1" applyBorder="1" applyFont="1" applyNumberFormat="1">
      <alignment shrinkToFit="0" wrapText="0"/>
    </xf>
    <xf borderId="7" fillId="4" fontId="10" numFmtId="0" xfId="0" applyAlignment="1" applyBorder="1" applyFont="1">
      <alignment shrinkToFit="0" wrapText="0"/>
    </xf>
    <xf borderId="4" fillId="2" fontId="9" numFmtId="3" xfId="0" applyAlignment="1" applyBorder="1" applyFont="1" applyNumberFormat="1">
      <alignment horizontal="right" readingOrder="0" shrinkToFit="0" vertical="center" wrapText="0"/>
    </xf>
    <xf borderId="4" fillId="8" fontId="8" numFmtId="0" xfId="0" applyAlignment="1" applyBorder="1" applyFill="1" applyFont="1">
      <alignment horizontal="center" readingOrder="0" shrinkToFit="0" vertical="center" wrapText="1"/>
    </xf>
    <xf borderId="0" fillId="2" fontId="12" numFmtId="164" xfId="0" applyAlignment="1" applyFont="1" applyNumberFormat="1">
      <alignment horizontal="left" readingOrder="0" shrinkToFit="0" vertical="bottom" wrapText="0"/>
    </xf>
    <xf borderId="0" fillId="2" fontId="13" numFmtId="49" xfId="0" applyAlignment="1" applyFont="1" applyNumberFormat="1">
      <alignment horizontal="right" readingOrder="0" shrinkToFit="0" vertical="bottom" wrapText="1"/>
    </xf>
    <xf borderId="8" fillId="4" fontId="14" numFmtId="0" xfId="0" applyAlignment="1" applyBorder="1" applyFont="1">
      <alignment horizontal="left" readingOrder="0" shrinkToFit="0" wrapText="0"/>
    </xf>
    <xf borderId="0" fillId="2" fontId="8" numFmtId="0" xfId="0" applyAlignment="1" applyFont="1">
      <alignment horizontal="right" readingOrder="0" shrinkToFit="0" wrapText="1"/>
    </xf>
    <xf borderId="0" fillId="2" fontId="8" numFmtId="3" xfId="0" applyAlignment="1" applyFont="1" applyNumberFormat="1">
      <alignment horizontal="right" readingOrder="0" shrinkToFit="0" vertical="center" wrapText="0"/>
    </xf>
    <xf borderId="4" fillId="4" fontId="9" numFmtId="165" xfId="0" applyAlignment="1" applyBorder="1" applyFont="1" applyNumberFormat="1">
      <alignment horizontal="center" readingOrder="0" shrinkToFit="0" vertical="center" wrapText="0"/>
    </xf>
    <xf borderId="6" fillId="2" fontId="15" numFmtId="166" xfId="0" applyAlignment="1" applyBorder="1" applyFont="1" applyNumberFormat="1">
      <alignment horizontal="left" shrinkToFit="0" wrapText="0"/>
    </xf>
    <xf borderId="9" fillId="2" fontId="16" numFmtId="0" xfId="0" applyAlignment="1" applyBorder="1" applyFont="1">
      <alignment horizontal="left" shrinkToFit="0" wrapText="0"/>
    </xf>
    <xf borderId="10" fillId="2" fontId="0" numFmtId="0" xfId="0" applyAlignment="1" applyBorder="1" applyFont="1">
      <alignment shrinkToFit="0" wrapText="1"/>
    </xf>
    <xf borderId="11" fillId="2" fontId="0" numFmtId="0" xfId="0" applyAlignment="1" applyBorder="1" applyFont="1">
      <alignment shrinkToFit="0" wrapText="1"/>
    </xf>
    <xf borderId="0" fillId="2" fontId="4" numFmtId="0" xfId="0" applyFont="1"/>
    <xf borderId="12" fillId="4" fontId="10" numFmtId="0" xfId="0" applyAlignment="1" applyBorder="1" applyFont="1">
      <alignment shrinkToFit="0" wrapText="0"/>
    </xf>
    <xf borderId="13" fillId="2" fontId="12" numFmtId="164" xfId="0" applyAlignment="1" applyBorder="1" applyFont="1" applyNumberFormat="1">
      <alignment horizontal="left" readingOrder="0" shrinkToFit="0" vertical="bottom" wrapText="0"/>
    </xf>
    <xf borderId="14" fillId="4" fontId="10" numFmtId="0" xfId="0" applyAlignment="1" applyBorder="1" applyFont="1">
      <alignment readingOrder="0" shrinkToFit="0" wrapText="0"/>
    </xf>
    <xf borderId="14" fillId="4" fontId="14" numFmtId="0" xfId="0" applyAlignment="1" applyBorder="1" applyFont="1">
      <alignment horizontal="left" shrinkToFit="0" wrapText="0"/>
    </xf>
    <xf borderId="14" fillId="2" fontId="17" numFmtId="166" xfId="0" applyAlignment="1" applyBorder="1" applyFont="1" applyNumberFormat="1">
      <alignment horizontal="left" shrinkToFit="0" wrapText="0"/>
    </xf>
    <xf borderId="15" fillId="2" fontId="16" numFmtId="0" xfId="0" applyAlignment="1" applyBorder="1" applyFont="1">
      <alignment horizontal="left" shrinkToFit="0" wrapText="0"/>
    </xf>
    <xf borderId="4" fillId="2" fontId="9" numFmtId="3" xfId="0" applyAlignment="1" applyBorder="1" applyFont="1" applyNumberFormat="1">
      <alignment horizontal="center" readingOrder="0" shrinkToFit="0" vertical="center" wrapText="0"/>
    </xf>
    <xf borderId="0" fillId="4" fontId="8" numFmtId="165" xfId="0" applyAlignment="1" applyFont="1" applyNumberFormat="1">
      <alignment horizontal="center" readingOrder="0" shrinkToFit="0" vertical="center" wrapText="0"/>
    </xf>
    <xf borderId="0" fillId="0" fontId="18" numFmtId="0" xfId="0" applyAlignment="1" applyFont="1">
      <alignment readingOrder="0"/>
    </xf>
    <xf borderId="4" fillId="4" fontId="9" numFmtId="4" xfId="0" applyAlignment="1" applyBorder="1" applyFont="1" applyNumberFormat="1">
      <alignment horizontal="right"/>
    </xf>
    <xf borderId="3" fillId="4" fontId="9" numFmtId="4" xfId="0" applyAlignment="1" applyBorder="1" applyFont="1" applyNumberFormat="1">
      <alignment horizontal="right"/>
    </xf>
    <xf borderId="0" fillId="0" fontId="18" numFmtId="165" xfId="0" applyAlignment="1" applyFont="1" applyNumberFormat="1">
      <alignment readingOrder="0"/>
    </xf>
    <xf borderId="3" fillId="4" fontId="9" numFmtId="165" xfId="0" applyAlignment="1" applyBorder="1" applyFont="1" applyNumberFormat="1">
      <alignment horizontal="center"/>
    </xf>
    <xf borderId="0" fillId="0" fontId="18" numFmtId="167" xfId="0" applyAlignment="1" applyFont="1" applyNumberFormat="1">
      <alignment readingOrder="0"/>
    </xf>
    <xf borderId="0" fillId="4" fontId="18" numFmtId="167" xfId="0" applyAlignment="1" applyFont="1" applyNumberFormat="1">
      <alignment readingOrder="0"/>
    </xf>
    <xf borderId="16" fillId="4" fontId="9" numFmtId="4" xfId="0" applyAlignment="1" applyBorder="1" applyFont="1" applyNumberFormat="1">
      <alignment horizontal="right"/>
    </xf>
    <xf borderId="17" fillId="4" fontId="9" numFmtId="4" xfId="0" applyAlignment="1" applyBorder="1" applyFont="1" applyNumberFormat="1">
      <alignment horizontal="right"/>
    </xf>
    <xf borderId="18" fillId="4" fontId="13" numFmtId="2" xfId="0" applyAlignment="1" applyBorder="1" applyFont="1" applyNumberFormat="1">
      <alignment horizontal="right" vertical="bottom"/>
    </xf>
    <xf borderId="17" fillId="4" fontId="9" numFmtId="165" xfId="0" applyAlignment="1" applyBorder="1" applyFont="1" applyNumberFormat="1">
      <alignment horizontal="center"/>
    </xf>
    <xf borderId="18" fillId="4" fontId="8" numFmtId="165" xfId="0" applyAlignment="1" applyBorder="1" applyFont="1" applyNumberFormat="1">
      <alignment horizontal="center"/>
    </xf>
    <xf borderId="0" fillId="4" fontId="13" numFmtId="2" xfId="0" applyAlignment="1" applyFont="1" applyNumberFormat="1">
      <alignment horizontal="right" vertical="bottom"/>
    </xf>
    <xf borderId="0" fillId="4" fontId="8" numFmtId="165" xfId="0" applyAlignment="1" applyFont="1" applyNumberFormat="1">
      <alignment horizontal="center"/>
    </xf>
    <xf borderId="0" fillId="8" fontId="19" numFmtId="0" xfId="0" applyAlignment="1" applyFont="1">
      <alignment shrinkToFit="0" wrapText="0"/>
    </xf>
    <xf borderId="0" fillId="8" fontId="19" numFmtId="0" xfId="0" applyAlignment="1" applyFont="1">
      <alignment horizontal="center" shrinkToFit="0" wrapText="0"/>
    </xf>
    <xf borderId="0" fillId="2" fontId="20" numFmtId="164" xfId="0" applyAlignment="1" applyFont="1" applyNumberFormat="1">
      <alignment horizontal="center" readingOrder="0" shrinkToFit="0" vertical="bottom" wrapText="0"/>
    </xf>
    <xf borderId="0" fillId="2" fontId="9" numFmtId="0" xfId="0" applyAlignment="1" applyFont="1">
      <alignment readingOrder="0" vertical="bottom"/>
    </xf>
    <xf borderId="0" fillId="2" fontId="9" numFmtId="0" xfId="0" applyAlignment="1" applyFont="1">
      <alignment horizontal="center" readingOrder="0" shrinkToFit="0" vertical="bottom" wrapText="0"/>
    </xf>
    <xf borderId="0" fillId="2" fontId="20" numFmtId="164" xfId="0" applyAlignment="1" applyFont="1" applyNumberFormat="1">
      <alignment horizontal="center" shrinkToFit="0" vertical="bottom" wrapText="0"/>
    </xf>
    <xf borderId="0" fillId="2" fontId="9" numFmtId="17" xfId="0" applyAlignment="1" applyFont="1" applyNumberFormat="1">
      <alignment vertical="bottom"/>
    </xf>
    <xf borderId="0" fillId="2" fontId="9" numFmtId="0" xfId="0" applyAlignment="1" applyFont="1">
      <alignment horizontal="center" shrinkToFit="0" vertical="bottom" wrapText="0"/>
    </xf>
    <xf borderId="0" fillId="2" fontId="9" numFmtId="0" xfId="0" applyAlignment="1" applyFont="1">
      <alignment vertical="bottom"/>
    </xf>
    <xf borderId="0" fillId="0" fontId="21" numFmtId="0" xfId="0" applyAlignment="1" applyFont="1">
      <alignment shrinkToFit="0" wrapText="0"/>
    </xf>
    <xf borderId="0" fillId="0" fontId="0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7.29" defaultRowHeight="15.0"/>
  <cols>
    <col customWidth="1" min="1" max="1" width="10.0"/>
    <col customWidth="1" min="2" max="2" width="15.57"/>
    <col customWidth="1" min="3" max="3" width="12.29"/>
  </cols>
  <sheetData>
    <row r="1">
      <c r="A1" s="13" t="s">
        <v>4</v>
      </c>
      <c r="B1" s="14" t="s">
        <v>22</v>
      </c>
      <c r="C1" s="15" t="s">
        <v>23</v>
      </c>
      <c r="D1" s="18">
        <v>42370.0</v>
      </c>
      <c r="E1" s="20" t="s">
        <v>34</v>
      </c>
      <c r="F1" s="24" t="str">
        <f>HYPERLINK("http://prudata.webfactional.com/wiki/index.php/RP2_(2015-2019)","RP2 meta data")</f>
        <v>RP2 meta data</v>
      </c>
      <c r="G1" s="25"/>
      <c r="H1" s="26"/>
      <c r="I1" s="27"/>
      <c r="J1" s="27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</row>
    <row r="2">
      <c r="A2" s="29" t="s">
        <v>36</v>
      </c>
      <c r="B2" s="30">
        <v>43171.0</v>
      </c>
      <c r="C2" s="31" t="s">
        <v>37</v>
      </c>
      <c r="D2" s="30">
        <v>42735.0</v>
      </c>
      <c r="E2" s="32" t="s">
        <v>38</v>
      </c>
      <c r="F2" s="33" t="s">
        <v>39</v>
      </c>
      <c r="G2" s="34"/>
      <c r="H2" s="26"/>
      <c r="I2" s="27"/>
      <c r="J2" s="27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</row>
    <row r="3">
      <c r="A3" s="28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</row>
    <row r="4">
      <c r="A4" s="28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</row>
    <row r="5">
      <c r="A5" s="28"/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</row>
    <row r="6">
      <c r="A6" s="28"/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</row>
    <row r="7">
      <c r="A7" s="28"/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</row>
    <row r="8">
      <c r="A8" s="28"/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</row>
    <row r="9">
      <c r="A9" s="28"/>
      <c r="B9" s="28"/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</row>
    <row r="10">
      <c r="A10" s="28"/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</row>
    <row r="11">
      <c r="A11" s="28"/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</row>
    <row r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</row>
    <row r="13">
      <c r="A13" s="28"/>
      <c r="B13" s="28"/>
      <c r="C13" s="28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</row>
    <row r="14">
      <c r="A14" s="28"/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</row>
    <row r="15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</row>
    <row r="16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</row>
    <row r="17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</row>
    <row r="18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</row>
    <row r="19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</row>
    <row r="20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</row>
    <row r="2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</row>
    <row r="23">
      <c r="A23" s="28"/>
      <c r="B23" s="28"/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</row>
    <row r="24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</row>
    <row r="26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</row>
    <row r="27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</row>
    <row r="28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</row>
    <row r="29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</row>
    <row r="30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</row>
    <row r="31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</row>
    <row r="3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</row>
    <row r="3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</row>
    <row r="34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</row>
    <row r="35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</row>
    <row r="36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</row>
    <row r="3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</row>
    <row r="38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</row>
    <row r="39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</row>
    <row r="40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</row>
    <row r="41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</row>
    <row r="42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</row>
    <row r="4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</row>
    <row r="44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</row>
    <row r="45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</row>
    <row r="46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</row>
    <row r="4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</row>
    <row r="48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</row>
    <row r="49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</row>
    <row r="50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</row>
    <row r="51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</row>
    <row r="5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</row>
    <row r="5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</row>
    <row r="54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</row>
    <row r="55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</row>
    <row r="56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</row>
    <row r="57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</row>
    <row r="58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</row>
    <row r="59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</row>
    <row r="60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</row>
    <row r="61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</row>
    <row r="6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</row>
    <row r="6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</row>
    <row r="64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</row>
    <row r="65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</row>
    <row r="66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</row>
    <row r="67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</row>
    <row r="68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</row>
    <row r="69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</row>
    <row r="70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</row>
    <row r="71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</row>
    <row r="7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</row>
    <row r="7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</row>
    <row r="74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</row>
    <row r="75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</row>
    <row r="76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</row>
    <row r="77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</row>
    <row r="78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</row>
    <row r="79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</row>
    <row r="80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</row>
    <row r="81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</row>
    <row r="8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</row>
    <row r="8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</row>
    <row r="84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</row>
    <row r="85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</row>
    <row r="86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</row>
    <row r="87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</row>
    <row r="88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</row>
    <row r="89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</row>
    <row r="90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</row>
    <row r="91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</row>
    <row r="9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</row>
    <row r="9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</row>
    <row r="94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</row>
    <row r="95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</row>
    <row r="96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</row>
    <row r="97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</row>
    <row r="98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</row>
    <row r="99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</row>
    <row r="10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</row>
    <row r="10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</row>
    <row r="10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</row>
    <row r="104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</row>
    <row r="105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</row>
    <row r="106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</row>
    <row r="107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</row>
    <row r="108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</row>
    <row r="109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</row>
    <row r="110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</row>
    <row r="11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</row>
    <row r="11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</row>
    <row r="1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</row>
    <row r="114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</row>
    <row r="115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</row>
    <row r="116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</row>
    <row r="117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</row>
    <row r="118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</row>
    <row r="119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</row>
    <row r="120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</row>
    <row r="12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</row>
    <row r="1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</row>
    <row r="12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</row>
    <row r="124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</row>
    <row r="125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</row>
    <row r="126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</row>
    <row r="127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</row>
    <row r="128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</row>
    <row r="129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</row>
    <row r="130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</row>
    <row r="13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</row>
    <row r="13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</row>
    <row r="13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</row>
    <row r="134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</row>
    <row r="135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</row>
    <row r="136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</row>
    <row r="137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</row>
    <row r="138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</row>
    <row r="139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</row>
    <row r="140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</row>
    <row r="14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</row>
    <row r="14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</row>
    <row r="14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</row>
    <row r="144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</row>
    <row r="145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</row>
    <row r="146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</row>
    <row r="147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</row>
    <row r="148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</row>
    <row r="149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</row>
    <row r="150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</row>
    <row r="15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</row>
    <row r="15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</row>
    <row r="15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</row>
    <row r="154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</row>
    <row r="155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</row>
    <row r="156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</row>
    <row r="157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</row>
    <row r="158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</row>
    <row r="159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</row>
    <row r="160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</row>
    <row r="16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</row>
    <row r="162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</row>
    <row r="16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</row>
    <row r="164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</row>
    <row r="165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</row>
    <row r="166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</row>
    <row r="167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</row>
    <row r="168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</row>
    <row r="169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</row>
    <row r="170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</row>
    <row r="17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</row>
    <row r="172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</row>
    <row r="17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</row>
    <row r="174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</row>
    <row r="175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</row>
    <row r="176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</row>
    <row r="177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</row>
    <row r="178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</row>
    <row r="179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</row>
    <row r="180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</row>
    <row r="18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</row>
    <row r="182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</row>
    <row r="18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</row>
    <row r="184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</row>
    <row r="185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</row>
    <row r="186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</row>
    <row r="187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</row>
    <row r="188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</row>
    <row r="189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</row>
    <row r="190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</row>
    <row r="19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</row>
    <row r="192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</row>
    <row r="19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</row>
    <row r="194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</row>
    <row r="195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</row>
    <row r="196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</row>
    <row r="197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</row>
    <row r="198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</row>
    <row r="199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</row>
    <row r="200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</row>
    <row r="20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</row>
    <row r="202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</row>
    <row r="20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</row>
    <row r="204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</row>
    <row r="205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</row>
    <row r="206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</row>
    <row r="207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</row>
    <row r="208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</row>
    <row r="209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</row>
    <row r="210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</row>
    <row r="21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</row>
    <row r="212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</row>
    <row r="2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</row>
    <row r="214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</row>
    <row r="215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</row>
    <row r="216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</row>
    <row r="217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</row>
    <row r="218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</row>
    <row r="219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</row>
    <row r="220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</row>
    <row r="22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</row>
    <row r="222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</row>
    <row r="22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</row>
    <row r="224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</row>
    <row r="225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</row>
    <row r="226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</row>
    <row r="227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</row>
    <row r="228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</row>
    <row r="229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</row>
    <row r="230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</row>
    <row r="23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</row>
    <row r="232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</row>
    <row r="23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</row>
    <row r="234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</row>
    <row r="235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</row>
    <row r="236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</row>
    <row r="237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</row>
    <row r="238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</row>
    <row r="239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</row>
    <row r="240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</row>
    <row r="24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</row>
    <row r="242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</row>
    <row r="24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</row>
    <row r="244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</row>
    <row r="245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</row>
    <row r="246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</row>
    <row r="247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</row>
    <row r="248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</row>
    <row r="249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</row>
    <row r="250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</row>
    <row r="25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</row>
    <row r="252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</row>
    <row r="25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</row>
    <row r="254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</row>
    <row r="255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</row>
    <row r="256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</row>
    <row r="257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</row>
    <row r="258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</row>
    <row r="259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</row>
    <row r="260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</row>
    <row r="26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</row>
    <row r="262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</row>
    <row r="26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</row>
    <row r="264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</row>
    <row r="265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</row>
    <row r="266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</row>
    <row r="267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</row>
    <row r="268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</row>
    <row r="269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</row>
    <row r="270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</row>
    <row r="27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</row>
    <row r="272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</row>
    <row r="27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</row>
    <row r="274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</row>
    <row r="275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</row>
    <row r="276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</row>
    <row r="277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</row>
    <row r="278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</row>
    <row r="279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</row>
    <row r="280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</row>
    <row r="28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</row>
    <row r="282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</row>
    <row r="28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</row>
    <row r="284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</row>
    <row r="285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</row>
    <row r="286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</row>
    <row r="287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</row>
    <row r="288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</row>
    <row r="289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</row>
    <row r="290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</row>
    <row r="29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</row>
    <row r="292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</row>
    <row r="29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</row>
    <row r="294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</row>
    <row r="295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</row>
    <row r="296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</row>
    <row r="297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</row>
    <row r="298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</row>
    <row r="299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</row>
    <row r="300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</row>
    <row r="30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</row>
    <row r="302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</row>
    <row r="30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</row>
    <row r="304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</row>
    <row r="305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</row>
    <row r="306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</row>
    <row r="307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</row>
    <row r="308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</row>
    <row r="309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</row>
    <row r="310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</row>
    <row r="31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</row>
    <row r="312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</row>
    <row r="3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</row>
    <row r="314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</row>
    <row r="315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</row>
    <row r="316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</row>
    <row r="317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</row>
    <row r="318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</row>
    <row r="319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</row>
    <row r="320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</row>
    <row r="32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</row>
    <row r="322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</row>
    <row r="32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</row>
    <row r="324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</row>
    <row r="325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</row>
    <row r="326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</row>
    <row r="327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</row>
    <row r="328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</row>
    <row r="329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</row>
    <row r="330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</row>
    <row r="33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</row>
    <row r="332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</row>
    <row r="33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</row>
    <row r="334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</row>
    <row r="335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</row>
    <row r="336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</row>
    <row r="337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</row>
    <row r="338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</row>
    <row r="339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</row>
    <row r="340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</row>
    <row r="34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</row>
    <row r="342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</row>
    <row r="34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</row>
    <row r="344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</row>
    <row r="345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</row>
    <row r="346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</row>
    <row r="347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</row>
    <row r="348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</row>
    <row r="349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</row>
    <row r="350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</row>
    <row r="35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</row>
    <row r="352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</row>
    <row r="35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</row>
    <row r="354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</row>
    <row r="355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</row>
    <row r="356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</row>
    <row r="357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</row>
    <row r="358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</row>
    <row r="359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</row>
    <row r="360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</row>
    <row r="36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</row>
    <row r="362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</row>
    <row r="36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</row>
    <row r="364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</row>
    <row r="365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</row>
    <row r="366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</row>
    <row r="367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</row>
    <row r="368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</row>
    <row r="369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</row>
    <row r="370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</row>
    <row r="37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</row>
    <row r="372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</row>
    <row r="37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</row>
    <row r="374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</row>
    <row r="375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</row>
    <row r="376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</row>
    <row r="377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</row>
    <row r="378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</row>
    <row r="379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</row>
    <row r="380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</row>
    <row r="38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</row>
    <row r="382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</row>
    <row r="38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</row>
    <row r="384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</row>
    <row r="385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</row>
    <row r="386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</row>
    <row r="387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</row>
    <row r="388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</row>
    <row r="389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</row>
    <row r="390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</row>
    <row r="39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</row>
    <row r="392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</row>
    <row r="39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</row>
    <row r="394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</row>
    <row r="395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</row>
    <row r="396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</row>
    <row r="397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</row>
    <row r="398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</row>
    <row r="399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</row>
    <row r="400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</row>
    <row r="40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</row>
    <row r="402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</row>
    <row r="40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</row>
    <row r="404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</row>
    <row r="405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</row>
    <row r="406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</row>
    <row r="407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</row>
    <row r="408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</row>
    <row r="409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</row>
    <row r="410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</row>
    <row r="41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</row>
    <row r="412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</row>
    <row r="4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</row>
    <row r="414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</row>
    <row r="415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</row>
    <row r="416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</row>
    <row r="417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</row>
    <row r="418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</row>
    <row r="419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</row>
    <row r="420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</row>
    <row r="42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</row>
    <row r="422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</row>
    <row r="42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</row>
    <row r="424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</row>
    <row r="425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</row>
    <row r="426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</row>
    <row r="427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</row>
    <row r="428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</row>
    <row r="429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</row>
    <row r="430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</row>
    <row r="43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</row>
    <row r="432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</row>
    <row r="43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</row>
    <row r="434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</row>
    <row r="435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</row>
    <row r="436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</row>
    <row r="437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</row>
    <row r="438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</row>
    <row r="439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</row>
    <row r="440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</row>
    <row r="44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</row>
    <row r="442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</row>
    <row r="44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</row>
    <row r="444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</row>
    <row r="445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</row>
    <row r="446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</row>
    <row r="447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</row>
    <row r="448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</row>
    <row r="449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</row>
    <row r="450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</row>
    <row r="45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</row>
    <row r="452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</row>
    <row r="45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</row>
    <row r="454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</row>
    <row r="455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</row>
    <row r="456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</row>
    <row r="457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</row>
    <row r="458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</row>
    <row r="459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</row>
    <row r="460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</row>
    <row r="46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</row>
    <row r="462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</row>
    <row r="46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</row>
    <row r="464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</row>
    <row r="465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</row>
    <row r="466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</row>
    <row r="467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</row>
    <row r="468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</row>
    <row r="469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</row>
    <row r="470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</row>
    <row r="47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</row>
    <row r="472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</row>
    <row r="47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</row>
    <row r="474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</row>
    <row r="475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</row>
    <row r="476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</row>
    <row r="477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</row>
    <row r="478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</row>
    <row r="479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</row>
    <row r="480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</row>
    <row r="48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</row>
    <row r="482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</row>
    <row r="48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</row>
    <row r="484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</row>
    <row r="485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</row>
    <row r="486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</row>
    <row r="487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</row>
    <row r="488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</row>
    <row r="489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</row>
    <row r="490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</row>
    <row r="49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</row>
    <row r="492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</row>
    <row r="49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</row>
    <row r="494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</row>
    <row r="495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</row>
    <row r="496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</row>
    <row r="497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</row>
    <row r="498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</row>
    <row r="499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</row>
    <row r="500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</row>
    <row r="50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</row>
    <row r="502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</row>
    <row r="50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</row>
    <row r="504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</row>
    <row r="505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</row>
    <row r="506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</row>
    <row r="507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</row>
    <row r="508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</row>
    <row r="509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</row>
    <row r="510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</row>
    <row r="51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</row>
    <row r="512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</row>
    <row r="5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</row>
    <row r="514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</row>
    <row r="515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</row>
    <row r="516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</row>
    <row r="517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</row>
    <row r="518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</row>
    <row r="519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</row>
    <row r="520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</row>
    <row r="52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</row>
    <row r="522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</row>
    <row r="52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</row>
    <row r="524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</row>
    <row r="525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</row>
    <row r="526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</row>
    <row r="527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</row>
    <row r="528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</row>
    <row r="529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</row>
    <row r="530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</row>
    <row r="53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</row>
    <row r="532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</row>
    <row r="53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</row>
    <row r="534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</row>
    <row r="535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</row>
    <row r="536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</row>
    <row r="537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</row>
    <row r="538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</row>
    <row r="539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</row>
    <row r="540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</row>
    <row r="54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</row>
    <row r="542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</row>
    <row r="54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</row>
    <row r="544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</row>
    <row r="545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</row>
    <row r="546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</row>
    <row r="547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</row>
    <row r="548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</row>
    <row r="549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</row>
    <row r="550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</row>
    <row r="55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</row>
    <row r="552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</row>
    <row r="55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</row>
    <row r="554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</row>
    <row r="555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</row>
    <row r="556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</row>
    <row r="557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</row>
    <row r="558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</row>
    <row r="559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</row>
    <row r="560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</row>
    <row r="56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</row>
    <row r="562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</row>
    <row r="56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</row>
    <row r="564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</row>
    <row r="565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</row>
    <row r="566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</row>
    <row r="567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</row>
    <row r="568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</row>
    <row r="569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</row>
    <row r="570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</row>
    <row r="57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</row>
    <row r="572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</row>
    <row r="57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</row>
    <row r="574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</row>
    <row r="575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</row>
    <row r="576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</row>
    <row r="577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</row>
    <row r="578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</row>
    <row r="579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</row>
    <row r="580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</row>
    <row r="58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</row>
    <row r="582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</row>
    <row r="58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</row>
    <row r="584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</row>
    <row r="585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</row>
    <row r="586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</row>
    <row r="587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</row>
    <row r="588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</row>
    <row r="589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</row>
    <row r="590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</row>
    <row r="59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</row>
    <row r="592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</row>
    <row r="59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</row>
    <row r="594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</row>
    <row r="595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</row>
    <row r="596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</row>
    <row r="597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</row>
    <row r="598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</row>
    <row r="599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</row>
    <row r="600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</row>
    <row r="60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</row>
    <row r="602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</row>
    <row r="60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</row>
    <row r="604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</row>
    <row r="605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</row>
    <row r="606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</row>
    <row r="607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</row>
    <row r="608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</row>
    <row r="609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</row>
    <row r="610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</row>
    <row r="61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</row>
    <row r="612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</row>
    <row r="6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</row>
    <row r="614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</row>
    <row r="615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</row>
    <row r="616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</row>
    <row r="617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</row>
    <row r="618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</row>
    <row r="619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</row>
    <row r="620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</row>
    <row r="62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</row>
    <row r="622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</row>
    <row r="62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</row>
    <row r="624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</row>
    <row r="625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</row>
    <row r="626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</row>
    <row r="627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</row>
    <row r="628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</row>
    <row r="629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</row>
    <row r="630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</row>
    <row r="63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</row>
    <row r="632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</row>
    <row r="63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</row>
    <row r="634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</row>
    <row r="635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</row>
    <row r="636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</row>
    <row r="637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</row>
    <row r="638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</row>
    <row r="639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</row>
    <row r="640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</row>
    <row r="64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</row>
    <row r="642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</row>
    <row r="64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</row>
    <row r="644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</row>
    <row r="645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</row>
    <row r="646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</row>
    <row r="647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</row>
    <row r="648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</row>
    <row r="649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</row>
    <row r="650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</row>
    <row r="65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</row>
    <row r="652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</row>
    <row r="65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</row>
    <row r="654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</row>
    <row r="655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</row>
    <row r="656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</row>
    <row r="657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</row>
    <row r="658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</row>
    <row r="659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</row>
    <row r="660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</row>
    <row r="66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</row>
    <row r="662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</row>
    <row r="66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</row>
    <row r="664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</row>
    <row r="665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</row>
    <row r="666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</row>
    <row r="667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</row>
    <row r="668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</row>
    <row r="669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</row>
    <row r="670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</row>
    <row r="67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</row>
    <row r="672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</row>
    <row r="67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</row>
    <row r="674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</row>
    <row r="675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</row>
    <row r="676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</row>
    <row r="677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</row>
    <row r="678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</row>
    <row r="679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</row>
    <row r="680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</row>
    <row r="68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</row>
    <row r="682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</row>
    <row r="68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</row>
    <row r="684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</row>
    <row r="685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</row>
    <row r="686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</row>
    <row r="687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</row>
    <row r="688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</row>
    <row r="689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</row>
    <row r="690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</row>
    <row r="69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</row>
    <row r="692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</row>
    <row r="69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</row>
    <row r="694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</row>
    <row r="695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</row>
    <row r="696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</row>
    <row r="697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</row>
    <row r="698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</row>
    <row r="699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</row>
    <row r="700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</row>
    <row r="70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</row>
    <row r="702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</row>
    <row r="70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</row>
    <row r="704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</row>
    <row r="705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</row>
    <row r="706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</row>
    <row r="707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</row>
    <row r="708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</row>
    <row r="709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</row>
    <row r="710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</row>
    <row r="71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</row>
    <row r="712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</row>
    <row r="7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</row>
    <row r="714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</row>
    <row r="715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</row>
    <row r="716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</row>
    <row r="717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</row>
    <row r="718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</row>
    <row r="719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</row>
    <row r="720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</row>
    <row r="72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</row>
    <row r="722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</row>
    <row r="72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</row>
    <row r="724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</row>
    <row r="725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</row>
    <row r="726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</row>
    <row r="727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</row>
    <row r="728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</row>
    <row r="729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</row>
    <row r="730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</row>
    <row r="73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</row>
    <row r="732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</row>
    <row r="73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</row>
    <row r="734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</row>
    <row r="735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</row>
    <row r="736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</row>
    <row r="737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</row>
    <row r="738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</row>
    <row r="739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</row>
    <row r="740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</row>
    <row r="74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</row>
    <row r="742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</row>
    <row r="74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</row>
    <row r="744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</row>
    <row r="745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</row>
    <row r="746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</row>
    <row r="747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</row>
    <row r="748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</row>
    <row r="749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</row>
    <row r="750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</row>
    <row r="75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</row>
    <row r="752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</row>
    <row r="75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</row>
    <row r="754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</row>
    <row r="755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</row>
    <row r="756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</row>
    <row r="757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</row>
    <row r="758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</row>
    <row r="759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</row>
    <row r="760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</row>
    <row r="76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</row>
    <row r="762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</row>
    <row r="76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</row>
    <row r="764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</row>
    <row r="765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</row>
    <row r="766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</row>
    <row r="767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</row>
    <row r="768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</row>
    <row r="769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</row>
    <row r="770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</row>
    <row r="77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</row>
    <row r="772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</row>
    <row r="77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</row>
    <row r="774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</row>
    <row r="775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</row>
    <row r="776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</row>
    <row r="777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</row>
    <row r="778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</row>
    <row r="779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</row>
    <row r="780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</row>
    <row r="78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</row>
    <row r="782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</row>
    <row r="78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</row>
    <row r="784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</row>
    <row r="785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</row>
    <row r="786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</row>
    <row r="787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</row>
    <row r="788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</row>
    <row r="789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</row>
    <row r="790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</row>
    <row r="79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</row>
    <row r="792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</row>
    <row r="79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</row>
    <row r="794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</row>
    <row r="795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</row>
    <row r="796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</row>
    <row r="797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</row>
    <row r="798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</row>
    <row r="799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</row>
    <row r="800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</row>
    <row r="80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</row>
    <row r="802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</row>
    <row r="80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</row>
    <row r="804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</row>
    <row r="805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</row>
    <row r="806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</row>
    <row r="807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</row>
    <row r="808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</row>
    <row r="809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</row>
    <row r="810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</row>
    <row r="81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</row>
    <row r="812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</row>
    <row r="8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</row>
    <row r="814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</row>
    <row r="815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</row>
    <row r="816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</row>
    <row r="817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</row>
    <row r="818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</row>
    <row r="819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</row>
    <row r="820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</row>
    <row r="82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</row>
    <row r="822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</row>
    <row r="82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</row>
    <row r="824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</row>
    <row r="825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</row>
    <row r="826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</row>
    <row r="827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</row>
    <row r="828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</row>
    <row r="829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</row>
    <row r="830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</row>
    <row r="83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</row>
    <row r="832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</row>
    <row r="83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</row>
    <row r="834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</row>
    <row r="835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</row>
    <row r="836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</row>
    <row r="837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</row>
    <row r="838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</row>
    <row r="839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</row>
    <row r="840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</row>
    <row r="84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</row>
    <row r="842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</row>
    <row r="84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</row>
    <row r="844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</row>
    <row r="845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</row>
    <row r="846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</row>
    <row r="847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</row>
    <row r="848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</row>
    <row r="849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</row>
    <row r="850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</row>
    <row r="85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</row>
    <row r="852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</row>
    <row r="85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</row>
    <row r="854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</row>
    <row r="855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</row>
    <row r="856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</row>
    <row r="857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</row>
    <row r="858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</row>
    <row r="859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</row>
    <row r="860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</row>
    <row r="86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</row>
    <row r="862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</row>
    <row r="86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</row>
    <row r="864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</row>
    <row r="865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</row>
    <row r="866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</row>
    <row r="867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</row>
    <row r="868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</row>
    <row r="869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</row>
    <row r="870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</row>
    <row r="87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</row>
    <row r="872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</row>
    <row r="87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</row>
    <row r="874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</row>
    <row r="875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</row>
    <row r="876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</row>
    <row r="877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</row>
    <row r="878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</row>
    <row r="879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</row>
    <row r="880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</row>
    <row r="88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</row>
    <row r="882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</row>
    <row r="88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</row>
    <row r="884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</row>
    <row r="885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</row>
    <row r="886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</row>
    <row r="887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</row>
    <row r="888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</row>
    <row r="889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</row>
    <row r="890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</row>
    <row r="89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</row>
    <row r="892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</row>
    <row r="89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</row>
    <row r="894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</row>
    <row r="895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</row>
    <row r="896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</row>
    <row r="897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</row>
    <row r="898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</row>
    <row r="899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</row>
    <row r="900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</row>
    <row r="90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</row>
    <row r="902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</row>
    <row r="90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</row>
    <row r="904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</row>
    <row r="905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</row>
    <row r="906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</row>
    <row r="907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</row>
    <row r="908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</row>
    <row r="909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</row>
    <row r="910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</row>
    <row r="91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</row>
    <row r="912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</row>
    <row r="9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</row>
    <row r="914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</row>
    <row r="915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</row>
    <row r="916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</row>
    <row r="917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</row>
    <row r="918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</row>
    <row r="919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</row>
    <row r="920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</row>
    <row r="92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</row>
    <row r="922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</row>
    <row r="92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</row>
    <row r="924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</row>
    <row r="925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</row>
    <row r="926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</row>
    <row r="927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</row>
    <row r="928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</row>
    <row r="929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</row>
    <row r="930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</row>
    <row r="93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</row>
    <row r="932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</row>
    <row r="93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</row>
    <row r="934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</row>
    <row r="935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</row>
    <row r="936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</row>
    <row r="937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</row>
    <row r="938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</row>
    <row r="939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</row>
    <row r="940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</row>
    <row r="94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</row>
    <row r="942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</row>
    <row r="94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</row>
    <row r="944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</row>
    <row r="945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</row>
    <row r="946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</row>
    <row r="947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</row>
    <row r="948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</row>
    <row r="949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</row>
    <row r="950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</row>
    <row r="95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</row>
    <row r="952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</row>
    <row r="95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</row>
    <row r="954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</row>
    <row r="955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</row>
    <row r="956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</row>
    <row r="957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</row>
    <row r="958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</row>
    <row r="959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</row>
    <row r="960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</row>
    <row r="96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</row>
    <row r="962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</row>
    <row r="96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</row>
    <row r="964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</row>
    <row r="965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</row>
    <row r="966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</row>
    <row r="967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</row>
    <row r="968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</row>
    <row r="969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</row>
    <row r="970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</row>
    <row r="97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</row>
    <row r="972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</row>
    <row r="97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</row>
    <row r="974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</row>
    <row r="975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</row>
    <row r="976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</row>
    <row r="977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</row>
    <row r="978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</row>
    <row r="979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</row>
    <row r="980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</row>
    <row r="98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</row>
    <row r="982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</row>
    <row r="98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</row>
    <row r="984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</row>
    <row r="985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</row>
    <row r="986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</row>
    <row r="987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</row>
    <row r="988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</row>
    <row r="989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</row>
    <row r="990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</row>
    <row r="99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</row>
    <row r="992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</row>
    <row r="99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</row>
    <row r="994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</row>
    <row r="995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</row>
    <row r="996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</row>
    <row r="997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</row>
    <row r="998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</row>
    <row r="999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</row>
    <row r="1000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7.29"/>
    <col customWidth="1" min="2" max="2" width="0.86"/>
    <col customWidth="1" min="3" max="3" width="11.43"/>
    <col customWidth="1" min="4" max="4" width="10.43"/>
    <col customWidth="1" min="5" max="5" width="10.0"/>
    <col customWidth="1" min="6" max="6" width="0.86"/>
    <col customWidth="1" min="7" max="7" width="8.57"/>
    <col customWidth="1" min="8" max="8" width="9.43"/>
    <col customWidth="1" min="9" max="9" width="9.57"/>
    <col customWidth="1" min="10" max="10" width="10.86"/>
    <col customWidth="1" min="11" max="11" width="0.86"/>
    <col customWidth="1" min="12" max="12" width="12.43"/>
    <col customWidth="1" min="13" max="13" width="12.29"/>
    <col customWidth="1" min="14" max="14" width="7.0"/>
  </cols>
  <sheetData>
    <row r="1" ht="25.5" customHeight="1">
      <c r="A1" s="1">
        <v>2016.0</v>
      </c>
      <c r="B1" s="2"/>
      <c r="C1" s="3" t="s">
        <v>0</v>
      </c>
      <c r="D1" s="4"/>
      <c r="E1" s="5"/>
      <c r="F1" s="2"/>
      <c r="G1" s="6" t="s">
        <v>1</v>
      </c>
      <c r="K1" s="2"/>
      <c r="L1" s="6" t="s">
        <v>2</v>
      </c>
    </row>
    <row r="2" ht="25.5" customHeight="1">
      <c r="A2" s="9" t="s">
        <v>3</v>
      </c>
      <c r="B2" s="2"/>
      <c r="C2" s="10" t="s">
        <v>11</v>
      </c>
      <c r="D2" s="10" t="s">
        <v>12</v>
      </c>
      <c r="E2" s="10" t="s">
        <v>13</v>
      </c>
      <c r="F2" s="2"/>
      <c r="G2" s="11" t="s">
        <v>14</v>
      </c>
      <c r="H2" s="11" t="s">
        <v>15</v>
      </c>
      <c r="I2" s="11" t="s">
        <v>16</v>
      </c>
      <c r="J2" s="11" t="s">
        <v>17</v>
      </c>
      <c r="K2" s="2"/>
      <c r="L2" s="11" t="s">
        <v>18</v>
      </c>
      <c r="M2" s="11" t="s">
        <v>19</v>
      </c>
      <c r="N2" s="11" t="s">
        <v>20</v>
      </c>
    </row>
    <row r="3" ht="12.75" customHeight="1">
      <c r="A3" s="12" t="s">
        <v>21</v>
      </c>
      <c r="B3" s="2"/>
      <c r="C3" s="16">
        <v>5052601.0</v>
      </c>
      <c r="D3" s="16">
        <v>4682207.0</v>
      </c>
      <c r="E3" s="23">
        <f t="shared" ref="E3:E11" si="2">D3/C3-1</f>
        <v>-0.0733075895</v>
      </c>
      <c r="F3" s="2"/>
      <c r="G3" s="35" t="s">
        <v>35</v>
      </c>
      <c r="H3" s="16">
        <v>1.54097775E8</v>
      </c>
      <c r="I3" s="16">
        <v>1.56627851E8</v>
      </c>
      <c r="J3" s="23">
        <f t="shared" ref="J3:J11" si="3">I3/H3-1</f>
        <v>0.0164186407</v>
      </c>
      <c r="K3" s="2"/>
      <c r="L3" s="38">
        <f t="shared" ref="L3:M3" si="1">H3/C3</f>
        <v>30.49870255</v>
      </c>
      <c r="M3" s="39">
        <f t="shared" si="1"/>
        <v>33.45171433</v>
      </c>
      <c r="N3" s="41">
        <f t="shared" ref="N3:N11" si="5">M3/L3-1</f>
        <v>0.09682417723</v>
      </c>
    </row>
    <row r="4" ht="12.75" customHeight="1">
      <c r="A4" s="12" t="s">
        <v>41</v>
      </c>
      <c r="B4" s="2"/>
      <c r="C4" s="16">
        <v>1.5231104E7</v>
      </c>
      <c r="D4" s="16">
        <v>1.5423637E7</v>
      </c>
      <c r="E4" s="23">
        <f t="shared" si="2"/>
        <v>0.01264077771</v>
      </c>
      <c r="F4" s="2"/>
      <c r="G4" s="35" t="s">
        <v>35</v>
      </c>
      <c r="H4" s="16">
        <v>8.21230062E8</v>
      </c>
      <c r="I4" s="16">
        <v>7.78038137E8</v>
      </c>
      <c r="J4" s="23">
        <f t="shared" si="3"/>
        <v>-0.05259418402</v>
      </c>
      <c r="K4" s="2"/>
      <c r="L4" s="44">
        <f t="shared" ref="L4:M4" si="4">H4/C4</f>
        <v>53.91796038</v>
      </c>
      <c r="M4" s="45">
        <f t="shared" si="4"/>
        <v>50.44453114</v>
      </c>
      <c r="N4" s="47">
        <f t="shared" si="5"/>
        <v>-0.0644206348</v>
      </c>
    </row>
    <row r="5" ht="12.75" customHeight="1">
      <c r="A5" s="12" t="s">
        <v>42</v>
      </c>
      <c r="B5" s="2"/>
      <c r="C5" s="16">
        <v>6784019.0</v>
      </c>
      <c r="D5" s="16">
        <v>7855690.0</v>
      </c>
      <c r="E5" s="23">
        <f t="shared" si="2"/>
        <v>0.157969929</v>
      </c>
      <c r="F5" s="2"/>
      <c r="G5" s="35" t="s">
        <v>35</v>
      </c>
      <c r="H5" s="16">
        <v>2.06189501E8</v>
      </c>
      <c r="I5" s="16">
        <v>2.30799628E8</v>
      </c>
      <c r="J5" s="23">
        <f t="shared" si="3"/>
        <v>0.1193568386</v>
      </c>
      <c r="K5" s="2"/>
      <c r="L5" s="44">
        <f t="shared" ref="L5:M5" si="6">H5/C5</f>
        <v>30.39341443</v>
      </c>
      <c r="M5" s="45">
        <f t="shared" si="6"/>
        <v>29.37993073</v>
      </c>
      <c r="N5" s="47">
        <f t="shared" si="5"/>
        <v>-0.03334550356</v>
      </c>
    </row>
    <row r="6" ht="12.75" customHeight="1">
      <c r="A6" s="12" t="s">
        <v>43</v>
      </c>
      <c r="B6" s="2"/>
      <c r="C6" s="16">
        <v>4874000.0</v>
      </c>
      <c r="D6" s="16">
        <v>5023046.0</v>
      </c>
      <c r="E6" s="23">
        <f t="shared" si="2"/>
        <v>0.03057981124</v>
      </c>
      <c r="F6" s="2"/>
      <c r="G6" s="35" t="s">
        <v>35</v>
      </c>
      <c r="H6" s="16">
        <v>2.56676451E8</v>
      </c>
      <c r="I6" s="16">
        <v>2.7297392E8</v>
      </c>
      <c r="J6" s="23">
        <f t="shared" si="3"/>
        <v>0.06349421202</v>
      </c>
      <c r="K6" s="2"/>
      <c r="L6" s="44">
        <f t="shared" ref="L6:M6" si="7">H6/C6</f>
        <v>52.66238223</v>
      </c>
      <c r="M6" s="45">
        <f t="shared" si="7"/>
        <v>54.34430025</v>
      </c>
      <c r="N6" s="47">
        <f t="shared" si="5"/>
        <v>0.0319377504</v>
      </c>
    </row>
    <row r="7" ht="12.75" customHeight="1">
      <c r="A7" s="12" t="s">
        <v>44</v>
      </c>
      <c r="B7" s="2"/>
      <c r="C7" s="16">
        <v>1.1186801E7</v>
      </c>
      <c r="D7" s="16">
        <v>1.1705115E7</v>
      </c>
      <c r="E7" s="23">
        <f t="shared" si="2"/>
        <v>0.0463326379</v>
      </c>
      <c r="F7" s="2"/>
      <c r="G7" s="35" t="s">
        <v>35</v>
      </c>
      <c r="H7" s="16">
        <v>5.24710179E8</v>
      </c>
      <c r="I7" s="16">
        <v>5.16765789E8</v>
      </c>
      <c r="J7" s="23">
        <f t="shared" si="3"/>
        <v>-0.01514052961</v>
      </c>
      <c r="K7" s="2"/>
      <c r="L7" s="44">
        <f t="shared" ref="L7:M7" si="8">H7/C7</f>
        <v>46.90439912</v>
      </c>
      <c r="M7" s="45">
        <f t="shared" si="8"/>
        <v>44.14871524</v>
      </c>
      <c r="N7" s="47">
        <f t="shared" si="5"/>
        <v>-0.05875107521</v>
      </c>
    </row>
    <row r="8" ht="12.75" customHeight="1">
      <c r="A8" s="12" t="s">
        <v>45</v>
      </c>
      <c r="B8" s="2"/>
      <c r="C8" s="16">
        <v>3.9039902E7</v>
      </c>
      <c r="D8" s="16">
        <v>4.0465323E7</v>
      </c>
      <c r="E8" s="23">
        <f t="shared" si="2"/>
        <v>0.03651190006</v>
      </c>
      <c r="F8" s="2"/>
      <c r="G8" s="35" t="s">
        <v>35</v>
      </c>
      <c r="H8" s="16">
        <v>2.540850298E9</v>
      </c>
      <c r="I8" s="16">
        <v>2.446779412E9</v>
      </c>
      <c r="J8" s="23">
        <f t="shared" si="3"/>
        <v>-0.03702338783</v>
      </c>
      <c r="K8" s="2"/>
      <c r="L8" s="44">
        <f t="shared" ref="L8:M8" si="9">H8/C8</f>
        <v>65.08341896</v>
      </c>
      <c r="M8" s="45">
        <f t="shared" si="9"/>
        <v>60.46607887</v>
      </c>
      <c r="N8" s="47">
        <f t="shared" si="5"/>
        <v>-0.07094495286</v>
      </c>
    </row>
    <row r="9" ht="12.75" customHeight="1">
      <c r="A9" s="12" t="s">
        <v>47</v>
      </c>
      <c r="B9" s="2"/>
      <c r="C9" s="16">
        <v>4805529.0</v>
      </c>
      <c r="D9" s="16">
        <v>4882400.0</v>
      </c>
      <c r="E9" s="23">
        <f t="shared" si="2"/>
        <v>0.01599636585</v>
      </c>
      <c r="F9" s="2"/>
      <c r="G9" s="35" t="s">
        <v>35</v>
      </c>
      <c r="H9" s="16">
        <v>1.85463091E8</v>
      </c>
      <c r="I9" s="16">
        <v>1.72620071E8</v>
      </c>
      <c r="J9" s="23">
        <f t="shared" si="3"/>
        <v>-0.06924838754</v>
      </c>
      <c r="K9" s="2"/>
      <c r="L9" s="44">
        <f t="shared" ref="L9:M9" si="10">H9/C9</f>
        <v>38.59368885</v>
      </c>
      <c r="M9" s="45">
        <f t="shared" si="10"/>
        <v>35.35557738</v>
      </c>
      <c r="N9" s="47">
        <f t="shared" si="5"/>
        <v>-0.08390261644</v>
      </c>
    </row>
    <row r="10" ht="12.75" customHeight="1">
      <c r="A10" s="12" t="s">
        <v>48</v>
      </c>
      <c r="B10" s="2"/>
      <c r="C10" s="16">
        <v>1.3568536E7</v>
      </c>
      <c r="D10" s="16">
        <v>1.4755659E7</v>
      </c>
      <c r="E10" s="23">
        <f t="shared" si="2"/>
        <v>0.08749086858</v>
      </c>
      <c r="F10" s="2"/>
      <c r="G10" s="35" t="s">
        <v>35</v>
      </c>
      <c r="H10" s="16">
        <v>7.50585143E8</v>
      </c>
      <c r="I10" s="16">
        <v>7.36465782E8</v>
      </c>
      <c r="J10" s="23">
        <f t="shared" si="3"/>
        <v>-0.01881113839</v>
      </c>
      <c r="K10" s="2"/>
      <c r="L10" s="44">
        <f t="shared" ref="L10:M10" si="11">H10/C10</f>
        <v>55.31806401</v>
      </c>
      <c r="M10" s="45">
        <f t="shared" si="11"/>
        <v>49.91073472</v>
      </c>
      <c r="N10" s="47">
        <f t="shared" si="5"/>
        <v>-0.0977497927</v>
      </c>
    </row>
    <row r="11" ht="12.75" customHeight="1">
      <c r="A11" s="12" t="s">
        <v>49</v>
      </c>
      <c r="B11" s="2"/>
      <c r="C11" s="16">
        <v>1.4484624E7</v>
      </c>
      <c r="D11" s="16">
        <v>1.5342393E7</v>
      </c>
      <c r="E11" s="23">
        <f t="shared" si="2"/>
        <v>0.0592192797</v>
      </c>
      <c r="F11" s="2"/>
      <c r="G11" s="35" t="s">
        <v>35</v>
      </c>
      <c r="H11" s="16">
        <v>7.56075573E8</v>
      </c>
      <c r="I11" s="16">
        <v>7.49001093E8</v>
      </c>
      <c r="J11" s="23">
        <f t="shared" si="3"/>
        <v>-0.009356842428</v>
      </c>
      <c r="K11" s="2"/>
      <c r="L11" s="44">
        <f t="shared" ref="L11:M11" si="12">H11/C11</f>
        <v>52.19849497</v>
      </c>
      <c r="M11" s="45">
        <f t="shared" si="12"/>
        <v>48.81905274</v>
      </c>
      <c r="N11" s="47">
        <f t="shared" si="5"/>
        <v>-0.06474213927</v>
      </c>
    </row>
  </sheetData>
  <mergeCells count="3">
    <mergeCell ref="C1:E1"/>
    <mergeCell ref="G1:J1"/>
    <mergeCell ref="L1:N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topLeftCell="C1" activePane="topRight" state="frozen"/>
      <selection activeCell="D2" sqref="D2" pane="topRight"/>
    </sheetView>
  </sheetViews>
  <sheetFormatPr customHeight="1" defaultColWidth="17.29" defaultRowHeight="15.0"/>
  <cols>
    <col customWidth="1" min="1" max="1" width="18.0"/>
    <col customWidth="1" min="2" max="2" width="13.29"/>
    <col customWidth="1" min="3" max="3" width="0.86"/>
    <col customWidth="1" min="4" max="4" width="10.71"/>
    <col customWidth="1" min="5" max="5" width="10.0"/>
    <col customWidth="1" min="6" max="6" width="7.71"/>
    <col customWidth="1" min="7" max="7" width="0.86"/>
    <col customWidth="1" min="8" max="8" width="5.57"/>
    <col customWidth="1" min="9" max="9" width="9.71"/>
    <col customWidth="1" min="10" max="10" width="9.29"/>
    <col customWidth="1" min="11" max="11" width="8.29"/>
    <col customWidth="1" min="12" max="12" width="0.86"/>
    <col customWidth="1" min="13" max="13" width="9.0"/>
    <col customWidth="1" min="14" max="14" width="8.86"/>
    <col customWidth="1" min="15" max="15" width="9.29"/>
    <col customWidth="1" min="16" max="16" width="0.86"/>
    <col customWidth="1" min="17" max="18" width="8.43"/>
    <col customWidth="1" min="19" max="19" width="8.86"/>
    <col customWidth="1" min="20" max="20" width="0.86"/>
    <col customWidth="1" min="21" max="21" width="11.0"/>
    <col customWidth="1" min="22" max="22" width="10.14"/>
    <col customWidth="1" min="23" max="23" width="10.29"/>
    <col customWidth="1" min="24" max="24" width="0.86"/>
    <col customWidth="1" min="25" max="25" width="12.0"/>
    <col customWidth="1" min="26" max="26" width="11.71"/>
    <col customWidth="1" min="27" max="27" width="10.29"/>
    <col customWidth="1" min="28" max="28" width="0.86"/>
    <col customWidth="1" min="29" max="29" width="6.57"/>
    <col customWidth="1" min="30" max="30" width="9.29"/>
    <col customWidth="1" min="31" max="31" width="10.29"/>
    <col customWidth="1" min="32" max="32" width="13.0"/>
    <col customWidth="1" min="33" max="33" width="0.86"/>
    <col customWidth="1" min="34" max="36" width="13.0"/>
  </cols>
  <sheetData>
    <row r="1" ht="18.0" customHeight="1">
      <c r="A1" s="1">
        <v>2016.0</v>
      </c>
      <c r="B1" s="7"/>
      <c r="C1" s="2"/>
      <c r="D1" s="3" t="s">
        <v>0</v>
      </c>
      <c r="E1" s="4"/>
      <c r="F1" s="5"/>
      <c r="G1" s="2"/>
      <c r="H1" s="8" t="s">
        <v>5</v>
      </c>
      <c r="I1" s="4"/>
      <c r="J1" s="4"/>
      <c r="K1" s="4"/>
      <c r="L1" s="2"/>
      <c r="M1" s="6" t="s">
        <v>6</v>
      </c>
      <c r="P1" s="2"/>
      <c r="Q1" s="6" t="s">
        <v>7</v>
      </c>
      <c r="T1" s="2"/>
      <c r="U1" s="6" t="s">
        <v>8</v>
      </c>
      <c r="X1" s="2"/>
      <c r="Y1" s="6" t="s">
        <v>9</v>
      </c>
      <c r="AB1" s="2"/>
      <c r="AC1" s="6" t="s">
        <v>1</v>
      </c>
      <c r="AG1" s="2"/>
      <c r="AH1" s="6" t="s">
        <v>2</v>
      </c>
    </row>
    <row r="2" ht="25.5" customHeight="1">
      <c r="A2" s="9" t="s">
        <v>10</v>
      </c>
      <c r="B2" s="9" t="s">
        <v>3</v>
      </c>
      <c r="C2" s="2"/>
      <c r="D2" s="10" t="s">
        <v>11</v>
      </c>
      <c r="E2" s="10" t="s">
        <v>12</v>
      </c>
      <c r="F2" s="10" t="s">
        <v>13</v>
      </c>
      <c r="G2" s="2"/>
      <c r="H2" s="17" t="s">
        <v>14</v>
      </c>
      <c r="I2" s="17" t="s">
        <v>24</v>
      </c>
      <c r="J2" s="17" t="s">
        <v>25</v>
      </c>
      <c r="K2" s="17" t="s">
        <v>26</v>
      </c>
      <c r="L2" s="2"/>
      <c r="M2" s="17" t="s">
        <v>27</v>
      </c>
      <c r="N2" s="17" t="s">
        <v>28</v>
      </c>
      <c r="O2" s="17" t="s">
        <v>29</v>
      </c>
      <c r="P2" s="2"/>
      <c r="Q2" s="17" t="s">
        <v>30</v>
      </c>
      <c r="R2" s="17" t="s">
        <v>31</v>
      </c>
      <c r="S2" s="17" t="s">
        <v>32</v>
      </c>
      <c r="T2" s="2"/>
      <c r="U2" s="17" t="s">
        <v>15</v>
      </c>
      <c r="V2" s="17" t="s">
        <v>16</v>
      </c>
      <c r="W2" s="17" t="s">
        <v>17</v>
      </c>
      <c r="X2" s="2"/>
      <c r="Y2" s="17" t="s">
        <v>18</v>
      </c>
      <c r="Z2" s="17" t="s">
        <v>19</v>
      </c>
      <c r="AA2" s="17" t="s">
        <v>20</v>
      </c>
      <c r="AB2" s="2"/>
      <c r="AC2" s="11" t="s">
        <v>14</v>
      </c>
      <c r="AD2" s="11" t="s">
        <v>15</v>
      </c>
      <c r="AE2" s="11" t="s">
        <v>16</v>
      </c>
      <c r="AF2" s="11" t="s">
        <v>17</v>
      </c>
      <c r="AG2" s="2"/>
      <c r="AH2" s="11" t="s">
        <v>18</v>
      </c>
      <c r="AI2" s="11" t="s">
        <v>19</v>
      </c>
      <c r="AJ2" s="11" t="s">
        <v>20</v>
      </c>
    </row>
    <row r="3" ht="12.75" customHeight="1">
      <c r="A3" s="19" t="s">
        <v>33</v>
      </c>
      <c r="B3" s="21" t="s">
        <v>21</v>
      </c>
      <c r="C3" s="2"/>
      <c r="D3" s="22">
        <v>4544000.0</v>
      </c>
      <c r="E3" s="22">
        <v>4174735.0</v>
      </c>
      <c r="F3" s="36">
        <f t="shared" ref="F3:F32" si="3">E3/D3-1</f>
        <v>-0.08126430458</v>
      </c>
      <c r="G3" s="2"/>
      <c r="H3" s="37" t="s">
        <v>40</v>
      </c>
      <c r="I3" s="22">
        <v>6.87375337E8</v>
      </c>
      <c r="J3" s="22">
        <v>6.5049555E8</v>
      </c>
      <c r="K3" s="36">
        <f t="shared" ref="K3:K32" si="4">J3/I3-1</f>
        <v>-0.05365305535</v>
      </c>
      <c r="L3" s="2"/>
      <c r="M3" s="40">
        <v>0.025</v>
      </c>
      <c r="N3" s="40">
        <v>-0.002</v>
      </c>
      <c r="O3" s="36">
        <f t="shared" ref="O3:O32" si="5">N3-M3</f>
        <v>-0.027</v>
      </c>
      <c r="P3" s="2"/>
      <c r="Q3" s="42">
        <v>118.7</v>
      </c>
      <c r="R3" s="42">
        <v>110.6</v>
      </c>
      <c r="S3" s="43">
        <f t="shared" ref="S3:S32" si="6">R3-Q3</f>
        <v>-8.1</v>
      </c>
      <c r="T3" s="2"/>
      <c r="U3" s="22">
        <v>5.78848069E8</v>
      </c>
      <c r="V3" s="22">
        <v>5.87902332E8</v>
      </c>
      <c r="W3" s="36">
        <f t="shared" ref="W3:W32" si="7">V3/U3-1</f>
        <v>0.01564186439</v>
      </c>
      <c r="X3" s="2"/>
      <c r="Y3" s="46">
        <f t="shared" ref="Y3:Z3" si="1">U3/D3</f>
        <v>127.3873391</v>
      </c>
      <c r="Z3" s="46">
        <f t="shared" si="1"/>
        <v>140.8238683</v>
      </c>
      <c r="AA3" s="48">
        <f t="shared" ref="AA3:AA32" si="9">Z3/Y3-1</f>
        <v>0.1054777445</v>
      </c>
      <c r="AB3" s="2"/>
      <c r="AC3" s="37" t="s">
        <v>35</v>
      </c>
      <c r="AD3" s="22">
        <v>1.33873919E8</v>
      </c>
      <c r="AE3" s="22">
        <v>1.35967957E8</v>
      </c>
      <c r="AF3" s="36">
        <f t="shared" ref="AF3:AF32" si="10">AE3/AD3-1</f>
        <v>0.01564186673</v>
      </c>
      <c r="AG3" s="2"/>
      <c r="AH3" s="46">
        <f t="shared" ref="AH3:AI3" si="2">AD3/D3</f>
        <v>29.46168992</v>
      </c>
      <c r="AI3" s="46">
        <f t="shared" si="2"/>
        <v>32.5692426</v>
      </c>
      <c r="AJ3" s="48">
        <f t="shared" ref="AJ3:AJ32" si="12">AI3/AH3-1</f>
        <v>0.1054777471</v>
      </c>
    </row>
    <row r="4" ht="12.75" customHeight="1">
      <c r="A4" s="19" t="s">
        <v>46</v>
      </c>
      <c r="B4" s="21" t="s">
        <v>21</v>
      </c>
      <c r="C4" s="2"/>
      <c r="D4" s="22">
        <v>508601.0</v>
      </c>
      <c r="E4" s="22">
        <v>507472.0</v>
      </c>
      <c r="F4" s="36">
        <f t="shared" si="3"/>
        <v>-0.002219814747</v>
      </c>
      <c r="G4" s="2"/>
      <c r="H4" s="37" t="s">
        <v>35</v>
      </c>
      <c r="I4" s="22">
        <v>2.3342321E7</v>
      </c>
      <c r="J4" s="22">
        <v>2.2775398E7</v>
      </c>
      <c r="K4" s="36">
        <f t="shared" si="4"/>
        <v>-0.02428734486</v>
      </c>
      <c r="L4" s="2"/>
      <c r="M4" s="40">
        <v>0.022</v>
      </c>
      <c r="N4" s="40">
        <v>0.007</v>
      </c>
      <c r="O4" s="36">
        <f t="shared" si="5"/>
        <v>-0.015</v>
      </c>
      <c r="P4" s="2"/>
      <c r="Q4" s="42">
        <v>115.4</v>
      </c>
      <c r="R4" s="42">
        <v>110.2</v>
      </c>
      <c r="S4" s="43">
        <f t="shared" si="6"/>
        <v>-5.2</v>
      </c>
      <c r="T4" s="2"/>
      <c r="U4" s="22">
        <v>2.0223855E7</v>
      </c>
      <c r="V4" s="22">
        <v>2.0659894E7</v>
      </c>
      <c r="W4" s="36">
        <f t="shared" si="7"/>
        <v>0.02156062729</v>
      </c>
      <c r="X4" s="2"/>
      <c r="Y4" s="49">
        <f t="shared" ref="Y4:Z4" si="8">U4/D4</f>
        <v>39.76369492</v>
      </c>
      <c r="Z4" s="49">
        <f t="shared" si="8"/>
        <v>40.71139688</v>
      </c>
      <c r="AA4" s="50">
        <f t="shared" si="9"/>
        <v>0.02383334765</v>
      </c>
      <c r="AB4" s="2"/>
      <c r="AC4" s="37" t="s">
        <v>35</v>
      </c>
      <c r="AD4" s="22">
        <v>2.0223855E7</v>
      </c>
      <c r="AE4" s="22">
        <v>2.0659894E7</v>
      </c>
      <c r="AF4" s="36">
        <f t="shared" si="10"/>
        <v>0.02156062729</v>
      </c>
      <c r="AG4" s="2"/>
      <c r="AH4" s="49">
        <f t="shared" ref="AH4:AI4" si="11">AD4/D4</f>
        <v>39.76369492</v>
      </c>
      <c r="AI4" s="49">
        <f t="shared" si="11"/>
        <v>40.71139688</v>
      </c>
      <c r="AJ4" s="50">
        <f t="shared" si="12"/>
        <v>0.02383334765</v>
      </c>
    </row>
    <row r="5" ht="12.75" customHeight="1">
      <c r="A5" s="19" t="s">
        <v>50</v>
      </c>
      <c r="B5" s="21" t="s">
        <v>41</v>
      </c>
      <c r="C5" s="2"/>
      <c r="D5" s="22">
        <v>1425773.0</v>
      </c>
      <c r="E5" s="22">
        <v>1540071.0</v>
      </c>
      <c r="F5" s="36">
        <f t="shared" si="3"/>
        <v>0.08016563647</v>
      </c>
      <c r="G5" s="2"/>
      <c r="H5" s="37" t="s">
        <v>35</v>
      </c>
      <c r="I5" s="22">
        <v>5.3598493E7</v>
      </c>
      <c r="J5" s="22">
        <v>4.9919678E7</v>
      </c>
      <c r="K5" s="36">
        <f t="shared" si="4"/>
        <v>-0.06863653797</v>
      </c>
      <c r="L5" s="2"/>
      <c r="M5" s="40">
        <v>0.017</v>
      </c>
      <c r="N5" s="40">
        <v>-0.012</v>
      </c>
      <c r="O5" s="36">
        <f t="shared" si="5"/>
        <v>-0.029</v>
      </c>
      <c r="P5" s="2"/>
      <c r="Q5" s="42">
        <v>114.8</v>
      </c>
      <c r="R5" s="42">
        <v>106.5</v>
      </c>
      <c r="S5" s="43">
        <f t="shared" si="6"/>
        <v>-8.3</v>
      </c>
      <c r="T5" s="2"/>
      <c r="U5" s="22">
        <v>4.6676772E7</v>
      </c>
      <c r="V5" s="22">
        <v>4.6851861E7</v>
      </c>
      <c r="W5" s="36">
        <f t="shared" si="7"/>
        <v>0.00375109487</v>
      </c>
      <c r="X5" s="2"/>
      <c r="Y5" s="49">
        <f t="shared" ref="Y5:Z5" si="13">U5/D5</f>
        <v>32.73787061</v>
      </c>
      <c r="Z5" s="49">
        <f t="shared" si="13"/>
        <v>30.4218838</v>
      </c>
      <c r="AA5" s="50">
        <f t="shared" si="9"/>
        <v>-0.07074335548</v>
      </c>
      <c r="AB5" s="2"/>
      <c r="AC5" s="37" t="s">
        <v>35</v>
      </c>
      <c r="AD5" s="22">
        <v>4.6676772E7</v>
      </c>
      <c r="AE5" s="22">
        <v>4.6851861E7</v>
      </c>
      <c r="AF5" s="36">
        <f t="shared" si="10"/>
        <v>0.00375109487</v>
      </c>
      <c r="AG5" s="2"/>
      <c r="AH5" s="49">
        <f t="shared" ref="AH5:AI5" si="14">AD5/D5</f>
        <v>32.73787061</v>
      </c>
      <c r="AI5" s="49">
        <f t="shared" si="14"/>
        <v>30.4218838</v>
      </c>
      <c r="AJ5" s="50">
        <f t="shared" si="12"/>
        <v>-0.07074335548</v>
      </c>
    </row>
    <row r="6" ht="12.75" customHeight="1">
      <c r="A6" s="19" t="s">
        <v>51</v>
      </c>
      <c r="B6" s="21" t="s">
        <v>41</v>
      </c>
      <c r="C6" s="2"/>
      <c r="D6" s="22">
        <v>4318281.0</v>
      </c>
      <c r="E6" s="22">
        <v>4678399.0</v>
      </c>
      <c r="F6" s="36">
        <f t="shared" si="3"/>
        <v>0.08339383194</v>
      </c>
      <c r="G6" s="2"/>
      <c r="H6" s="37" t="s">
        <v>35</v>
      </c>
      <c r="I6" s="22">
        <v>1.51226557E8</v>
      </c>
      <c r="J6" s="22">
        <v>1.40632309E8</v>
      </c>
      <c r="K6" s="36">
        <f t="shared" si="4"/>
        <v>-0.07005547313</v>
      </c>
      <c r="L6" s="2"/>
      <c r="M6" s="40">
        <v>0.011</v>
      </c>
      <c r="N6" s="40">
        <v>0.0</v>
      </c>
      <c r="O6" s="36">
        <f t="shared" si="5"/>
        <v>-0.011</v>
      </c>
      <c r="P6" s="2"/>
      <c r="Q6" s="42">
        <v>109.1</v>
      </c>
      <c r="R6" s="42">
        <v>105.4</v>
      </c>
      <c r="S6" s="43">
        <f t="shared" si="6"/>
        <v>-3.7</v>
      </c>
      <c r="T6" s="2"/>
      <c r="U6" s="22">
        <v>1.38630543E8</v>
      </c>
      <c r="V6" s="22">
        <v>1.33478564E8</v>
      </c>
      <c r="W6" s="36">
        <f t="shared" si="7"/>
        <v>-0.03716337604</v>
      </c>
      <c r="X6" s="2"/>
      <c r="Y6" s="49">
        <f t="shared" ref="Y6:Z6" si="15">U6/D6</f>
        <v>32.10317786</v>
      </c>
      <c r="Z6" s="49">
        <f t="shared" si="15"/>
        <v>28.53082091</v>
      </c>
      <c r="AA6" s="50">
        <f t="shared" si="9"/>
        <v>-0.1112773623</v>
      </c>
      <c r="AB6" s="2"/>
      <c r="AC6" s="37" t="s">
        <v>35</v>
      </c>
      <c r="AD6" s="22">
        <v>1.38630543E8</v>
      </c>
      <c r="AE6" s="22">
        <v>1.33478564E8</v>
      </c>
      <c r="AF6" s="36">
        <f t="shared" si="10"/>
        <v>-0.03716337604</v>
      </c>
      <c r="AG6" s="2"/>
      <c r="AH6" s="49">
        <f t="shared" ref="AH6:AI6" si="16">AD6/D6</f>
        <v>32.10317786</v>
      </c>
      <c r="AI6" s="49">
        <f t="shared" si="16"/>
        <v>28.53082091</v>
      </c>
      <c r="AJ6" s="50">
        <f t="shared" si="12"/>
        <v>-0.1112773623</v>
      </c>
    </row>
    <row r="7" ht="12.75" customHeight="1">
      <c r="A7" s="19" t="s">
        <v>52</v>
      </c>
      <c r="B7" s="21" t="s">
        <v>41</v>
      </c>
      <c r="C7" s="2"/>
      <c r="D7" s="22">
        <v>8866051.0</v>
      </c>
      <c r="E7" s="22">
        <v>8299670.0</v>
      </c>
      <c r="F7" s="36">
        <f t="shared" si="3"/>
        <v>-0.06388199211</v>
      </c>
      <c r="G7" s="2"/>
      <c r="H7" s="37" t="s">
        <v>35</v>
      </c>
      <c r="I7" s="22">
        <v>6.93557255E8</v>
      </c>
      <c r="J7" s="22">
        <v>6.37727794E8</v>
      </c>
      <c r="K7" s="36">
        <f t="shared" si="4"/>
        <v>-0.08049726334</v>
      </c>
      <c r="L7" s="2"/>
      <c r="M7" s="40">
        <v>0.011</v>
      </c>
      <c r="N7" s="40">
        <v>-0.001</v>
      </c>
      <c r="O7" s="36">
        <f t="shared" si="5"/>
        <v>-0.012</v>
      </c>
      <c r="P7" s="2"/>
      <c r="Q7" s="42">
        <v>112.0</v>
      </c>
      <c r="R7" s="42">
        <v>109.7</v>
      </c>
      <c r="S7" s="43">
        <f t="shared" si="6"/>
        <v>-2.3</v>
      </c>
      <c r="T7" s="2"/>
      <c r="U7" s="22">
        <v>6.1917679E8</v>
      </c>
      <c r="V7" s="22">
        <v>5.81543938E8</v>
      </c>
      <c r="W7" s="36">
        <f t="shared" si="7"/>
        <v>-0.06077884799</v>
      </c>
      <c r="X7" s="2"/>
      <c r="Y7" s="49">
        <f t="shared" ref="Y7:Z7" si="17">U7/D7</f>
        <v>69.83681799</v>
      </c>
      <c r="Z7" s="49">
        <f t="shared" si="17"/>
        <v>70.06832055</v>
      </c>
      <c r="AA7" s="50">
        <f t="shared" si="9"/>
        <v>0.003314906975</v>
      </c>
      <c r="AB7" s="2"/>
      <c r="AC7" s="37" t="s">
        <v>35</v>
      </c>
      <c r="AD7" s="22">
        <v>6.1917679E8</v>
      </c>
      <c r="AE7" s="22">
        <v>5.81543938E8</v>
      </c>
      <c r="AF7" s="36">
        <f t="shared" si="10"/>
        <v>-0.06077884799</v>
      </c>
      <c r="AG7" s="2"/>
      <c r="AH7" s="49">
        <f t="shared" ref="AH7:AI7" si="18">AD7/D7</f>
        <v>69.83681799</v>
      </c>
      <c r="AI7" s="49">
        <f t="shared" si="18"/>
        <v>70.06832055</v>
      </c>
      <c r="AJ7" s="50">
        <f t="shared" si="12"/>
        <v>0.003314906975</v>
      </c>
    </row>
    <row r="8" ht="12.75" customHeight="1">
      <c r="A8" s="19" t="s">
        <v>53</v>
      </c>
      <c r="B8" s="21" t="s">
        <v>41</v>
      </c>
      <c r="C8" s="2"/>
      <c r="D8" s="22">
        <v>621000.0</v>
      </c>
      <c r="E8" s="22">
        <v>905497.0</v>
      </c>
      <c r="F8" s="36">
        <f t="shared" si="3"/>
        <v>0.4581272142</v>
      </c>
      <c r="G8" s="2"/>
      <c r="H8" s="37" t="s">
        <v>35</v>
      </c>
      <c r="I8" s="22">
        <v>1.9082057E7</v>
      </c>
      <c r="J8" s="22">
        <v>1.8130096E7</v>
      </c>
      <c r="K8" s="36">
        <f t="shared" si="4"/>
        <v>-0.04988775581</v>
      </c>
      <c r="L8" s="2"/>
      <c r="M8" s="40">
        <v>0.018</v>
      </c>
      <c r="N8" s="40">
        <v>0.009</v>
      </c>
      <c r="O8" s="36">
        <f t="shared" si="5"/>
        <v>-0.009</v>
      </c>
      <c r="P8" s="2"/>
      <c r="Q8" s="42">
        <v>114.0</v>
      </c>
      <c r="R8" s="42">
        <v>112.2</v>
      </c>
      <c r="S8" s="43">
        <f t="shared" si="6"/>
        <v>-1.8</v>
      </c>
      <c r="T8" s="2"/>
      <c r="U8" s="22">
        <v>1.6745957E7</v>
      </c>
      <c r="V8" s="22">
        <v>1.6163775E7</v>
      </c>
      <c r="W8" s="36">
        <f t="shared" si="7"/>
        <v>-0.03476552579</v>
      </c>
      <c r="X8" s="2"/>
      <c r="Y8" s="49">
        <f t="shared" ref="Y8:Z8" si="19">U8/D8</f>
        <v>26.96611433</v>
      </c>
      <c r="Z8" s="49">
        <f t="shared" si="19"/>
        <v>17.85072176</v>
      </c>
      <c r="AA8" s="50">
        <f t="shared" si="9"/>
        <v>-0.3380313701</v>
      </c>
      <c r="AB8" s="2"/>
      <c r="AC8" s="37" t="s">
        <v>35</v>
      </c>
      <c r="AD8" s="22">
        <v>1.6745957E7</v>
      </c>
      <c r="AE8" s="22">
        <v>1.6163775E7</v>
      </c>
      <c r="AF8" s="36">
        <f t="shared" si="10"/>
        <v>-0.03476552579</v>
      </c>
      <c r="AG8" s="2"/>
      <c r="AH8" s="49">
        <f t="shared" ref="AH8:AI8" si="20">AD8/D8</f>
        <v>26.96611433</v>
      </c>
      <c r="AI8" s="49">
        <f t="shared" si="20"/>
        <v>17.85072176</v>
      </c>
      <c r="AJ8" s="50">
        <f t="shared" si="12"/>
        <v>-0.3380313701</v>
      </c>
    </row>
    <row r="9" ht="12.75" customHeight="1">
      <c r="A9" s="19" t="s">
        <v>58</v>
      </c>
      <c r="B9" s="21" t="s">
        <v>42</v>
      </c>
      <c r="C9" s="2"/>
      <c r="D9" s="22">
        <v>2667000.0</v>
      </c>
      <c r="E9" s="22">
        <v>3412754.0</v>
      </c>
      <c r="F9" s="36">
        <f t="shared" si="3"/>
        <v>0.2796227972</v>
      </c>
      <c r="G9" s="2"/>
      <c r="H9" s="37" t="s">
        <v>59</v>
      </c>
      <c r="I9" s="22">
        <v>1.72805739E8</v>
      </c>
      <c r="J9" s="22">
        <v>1.78955967E8</v>
      </c>
      <c r="K9" s="36">
        <f t="shared" si="4"/>
        <v>0.0355904152</v>
      </c>
      <c r="L9" s="2"/>
      <c r="M9" s="40">
        <v>0.018</v>
      </c>
      <c r="N9" s="40">
        <v>-0.013</v>
      </c>
      <c r="O9" s="36">
        <f t="shared" si="5"/>
        <v>-0.031</v>
      </c>
      <c r="P9" s="2"/>
      <c r="Q9" s="42">
        <v>112.1</v>
      </c>
      <c r="R9" s="42">
        <v>105.2</v>
      </c>
      <c r="S9" s="43">
        <f t="shared" si="6"/>
        <v>-6.9</v>
      </c>
      <c r="T9" s="2"/>
      <c r="U9" s="22">
        <v>1.54219178E8</v>
      </c>
      <c r="V9" s="22">
        <v>1.70155585E8</v>
      </c>
      <c r="W9" s="36">
        <f t="shared" si="7"/>
        <v>0.1033360909</v>
      </c>
      <c r="X9" s="2"/>
      <c r="Y9" s="49">
        <f t="shared" ref="Y9:Z9" si="21">U9/D9</f>
        <v>57.82496363</v>
      </c>
      <c r="Z9" s="49">
        <f t="shared" si="21"/>
        <v>49.85873139</v>
      </c>
      <c r="AA9" s="50">
        <f t="shared" si="9"/>
        <v>-0.137764587</v>
      </c>
      <c r="AB9" s="2"/>
      <c r="AC9" s="37" t="s">
        <v>35</v>
      </c>
      <c r="AD9" s="22">
        <v>7.8872387E7</v>
      </c>
      <c r="AE9" s="22">
        <v>8.7022751E7</v>
      </c>
      <c r="AF9" s="36">
        <f t="shared" si="10"/>
        <v>0.103336089</v>
      </c>
      <c r="AG9" s="2"/>
      <c r="AH9" s="49">
        <f t="shared" ref="AH9:AI9" si="22">AD9/D9</f>
        <v>29.57344844</v>
      </c>
      <c r="AI9" s="49">
        <f t="shared" si="22"/>
        <v>25.49927449</v>
      </c>
      <c r="AJ9" s="50">
        <f t="shared" si="12"/>
        <v>-0.1377645886</v>
      </c>
    </row>
    <row r="10" ht="12.75" customHeight="1">
      <c r="A10" s="19" t="s">
        <v>62</v>
      </c>
      <c r="B10" s="21" t="s">
        <v>42</v>
      </c>
      <c r="C10" s="2"/>
      <c r="D10" s="22">
        <v>4117019.0</v>
      </c>
      <c r="E10" s="22">
        <v>4442936.0</v>
      </c>
      <c r="F10" s="36">
        <f t="shared" si="3"/>
        <v>0.0791633461</v>
      </c>
      <c r="G10" s="2"/>
      <c r="H10" s="37" t="s">
        <v>63</v>
      </c>
      <c r="I10" s="22">
        <v>7.04650329E8</v>
      </c>
      <c r="J10" s="22">
        <v>7.28174165E8</v>
      </c>
      <c r="K10" s="36">
        <f t="shared" si="4"/>
        <v>0.03338370115</v>
      </c>
      <c r="L10" s="2"/>
      <c r="M10" s="40">
        <v>0.03</v>
      </c>
      <c r="N10" s="40">
        <v>-0.011</v>
      </c>
      <c r="O10" s="36">
        <f t="shared" si="5"/>
        <v>-0.041</v>
      </c>
      <c r="P10" s="2"/>
      <c r="Q10" s="42">
        <v>130.7</v>
      </c>
      <c r="R10" s="42">
        <v>119.6</v>
      </c>
      <c r="S10" s="43">
        <f t="shared" si="6"/>
        <v>-11.1</v>
      </c>
      <c r="T10" s="2"/>
      <c r="U10" s="22">
        <v>5.38937162E8</v>
      </c>
      <c r="V10" s="22">
        <v>6.08611836E8</v>
      </c>
      <c r="W10" s="36">
        <f t="shared" si="7"/>
        <v>0.1292816286</v>
      </c>
      <c r="X10" s="2"/>
      <c r="Y10" s="49">
        <f t="shared" ref="Y10:Z10" si="23">U10/D10</f>
        <v>130.9047061</v>
      </c>
      <c r="Z10" s="49">
        <f t="shared" si="23"/>
        <v>136.9841555</v>
      </c>
      <c r="AA10" s="50">
        <f t="shared" si="9"/>
        <v>0.04644179461</v>
      </c>
      <c r="AB10" s="2"/>
      <c r="AC10" s="37" t="s">
        <v>35</v>
      </c>
      <c r="AD10" s="22">
        <v>1.27317114E8</v>
      </c>
      <c r="AE10" s="22">
        <v>1.43776878E8</v>
      </c>
      <c r="AF10" s="36">
        <f t="shared" si="10"/>
        <v>0.1292816298</v>
      </c>
      <c r="AG10" s="2"/>
      <c r="AH10" s="49">
        <f t="shared" ref="AH10:AI10" si="24">AD10/D10</f>
        <v>30.92458743</v>
      </c>
      <c r="AI10" s="49">
        <f t="shared" si="24"/>
        <v>32.3607808</v>
      </c>
      <c r="AJ10" s="50">
        <f t="shared" si="12"/>
        <v>0.04644179575</v>
      </c>
    </row>
    <row r="11" ht="12.75" customHeight="1">
      <c r="A11" s="19" t="s">
        <v>64</v>
      </c>
      <c r="B11" s="21" t="s">
        <v>43</v>
      </c>
      <c r="C11" s="2"/>
      <c r="D11" s="22">
        <v>1571000.0</v>
      </c>
      <c r="E11" s="22">
        <v>1621145.0</v>
      </c>
      <c r="F11" s="36">
        <f t="shared" si="3"/>
        <v>0.03191915977</v>
      </c>
      <c r="G11" s="2"/>
      <c r="H11" s="37" t="s">
        <v>65</v>
      </c>
      <c r="I11" s="22">
        <v>7.24495393E8</v>
      </c>
      <c r="J11" s="22">
        <v>6.95318991E8</v>
      </c>
      <c r="K11" s="36">
        <f t="shared" si="4"/>
        <v>-0.04027134235</v>
      </c>
      <c r="L11" s="2"/>
      <c r="M11" s="40">
        <v>0.022</v>
      </c>
      <c r="N11" s="40">
        <v>0.0</v>
      </c>
      <c r="O11" s="36">
        <f t="shared" si="5"/>
        <v>-0.022</v>
      </c>
      <c r="P11" s="2"/>
      <c r="Q11" s="42">
        <v>114.1</v>
      </c>
      <c r="R11" s="42">
        <v>108.6</v>
      </c>
      <c r="S11" s="43">
        <f t="shared" si="6"/>
        <v>-5.5</v>
      </c>
      <c r="T11" s="2"/>
      <c r="U11" s="22">
        <v>6.35160606E8</v>
      </c>
      <c r="V11" s="22">
        <v>6.40513192E8</v>
      </c>
      <c r="W11" s="36">
        <f t="shared" si="7"/>
        <v>0.008427137876</v>
      </c>
      <c r="X11" s="2"/>
      <c r="Y11" s="49">
        <f t="shared" ref="Y11:Z11" si="25">U11/D11</f>
        <v>404.3033775</v>
      </c>
      <c r="Z11" s="49">
        <f t="shared" si="25"/>
        <v>395.0992613</v>
      </c>
      <c r="AA11" s="50">
        <f t="shared" si="9"/>
        <v>-0.0227653704</v>
      </c>
      <c r="AB11" s="2"/>
      <c r="AC11" s="37" t="s">
        <v>35</v>
      </c>
      <c r="AD11" s="22">
        <v>8.5332397E7</v>
      </c>
      <c r="AE11" s="22">
        <v>8.6051505E7</v>
      </c>
      <c r="AF11" s="36">
        <f t="shared" si="10"/>
        <v>0.008427139343</v>
      </c>
      <c r="AG11" s="2"/>
      <c r="AH11" s="49">
        <f t="shared" ref="AH11:AI11" si="26">AD11/D11</f>
        <v>54.31724825</v>
      </c>
      <c r="AI11" s="49">
        <f t="shared" si="26"/>
        <v>53.08069605</v>
      </c>
      <c r="AJ11" s="50">
        <f t="shared" si="12"/>
        <v>-0.02276536898</v>
      </c>
    </row>
    <row r="12" ht="12.75" customHeight="1">
      <c r="A12" s="19" t="s">
        <v>66</v>
      </c>
      <c r="B12" s="21" t="s">
        <v>43</v>
      </c>
      <c r="C12" s="2"/>
      <c r="D12" s="22">
        <v>3303000.0</v>
      </c>
      <c r="E12" s="22">
        <v>3401901.0</v>
      </c>
      <c r="F12" s="36">
        <f t="shared" si="3"/>
        <v>0.02994277929</v>
      </c>
      <c r="G12" s="2"/>
      <c r="H12" s="37" t="s">
        <v>67</v>
      </c>
      <c r="I12" s="22">
        <v>1.974263091E9</v>
      </c>
      <c r="J12" s="22">
        <v>2.103180988E9</v>
      </c>
      <c r="K12" s="36">
        <f t="shared" si="4"/>
        <v>0.06529924891</v>
      </c>
      <c r="L12" s="2"/>
      <c r="M12" s="40">
        <v>0.024</v>
      </c>
      <c r="N12" s="40">
        <v>0.011</v>
      </c>
      <c r="O12" s="36">
        <f t="shared" si="5"/>
        <v>-0.013</v>
      </c>
      <c r="P12" s="2"/>
      <c r="Q12" s="42">
        <v>108.6</v>
      </c>
      <c r="R12" s="42">
        <v>106.0</v>
      </c>
      <c r="S12" s="43">
        <f t="shared" si="6"/>
        <v>-2.6</v>
      </c>
      <c r="T12" s="2"/>
      <c r="U12" s="22">
        <v>1.817994673E9</v>
      </c>
      <c r="V12" s="22">
        <v>1.983284204E9</v>
      </c>
      <c r="W12" s="36">
        <f t="shared" si="7"/>
        <v>0.09091860029</v>
      </c>
      <c r="X12" s="2"/>
      <c r="Y12" s="49">
        <f t="shared" ref="Y12:Z12" si="27">U12/D12</f>
        <v>550.4071066</v>
      </c>
      <c r="Z12" s="49">
        <f t="shared" si="27"/>
        <v>582.9929219</v>
      </c>
      <c r="AA12" s="50">
        <f t="shared" si="9"/>
        <v>0.05920311518</v>
      </c>
      <c r="AB12" s="2"/>
      <c r="AC12" s="37" t="s">
        <v>35</v>
      </c>
      <c r="AD12" s="22">
        <v>1.71344053E8</v>
      </c>
      <c r="AE12" s="22">
        <v>1.86922415E8</v>
      </c>
      <c r="AF12" s="36">
        <f t="shared" si="10"/>
        <v>0.0909186034</v>
      </c>
      <c r="AG12" s="2"/>
      <c r="AH12" s="49">
        <f t="shared" ref="AH12:AI12" si="28">AD12/D12</f>
        <v>51.87528096</v>
      </c>
      <c r="AI12" s="49">
        <f t="shared" si="28"/>
        <v>54.94645935</v>
      </c>
      <c r="AJ12" s="50">
        <f t="shared" si="12"/>
        <v>0.05920311821</v>
      </c>
    </row>
    <row r="13" ht="12.75" customHeight="1">
      <c r="A13" s="19" t="s">
        <v>68</v>
      </c>
      <c r="B13" s="21" t="s">
        <v>44</v>
      </c>
      <c r="C13" s="2"/>
      <c r="D13" s="22">
        <v>1783000.0</v>
      </c>
      <c r="E13" s="22">
        <v>1787992.0</v>
      </c>
      <c r="F13" s="36">
        <f t="shared" si="3"/>
        <v>0.002799775659</v>
      </c>
      <c r="G13" s="2"/>
      <c r="H13" s="37" t="s">
        <v>69</v>
      </c>
      <c r="I13" s="22">
        <v>6.87516987E8</v>
      </c>
      <c r="J13" s="22">
        <v>6.45102631E8</v>
      </c>
      <c r="K13" s="36">
        <f t="shared" si="4"/>
        <v>-0.06169208442</v>
      </c>
      <c r="L13" s="2"/>
      <c r="M13" s="40">
        <v>0.01</v>
      </c>
      <c r="N13" s="40">
        <v>-0.006</v>
      </c>
      <c r="O13" s="36">
        <f t="shared" si="5"/>
        <v>-0.016</v>
      </c>
      <c r="P13" s="2"/>
      <c r="Q13" s="42">
        <v>110.4</v>
      </c>
      <c r="R13" s="42">
        <v>108.6</v>
      </c>
      <c r="S13" s="43">
        <f t="shared" si="6"/>
        <v>-1.8</v>
      </c>
      <c r="T13" s="2"/>
      <c r="U13" s="22">
        <v>6.22991131E8</v>
      </c>
      <c r="V13" s="22">
        <v>5.93822416E8</v>
      </c>
      <c r="W13" s="36">
        <f t="shared" si="7"/>
        <v>-0.04682043379</v>
      </c>
      <c r="X13" s="2"/>
      <c r="Y13" s="49">
        <f t="shared" ref="Y13:Z13" si="29">U13/D13</f>
        <v>349.4061307</v>
      </c>
      <c r="Z13" s="49">
        <f t="shared" si="29"/>
        <v>332.1169312</v>
      </c>
      <c r="AA13" s="50">
        <f t="shared" si="9"/>
        <v>-0.04948167187</v>
      </c>
      <c r="AB13" s="2"/>
      <c r="AC13" s="37" t="s">
        <v>35</v>
      </c>
      <c r="AD13" s="22">
        <v>8.4898846E7</v>
      </c>
      <c r="AE13" s="22">
        <v>8.0923846E7</v>
      </c>
      <c r="AF13" s="36">
        <f t="shared" si="10"/>
        <v>-0.04682042439</v>
      </c>
      <c r="AG13" s="2"/>
      <c r="AH13" s="49">
        <f t="shared" ref="AH13:AI13" si="30">AD13/D13</f>
        <v>47.61572967</v>
      </c>
      <c r="AI13" s="49">
        <f t="shared" si="30"/>
        <v>45.2596242</v>
      </c>
      <c r="AJ13" s="50">
        <f t="shared" si="12"/>
        <v>-0.0494816625</v>
      </c>
    </row>
    <row r="14" ht="13.5" customHeight="1">
      <c r="A14" s="19" t="s">
        <v>70</v>
      </c>
      <c r="B14" s="21" t="s">
        <v>44</v>
      </c>
      <c r="C14" s="2"/>
      <c r="D14" s="22">
        <v>2364165.0</v>
      </c>
      <c r="E14" s="22">
        <v>2790211.0</v>
      </c>
      <c r="F14" s="36">
        <f t="shared" si="3"/>
        <v>0.1802099261</v>
      </c>
      <c r="G14" s="2"/>
      <c r="H14" s="37" t="s">
        <v>71</v>
      </c>
      <c r="I14" s="22">
        <v>2.9114984951E10</v>
      </c>
      <c r="J14" s="22">
        <v>2.7629019479E10</v>
      </c>
      <c r="K14" s="36">
        <f t="shared" si="4"/>
        <v>-0.0510378238</v>
      </c>
      <c r="L14" s="2"/>
      <c r="M14" s="40">
        <v>0.03</v>
      </c>
      <c r="N14" s="40">
        <v>0.004</v>
      </c>
      <c r="O14" s="36">
        <f t="shared" si="5"/>
        <v>-0.026</v>
      </c>
      <c r="P14" s="2"/>
      <c r="Q14" s="42">
        <v>122.8</v>
      </c>
      <c r="R14" s="42">
        <v>117.8</v>
      </c>
      <c r="S14" s="43">
        <f t="shared" si="6"/>
        <v>-5</v>
      </c>
      <c r="T14" s="2"/>
      <c r="U14" s="22">
        <v>2.36997951E10</v>
      </c>
      <c r="V14" s="22">
        <v>2.3459775733E10</v>
      </c>
      <c r="W14" s="36">
        <f t="shared" si="7"/>
        <v>-0.01012748701</v>
      </c>
      <c r="X14" s="2"/>
      <c r="Y14" s="49">
        <f t="shared" ref="Y14:Z14" si="31">U14/D14</f>
        <v>10024.59435</v>
      </c>
      <c r="Z14" s="49">
        <f t="shared" si="31"/>
        <v>8407.885903</v>
      </c>
      <c r="AA14" s="50">
        <f t="shared" si="9"/>
        <v>-0.1612742012</v>
      </c>
      <c r="AB14" s="2"/>
      <c r="AC14" s="37" t="s">
        <v>35</v>
      </c>
      <c r="AD14" s="22">
        <v>8.4733214E7</v>
      </c>
      <c r="AE14" s="22">
        <v>8.3875079E7</v>
      </c>
      <c r="AF14" s="36">
        <f t="shared" si="10"/>
        <v>-0.01012749263</v>
      </c>
      <c r="AG14" s="2"/>
      <c r="AH14" s="49">
        <f t="shared" ref="AH14:AI14" si="32">AD14/D14</f>
        <v>35.84065156</v>
      </c>
      <c r="AI14" s="49">
        <f t="shared" si="32"/>
        <v>30.06047894</v>
      </c>
      <c r="AJ14" s="50">
        <f t="shared" si="12"/>
        <v>-0.161274206</v>
      </c>
    </row>
    <row r="15" ht="12.75" customHeight="1">
      <c r="A15" s="19" t="s">
        <v>72</v>
      </c>
      <c r="B15" s="21" t="s">
        <v>44</v>
      </c>
      <c r="C15" s="2"/>
      <c r="D15" s="22">
        <v>499637.0</v>
      </c>
      <c r="E15" s="22">
        <v>501752.0</v>
      </c>
      <c r="F15" s="36">
        <f t="shared" si="3"/>
        <v>0.004233073211</v>
      </c>
      <c r="G15" s="2"/>
      <c r="H15" s="37" t="s">
        <v>35</v>
      </c>
      <c r="I15" s="22">
        <v>3.3168798E7</v>
      </c>
      <c r="J15" s="22">
        <v>3.2468008E7</v>
      </c>
      <c r="K15" s="36">
        <f t="shared" si="4"/>
        <v>-0.02112798902</v>
      </c>
      <c r="L15" s="2"/>
      <c r="M15" s="40">
        <v>0.021</v>
      </c>
      <c r="N15" s="40">
        <v>-0.002</v>
      </c>
      <c r="O15" s="36">
        <f t="shared" si="5"/>
        <v>-0.023</v>
      </c>
      <c r="P15" s="2"/>
      <c r="Q15" s="42">
        <v>114.3</v>
      </c>
      <c r="R15" s="42">
        <v>108.2</v>
      </c>
      <c r="S15" s="43">
        <f t="shared" si="6"/>
        <v>-6.1</v>
      </c>
      <c r="T15" s="2"/>
      <c r="U15" s="22">
        <v>2.9018678E7</v>
      </c>
      <c r="V15" s="22">
        <v>3.0001219E7</v>
      </c>
      <c r="W15" s="36">
        <f t="shared" si="7"/>
        <v>0.03385891666</v>
      </c>
      <c r="X15" s="2"/>
      <c r="Y15" s="49">
        <f t="shared" ref="Y15:Z15" si="33">U15/D15</f>
        <v>58.07952173</v>
      </c>
      <c r="Z15" s="49">
        <f t="shared" si="33"/>
        <v>59.7929236</v>
      </c>
      <c r="AA15" s="50">
        <f t="shared" si="9"/>
        <v>0.02950096371</v>
      </c>
      <c r="AB15" s="2"/>
      <c r="AC15" s="37" t="s">
        <v>35</v>
      </c>
      <c r="AD15" s="22">
        <v>2.9018678E7</v>
      </c>
      <c r="AE15" s="22">
        <v>3.0001219E7</v>
      </c>
      <c r="AF15" s="36">
        <f t="shared" si="10"/>
        <v>0.03385891666</v>
      </c>
      <c r="AG15" s="2"/>
      <c r="AH15" s="49">
        <f t="shared" ref="AH15:AI15" si="34">AD15/D15</f>
        <v>58.07952173</v>
      </c>
      <c r="AI15" s="49">
        <f t="shared" si="34"/>
        <v>59.7929236</v>
      </c>
      <c r="AJ15" s="50">
        <f t="shared" si="12"/>
        <v>0.02950096371</v>
      </c>
    </row>
    <row r="16" ht="12.75" customHeight="1">
      <c r="A16" s="19" t="s">
        <v>73</v>
      </c>
      <c r="B16" s="21" t="s">
        <v>44</v>
      </c>
      <c r="C16" s="2"/>
      <c r="D16" s="22">
        <v>2637000.0</v>
      </c>
      <c r="E16" s="22">
        <v>2737047.0</v>
      </c>
      <c r="F16" s="36">
        <f t="shared" si="3"/>
        <v>0.03793970421</v>
      </c>
      <c r="G16" s="2"/>
      <c r="H16" s="37" t="s">
        <v>74</v>
      </c>
      <c r="I16" s="22">
        <v>3.0878827E9</v>
      </c>
      <c r="J16" s="22">
        <v>3.074649841E9</v>
      </c>
      <c r="K16" s="36">
        <f t="shared" si="4"/>
        <v>-0.004285415052</v>
      </c>
      <c r="L16" s="2"/>
      <c r="M16" s="40">
        <v>0.02</v>
      </c>
      <c r="N16" s="40">
        <v>0.006</v>
      </c>
      <c r="O16" s="36">
        <f t="shared" si="5"/>
        <v>-0.014</v>
      </c>
      <c r="P16" s="2"/>
      <c r="Q16" s="42">
        <v>113.7</v>
      </c>
      <c r="R16" s="42">
        <v>110.2</v>
      </c>
      <c r="S16" s="43">
        <f t="shared" si="6"/>
        <v>-3.5</v>
      </c>
      <c r="T16" s="2"/>
      <c r="U16" s="22">
        <v>2.715303433E9</v>
      </c>
      <c r="V16" s="22">
        <v>2.790570169E9</v>
      </c>
      <c r="W16" s="36">
        <f t="shared" si="7"/>
        <v>0.02771945672</v>
      </c>
      <c r="X16" s="2"/>
      <c r="Y16" s="49">
        <f t="shared" ref="Y16:Z16" si="35">U16/D16</f>
        <v>1029.694135</v>
      </c>
      <c r="Z16" s="49">
        <f t="shared" si="35"/>
        <v>1019.555079</v>
      </c>
      <c r="AA16" s="50">
        <f t="shared" si="9"/>
        <v>-0.009846667822</v>
      </c>
      <c r="AB16" s="2"/>
      <c r="AC16" s="37" t="s">
        <v>35</v>
      </c>
      <c r="AD16" s="22">
        <v>1.02795165E8</v>
      </c>
      <c r="AE16" s="22">
        <v>1.05644591E8</v>
      </c>
      <c r="AF16" s="36">
        <f t="shared" si="10"/>
        <v>0.02771945548</v>
      </c>
      <c r="AG16" s="2"/>
      <c r="AH16" s="49">
        <f t="shared" ref="AH16:AI16" si="36">AD16/D16</f>
        <v>38.98186007</v>
      </c>
      <c r="AI16" s="49">
        <f t="shared" si="36"/>
        <v>38.59801859</v>
      </c>
      <c r="AJ16" s="50">
        <f t="shared" si="12"/>
        <v>-0.009846669017</v>
      </c>
    </row>
    <row r="17" ht="12.75" customHeight="1">
      <c r="A17" s="19" t="s">
        <v>75</v>
      </c>
      <c r="B17" s="21" t="s">
        <v>44</v>
      </c>
      <c r="C17" s="2"/>
      <c r="D17" s="22">
        <v>2777000.0</v>
      </c>
      <c r="E17" s="22">
        <v>2749863.0</v>
      </c>
      <c r="F17" s="36">
        <f t="shared" si="3"/>
        <v>-0.009772056176</v>
      </c>
      <c r="G17" s="2"/>
      <c r="H17" s="37" t="s">
        <v>35</v>
      </c>
      <c r="I17" s="22">
        <v>1.94934E8</v>
      </c>
      <c r="J17" s="22">
        <v>1.85344157E8</v>
      </c>
      <c r="K17" s="36">
        <f t="shared" si="4"/>
        <v>-0.04919533278</v>
      </c>
      <c r="L17" s="2"/>
      <c r="M17" s="40">
        <v>0.017</v>
      </c>
      <c r="N17" s="40">
        <v>0.01</v>
      </c>
      <c r="O17" s="36">
        <f t="shared" si="5"/>
        <v>-0.007</v>
      </c>
      <c r="P17" s="2"/>
      <c r="Q17" s="42">
        <v>116.1</v>
      </c>
      <c r="R17" s="42">
        <v>114.3</v>
      </c>
      <c r="S17" s="43">
        <f t="shared" si="6"/>
        <v>-1.8</v>
      </c>
      <c r="T17" s="2"/>
      <c r="U17" s="22">
        <v>1.6790847E8</v>
      </c>
      <c r="V17" s="22">
        <v>1.62189938E8</v>
      </c>
      <c r="W17" s="36">
        <f t="shared" si="7"/>
        <v>-0.03405743617</v>
      </c>
      <c r="X17" s="2"/>
      <c r="Y17" s="49">
        <f t="shared" ref="Y17:Z17" si="37">U17/D17</f>
        <v>60.46397911</v>
      </c>
      <c r="Z17" s="49">
        <f t="shared" si="37"/>
        <v>58.9810976</v>
      </c>
      <c r="AA17" s="50">
        <f t="shared" si="9"/>
        <v>-0.02452504007</v>
      </c>
      <c r="AB17" s="2"/>
      <c r="AC17" s="37" t="s">
        <v>35</v>
      </c>
      <c r="AD17" s="22">
        <v>1.6790847E8</v>
      </c>
      <c r="AE17" s="22">
        <v>1.62189938E8</v>
      </c>
      <c r="AF17" s="36">
        <f t="shared" si="10"/>
        <v>-0.03405743617</v>
      </c>
      <c r="AG17" s="2"/>
      <c r="AH17" s="49">
        <f t="shared" ref="AH17:AI17" si="38">AD17/D17</f>
        <v>60.46397911</v>
      </c>
      <c r="AI17" s="49">
        <f t="shared" si="38"/>
        <v>58.9810976</v>
      </c>
      <c r="AJ17" s="50">
        <f t="shared" si="12"/>
        <v>-0.02452504007</v>
      </c>
    </row>
    <row r="18" ht="12.75" customHeight="1">
      <c r="A18" s="19" t="s">
        <v>76</v>
      </c>
      <c r="B18" s="21" t="s">
        <v>44</v>
      </c>
      <c r="C18" s="2"/>
      <c r="D18" s="22">
        <v>1126000.0</v>
      </c>
      <c r="E18" s="22">
        <v>1138250.0</v>
      </c>
      <c r="F18" s="36">
        <f t="shared" si="3"/>
        <v>0.01087921847</v>
      </c>
      <c r="G18" s="2"/>
      <c r="H18" s="37" t="s">
        <v>35</v>
      </c>
      <c r="I18" s="22">
        <v>6.1912217E7</v>
      </c>
      <c r="J18" s="22">
        <v>5.9191004E7</v>
      </c>
      <c r="K18" s="36">
        <f t="shared" si="4"/>
        <v>-0.04395276299</v>
      </c>
      <c r="L18" s="2"/>
      <c r="M18" s="40">
        <v>0.014</v>
      </c>
      <c r="N18" s="40">
        <v>-0.005</v>
      </c>
      <c r="O18" s="36">
        <f t="shared" si="5"/>
        <v>-0.019</v>
      </c>
      <c r="P18" s="2"/>
      <c r="Q18" s="42">
        <v>111.8</v>
      </c>
      <c r="R18" s="42">
        <v>109.3</v>
      </c>
      <c r="S18" s="43">
        <f t="shared" si="6"/>
        <v>-2.5</v>
      </c>
      <c r="T18" s="2"/>
      <c r="U18" s="22">
        <v>5.5355807E7</v>
      </c>
      <c r="V18" s="22">
        <v>5.4131116E7</v>
      </c>
      <c r="W18" s="36">
        <f t="shared" si="7"/>
        <v>-0.02212398421</v>
      </c>
      <c r="X18" s="2"/>
      <c r="Y18" s="49">
        <f t="shared" ref="Y18:Z18" si="39">U18/D18</f>
        <v>49.1614627</v>
      </c>
      <c r="Z18" s="49">
        <f t="shared" si="39"/>
        <v>47.55643839</v>
      </c>
      <c r="AA18" s="50">
        <f t="shared" si="9"/>
        <v>-0.03264801776</v>
      </c>
      <c r="AB18" s="2"/>
      <c r="AC18" s="37" t="s">
        <v>35</v>
      </c>
      <c r="AD18" s="22">
        <v>5.5355807E7</v>
      </c>
      <c r="AE18" s="22">
        <v>5.4131116E7</v>
      </c>
      <c r="AF18" s="36">
        <f t="shared" si="10"/>
        <v>-0.02212398421</v>
      </c>
      <c r="AG18" s="2"/>
      <c r="AH18" s="49">
        <f t="shared" ref="AH18:AI18" si="40">AD18/D18</f>
        <v>49.1614627</v>
      </c>
      <c r="AI18" s="49">
        <f t="shared" si="40"/>
        <v>47.55643839</v>
      </c>
      <c r="AJ18" s="50">
        <f t="shared" si="12"/>
        <v>-0.03264801776</v>
      </c>
    </row>
    <row r="19" ht="12.75" customHeight="1">
      <c r="A19" s="19" t="s">
        <v>77</v>
      </c>
      <c r="B19" s="21" t="s">
        <v>45</v>
      </c>
      <c r="C19" s="2"/>
      <c r="D19" s="22">
        <v>2510000.0</v>
      </c>
      <c r="E19" s="22">
        <v>2499996.0</v>
      </c>
      <c r="F19" s="36">
        <f t="shared" si="3"/>
        <v>-0.003985657371</v>
      </c>
      <c r="G19" s="2"/>
      <c r="H19" s="37" t="s">
        <v>35</v>
      </c>
      <c r="I19" s="22">
        <v>1.72792013E8</v>
      </c>
      <c r="J19" s="22">
        <v>1.66388324E8</v>
      </c>
      <c r="K19" s="36">
        <f t="shared" si="4"/>
        <v>-0.03706009837</v>
      </c>
      <c r="L19" s="2"/>
      <c r="M19" s="40">
        <v>0.012</v>
      </c>
      <c r="N19" s="40">
        <v>0.018</v>
      </c>
      <c r="O19" s="36">
        <f t="shared" si="5"/>
        <v>0.006</v>
      </c>
      <c r="P19" s="2"/>
      <c r="Q19" s="42">
        <v>112.9</v>
      </c>
      <c r="R19" s="42">
        <v>113.1</v>
      </c>
      <c r="S19" s="43">
        <f t="shared" si="6"/>
        <v>0.2</v>
      </c>
      <c r="T19" s="2"/>
      <c r="U19" s="22">
        <v>1.5298444E8</v>
      </c>
      <c r="V19" s="22">
        <v>1.47180265E8</v>
      </c>
      <c r="W19" s="36">
        <f t="shared" si="7"/>
        <v>-0.03793964275</v>
      </c>
      <c r="X19" s="2"/>
      <c r="Y19" s="49">
        <f t="shared" ref="Y19:Z19" si="41">U19/D19</f>
        <v>60.9499761</v>
      </c>
      <c r="Z19" s="49">
        <f t="shared" si="41"/>
        <v>58.8722002</v>
      </c>
      <c r="AA19" s="50">
        <f t="shared" si="9"/>
        <v>-0.03408985587</v>
      </c>
      <c r="AB19" s="2"/>
      <c r="AC19" s="37" t="s">
        <v>35</v>
      </c>
      <c r="AD19" s="22">
        <v>1.5298444E8</v>
      </c>
      <c r="AE19" s="22">
        <v>1.47180265E8</v>
      </c>
      <c r="AF19" s="36">
        <f t="shared" si="10"/>
        <v>-0.03793964275</v>
      </c>
      <c r="AG19" s="2"/>
      <c r="AH19" s="49">
        <f t="shared" ref="AH19:AI19" si="42">AD19/D19</f>
        <v>60.9499761</v>
      </c>
      <c r="AI19" s="49">
        <f t="shared" si="42"/>
        <v>58.8722002</v>
      </c>
      <c r="AJ19" s="50">
        <f t="shared" si="12"/>
        <v>-0.03408985587</v>
      </c>
    </row>
    <row r="20" ht="12.75" customHeight="1">
      <c r="A20" s="19" t="s">
        <v>78</v>
      </c>
      <c r="B20" s="21" t="s">
        <v>45</v>
      </c>
      <c r="C20" s="2"/>
      <c r="D20" s="22">
        <v>1.3057E7</v>
      </c>
      <c r="E20" s="22">
        <v>1.3489534E7</v>
      </c>
      <c r="F20" s="36">
        <f t="shared" si="3"/>
        <v>0.03312659876</v>
      </c>
      <c r="G20" s="2"/>
      <c r="H20" s="37" t="s">
        <v>35</v>
      </c>
      <c r="I20" s="22">
        <v>1.039587943E9</v>
      </c>
      <c r="J20" s="22">
        <v>9.61086891E8</v>
      </c>
      <c r="K20" s="36">
        <f t="shared" si="4"/>
        <v>-0.07551169916</v>
      </c>
      <c r="L20" s="2"/>
      <c r="M20" s="40">
        <v>0.016</v>
      </c>
      <c r="N20" s="40">
        <v>0.004</v>
      </c>
      <c r="O20" s="36">
        <f t="shared" si="5"/>
        <v>-0.012</v>
      </c>
      <c r="P20" s="2"/>
      <c r="Q20" s="42">
        <v>111.7</v>
      </c>
      <c r="R20" s="42">
        <v>109.0</v>
      </c>
      <c r="S20" s="43">
        <f t="shared" si="6"/>
        <v>-2.7</v>
      </c>
      <c r="T20" s="2"/>
      <c r="U20" s="22">
        <v>9.30742228E8</v>
      </c>
      <c r="V20" s="22">
        <v>8.81679013E8</v>
      </c>
      <c r="W20" s="36">
        <f t="shared" si="7"/>
        <v>-0.05271407434</v>
      </c>
      <c r="X20" s="2"/>
      <c r="Y20" s="49">
        <f t="shared" ref="Y20:Z20" si="43">U20/D20</f>
        <v>71.28300743</v>
      </c>
      <c r="Z20" s="49">
        <f t="shared" si="43"/>
        <v>65.36022764</v>
      </c>
      <c r="AA20" s="50">
        <f t="shared" si="9"/>
        <v>-0.08308824224</v>
      </c>
      <c r="AB20" s="2"/>
      <c r="AC20" s="37" t="s">
        <v>35</v>
      </c>
      <c r="AD20" s="22">
        <v>9.30742228E8</v>
      </c>
      <c r="AE20" s="22">
        <v>8.81679013E8</v>
      </c>
      <c r="AF20" s="36">
        <f t="shared" si="10"/>
        <v>-0.05271407434</v>
      </c>
      <c r="AG20" s="2"/>
      <c r="AH20" s="49">
        <f t="shared" ref="AH20:AI20" si="44">AD20/D20</f>
        <v>71.28300743</v>
      </c>
      <c r="AI20" s="49">
        <f t="shared" si="44"/>
        <v>65.36022764</v>
      </c>
      <c r="AJ20" s="50">
        <f t="shared" si="12"/>
        <v>-0.08308824224</v>
      </c>
    </row>
    <row r="21" ht="12.75" customHeight="1">
      <c r="A21" s="19" t="s">
        <v>79</v>
      </c>
      <c r="B21" s="21" t="s">
        <v>45</v>
      </c>
      <c r="C21" s="2"/>
      <c r="D21" s="22">
        <v>2825835.0</v>
      </c>
      <c r="E21" s="22">
        <v>3099952.0</v>
      </c>
      <c r="F21" s="36">
        <f t="shared" si="3"/>
        <v>0.09700389442</v>
      </c>
      <c r="G21" s="2"/>
      <c r="H21" s="37" t="s">
        <v>35</v>
      </c>
      <c r="I21" s="22">
        <v>1.84103594E8</v>
      </c>
      <c r="J21" s="22">
        <v>1.87391677E8</v>
      </c>
      <c r="K21" s="36">
        <f t="shared" si="4"/>
        <v>0.01785996095</v>
      </c>
      <c r="L21" s="2"/>
      <c r="M21" s="40">
        <v>0.012</v>
      </c>
      <c r="N21" s="40">
        <v>0.001</v>
      </c>
      <c r="O21" s="36">
        <f t="shared" si="5"/>
        <v>-0.011</v>
      </c>
      <c r="P21" s="2"/>
      <c r="Q21" s="42">
        <v>112.0</v>
      </c>
      <c r="R21" s="42">
        <v>109.8</v>
      </c>
      <c r="S21" s="43">
        <f t="shared" si="6"/>
        <v>-2.2</v>
      </c>
      <c r="T21" s="2"/>
      <c r="U21" s="22">
        <v>1.64400112E8</v>
      </c>
      <c r="V21" s="22">
        <v>1.70593253E8</v>
      </c>
      <c r="W21" s="36">
        <f t="shared" si="7"/>
        <v>0.0376711483</v>
      </c>
      <c r="X21" s="2"/>
      <c r="Y21" s="49">
        <f t="shared" ref="Y21:Z21" si="45">U21/D21</f>
        <v>58.17753407</v>
      </c>
      <c r="Z21" s="49">
        <f t="shared" si="45"/>
        <v>55.0309337</v>
      </c>
      <c r="AA21" s="50">
        <f t="shared" si="9"/>
        <v>-0.05408617638</v>
      </c>
      <c r="AB21" s="2"/>
      <c r="AC21" s="37" t="s">
        <v>35</v>
      </c>
      <c r="AD21" s="22">
        <v>1.64400112E8</v>
      </c>
      <c r="AE21" s="22">
        <v>1.70593253E8</v>
      </c>
      <c r="AF21" s="36">
        <f t="shared" si="10"/>
        <v>0.0376711483</v>
      </c>
      <c r="AG21" s="2"/>
      <c r="AH21" s="49">
        <f t="shared" ref="AH21:AI21" si="46">AD21/D21</f>
        <v>58.17753407</v>
      </c>
      <c r="AI21" s="49">
        <f t="shared" si="46"/>
        <v>55.0309337</v>
      </c>
      <c r="AJ21" s="50">
        <f t="shared" si="12"/>
        <v>-0.05408617638</v>
      </c>
    </row>
    <row r="22" ht="12.75" customHeight="1">
      <c r="A22" s="19" t="s">
        <v>80</v>
      </c>
      <c r="B22" s="21" t="s">
        <v>45</v>
      </c>
      <c r="C22" s="2"/>
      <c r="D22" s="22">
        <v>1.9177E7</v>
      </c>
      <c r="E22" s="22">
        <v>1.9882659E7</v>
      </c>
      <c r="F22" s="36">
        <f t="shared" si="3"/>
        <v>0.03679715284</v>
      </c>
      <c r="G22" s="2"/>
      <c r="H22" s="37" t="s">
        <v>35</v>
      </c>
      <c r="I22" s="22">
        <v>1.296576851E9</v>
      </c>
      <c r="J22" s="22">
        <v>1.249336773E9</v>
      </c>
      <c r="K22" s="36">
        <f t="shared" si="4"/>
        <v>-0.03643446045</v>
      </c>
      <c r="L22" s="2"/>
      <c r="M22" s="40">
        <v>0.008</v>
      </c>
      <c r="N22" s="40">
        <v>0.003</v>
      </c>
      <c r="O22" s="36">
        <f t="shared" si="5"/>
        <v>-0.005</v>
      </c>
      <c r="P22" s="2"/>
      <c r="Q22" s="42">
        <v>109.1</v>
      </c>
      <c r="R22" s="42">
        <v>108.5</v>
      </c>
      <c r="S22" s="43">
        <f t="shared" si="6"/>
        <v>-0.6</v>
      </c>
      <c r="T22" s="2"/>
      <c r="U22" s="22">
        <v>1.188249284E9</v>
      </c>
      <c r="V22" s="22">
        <v>1.151121405E9</v>
      </c>
      <c r="W22" s="36">
        <f t="shared" si="7"/>
        <v>-0.03124586692</v>
      </c>
      <c r="X22" s="2"/>
      <c r="Y22" s="49">
        <f t="shared" ref="Y22:Z22" si="47">U22/D22</f>
        <v>61.9622091</v>
      </c>
      <c r="Z22" s="49">
        <f t="shared" si="47"/>
        <v>57.8957475</v>
      </c>
      <c r="AA22" s="50">
        <f t="shared" si="9"/>
        <v>-0.0656280928</v>
      </c>
      <c r="AB22" s="2"/>
      <c r="AC22" s="37" t="s">
        <v>35</v>
      </c>
      <c r="AD22" s="22">
        <v>1.188249284E9</v>
      </c>
      <c r="AE22" s="22">
        <v>1.151121405E9</v>
      </c>
      <c r="AF22" s="36">
        <f t="shared" si="10"/>
        <v>-0.03124586692</v>
      </c>
      <c r="AG22" s="2"/>
      <c r="AH22" s="49">
        <f t="shared" ref="AH22:AI22" si="48">AD22/D22</f>
        <v>61.9622091</v>
      </c>
      <c r="AI22" s="49">
        <f t="shared" si="48"/>
        <v>57.8957475</v>
      </c>
      <c r="AJ22" s="50">
        <f t="shared" si="12"/>
        <v>-0.0656280928</v>
      </c>
    </row>
    <row r="23" ht="12.75" customHeight="1">
      <c r="A23" s="19" t="s">
        <v>81</v>
      </c>
      <c r="B23" s="21" t="s">
        <v>45</v>
      </c>
      <c r="C23" s="2"/>
      <c r="D23" s="22">
        <v>1470066.0</v>
      </c>
      <c r="E23" s="22">
        <v>1493182.0</v>
      </c>
      <c r="F23" s="36">
        <f t="shared" si="3"/>
        <v>0.01572446407</v>
      </c>
      <c r="G23" s="2"/>
      <c r="H23" s="37" t="s">
        <v>82</v>
      </c>
      <c r="I23" s="22">
        <v>1.56222383E8</v>
      </c>
      <c r="J23" s="22">
        <v>1.43427824E8</v>
      </c>
      <c r="K23" s="36">
        <f t="shared" si="4"/>
        <v>-0.08189965327</v>
      </c>
      <c r="L23" s="2"/>
      <c r="M23" s="40">
        <v>0.0</v>
      </c>
      <c r="N23" s="40">
        <v>-0.005</v>
      </c>
      <c r="O23" s="36">
        <f t="shared" si="5"/>
        <v>-0.005</v>
      </c>
      <c r="P23" s="2"/>
      <c r="Q23" s="42">
        <v>99.1</v>
      </c>
      <c r="R23" s="42">
        <v>98.8</v>
      </c>
      <c r="S23" s="43">
        <f t="shared" si="6"/>
        <v>-0.3</v>
      </c>
      <c r="T23" s="2"/>
      <c r="U23" s="22">
        <v>1.57649529E8</v>
      </c>
      <c r="V23" s="22">
        <v>1.45172138E8</v>
      </c>
      <c r="W23" s="36">
        <f t="shared" si="7"/>
        <v>-0.07914638933</v>
      </c>
      <c r="X23" s="2"/>
      <c r="Y23" s="49">
        <f t="shared" ref="Y23:Z23" si="49">U23/D23</f>
        <v>107.2397627</v>
      </c>
      <c r="Z23" s="49">
        <f t="shared" si="49"/>
        <v>97.22333781</v>
      </c>
      <c r="AA23" s="50">
        <f t="shared" si="9"/>
        <v>-0.09340215458</v>
      </c>
      <c r="AB23" s="2"/>
      <c r="AC23" s="37" t="s">
        <v>35</v>
      </c>
      <c r="AD23" s="22">
        <v>1.04474234E8</v>
      </c>
      <c r="AE23" s="22">
        <v>9.6205475E7</v>
      </c>
      <c r="AF23" s="36">
        <f t="shared" si="10"/>
        <v>-0.07914639508</v>
      </c>
      <c r="AG23" s="2"/>
      <c r="AH23" s="49">
        <f t="shared" ref="AH23:AI23" si="50">AD23/D23</f>
        <v>71.06771669</v>
      </c>
      <c r="AI23" s="49">
        <f t="shared" si="50"/>
        <v>64.42983843</v>
      </c>
      <c r="AJ23" s="50">
        <f t="shared" si="12"/>
        <v>-0.09340216024</v>
      </c>
    </row>
    <row r="24" ht="12.75" customHeight="1">
      <c r="A24" s="19" t="s">
        <v>83</v>
      </c>
      <c r="B24" s="21" t="s">
        <v>47</v>
      </c>
      <c r="C24" s="2"/>
      <c r="D24" s="22">
        <v>801575.0</v>
      </c>
      <c r="E24" s="22">
        <v>834320.0</v>
      </c>
      <c r="F24" s="36">
        <f t="shared" si="3"/>
        <v>0.04085082494</v>
      </c>
      <c r="G24" s="2"/>
      <c r="H24" s="37" t="s">
        <v>35</v>
      </c>
      <c r="I24" s="22">
        <v>2.4757151E7</v>
      </c>
      <c r="J24" s="22">
        <v>2.1999E7</v>
      </c>
      <c r="K24" s="36">
        <f t="shared" si="4"/>
        <v>-0.1114082553</v>
      </c>
      <c r="L24" s="2"/>
      <c r="M24" s="40">
        <v>0.031</v>
      </c>
      <c r="N24" s="40">
        <v>0.008</v>
      </c>
      <c r="O24" s="36">
        <f t="shared" si="5"/>
        <v>-0.023</v>
      </c>
      <c r="P24" s="2"/>
      <c r="Q24" s="42">
        <v>127.1</v>
      </c>
      <c r="R24" s="42">
        <v>118.0</v>
      </c>
      <c r="S24" s="43">
        <f t="shared" si="6"/>
        <v>-9.1</v>
      </c>
      <c r="T24" s="2"/>
      <c r="U24" s="22">
        <v>1.9481586E7</v>
      </c>
      <c r="V24" s="22">
        <v>1.8636095E7</v>
      </c>
      <c r="W24" s="36">
        <f t="shared" si="7"/>
        <v>-0.0433994953</v>
      </c>
      <c r="X24" s="2"/>
      <c r="Y24" s="49">
        <f t="shared" ref="Y24:Z24" si="51">U24/D24</f>
        <v>24.30413374</v>
      </c>
      <c r="Z24" s="49">
        <f t="shared" si="51"/>
        <v>22.33686715</v>
      </c>
      <c r="AA24" s="50">
        <f t="shared" si="9"/>
        <v>-0.08094370319</v>
      </c>
      <c r="AB24" s="2"/>
      <c r="AC24" s="37" t="s">
        <v>35</v>
      </c>
      <c r="AD24" s="22">
        <v>1.9481586E7</v>
      </c>
      <c r="AE24" s="22">
        <v>1.8636095E7</v>
      </c>
      <c r="AF24" s="36">
        <f t="shared" si="10"/>
        <v>-0.0433994953</v>
      </c>
      <c r="AG24" s="2"/>
      <c r="AH24" s="49">
        <f t="shared" ref="AH24:AI24" si="52">AD24/D24</f>
        <v>24.30413374</v>
      </c>
      <c r="AI24" s="49">
        <f t="shared" si="52"/>
        <v>22.33686715</v>
      </c>
      <c r="AJ24" s="50">
        <f t="shared" si="12"/>
        <v>-0.08094370319</v>
      </c>
    </row>
    <row r="25" ht="12.75" customHeight="1">
      <c r="A25" s="19" t="s">
        <v>84</v>
      </c>
      <c r="B25" s="21" t="s">
        <v>47</v>
      </c>
      <c r="C25" s="2"/>
      <c r="D25" s="22">
        <v>812000.0</v>
      </c>
      <c r="E25" s="22">
        <v>763829.0</v>
      </c>
      <c r="F25" s="36">
        <f t="shared" si="3"/>
        <v>-0.05932389163</v>
      </c>
      <c r="G25" s="2"/>
      <c r="H25" s="37" t="s">
        <v>35</v>
      </c>
      <c r="I25" s="22">
        <v>4.5596E7</v>
      </c>
      <c r="J25" s="22">
        <v>4.5347269E7</v>
      </c>
      <c r="K25" s="36">
        <f t="shared" si="4"/>
        <v>-0.005455105711</v>
      </c>
      <c r="L25" s="2"/>
      <c r="M25" s="40">
        <v>0.017</v>
      </c>
      <c r="N25" s="40">
        <v>0.004</v>
      </c>
      <c r="O25" s="36">
        <f t="shared" si="5"/>
        <v>-0.013</v>
      </c>
      <c r="P25" s="2"/>
      <c r="Q25" s="42">
        <v>116.4</v>
      </c>
      <c r="R25" s="42">
        <v>112.4</v>
      </c>
      <c r="S25" s="43">
        <f t="shared" si="6"/>
        <v>-4</v>
      </c>
      <c r="T25" s="2"/>
      <c r="U25" s="22">
        <v>3.917975E7</v>
      </c>
      <c r="V25" s="22">
        <v>4.0360311E7</v>
      </c>
      <c r="W25" s="36">
        <f t="shared" si="7"/>
        <v>0.03013191764</v>
      </c>
      <c r="X25" s="2"/>
      <c r="Y25" s="49">
        <f t="shared" ref="Y25:Z25" si="53">U25/D25</f>
        <v>48.25092365</v>
      </c>
      <c r="Z25" s="49">
        <f t="shared" si="53"/>
        <v>52.83945883</v>
      </c>
      <c r="AA25" s="50">
        <f t="shared" si="9"/>
        <v>0.09509735441</v>
      </c>
      <c r="AB25" s="2"/>
      <c r="AC25" s="37" t="s">
        <v>35</v>
      </c>
      <c r="AD25" s="22">
        <v>3.917975E7</v>
      </c>
      <c r="AE25" s="22">
        <v>4.0360311E7</v>
      </c>
      <c r="AF25" s="36">
        <f t="shared" si="10"/>
        <v>0.03013191764</v>
      </c>
      <c r="AG25" s="2"/>
      <c r="AH25" s="49">
        <f t="shared" ref="AH25:AI25" si="54">AD25/D25</f>
        <v>48.25092365</v>
      </c>
      <c r="AI25" s="49">
        <f t="shared" si="54"/>
        <v>52.83945883</v>
      </c>
      <c r="AJ25" s="50">
        <f t="shared" si="12"/>
        <v>0.09509735441</v>
      </c>
    </row>
    <row r="26" ht="13.5" customHeight="1">
      <c r="A26" s="19" t="s">
        <v>85</v>
      </c>
      <c r="B26" s="21" t="s">
        <v>47</v>
      </c>
      <c r="C26" s="2"/>
      <c r="D26" s="22">
        <v>2367954.0</v>
      </c>
      <c r="E26" s="22">
        <v>2495164.0</v>
      </c>
      <c r="F26" s="36">
        <f t="shared" si="3"/>
        <v>0.05372148277</v>
      </c>
      <c r="G26" s="2"/>
      <c r="H26" s="37" t="s">
        <v>86</v>
      </c>
      <c r="I26" s="22">
        <v>1.032667449E9</v>
      </c>
      <c r="J26" s="22">
        <v>9.32421601E8</v>
      </c>
      <c r="K26" s="36">
        <f t="shared" si="4"/>
        <v>-0.09707466629</v>
      </c>
      <c r="L26" s="2"/>
      <c r="M26" s="40">
        <v>0.017</v>
      </c>
      <c r="N26" s="40">
        <v>0.039</v>
      </c>
      <c r="O26" s="36">
        <f t="shared" si="5"/>
        <v>0.022</v>
      </c>
      <c r="P26" s="2"/>
      <c r="Q26" s="42">
        <v>111.4</v>
      </c>
      <c r="R26" s="42">
        <v>113.8</v>
      </c>
      <c r="S26" s="43">
        <f t="shared" si="6"/>
        <v>2.4</v>
      </c>
      <c r="T26" s="2"/>
      <c r="U26" s="22">
        <v>9.26904186E8</v>
      </c>
      <c r="V26" s="22">
        <v>8.19194585E8</v>
      </c>
      <c r="W26" s="36">
        <f t="shared" si="7"/>
        <v>-0.1162035976</v>
      </c>
      <c r="X26" s="2"/>
      <c r="Y26" s="49">
        <f t="shared" ref="Y26:Z26" si="55">U26/D26</f>
        <v>391.4367365</v>
      </c>
      <c r="Z26" s="49">
        <f t="shared" si="55"/>
        <v>328.3129225</v>
      </c>
      <c r="AA26" s="50">
        <f t="shared" si="9"/>
        <v>-0.1612618544</v>
      </c>
      <c r="AB26" s="2"/>
      <c r="AC26" s="37" t="s">
        <v>35</v>
      </c>
      <c r="AD26" s="22">
        <v>1.0619807E8</v>
      </c>
      <c r="AE26" s="22">
        <v>9.3857472E7</v>
      </c>
      <c r="AF26" s="36">
        <f t="shared" si="10"/>
        <v>-0.1162035996</v>
      </c>
      <c r="AG26" s="2"/>
      <c r="AH26" s="49">
        <f t="shared" ref="AH26:AI26" si="56">AD26/D26</f>
        <v>44.84802914</v>
      </c>
      <c r="AI26" s="49">
        <f t="shared" si="56"/>
        <v>37.61575271</v>
      </c>
      <c r="AJ26" s="50">
        <f t="shared" si="12"/>
        <v>-0.1612618563</v>
      </c>
    </row>
    <row r="27" ht="12.75" customHeight="1">
      <c r="A27" s="19" t="s">
        <v>87</v>
      </c>
      <c r="B27" s="21" t="s">
        <v>47</v>
      </c>
      <c r="C27" s="2"/>
      <c r="D27" s="22">
        <v>824000.0</v>
      </c>
      <c r="E27" s="22">
        <v>789087.0</v>
      </c>
      <c r="F27" s="36">
        <f t="shared" si="3"/>
        <v>-0.04237014563</v>
      </c>
      <c r="G27" s="2"/>
      <c r="H27" s="37" t="s">
        <v>35</v>
      </c>
      <c r="I27" s="22">
        <v>2.3118E7</v>
      </c>
      <c r="J27" s="22">
        <v>2.1047181E7</v>
      </c>
      <c r="K27" s="36">
        <f t="shared" si="4"/>
        <v>-0.08957604464</v>
      </c>
      <c r="L27" s="2"/>
      <c r="M27" s="40">
        <v>0.023</v>
      </c>
      <c r="N27" s="40">
        <v>0.001</v>
      </c>
      <c r="O27" s="36">
        <f t="shared" si="5"/>
        <v>-0.022</v>
      </c>
      <c r="P27" s="2"/>
      <c r="Q27" s="42">
        <v>112.2</v>
      </c>
      <c r="R27" s="42">
        <v>106.5</v>
      </c>
      <c r="S27" s="43">
        <f t="shared" si="6"/>
        <v>-5.7</v>
      </c>
      <c r="T27" s="2"/>
      <c r="U27" s="22">
        <v>2.0603685E7</v>
      </c>
      <c r="V27" s="22">
        <v>1.9766193E7</v>
      </c>
      <c r="W27" s="36">
        <f t="shared" si="7"/>
        <v>-0.04064768026</v>
      </c>
      <c r="X27" s="2"/>
      <c r="Y27" s="49">
        <f t="shared" ref="Y27:Z27" si="57">U27/D27</f>
        <v>25.00447209</v>
      </c>
      <c r="Z27" s="49">
        <f t="shared" si="57"/>
        <v>25.04944702</v>
      </c>
      <c r="AA27" s="50">
        <f t="shared" si="9"/>
        <v>0.001798675517</v>
      </c>
      <c r="AB27" s="2"/>
      <c r="AC27" s="37" t="s">
        <v>35</v>
      </c>
      <c r="AD27" s="22">
        <v>2.0603685E7</v>
      </c>
      <c r="AE27" s="22">
        <v>1.9766193E7</v>
      </c>
      <c r="AF27" s="36">
        <f t="shared" si="10"/>
        <v>-0.04064768026</v>
      </c>
      <c r="AG27" s="2"/>
      <c r="AH27" s="49">
        <f t="shared" ref="AH27:AI27" si="58">AD27/D27</f>
        <v>25.00447209</v>
      </c>
      <c r="AI27" s="49">
        <f t="shared" si="58"/>
        <v>25.04944702</v>
      </c>
      <c r="AJ27" s="50">
        <f t="shared" si="12"/>
        <v>0.001798675517</v>
      </c>
    </row>
    <row r="28" ht="12.75" customHeight="1">
      <c r="A28" s="19" t="s">
        <v>88</v>
      </c>
      <c r="B28" s="21" t="s">
        <v>48</v>
      </c>
      <c r="C28" s="2"/>
      <c r="D28" s="22">
        <v>1528000.0</v>
      </c>
      <c r="E28" s="22">
        <v>1484755.0</v>
      </c>
      <c r="F28" s="36">
        <f t="shared" si="3"/>
        <v>-0.02830170157</v>
      </c>
      <c r="G28" s="2"/>
      <c r="H28" s="37" t="s">
        <v>35</v>
      </c>
      <c r="I28" s="22">
        <v>9.8750683E7</v>
      </c>
      <c r="J28" s="22">
        <v>9.5626804E7</v>
      </c>
      <c r="K28" s="36">
        <f t="shared" si="4"/>
        <v>-0.03163399893</v>
      </c>
      <c r="L28" s="2"/>
      <c r="M28" s="40">
        <v>0.009</v>
      </c>
      <c r="N28" s="40">
        <v>-0.003</v>
      </c>
      <c r="O28" s="36">
        <f t="shared" si="5"/>
        <v>-0.012</v>
      </c>
      <c r="P28" s="2"/>
      <c r="Q28" s="42">
        <v>111.6</v>
      </c>
      <c r="R28" s="42">
        <v>108.1</v>
      </c>
      <c r="S28" s="43">
        <f t="shared" si="6"/>
        <v>-3.5</v>
      </c>
      <c r="T28" s="2"/>
      <c r="U28" s="22">
        <v>8.8522066E7</v>
      </c>
      <c r="V28" s="22">
        <v>8.842216E7</v>
      </c>
      <c r="W28" s="36">
        <f t="shared" si="7"/>
        <v>-0.001128599958</v>
      </c>
      <c r="X28" s="2"/>
      <c r="Y28" s="49">
        <f t="shared" ref="Y28:Z28" si="59">U28/D28</f>
        <v>57.93328927</v>
      </c>
      <c r="Z28" s="49">
        <f t="shared" si="59"/>
        <v>59.55336739</v>
      </c>
      <c r="AA28" s="50">
        <f t="shared" si="9"/>
        <v>0.02796454584</v>
      </c>
      <c r="AB28" s="2"/>
      <c r="AC28" s="37" t="s">
        <v>35</v>
      </c>
      <c r="AD28" s="22">
        <v>8.8522066E7</v>
      </c>
      <c r="AE28" s="22">
        <v>8.842216E7</v>
      </c>
      <c r="AF28" s="36">
        <f t="shared" si="10"/>
        <v>-0.001128599958</v>
      </c>
      <c r="AG28" s="2"/>
      <c r="AH28" s="49">
        <f t="shared" ref="AH28:AI28" si="60">AD28/D28</f>
        <v>57.93328927</v>
      </c>
      <c r="AI28" s="49">
        <f t="shared" si="60"/>
        <v>59.55336739</v>
      </c>
      <c r="AJ28" s="50">
        <f t="shared" si="12"/>
        <v>0.02796454584</v>
      </c>
    </row>
    <row r="29" ht="12.75" customHeight="1">
      <c r="A29" s="19" t="s">
        <v>89</v>
      </c>
      <c r="B29" s="21" t="s">
        <v>48</v>
      </c>
      <c r="C29" s="2"/>
      <c r="D29" s="22">
        <v>8936000.0</v>
      </c>
      <c r="E29" s="22">
        <v>9761348.0</v>
      </c>
      <c r="F29" s="36">
        <f t="shared" si="3"/>
        <v>0.09236213071</v>
      </c>
      <c r="G29" s="2"/>
      <c r="H29" s="37" t="s">
        <v>35</v>
      </c>
      <c r="I29" s="22">
        <v>6.22072583E8</v>
      </c>
      <c r="J29" s="22">
        <v>5.894577E8</v>
      </c>
      <c r="K29" s="36">
        <f t="shared" si="4"/>
        <v>-0.05242938508</v>
      </c>
      <c r="L29" s="2"/>
      <c r="M29" s="40">
        <v>0.009</v>
      </c>
      <c r="N29" s="40">
        <v>-0.003</v>
      </c>
      <c r="O29" s="36">
        <f t="shared" si="5"/>
        <v>-0.012</v>
      </c>
      <c r="P29" s="2"/>
      <c r="Q29" s="42">
        <v>111.6</v>
      </c>
      <c r="R29" s="42">
        <v>108.1</v>
      </c>
      <c r="S29" s="43">
        <f t="shared" si="6"/>
        <v>-3.5</v>
      </c>
      <c r="T29" s="2"/>
      <c r="U29" s="22">
        <v>5.57638172E8</v>
      </c>
      <c r="V29" s="22">
        <v>5.45047211E8</v>
      </c>
      <c r="W29" s="36">
        <f t="shared" si="7"/>
        <v>-0.02257908736</v>
      </c>
      <c r="X29" s="2"/>
      <c r="Y29" s="49">
        <f t="shared" ref="Y29:Z29" si="61">U29/D29</f>
        <v>62.40355551</v>
      </c>
      <c r="Z29" s="49">
        <f t="shared" si="61"/>
        <v>55.83728917</v>
      </c>
      <c r="AA29" s="50">
        <f t="shared" si="9"/>
        <v>-0.1052226316</v>
      </c>
      <c r="AB29" s="2"/>
      <c r="AC29" s="37" t="s">
        <v>35</v>
      </c>
      <c r="AD29" s="22">
        <v>5.57638172E8</v>
      </c>
      <c r="AE29" s="22">
        <v>5.45047211E8</v>
      </c>
      <c r="AF29" s="36">
        <f t="shared" si="10"/>
        <v>-0.02257908736</v>
      </c>
      <c r="AG29" s="2"/>
      <c r="AH29" s="49">
        <f t="shared" ref="AH29:AI29" si="62">AD29/D29</f>
        <v>62.40355551</v>
      </c>
      <c r="AI29" s="49">
        <f t="shared" si="62"/>
        <v>55.83728917</v>
      </c>
      <c r="AJ29" s="50">
        <f t="shared" si="12"/>
        <v>-0.1052226316</v>
      </c>
    </row>
    <row r="30" ht="12.75" customHeight="1">
      <c r="A30" s="19" t="s">
        <v>90</v>
      </c>
      <c r="B30" s="21" t="s">
        <v>48</v>
      </c>
      <c r="C30" s="2"/>
      <c r="D30" s="22">
        <v>3104536.0</v>
      </c>
      <c r="E30" s="22">
        <v>3509556.0</v>
      </c>
      <c r="F30" s="36">
        <f t="shared" si="3"/>
        <v>0.1304607194</v>
      </c>
      <c r="G30" s="2"/>
      <c r="H30" s="37" t="s">
        <v>35</v>
      </c>
      <c r="I30" s="22">
        <v>1.17112878E8</v>
      </c>
      <c r="J30" s="22">
        <v>1.1267854E8</v>
      </c>
      <c r="K30" s="36">
        <f t="shared" si="4"/>
        <v>-0.03786379496</v>
      </c>
      <c r="L30" s="2"/>
      <c r="M30" s="40">
        <v>0.015</v>
      </c>
      <c r="N30" s="40">
        <v>0.006</v>
      </c>
      <c r="O30" s="36">
        <f t="shared" si="5"/>
        <v>-0.009</v>
      </c>
      <c r="P30" s="2"/>
      <c r="Q30" s="42">
        <v>112.2</v>
      </c>
      <c r="R30" s="42">
        <v>109.4</v>
      </c>
      <c r="S30" s="43">
        <f t="shared" si="6"/>
        <v>-2.8</v>
      </c>
      <c r="T30" s="2"/>
      <c r="U30" s="22">
        <v>1.04424905E8</v>
      </c>
      <c r="V30" s="22">
        <v>1.02996411E8</v>
      </c>
      <c r="W30" s="36">
        <f t="shared" si="7"/>
        <v>-0.01367962939</v>
      </c>
      <c r="X30" s="2"/>
      <c r="Y30" s="49">
        <f t="shared" ref="Y30:Z30" si="63">U30/D30</f>
        <v>33.63623582</v>
      </c>
      <c r="Z30" s="49">
        <f t="shared" si="63"/>
        <v>29.34741916</v>
      </c>
      <c r="AA30" s="50">
        <f t="shared" si="9"/>
        <v>-0.1275058446</v>
      </c>
      <c r="AB30" s="2"/>
      <c r="AC30" s="37" t="s">
        <v>35</v>
      </c>
      <c r="AD30" s="22">
        <v>1.04424905E8</v>
      </c>
      <c r="AE30" s="22">
        <v>1.02996411E8</v>
      </c>
      <c r="AF30" s="36">
        <f t="shared" si="10"/>
        <v>-0.01367962939</v>
      </c>
      <c r="AG30" s="2"/>
      <c r="AH30" s="49">
        <f t="shared" ref="AH30:AI30" si="64">AD30/D30</f>
        <v>33.63623582</v>
      </c>
      <c r="AI30" s="49">
        <f t="shared" si="64"/>
        <v>29.34741916</v>
      </c>
      <c r="AJ30" s="50">
        <f t="shared" si="12"/>
        <v>-0.1275058446</v>
      </c>
    </row>
    <row r="31" ht="12.75" customHeight="1">
      <c r="A31" s="19" t="s">
        <v>91</v>
      </c>
      <c r="B31" s="21" t="s">
        <v>49</v>
      </c>
      <c r="C31" s="2"/>
      <c r="D31" s="22">
        <v>1.0435E7</v>
      </c>
      <c r="E31" s="22">
        <v>1.0874798E7</v>
      </c>
      <c r="F31" s="36">
        <f t="shared" si="3"/>
        <v>0.04214643028</v>
      </c>
      <c r="G31" s="2"/>
      <c r="H31" s="37" t="s">
        <v>92</v>
      </c>
      <c r="I31" s="22">
        <v>6.87119724E8</v>
      </c>
      <c r="J31" s="22">
        <v>6.66364998E8</v>
      </c>
      <c r="K31" s="36">
        <f t="shared" si="4"/>
        <v>-0.03020539984</v>
      </c>
      <c r="L31" s="2"/>
      <c r="M31" s="40">
        <v>0.019</v>
      </c>
      <c r="N31" s="40">
        <v>0.007</v>
      </c>
      <c r="O31" s="36">
        <f t="shared" si="5"/>
        <v>-0.012</v>
      </c>
      <c r="P31" s="2"/>
      <c r="Q31" s="42">
        <v>120.5</v>
      </c>
      <c r="R31" s="42">
        <v>116.4</v>
      </c>
      <c r="S31" s="43">
        <f t="shared" si="6"/>
        <v>-4.1</v>
      </c>
      <c r="T31" s="2"/>
      <c r="U31" s="22">
        <v>5.70397867E8</v>
      </c>
      <c r="V31" s="22">
        <v>5.72392813E8</v>
      </c>
      <c r="W31" s="36">
        <f t="shared" si="7"/>
        <v>0.00349746399</v>
      </c>
      <c r="X31" s="2"/>
      <c r="Y31" s="49">
        <f t="shared" ref="Y31:Z31" si="65">U31/D31</f>
        <v>54.66199013</v>
      </c>
      <c r="Z31" s="49">
        <f t="shared" si="65"/>
        <v>52.63479956</v>
      </c>
      <c r="AA31" s="50">
        <f t="shared" si="9"/>
        <v>-0.03708592686</v>
      </c>
      <c r="AB31" s="2"/>
      <c r="AC31" s="37" t="s">
        <v>35</v>
      </c>
      <c r="AD31" s="22">
        <v>6.40430909E8</v>
      </c>
      <c r="AE31" s="22">
        <v>6.42670792E8</v>
      </c>
      <c r="AF31" s="36">
        <f t="shared" si="10"/>
        <v>0.003497462362</v>
      </c>
      <c r="AG31" s="2"/>
      <c r="AH31" s="49">
        <f t="shared" ref="AH31:AI31" si="66">AD31/D31</f>
        <v>61.37335017</v>
      </c>
      <c r="AI31" s="49">
        <f t="shared" si="66"/>
        <v>59.0972625</v>
      </c>
      <c r="AJ31" s="50">
        <f t="shared" si="12"/>
        <v>-0.03708592842</v>
      </c>
    </row>
    <row r="32" ht="12.75" customHeight="1">
      <c r="A32" s="19" t="s">
        <v>93</v>
      </c>
      <c r="B32" s="21" t="s">
        <v>49</v>
      </c>
      <c r="C32" s="2"/>
      <c r="D32" s="22">
        <v>4049624.0</v>
      </c>
      <c r="E32" s="22">
        <v>4467595.0</v>
      </c>
      <c r="F32" s="36">
        <f t="shared" si="3"/>
        <v>0.1032122982</v>
      </c>
      <c r="G32" s="2"/>
      <c r="H32" s="37" t="s">
        <v>35</v>
      </c>
      <c r="I32" s="22">
        <v>1.213867E8</v>
      </c>
      <c r="J32" s="22">
        <v>1.08543638E8</v>
      </c>
      <c r="K32" s="36">
        <f t="shared" si="4"/>
        <v>-0.1058028763</v>
      </c>
      <c r="L32" s="2"/>
      <c r="M32" s="40">
        <v>0.012</v>
      </c>
      <c r="N32" s="40">
        <v>-0.002</v>
      </c>
      <c r="O32" s="36">
        <f t="shared" si="5"/>
        <v>-0.014</v>
      </c>
      <c r="P32" s="2"/>
      <c r="Q32" s="42">
        <v>105.0</v>
      </c>
      <c r="R32" s="42">
        <v>102.1</v>
      </c>
      <c r="S32" s="43">
        <f t="shared" si="6"/>
        <v>-2.9</v>
      </c>
      <c r="T32" s="2"/>
      <c r="U32" s="22">
        <v>1.15644664E8</v>
      </c>
      <c r="V32" s="22">
        <v>1.06330301E8</v>
      </c>
      <c r="W32" s="36">
        <f t="shared" si="7"/>
        <v>-0.08054295527</v>
      </c>
      <c r="X32" s="2"/>
      <c r="Y32" s="49">
        <f t="shared" ref="Y32:Z32" si="67">U32/D32</f>
        <v>28.55688923</v>
      </c>
      <c r="Z32" s="49">
        <f t="shared" si="67"/>
        <v>23.8003447</v>
      </c>
      <c r="AA32" s="50">
        <f t="shared" si="9"/>
        <v>-0.1665638189</v>
      </c>
      <c r="AB32" s="2"/>
      <c r="AC32" s="37" t="s">
        <v>35</v>
      </c>
      <c r="AD32" s="22">
        <v>1.15644664E8</v>
      </c>
      <c r="AE32" s="22">
        <v>1.06330301E8</v>
      </c>
      <c r="AF32" s="36">
        <f t="shared" si="10"/>
        <v>-0.08054295527</v>
      </c>
      <c r="AG32" s="2"/>
      <c r="AH32" s="49">
        <f t="shared" ref="AH32:AI32" si="68">AD32/D32</f>
        <v>28.55688923</v>
      </c>
      <c r="AI32" s="49">
        <f t="shared" si="68"/>
        <v>23.8003447</v>
      </c>
      <c r="AJ32" s="50">
        <f t="shared" si="12"/>
        <v>-0.1665638189</v>
      </c>
    </row>
  </sheetData>
  <mergeCells count="8">
    <mergeCell ref="D1:F1"/>
    <mergeCell ref="H1:K1"/>
    <mergeCell ref="M1:O1"/>
    <mergeCell ref="Q1:S1"/>
    <mergeCell ref="U1:W1"/>
    <mergeCell ref="Y1:AA1"/>
    <mergeCell ref="AC1:AF1"/>
    <mergeCell ref="AH1:AJ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13.71"/>
    <col customWidth="1" min="2" max="2" width="12.14"/>
    <col customWidth="1" min="3" max="3" width="17.57"/>
    <col customWidth="1" min="4" max="4" width="113.57"/>
  </cols>
  <sheetData>
    <row r="1" ht="12.75" customHeight="1">
      <c r="A1" s="51" t="s">
        <v>54</v>
      </c>
      <c r="B1" s="52" t="s">
        <v>55</v>
      </c>
      <c r="C1" s="52" t="s">
        <v>56</v>
      </c>
      <c r="D1" s="51" t="s">
        <v>57</v>
      </c>
    </row>
    <row r="2" ht="12.75" customHeight="1">
      <c r="A2" s="53">
        <v>43171.0</v>
      </c>
      <c r="B2" s="54" t="s">
        <v>60</v>
      </c>
      <c r="C2" s="55">
        <v>2016.0</v>
      </c>
      <c r="D2" s="54" t="s">
        <v>61</v>
      </c>
    </row>
    <row r="3" ht="15.75" customHeight="1">
      <c r="A3" s="56"/>
      <c r="B3" s="57"/>
      <c r="C3" s="58"/>
      <c r="D3" s="59"/>
    </row>
    <row r="4" ht="15.75" customHeight="1">
      <c r="A4" s="53"/>
      <c r="B4" s="57"/>
      <c r="C4" s="55"/>
      <c r="D4" s="54"/>
    </row>
    <row r="5" ht="15.75" customHeight="1">
      <c r="A5" s="60"/>
      <c r="B5" s="60"/>
      <c r="C5" s="60"/>
      <c r="D5" s="60"/>
    </row>
    <row r="6" ht="15.75" customHeight="1">
      <c r="A6" s="60"/>
      <c r="B6" s="60"/>
      <c r="C6" s="60"/>
      <c r="D6" s="60"/>
    </row>
    <row r="7" ht="15.75" customHeight="1">
      <c r="A7" s="60"/>
      <c r="B7" s="60"/>
      <c r="C7" s="60"/>
      <c r="D7" s="60"/>
    </row>
    <row r="8" ht="15.75" customHeight="1">
      <c r="A8" s="60"/>
      <c r="B8" s="60"/>
      <c r="C8" s="60"/>
      <c r="D8" s="60"/>
    </row>
    <row r="9" ht="15.75" customHeight="1">
      <c r="A9" s="60"/>
      <c r="B9" s="60"/>
      <c r="C9" s="60"/>
      <c r="D9" s="60"/>
    </row>
    <row r="10" ht="15.75" customHeight="1">
      <c r="A10" s="60"/>
      <c r="B10" s="60"/>
      <c r="C10" s="60"/>
      <c r="D10" s="60"/>
    </row>
    <row r="11" ht="15.75" customHeight="1">
      <c r="A11" s="60"/>
      <c r="B11" s="60"/>
      <c r="C11" s="60"/>
      <c r="D11" s="60"/>
    </row>
    <row r="12" ht="15.75" customHeight="1">
      <c r="A12" s="60"/>
      <c r="B12" s="60"/>
      <c r="C12" s="60"/>
      <c r="D12" s="60"/>
    </row>
    <row r="13" ht="15.75" customHeight="1">
      <c r="A13" s="60"/>
      <c r="B13" s="60"/>
      <c r="C13" s="60"/>
      <c r="D13" s="60"/>
    </row>
    <row r="14" ht="15.75" customHeight="1">
      <c r="A14" s="60"/>
      <c r="B14" s="60"/>
      <c r="C14" s="60"/>
      <c r="D14" s="60"/>
    </row>
    <row r="15" ht="15.75" customHeight="1">
      <c r="A15" s="60"/>
      <c r="B15" s="60"/>
      <c r="C15" s="60"/>
      <c r="D15" s="60"/>
    </row>
    <row r="16" ht="15.75" customHeight="1">
      <c r="A16" s="60"/>
      <c r="B16" s="60"/>
      <c r="C16" s="60"/>
      <c r="D16" s="60"/>
    </row>
    <row r="17" ht="15.75" customHeight="1">
      <c r="A17" s="60"/>
      <c r="B17" s="60"/>
      <c r="C17" s="60"/>
      <c r="D17" s="60"/>
    </row>
    <row r="18" ht="15.75" customHeight="1">
      <c r="A18" s="60"/>
      <c r="B18" s="60"/>
      <c r="C18" s="60"/>
      <c r="D18" s="60"/>
    </row>
    <row r="19" ht="15.75" customHeight="1">
      <c r="A19" s="60"/>
      <c r="B19" s="60"/>
      <c r="C19" s="60"/>
      <c r="D19" s="60"/>
    </row>
    <row r="20">
      <c r="A20" s="61"/>
      <c r="B20" s="61"/>
      <c r="C20" s="61"/>
      <c r="D20" s="61"/>
    </row>
  </sheetData>
  <drawing r:id="rId1"/>
</worksheet>
</file>