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<sst xmlns="http://schemas.openxmlformats.org/spreadsheetml/2006/main" count="56" uniqueCount="55">
  <si>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</si>
  <si>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</si>
  <si>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</si>
  <si>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</si>
  <si>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</si>
  <si>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</si>
  <si>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</si>
  <si>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</si>
  <si>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</si>
  <si>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</si>
  <si>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JAN-DEC</t>
  </si>
  <si>
    <t>SOURCE: CRCO</t>
  </si>
  <si>
    <t>En-route service units</t>
  </si>
  <si>
    <t>Actual [2020]</t>
  </si>
  <si>
    <t>Daily ER SU [2020]</t>
  </si>
  <si>
    <t>Actual [2021]</t>
  </si>
  <si>
    <t>Daily ER SU [actual, 2021]</t>
  </si>
  <si>
    <t>21/20 (%)</t>
  </si>
  <si>
    <t>Det. [2021]</t>
  </si>
  <si>
    <t>Daily ER SU [2021]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</si>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</sst>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0" fillId="5" fontId="11" numFmtId="3" xfId="0" applyAlignment="1" applyFont="1" applyNumberFormat="1">
      <alignment horizontal="right" readingOrder="0" shrinkToFit="0" vertical="center" wrapText="0"/>
    </xf>
    <xf borderId="0" fillId="5" fontId="8" numFmtId="168" xfId="0" applyAlignment="1" applyFont="1" applyNumberFormat="1">
      <alignment horizontal="right" shrinkToFit="0" wrapText="1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44578.0</v>
      </c>
      <c r="C2" s="10" t="s">
        <v>7</v>
      </c>
      <c r="D2" s="11">
        <v>44561.0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6" t="s">
        <v>5</v>
      </c>
      <c r="E3" s="15"/>
      <c r="F3" s="15"/>
      <c r="G3" s="17"/>
      <c r="H3" s="17"/>
      <c r="I3" s="17"/>
    </row>
    <row r="4" ht="13.5" customHeight="1">
      <c r="A4" s="18" t="s">
        <v>10</v>
      </c>
      <c r="B4" s="19" t="s">
        <v>11</v>
      </c>
      <c r="C4" s="19">
        <v>366.0</v>
      </c>
      <c r="D4" s="20"/>
      <c r="E4" s="19">
        <v>365.0</v>
      </c>
      <c r="F4" s="20"/>
      <c r="G4" s="20"/>
      <c r="H4" s="19">
        <v>365.0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sum(B7:B35)</f>
        <v>52594910.59</v>
      </c>
      <c r="C6" s="24">
        <f t="shared" ref="C6:C35" si="1">B6/C$4</f>
        <v>143701.9415</v>
      </c>
      <c r="D6" s="24">
        <f>sum(D7:D35)</f>
        <v>66990876.26</v>
      </c>
      <c r="E6" s="24">
        <f t="shared" ref="E6:E35" si="2">D6/E$4</f>
        <v>183536.6473</v>
      </c>
      <c r="F6" s="25">
        <f t="shared" ref="F6:F35" si="3">E6/C6-1</f>
        <v>0.2772036715</v>
      </c>
      <c r="G6" s="24">
        <f>sum(G7:G35)</f>
        <v>132921610.1</v>
      </c>
      <c r="H6" s="24">
        <f t="shared" ref="H6:H35" si="4">G6/H$4</f>
        <v>364168.7948</v>
      </c>
      <c r="I6" s="25">
        <f t="shared" ref="I6:I35" si="5">D6/G6-1</f>
        <v>-0.4960121518</v>
      </c>
    </row>
    <row r="7" ht="12.75" customHeight="1">
      <c r="A7" s="23" t="s">
        <v>22</v>
      </c>
      <c r="B7" s="26">
        <v>1508628.6</v>
      </c>
      <c r="C7" s="24">
        <f t="shared" si="1"/>
        <v>4121.936066</v>
      </c>
      <c r="D7" s="26">
        <v>1799440.46</v>
      </c>
      <c r="E7" s="24">
        <f t="shared" si="2"/>
        <v>4929.973863</v>
      </c>
      <c r="F7" s="25">
        <f t="shared" si="3"/>
        <v>0.1960335591</v>
      </c>
      <c r="G7" s="26">
        <v>3480000.0</v>
      </c>
      <c r="H7" s="24">
        <f t="shared" si="4"/>
        <v>9534.246575</v>
      </c>
      <c r="I7" s="25">
        <f t="shared" si="5"/>
        <v>-0.482919408</v>
      </c>
    </row>
    <row r="8" ht="12.75" customHeight="1">
      <c r="A8" s="23" t="s">
        <v>23</v>
      </c>
      <c r="B8" s="26">
        <v>1080872.6</v>
      </c>
      <c r="C8" s="24">
        <f t="shared" si="1"/>
        <v>2953.203825</v>
      </c>
      <c r="D8" s="26">
        <v>1166898.82</v>
      </c>
      <c r="E8" s="24">
        <f t="shared" si="2"/>
        <v>3196.983068</v>
      </c>
      <c r="F8" s="25">
        <f t="shared" si="3"/>
        <v>0.08254738169</v>
      </c>
      <c r="G8" s="26">
        <v>2811426.92</v>
      </c>
      <c r="H8" s="24">
        <f t="shared" si="4"/>
        <v>7702.539507</v>
      </c>
      <c r="I8" s="25">
        <f t="shared" si="5"/>
        <v>-0.5849442816</v>
      </c>
    </row>
    <row r="9" ht="12.75" customHeight="1">
      <c r="A9" s="23" t="s">
        <v>24</v>
      </c>
      <c r="B9" s="26">
        <v>1766030.85</v>
      </c>
      <c r="C9" s="24">
        <f t="shared" si="1"/>
        <v>4825.220902</v>
      </c>
      <c r="D9" s="26">
        <v>2269764.66</v>
      </c>
      <c r="E9" s="24">
        <f t="shared" si="2"/>
        <v>6218.533315</v>
      </c>
      <c r="F9" s="25">
        <f t="shared" si="3"/>
        <v>0.2887561921</v>
      </c>
      <c r="G9" s="26">
        <v>4484299.42</v>
      </c>
      <c r="H9" s="24">
        <f t="shared" si="4"/>
        <v>12285.75184</v>
      </c>
      <c r="I9" s="25">
        <f t="shared" si="5"/>
        <v>-0.4938418586</v>
      </c>
    </row>
    <row r="10" ht="12.75" customHeight="1">
      <c r="A10" s="23" t="s">
        <v>25</v>
      </c>
      <c r="B10" s="26">
        <v>929104.86</v>
      </c>
      <c r="C10" s="24">
        <f t="shared" si="1"/>
        <v>2538.537869</v>
      </c>
      <c r="D10" s="26">
        <v>1518677.52</v>
      </c>
      <c r="E10" s="24">
        <f t="shared" si="2"/>
        <v>4160.760329</v>
      </c>
      <c r="F10" s="25">
        <f t="shared" si="3"/>
        <v>0.6390381171</v>
      </c>
      <c r="G10" s="26">
        <v>2293967.0</v>
      </c>
      <c r="H10" s="24">
        <f t="shared" si="4"/>
        <v>6284.841096</v>
      </c>
      <c r="I10" s="25">
        <f t="shared" si="5"/>
        <v>-0.3379688897</v>
      </c>
    </row>
    <row r="11" ht="12.75" customHeight="1">
      <c r="A11" s="23" t="s">
        <v>26</v>
      </c>
      <c r="B11" s="26">
        <v>852578.69</v>
      </c>
      <c r="C11" s="24">
        <f t="shared" si="1"/>
        <v>2329.449973</v>
      </c>
      <c r="D11" s="26">
        <v>1266299.61</v>
      </c>
      <c r="E11" s="24">
        <f t="shared" si="2"/>
        <v>3469.314</v>
      </c>
      <c r="F11" s="25">
        <f t="shared" si="3"/>
        <v>0.4893275411</v>
      </c>
      <c r="G11" s="26">
        <v>2219000.0</v>
      </c>
      <c r="H11" s="24">
        <f t="shared" si="4"/>
        <v>6079.452055</v>
      </c>
      <c r="I11" s="25">
        <f t="shared" si="5"/>
        <v>-0.4293377152</v>
      </c>
    </row>
    <row r="12" ht="12.75" customHeight="1">
      <c r="A12" s="23" t="s">
        <v>27</v>
      </c>
      <c r="B12" s="26">
        <v>1138417.42</v>
      </c>
      <c r="C12" s="24">
        <f t="shared" si="1"/>
        <v>3110.430109</v>
      </c>
      <c r="D12" s="26">
        <v>1280174.97</v>
      </c>
      <c r="E12" s="24">
        <f t="shared" si="2"/>
        <v>3507.328685</v>
      </c>
      <c r="F12" s="25">
        <f t="shared" si="3"/>
        <v>0.1276024735</v>
      </c>
      <c r="G12" s="26">
        <v>3345215.0</v>
      </c>
      <c r="H12" s="24">
        <f t="shared" si="4"/>
        <v>9164.972603</v>
      </c>
      <c r="I12" s="25">
        <f t="shared" si="5"/>
        <v>-0.6173116018</v>
      </c>
    </row>
    <row r="13" ht="12.75" customHeight="1">
      <c r="A13" s="23" t="s">
        <v>28</v>
      </c>
      <c r="B13" s="26">
        <v>716778.0</v>
      </c>
      <c r="C13" s="24">
        <f t="shared" si="1"/>
        <v>1958.409836</v>
      </c>
      <c r="D13" s="26">
        <v>784993.24</v>
      </c>
      <c r="E13" s="24">
        <f t="shared" si="2"/>
        <v>2150.666411</v>
      </c>
      <c r="F13" s="25">
        <f t="shared" si="3"/>
        <v>0.09816973514</v>
      </c>
      <c r="G13" s="26">
        <v>1711333.54</v>
      </c>
      <c r="H13" s="24">
        <f t="shared" si="4"/>
        <v>4688.585041</v>
      </c>
      <c r="I13" s="25">
        <f t="shared" si="5"/>
        <v>-0.5412973441</v>
      </c>
    </row>
    <row r="14" ht="12.75" customHeight="1">
      <c r="A14" s="23" t="s">
        <v>29</v>
      </c>
      <c r="B14" s="26">
        <v>418748.5</v>
      </c>
      <c r="C14" s="24">
        <f t="shared" si="1"/>
        <v>1144.121585</v>
      </c>
      <c r="D14" s="26">
        <v>466941.88</v>
      </c>
      <c r="E14" s="24">
        <f t="shared" si="2"/>
        <v>1279.292822</v>
      </c>
      <c r="F14" s="25">
        <f t="shared" si="3"/>
        <v>0.1181441195</v>
      </c>
      <c r="G14" s="26">
        <v>954000.0</v>
      </c>
      <c r="H14" s="24">
        <f t="shared" si="4"/>
        <v>2613.69863</v>
      </c>
      <c r="I14" s="25">
        <f t="shared" si="5"/>
        <v>-0.5105431027</v>
      </c>
    </row>
    <row r="15" ht="12.75" customHeight="1">
      <c r="A15" s="23" t="s">
        <v>30</v>
      </c>
      <c r="B15" s="26">
        <v>462057.64</v>
      </c>
      <c r="C15" s="24">
        <f t="shared" si="1"/>
        <v>1262.452568</v>
      </c>
      <c r="D15" s="26">
        <v>494854.39</v>
      </c>
      <c r="E15" s="24">
        <f t="shared" si="2"/>
        <v>1355.765452</v>
      </c>
      <c r="F15" s="25">
        <f t="shared" si="3"/>
        <v>0.07391397197</v>
      </c>
      <c r="G15" s="26">
        <v>1035656.91</v>
      </c>
      <c r="H15" s="24">
        <f t="shared" si="4"/>
        <v>2837.416192</v>
      </c>
      <c r="I15" s="25">
        <f t="shared" si="5"/>
        <v>-0.5221830847</v>
      </c>
    </row>
    <row r="16" ht="12.75" customHeight="1">
      <c r="A16" s="23" t="s">
        <v>31</v>
      </c>
      <c r="B16" s="26">
        <v>8547246.37</v>
      </c>
      <c r="C16" s="24">
        <f t="shared" si="1"/>
        <v>23353.13216</v>
      </c>
      <c r="D16" s="26">
        <v>1.118052042E7</v>
      </c>
      <c r="E16" s="24">
        <f t="shared" si="2"/>
        <v>30631.56279</v>
      </c>
      <c r="F16" s="25">
        <f t="shared" si="3"/>
        <v>0.3116682844</v>
      </c>
      <c r="G16" s="26">
        <v>2.302078178E7</v>
      </c>
      <c r="H16" s="24">
        <f t="shared" si="4"/>
        <v>63070.63501</v>
      </c>
      <c r="I16" s="25">
        <f t="shared" si="5"/>
        <v>-0.5143292471</v>
      </c>
    </row>
    <row r="17" ht="12.75" customHeight="1">
      <c r="A17" s="23" t="s">
        <v>32</v>
      </c>
      <c r="B17" s="26">
        <v>6886812.01</v>
      </c>
      <c r="C17" s="24">
        <f t="shared" si="1"/>
        <v>18816.42626</v>
      </c>
      <c r="D17" s="26">
        <v>7776983.3</v>
      </c>
      <c r="E17" s="24">
        <f t="shared" si="2"/>
        <v>21306.80356</v>
      </c>
      <c r="F17" s="25">
        <f t="shared" si="3"/>
        <v>0.1323512377</v>
      </c>
      <c r="G17" s="26">
        <v>1.5653E7</v>
      </c>
      <c r="H17" s="24">
        <f t="shared" si="4"/>
        <v>42884.93151</v>
      </c>
      <c r="I17" s="25">
        <f t="shared" si="5"/>
        <v>-0.5031634</v>
      </c>
    </row>
    <row r="18" ht="12.75" customHeight="1">
      <c r="A18" s="23" t="s">
        <v>33</v>
      </c>
      <c r="B18" s="26">
        <v>2755520.71</v>
      </c>
      <c r="C18" s="24">
        <f t="shared" si="1"/>
        <v>7528.745109</v>
      </c>
      <c r="D18" s="26">
        <v>4048216.66</v>
      </c>
      <c r="E18" s="24">
        <f t="shared" si="2"/>
        <v>11091.00455</v>
      </c>
      <c r="F18" s="25">
        <f t="shared" si="3"/>
        <v>0.4731544749</v>
      </c>
      <c r="G18" s="26">
        <v>6228000.0</v>
      </c>
      <c r="H18" s="24">
        <f t="shared" si="4"/>
        <v>17063.0137</v>
      </c>
      <c r="I18" s="25">
        <f t="shared" si="5"/>
        <v>-0.349997325</v>
      </c>
    </row>
    <row r="19" ht="12.75" customHeight="1">
      <c r="A19" s="23" t="s">
        <v>34</v>
      </c>
      <c r="B19" s="26">
        <v>1423058.62</v>
      </c>
      <c r="C19" s="24">
        <f t="shared" si="1"/>
        <v>3888.138306</v>
      </c>
      <c r="D19" s="26">
        <v>1726638.13</v>
      </c>
      <c r="E19" s="24">
        <f t="shared" si="2"/>
        <v>4730.515425</v>
      </c>
      <c r="F19" s="25">
        <f t="shared" si="3"/>
        <v>0.2166530746</v>
      </c>
      <c r="G19" s="26">
        <v>3750827.6</v>
      </c>
      <c r="H19" s="24">
        <f t="shared" si="4"/>
        <v>10276.24</v>
      </c>
      <c r="I19" s="25">
        <f t="shared" si="5"/>
        <v>-0.5396647583</v>
      </c>
    </row>
    <row r="20" ht="12.75" customHeight="1">
      <c r="A20" s="23" t="s">
        <v>35</v>
      </c>
      <c r="B20" s="26">
        <v>1988290.29</v>
      </c>
      <c r="C20" s="24">
        <f t="shared" si="1"/>
        <v>5432.487131</v>
      </c>
      <c r="D20" s="26">
        <v>2419194.06</v>
      </c>
      <c r="E20" s="24">
        <f t="shared" si="2"/>
        <v>6627.928932</v>
      </c>
      <c r="F20" s="25">
        <f t="shared" si="3"/>
        <v>0.2200542351</v>
      </c>
      <c r="G20" s="26">
        <v>4790287.6</v>
      </c>
      <c r="H20" s="24">
        <f t="shared" si="4"/>
        <v>13124.07562</v>
      </c>
      <c r="I20" s="25">
        <f t="shared" si="5"/>
        <v>-0.4949793703</v>
      </c>
    </row>
    <row r="21" ht="12.75" customHeight="1">
      <c r="A21" s="23" t="s">
        <v>36</v>
      </c>
      <c r="B21" s="26">
        <v>3989844.21</v>
      </c>
      <c r="C21" s="24">
        <f t="shared" si="1"/>
        <v>10901.21369</v>
      </c>
      <c r="D21" s="26">
        <v>5782897.41</v>
      </c>
      <c r="E21" s="24">
        <f t="shared" si="2"/>
        <v>15843.55455</v>
      </c>
      <c r="F21" s="25">
        <f t="shared" si="3"/>
        <v>0.4533752847</v>
      </c>
      <c r="G21" s="26">
        <v>1.065741625E7</v>
      </c>
      <c r="H21" s="24">
        <f t="shared" si="4"/>
        <v>29198.40068</v>
      </c>
      <c r="I21" s="25">
        <f t="shared" si="5"/>
        <v>-0.4573827958</v>
      </c>
    </row>
    <row r="22" ht="12.75" customHeight="1">
      <c r="A22" s="23" t="s">
        <v>37</v>
      </c>
      <c r="B22" s="26">
        <v>439248.08</v>
      </c>
      <c r="C22" s="24">
        <f t="shared" si="1"/>
        <v>1200.131366</v>
      </c>
      <c r="D22" s="26">
        <v>541943.53</v>
      </c>
      <c r="E22" s="24">
        <f t="shared" si="2"/>
        <v>1484.776795</v>
      </c>
      <c r="F22" s="25">
        <f t="shared" si="3"/>
        <v>0.2371785593</v>
      </c>
      <c r="G22" s="26">
        <v>985000.0</v>
      </c>
      <c r="H22" s="24">
        <f t="shared" si="4"/>
        <v>2698.630137</v>
      </c>
      <c r="I22" s="25">
        <f t="shared" si="5"/>
        <v>-0.4498035228</v>
      </c>
    </row>
    <row r="23" ht="12.75" customHeight="1">
      <c r="A23" s="23" t="s">
        <v>38</v>
      </c>
      <c r="B23" s="26">
        <v>332616.26</v>
      </c>
      <c r="C23" s="24">
        <f t="shared" si="1"/>
        <v>908.7875956</v>
      </c>
      <c r="D23" s="26">
        <v>443151.34</v>
      </c>
      <c r="E23" s="24">
        <f t="shared" si="2"/>
        <v>1214.11326</v>
      </c>
      <c r="F23" s="25">
        <f t="shared" si="3"/>
        <v>0.3359703259</v>
      </c>
      <c r="G23" s="26">
        <v>669513.29</v>
      </c>
      <c r="H23" s="24">
        <f t="shared" si="4"/>
        <v>1834.282986</v>
      </c>
      <c r="I23" s="25">
        <f t="shared" si="5"/>
        <v>-0.3380992631</v>
      </c>
    </row>
    <row r="24" ht="12.75" customHeight="1">
      <c r="A24" s="23" t="s">
        <v>39</v>
      </c>
      <c r="B24" s="26">
        <v>395964.1</v>
      </c>
      <c r="C24" s="24">
        <f t="shared" si="1"/>
        <v>1081.869126</v>
      </c>
      <c r="D24" s="26">
        <v>503699.45</v>
      </c>
      <c r="E24" s="24">
        <f t="shared" si="2"/>
        <v>1379.998493</v>
      </c>
      <c r="F24" s="25">
        <f t="shared" si="3"/>
        <v>0.2755687914</v>
      </c>
      <c r="G24" s="26">
        <v>1038000.0</v>
      </c>
      <c r="H24" s="24">
        <f t="shared" si="4"/>
        <v>2843.835616</v>
      </c>
      <c r="I24" s="25">
        <f t="shared" si="5"/>
        <v>-0.5147404143</v>
      </c>
    </row>
    <row r="25" ht="12.75" customHeight="1">
      <c r="A25" s="23" t="s">
        <v>40</v>
      </c>
      <c r="B25" s="26">
        <v>1479592.51</v>
      </c>
      <c r="C25" s="24">
        <f t="shared" si="1"/>
        <v>4042.602486</v>
      </c>
      <c r="D25" s="26">
        <v>1565320.41</v>
      </c>
      <c r="E25" s="24">
        <f t="shared" si="2"/>
        <v>4288.549068</v>
      </c>
      <c r="F25" s="25">
        <f t="shared" si="3"/>
        <v>0.06083867582</v>
      </c>
      <c r="G25" s="26">
        <v>3465705.98</v>
      </c>
      <c r="H25" s="24">
        <f t="shared" si="4"/>
        <v>9495.084877</v>
      </c>
      <c r="I25" s="25">
        <f t="shared" si="5"/>
        <v>-0.5483401018</v>
      </c>
    </row>
    <row r="26" ht="12.75" customHeight="1">
      <c r="A26" s="23" t="s">
        <v>41</v>
      </c>
      <c r="B26" s="26">
        <v>1229871.39</v>
      </c>
      <c r="C26" s="24">
        <f t="shared" si="1"/>
        <v>3360.304344</v>
      </c>
      <c r="D26" s="26">
        <v>1445482.8</v>
      </c>
      <c r="E26" s="24">
        <f t="shared" si="2"/>
        <v>3960.226849</v>
      </c>
      <c r="F26" s="25">
        <f t="shared" si="3"/>
        <v>0.1785321934</v>
      </c>
      <c r="G26" s="26">
        <v>2484000.0</v>
      </c>
      <c r="H26" s="24">
        <f t="shared" si="4"/>
        <v>6805.479452</v>
      </c>
      <c r="I26" s="25">
        <f t="shared" si="5"/>
        <v>-0.4180826087</v>
      </c>
    </row>
    <row r="27" ht="12.75" customHeight="1">
      <c r="A27" s="23" t="s">
        <v>42</v>
      </c>
      <c r="B27" s="26">
        <v>2145810.99</v>
      </c>
      <c r="C27" s="24">
        <f t="shared" si="1"/>
        <v>5862.871557</v>
      </c>
      <c r="D27" s="26">
        <v>2585928.14</v>
      </c>
      <c r="E27" s="24">
        <f t="shared" si="2"/>
        <v>7084.73463</v>
      </c>
      <c r="F27" s="25">
        <f t="shared" si="3"/>
        <v>0.2084069318</v>
      </c>
      <c r="G27" s="26">
        <v>5271047.95</v>
      </c>
      <c r="H27" s="24">
        <f t="shared" si="4"/>
        <v>14441.22726</v>
      </c>
      <c r="I27" s="25">
        <f t="shared" si="5"/>
        <v>-0.5094091034</v>
      </c>
    </row>
    <row r="28" ht="12.75" customHeight="1">
      <c r="A28" s="23" t="s">
        <v>43</v>
      </c>
      <c r="B28" s="26">
        <v>1556015.64</v>
      </c>
      <c r="C28" s="24">
        <f t="shared" si="1"/>
        <v>4251.408852</v>
      </c>
      <c r="D28" s="26">
        <v>1988333.31</v>
      </c>
      <c r="E28" s="24">
        <f t="shared" si="2"/>
        <v>5447.488521</v>
      </c>
      <c r="F28" s="25">
        <f t="shared" si="3"/>
        <v>0.2813372483</v>
      </c>
      <c r="G28" s="26">
        <v>4167711.21</v>
      </c>
      <c r="H28" s="24">
        <f t="shared" si="4"/>
        <v>11418.38688</v>
      </c>
      <c r="I28" s="25">
        <f t="shared" si="5"/>
        <v>-0.5229196051</v>
      </c>
    </row>
    <row r="29" ht="12.75" customHeight="1">
      <c r="A29" s="23" t="s">
        <v>44</v>
      </c>
      <c r="B29" s="26">
        <v>2245621.59</v>
      </c>
      <c r="C29" s="24">
        <f t="shared" si="1"/>
        <v>6135.578115</v>
      </c>
      <c r="D29" s="26">
        <v>2869906.71</v>
      </c>
      <c r="E29" s="24">
        <f t="shared" si="2"/>
        <v>7862.75811</v>
      </c>
      <c r="F29" s="25">
        <f t="shared" si="3"/>
        <v>0.2815024049</v>
      </c>
      <c r="G29" s="26">
        <v>5768775.92</v>
      </c>
      <c r="H29" s="24">
        <f t="shared" si="4"/>
        <v>15804.86553</v>
      </c>
      <c r="I29" s="25">
        <f t="shared" si="5"/>
        <v>-0.5025102812</v>
      </c>
    </row>
    <row r="30" ht="12.75" customHeight="1">
      <c r="A30" s="23" t="s">
        <v>45</v>
      </c>
      <c r="B30" s="26">
        <v>475362.15</v>
      </c>
      <c r="C30" s="24">
        <f t="shared" si="1"/>
        <v>1298.803689</v>
      </c>
      <c r="D30" s="26">
        <v>611990.88</v>
      </c>
      <c r="E30" s="24">
        <f t="shared" si="2"/>
        <v>1676.687342</v>
      </c>
      <c r="F30" s="25">
        <f t="shared" si="3"/>
        <v>0.2909474752</v>
      </c>
      <c r="G30" s="26">
        <v>1490699.0</v>
      </c>
      <c r="H30" s="24">
        <f t="shared" si="4"/>
        <v>4084.106849</v>
      </c>
      <c r="I30" s="25">
        <f t="shared" si="5"/>
        <v>-0.5894604612</v>
      </c>
    </row>
    <row r="31" ht="12.75" customHeight="1">
      <c r="A31" s="23" t="s">
        <v>46</v>
      </c>
      <c r="B31" s="26">
        <v>263993.56</v>
      </c>
      <c r="C31" s="24">
        <f t="shared" si="1"/>
        <v>721.2938798</v>
      </c>
      <c r="D31" s="26">
        <v>369971.01</v>
      </c>
      <c r="E31" s="24">
        <f t="shared" si="2"/>
        <v>1013.619205</v>
      </c>
      <c r="F31" s="25">
        <f t="shared" si="3"/>
        <v>0.4052790879</v>
      </c>
      <c r="G31" s="26">
        <v>642310.95</v>
      </c>
      <c r="H31" s="24">
        <f t="shared" si="4"/>
        <v>1759.756027</v>
      </c>
      <c r="I31" s="25">
        <f t="shared" si="5"/>
        <v>-0.4240001513</v>
      </c>
    </row>
    <row r="32" ht="12.75" customHeight="1">
      <c r="A32" s="23" t="s">
        <v>47</v>
      </c>
      <c r="B32" s="26">
        <v>802931.56</v>
      </c>
      <c r="C32" s="24">
        <f t="shared" si="1"/>
        <v>2193.802077</v>
      </c>
      <c r="D32" s="26">
        <v>1007563.14</v>
      </c>
      <c r="E32" s="24">
        <f t="shared" si="2"/>
        <v>2760.446959</v>
      </c>
      <c r="F32" s="25">
        <f t="shared" si="3"/>
        <v>0.25829353</v>
      </c>
      <c r="G32" s="26">
        <v>2115000.0</v>
      </c>
      <c r="H32" s="24">
        <f t="shared" si="4"/>
        <v>5794.520548</v>
      </c>
      <c r="I32" s="25">
        <f t="shared" si="5"/>
        <v>-0.5236108085</v>
      </c>
    </row>
    <row r="33" ht="12.75" customHeight="1">
      <c r="A33" s="23" t="s">
        <v>48</v>
      </c>
      <c r="B33" s="26">
        <v>4436941.68</v>
      </c>
      <c r="C33" s="24">
        <f t="shared" si="1"/>
        <v>12122.79148</v>
      </c>
      <c r="D33" s="26">
        <v>6382912.53</v>
      </c>
      <c r="E33" s="24">
        <f t="shared" si="2"/>
        <v>17487.43159</v>
      </c>
      <c r="F33" s="25">
        <f t="shared" si="3"/>
        <v>0.4425251498</v>
      </c>
      <c r="G33" s="26">
        <v>1.2436E7</v>
      </c>
      <c r="H33" s="24">
        <f t="shared" si="4"/>
        <v>34071.23288</v>
      </c>
      <c r="I33" s="25">
        <f t="shared" si="5"/>
        <v>-0.4867391018</v>
      </c>
    </row>
    <row r="34" ht="12.75" customHeight="1">
      <c r="A34" s="23" t="s">
        <v>49</v>
      </c>
      <c r="B34" s="26">
        <v>1676463.45</v>
      </c>
      <c r="C34" s="24">
        <f t="shared" si="1"/>
        <v>4580.50123</v>
      </c>
      <c r="D34" s="26">
        <v>1794889.29</v>
      </c>
      <c r="E34" s="24">
        <f t="shared" si="2"/>
        <v>4917.504904</v>
      </c>
      <c r="F34" s="25">
        <f t="shared" si="3"/>
        <v>0.07357353654</v>
      </c>
      <c r="G34" s="26">
        <v>4117000.0</v>
      </c>
      <c r="H34" s="24">
        <f t="shared" si="4"/>
        <v>11279.45205</v>
      </c>
      <c r="I34" s="25">
        <f t="shared" si="5"/>
        <v>-0.5640298057</v>
      </c>
    </row>
    <row r="35" ht="12.75" customHeight="1">
      <c r="A35" s="23" t="s">
        <v>50</v>
      </c>
      <c r="B35" s="26">
        <v>650488.26</v>
      </c>
      <c r="C35" s="24">
        <f t="shared" si="1"/>
        <v>1777.290328</v>
      </c>
      <c r="D35" s="26">
        <v>897288.19</v>
      </c>
      <c r="E35" s="24">
        <f t="shared" si="2"/>
        <v>2458.323808</v>
      </c>
      <c r="F35" s="25">
        <f t="shared" si="3"/>
        <v>0.3831863988</v>
      </c>
      <c r="G35" s="26">
        <v>1835633.8</v>
      </c>
      <c r="H35" s="24">
        <f t="shared" si="4"/>
        <v>5029.133699</v>
      </c>
      <c r="I35" s="25">
        <f t="shared" si="5"/>
        <v>-0.5111834452</v>
      </c>
    </row>
    <row r="36" ht="12.75" customHeight="1">
      <c r="A36" s="27"/>
      <c r="B36" s="27"/>
      <c r="C36" s="28"/>
      <c r="D36" s="27"/>
      <c r="E36" s="28"/>
      <c r="F36" s="29"/>
      <c r="G36" s="27"/>
      <c r="H36" s="28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30" t="s">
        <v>51</v>
      </c>
      <c r="B1" s="31" t="s">
        <v>52</v>
      </c>
      <c r="C1" s="31" t="s">
        <v>53</v>
      </c>
      <c r="D1" s="30" t="s">
        <v>54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